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106AF171-4247-43F4-92C3-10357958CC09}" xr6:coauthVersionLast="47" xr6:coauthVersionMax="47" xr10:uidLastSave="{00000000-0000-0000-0000-000000000000}"/>
  <bookViews>
    <workbookView xWindow="-19320" yWindow="-120" windowWidth="19440" windowHeight="10320" xr2:uid="{1CEE89D8-85CA-487D-971C-6AFFD433DBC3}"/>
  </bookViews>
  <sheets>
    <sheet name="Planilha1" sheetId="1" r:id="rId1"/>
  </sheets>
  <definedNames>
    <definedName name="_xlnm._FilterDatabase" localSheetId="0" hidden="1">Planilha1!$B$2:$C$11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 s="1"/>
  <c r="E64" i="1"/>
  <c r="C64" i="1"/>
  <c r="E63" i="1"/>
  <c r="C66" i="1" s="1"/>
  <c r="E275" i="1"/>
  <c r="E276" i="1" s="1"/>
  <c r="E274" i="1"/>
  <c r="E273" i="1"/>
  <c r="E270" i="1"/>
  <c r="E271" i="1" s="1"/>
  <c r="E269" i="1"/>
  <c r="E268" i="1"/>
  <c r="E265" i="1"/>
  <c r="E266" i="1" s="1"/>
  <c r="E264" i="1"/>
  <c r="E263" i="1"/>
  <c r="E260" i="1"/>
  <c r="E261" i="1" s="1"/>
  <c r="E259" i="1"/>
  <c r="E258" i="1"/>
  <c r="E255" i="1"/>
  <c r="E256" i="1" s="1"/>
  <c r="E254" i="1"/>
  <c r="E253" i="1"/>
  <c r="E250" i="1"/>
  <c r="E251" i="1" s="1"/>
  <c r="E249" i="1"/>
  <c r="E248" i="1"/>
  <c r="E245" i="1"/>
  <c r="E246" i="1" s="1"/>
  <c r="E244" i="1"/>
  <c r="E243" i="1"/>
  <c r="E240" i="1"/>
  <c r="E241" i="1" s="1"/>
  <c r="E239" i="1"/>
  <c r="E238" i="1"/>
  <c r="C241" i="1" s="1"/>
  <c r="E235" i="1"/>
  <c r="C235" i="1" s="1"/>
  <c r="E234" i="1"/>
  <c r="E233" i="1"/>
  <c r="E230" i="1"/>
  <c r="C230" i="1" s="1"/>
  <c r="E229" i="1"/>
  <c r="E228" i="1"/>
  <c r="E225" i="1"/>
  <c r="E226" i="1" s="1"/>
  <c r="E224" i="1"/>
  <c r="E223" i="1"/>
  <c r="E220" i="1"/>
  <c r="E221" i="1" s="1"/>
  <c r="E219" i="1"/>
  <c r="E218" i="1"/>
  <c r="C221" i="1" s="1"/>
  <c r="E215" i="1"/>
  <c r="E216" i="1" s="1"/>
  <c r="E214" i="1"/>
  <c r="E213" i="1"/>
  <c r="E210" i="1"/>
  <c r="E211" i="1" s="1"/>
  <c r="E209" i="1"/>
  <c r="E208" i="1"/>
  <c r="E205" i="1"/>
  <c r="E206" i="1" s="1"/>
  <c r="E204" i="1"/>
  <c r="E203" i="1"/>
  <c r="E200" i="1"/>
  <c r="C200" i="1" s="1"/>
  <c r="E199" i="1"/>
  <c r="E198" i="1"/>
  <c r="E195" i="1"/>
  <c r="E196" i="1" s="1"/>
  <c r="E194" i="1"/>
  <c r="E193" i="1"/>
  <c r="E190" i="1"/>
  <c r="C190" i="1" s="1"/>
  <c r="E189" i="1"/>
  <c r="E188" i="1"/>
  <c r="E185" i="1"/>
  <c r="C185" i="1" s="1"/>
  <c r="E184" i="1"/>
  <c r="E183" i="1"/>
  <c r="E180" i="1"/>
  <c r="E181" i="1" s="1"/>
  <c r="E179" i="1"/>
  <c r="E178" i="1"/>
  <c r="E175" i="1"/>
  <c r="E176" i="1" s="1"/>
  <c r="E174" i="1"/>
  <c r="E173" i="1"/>
  <c r="E170" i="1"/>
  <c r="E171" i="1" s="1"/>
  <c r="E169" i="1"/>
  <c r="E168" i="1"/>
  <c r="E165" i="1"/>
  <c r="E166" i="1" s="1"/>
  <c r="E164" i="1"/>
  <c r="E163" i="1"/>
  <c r="E160" i="1"/>
  <c r="C160" i="1" s="1"/>
  <c r="E159" i="1"/>
  <c r="E158" i="1"/>
  <c r="E155" i="1"/>
  <c r="E156" i="1" s="1"/>
  <c r="E154" i="1"/>
  <c r="E153" i="1"/>
  <c r="E150" i="1"/>
  <c r="C150" i="1" s="1"/>
  <c r="E149" i="1"/>
  <c r="C151" i="1" s="1"/>
  <c r="E148" i="1"/>
  <c r="E145" i="1"/>
  <c r="E146" i="1" s="1"/>
  <c r="E144" i="1"/>
  <c r="E143" i="1"/>
  <c r="E140" i="1"/>
  <c r="C140" i="1" s="1"/>
  <c r="E139" i="1"/>
  <c r="E138" i="1"/>
  <c r="E135" i="1"/>
  <c r="E136" i="1" s="1"/>
  <c r="E134" i="1"/>
  <c r="E133" i="1"/>
  <c r="E130" i="1"/>
  <c r="C130" i="1" s="1"/>
  <c r="E129" i="1"/>
  <c r="E128" i="1"/>
  <c r="E125" i="1"/>
  <c r="E126" i="1" s="1"/>
  <c r="E124" i="1"/>
  <c r="E123" i="1"/>
  <c r="E120" i="1"/>
  <c r="E121" i="1" s="1"/>
  <c r="E119" i="1"/>
  <c r="E118" i="1"/>
  <c r="E115" i="1"/>
  <c r="E116" i="1" s="1"/>
  <c r="E114" i="1"/>
  <c r="E113" i="1"/>
  <c r="E110" i="1"/>
  <c r="E111" i="1" s="1"/>
  <c r="E109" i="1"/>
  <c r="E108" i="1"/>
  <c r="E105" i="1"/>
  <c r="C105" i="1" s="1"/>
  <c r="E104" i="1"/>
  <c r="E103" i="1"/>
  <c r="E100" i="1"/>
  <c r="C100" i="1" s="1"/>
  <c r="E99" i="1"/>
  <c r="E98" i="1"/>
  <c r="E95" i="1"/>
  <c r="E96" i="1" s="1"/>
  <c r="E94" i="1"/>
  <c r="E93" i="1"/>
  <c r="E90" i="1"/>
  <c r="C90" i="1" s="1"/>
  <c r="E89" i="1"/>
  <c r="E88" i="1"/>
  <c r="E85" i="1"/>
  <c r="E86" i="1" s="1"/>
  <c r="E84" i="1"/>
  <c r="E83" i="1"/>
  <c r="C86" i="1" s="1"/>
  <c r="E80" i="1"/>
  <c r="E81" i="1" s="1"/>
  <c r="E79" i="1"/>
  <c r="E78" i="1"/>
  <c r="E75" i="1"/>
  <c r="E76" i="1" s="1"/>
  <c r="E74" i="1"/>
  <c r="E73" i="1"/>
  <c r="E70" i="1"/>
  <c r="E71" i="1" s="1"/>
  <c r="E69" i="1"/>
  <c r="E68" i="1"/>
  <c r="E60" i="1"/>
  <c r="E61" i="1" s="1"/>
  <c r="E59" i="1"/>
  <c r="E58" i="1"/>
  <c r="E55" i="1"/>
  <c r="E56" i="1" s="1"/>
  <c r="E54" i="1"/>
  <c r="E53" i="1"/>
  <c r="E50" i="1"/>
  <c r="E51" i="1" s="1"/>
  <c r="E49" i="1"/>
  <c r="E48" i="1"/>
  <c r="E45" i="1"/>
  <c r="E46" i="1" s="1"/>
  <c r="E44" i="1"/>
  <c r="E43" i="1"/>
  <c r="E40" i="1"/>
  <c r="E41" i="1" s="1"/>
  <c r="E39" i="1"/>
  <c r="E38" i="1"/>
  <c r="C41" i="1" s="1"/>
  <c r="E35" i="1"/>
  <c r="E36" i="1" s="1"/>
  <c r="E34" i="1"/>
  <c r="E33" i="1"/>
  <c r="E30" i="1"/>
  <c r="E31" i="1" s="1"/>
  <c r="E29" i="1"/>
  <c r="E28" i="1"/>
  <c r="E25" i="1"/>
  <c r="E26" i="1" s="1"/>
  <c r="E24" i="1"/>
  <c r="E23" i="1"/>
  <c r="E20" i="1"/>
  <c r="E21" i="1" s="1"/>
  <c r="E19" i="1"/>
  <c r="E18" i="1"/>
  <c r="C21" i="1" s="1"/>
  <c r="E15" i="1"/>
  <c r="E16" i="1" s="1"/>
  <c r="E14" i="1"/>
  <c r="E13" i="1"/>
  <c r="C16" i="1" s="1"/>
  <c r="E10" i="1"/>
  <c r="E11" i="1" s="1"/>
  <c r="E9" i="1"/>
  <c r="E8" i="1"/>
  <c r="E4" i="1"/>
  <c r="C275" i="1"/>
  <c r="C274" i="1"/>
  <c r="C269" i="1"/>
  <c r="C264" i="1"/>
  <c r="C266" i="1"/>
  <c r="C259" i="1"/>
  <c r="C254" i="1"/>
  <c r="C249" i="1"/>
  <c r="C244" i="1"/>
  <c r="C239" i="1"/>
  <c r="C234" i="1"/>
  <c r="C229" i="1"/>
  <c r="C224" i="1"/>
  <c r="C219" i="1"/>
  <c r="C214" i="1"/>
  <c r="C209" i="1"/>
  <c r="C204" i="1"/>
  <c r="C199" i="1"/>
  <c r="C194" i="1"/>
  <c r="C189" i="1"/>
  <c r="C184" i="1"/>
  <c r="C179" i="1"/>
  <c r="C174" i="1"/>
  <c r="C169" i="1"/>
  <c r="C164" i="1"/>
  <c r="C159" i="1"/>
  <c r="C154" i="1"/>
  <c r="C149" i="1"/>
  <c r="C144" i="1"/>
  <c r="C139" i="1"/>
  <c r="C134" i="1"/>
  <c r="C129" i="1"/>
  <c r="C124" i="1"/>
  <c r="C120" i="1"/>
  <c r="C119" i="1"/>
  <c r="C114" i="1"/>
  <c r="C109" i="1"/>
  <c r="C104" i="1"/>
  <c r="C99" i="1"/>
  <c r="C94" i="1"/>
  <c r="C89" i="1"/>
  <c r="C84" i="1"/>
  <c r="C79" i="1"/>
  <c r="C74" i="1"/>
  <c r="C69" i="1"/>
  <c r="C59" i="1"/>
  <c r="C54" i="1"/>
  <c r="C49" i="1"/>
  <c r="C44" i="1"/>
  <c r="C39" i="1"/>
  <c r="C34" i="1"/>
  <c r="C29" i="1"/>
  <c r="C24" i="1"/>
  <c r="C19" i="1"/>
  <c r="C14" i="1"/>
  <c r="C9" i="1"/>
  <c r="E5" i="1"/>
  <c r="E6" i="1" s="1"/>
  <c r="E3" i="1"/>
  <c r="C4" i="1"/>
  <c r="C141" i="1" l="1"/>
  <c r="C146" i="1"/>
  <c r="C166" i="1"/>
  <c r="C175" i="1"/>
  <c r="C215" i="1"/>
  <c r="C11" i="1"/>
  <c r="C96" i="1"/>
  <c r="C176" i="1"/>
  <c r="C26" i="1"/>
  <c r="C111" i="1"/>
  <c r="C171" i="1"/>
  <c r="C191" i="1"/>
  <c r="C216" i="1"/>
  <c r="C170" i="1"/>
  <c r="C40" i="1"/>
  <c r="C35" i="1"/>
  <c r="C220" i="1"/>
  <c r="E186" i="1"/>
  <c r="C180" i="1"/>
  <c r="E141" i="1"/>
  <c r="C126" i="1"/>
  <c r="C110" i="1"/>
  <c r="C85" i="1"/>
  <c r="C65" i="1"/>
  <c r="C31" i="1"/>
  <c r="C226" i="1"/>
  <c r="C260" i="1"/>
  <c r="C81" i="1"/>
  <c r="E101" i="1"/>
  <c r="C106" i="1"/>
  <c r="C196" i="1"/>
  <c r="C76" i="1"/>
  <c r="C131" i="1"/>
  <c r="C186" i="1"/>
  <c r="C45" i="1"/>
  <c r="C256" i="1"/>
  <c r="C116" i="1"/>
  <c r="C91" i="1"/>
  <c r="C25" i="1"/>
  <c r="C245" i="1"/>
  <c r="E236" i="1"/>
  <c r="E231" i="1"/>
  <c r="E201" i="1"/>
  <c r="E191" i="1"/>
  <c r="E161" i="1"/>
  <c r="E151" i="1"/>
  <c r="C115" i="1"/>
  <c r="E131" i="1"/>
  <c r="E106" i="1"/>
  <c r="E91" i="1"/>
  <c r="C80" i="1"/>
  <c r="C10" i="1"/>
  <c r="C36" i="1"/>
  <c r="C95" i="1"/>
  <c r="C121" i="1"/>
  <c r="C201" i="1"/>
  <c r="C265" i="1"/>
  <c r="C50" i="1"/>
  <c r="C60" i="1"/>
  <c r="C155" i="1"/>
  <c r="C181" i="1"/>
  <c r="C271" i="1"/>
  <c r="C101" i="1"/>
  <c r="C261" i="1"/>
  <c r="C56" i="1"/>
  <c r="C71" i="1"/>
  <c r="C136" i="1"/>
  <c r="C206" i="1"/>
  <c r="C251" i="1"/>
  <c r="C30" i="1"/>
  <c r="C46" i="1"/>
  <c r="C135" i="1"/>
  <c r="C161" i="1"/>
  <c r="C231" i="1"/>
  <c r="C276" i="1"/>
  <c r="C20" i="1"/>
  <c r="C55" i="1"/>
  <c r="C70" i="1"/>
  <c r="C205" i="1"/>
  <c r="C240" i="1"/>
  <c r="C250" i="1"/>
  <c r="C51" i="1"/>
  <c r="C61" i="1"/>
  <c r="C156" i="1"/>
  <c r="C211" i="1"/>
  <c r="C236" i="1"/>
  <c r="C246" i="1"/>
  <c r="C225" i="1"/>
  <c r="C210" i="1"/>
  <c r="C270" i="1"/>
  <c r="C195" i="1"/>
  <c r="C255" i="1"/>
  <c r="C125" i="1"/>
  <c r="C145" i="1"/>
  <c r="C165" i="1"/>
  <c r="C75" i="1"/>
  <c r="C15" i="1"/>
  <c r="C5" i="1"/>
  <c r="C6" i="1"/>
</calcChain>
</file>

<file path=xl/sharedStrings.xml><?xml version="1.0" encoding="utf-8"?>
<sst xmlns="http://schemas.openxmlformats.org/spreadsheetml/2006/main" count="720" uniqueCount="72">
  <si>
    <t>Sistema RPG de pontuação</t>
  </si>
  <si>
    <t>Aluno</t>
  </si>
  <si>
    <t>Pontuações</t>
  </si>
  <si>
    <t>HP</t>
  </si>
  <si>
    <t>XP</t>
  </si>
  <si>
    <t>Créditos</t>
  </si>
  <si>
    <t>Classe</t>
  </si>
  <si>
    <t>Status</t>
  </si>
  <si>
    <t>Curso:</t>
  </si>
  <si>
    <t>Dev Front-End</t>
  </si>
  <si>
    <t>Presença</t>
  </si>
  <si>
    <t>Agis Gomes Maciel</t>
  </si>
  <si>
    <t>Arley Ricardo Sales</t>
  </si>
  <si>
    <t>Asterio Alves Cardoso Junior</t>
  </si>
  <si>
    <t>Brayan Oliveira Costa</t>
  </si>
  <si>
    <t>Breno Silva Mourão</t>
  </si>
  <si>
    <t>Bruno Cosme Gomes da Silva</t>
  </si>
  <si>
    <t>Christian da Silva Pereira</t>
  </si>
  <si>
    <t>Clarianne Correa da Silva Santos</t>
  </si>
  <si>
    <t>Daiane Ferreira Santos</t>
  </si>
  <si>
    <t>Daniel Ferreira de Sousa</t>
  </si>
  <si>
    <t>Daniel Marcelo Feitosa da Costa</t>
  </si>
  <si>
    <t>Davi Sales Barcelos</t>
  </si>
  <si>
    <t>Davi Silva Dos Santos</t>
  </si>
  <si>
    <t>Diogo Gonçalves de Oliveira</t>
  </si>
  <si>
    <t>Edinan Emanoel Nascimento de Araujo</t>
  </si>
  <si>
    <t>Eliane Orlandin do Carmo</t>
  </si>
  <si>
    <t>Eric dos Santos Ribeiro</t>
  </si>
  <si>
    <t>Fabiano de Assis Santos</t>
  </si>
  <si>
    <t>Fábio Vieira Carrijo</t>
  </si>
  <si>
    <t>Guilherme Artur Feitsa Damaceno</t>
  </si>
  <si>
    <t>Gustavo Carvalho Noia</t>
  </si>
  <si>
    <t>Henrique Caracioli da Mata Gouveia</t>
  </si>
  <si>
    <t>Irineu Delson Vieira Vaz</t>
  </si>
  <si>
    <t>Joemerson Mendes de Souza Lima</t>
  </si>
  <si>
    <t>John Paulo da Silva Paiva</t>
  </si>
  <si>
    <t>Kennedy Fernando da Costa Gonzaga</t>
  </si>
  <si>
    <t>Larissa Karoline Rodrigues da Silva</t>
  </si>
  <si>
    <t>Leonardo Felipe Guedes</t>
  </si>
  <si>
    <t>Lindemberg Silvestre Araujo Maniçoba</t>
  </si>
  <si>
    <t>Luan Jorge Pereira Rocha Leite</t>
  </si>
  <si>
    <t>Marcela de Paula Ferreira</t>
  </si>
  <si>
    <t>Paulo Renan da Costa de Sousa</t>
  </si>
  <si>
    <t>Pedro Paim Rodrigues Arce</t>
  </si>
  <si>
    <t>Ronan Batista dos Santos</t>
  </si>
  <si>
    <t>Samuel Lopes Mesquita Bezerra</t>
  </si>
  <si>
    <t>Saulo dos Santos Nunes</t>
  </si>
  <si>
    <t>Sérgio Martins Vieira</t>
  </si>
  <si>
    <t>Vanderson Nascimento Carlos</t>
  </si>
  <si>
    <t>Victor Noronha Ganga</t>
  </si>
  <si>
    <t>Aluno Exemplar</t>
  </si>
  <si>
    <t>Nível de conhecimento</t>
  </si>
  <si>
    <t>Cleber Silva de Oliveira</t>
  </si>
  <si>
    <t>Sergio Rodrigues Lima</t>
  </si>
  <si>
    <t>Atividades principais</t>
  </si>
  <si>
    <t>Enquetes</t>
  </si>
  <si>
    <t>Desafios</t>
  </si>
  <si>
    <t>Créditos gastos</t>
  </si>
  <si>
    <t>Faltas/hora</t>
  </si>
  <si>
    <t>Carlos Celomar Belarrmino</t>
  </si>
  <si>
    <t>Felipe Leitem de Oliveira</t>
  </si>
  <si>
    <t>Giovanni Pereira da Silva Junior</t>
  </si>
  <si>
    <t>Gustavo Santa Cruz Siqueira</t>
  </si>
  <si>
    <t>Jéssica de Albuquerque Nickerson Mac-Ginity</t>
  </si>
  <si>
    <t>Josivaldo ferreira Damasceno</t>
  </si>
  <si>
    <t>Laiz dos Santos Oliveira</t>
  </si>
  <si>
    <t>Letícia Carvalho Ribeiro</t>
  </si>
  <si>
    <t>Maximilian Augusto de Souza Andrade</t>
  </si>
  <si>
    <t>Noelma Soares da Silva</t>
  </si>
  <si>
    <t>Vivianny Pereira Passos dos Santos</t>
  </si>
  <si>
    <t>Wesley Fabiano de Souza</t>
  </si>
  <si>
    <t>Daniel Camilo de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</si>
</sst>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gradientFill degree="90">
        <stop position="0">
          <color theme="1"/>
        </stop>
        <stop position="0.5">
          <color theme="1" tint="0.25098422193060094"/>
        </stop>
        <stop position="1">
          <color theme="1"/>
        </stop>
      </gradientFill>
    </fill>
    <fill>
      <gradientFill degree="18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/>
    <xf numFmtId="0" fontId="2" fillId="0" borderId="0" xfId="0" applyFont="1" applyFill="1" applyAlignment="1"/>
    <xf numFmtId="0" fontId="5" fillId="0" borderId="0" xfId="0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7" xfId="0" applyFont="1" applyFill="1" applyBorder="1"/>
    <xf numFmtId="0" fontId="1" fillId="0" borderId="8" xfId="0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>
      <alignment horizontal="center"/>
    </xf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17" xfId="0" applyFont="1" applyFill="1" applyBorder="1"/>
    <xf numFmtId="0" fontId="3" fillId="3" borderId="14" xfId="0" applyFont="1" applyFill="1" applyBorder="1" applyAlignment="1"/>
    <xf numFmtId="0" fontId="3" fillId="3" borderId="15" xfId="0" applyFont="1" applyFill="1" applyBorder="1" applyAlignment="1"/>
    <xf numFmtId="0" fontId="3" fillId="3" borderId="13" xfId="0" applyFont="1" applyFill="1" applyBorder="1" applyAlignment="1"/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2" fillId="4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3" borderId="19" xfId="0" applyFont="1" applyFill="1" applyBorder="1"/>
    <xf numFmtId="0" fontId="2" fillId="8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46E6-1C35-43AB-B45A-D53CDC81F392}">
  <dimension ref="A1:BE277"/>
  <sheetViews>
    <sheetView showGridLines="0"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0" sqref="H10"/>
    </sheetView>
  </sheetViews>
  <sheetFormatPr defaultRowHeight="15" x14ac:dyDescent="0.25"/>
  <cols>
    <col min="1" max="1" width="9.140625" style="1"/>
    <col min="2" max="2" width="22" style="3" bestFit="1" customWidth="1"/>
    <col min="3" max="3" width="17" style="1" customWidth="1"/>
    <col min="4" max="4" width="9.42578125" style="3" bestFit="1" customWidth="1"/>
    <col min="5" max="6" width="9.140625" style="1"/>
    <col min="7" max="7" width="19.7109375" style="1" bestFit="1" customWidth="1"/>
    <col min="8" max="8" width="10.140625" style="1" customWidth="1"/>
    <col min="9" max="16384" width="9.140625" style="1"/>
  </cols>
  <sheetData>
    <row r="1" spans="1:57" x14ac:dyDescent="0.25">
      <c r="A1" s="29" t="s">
        <v>0</v>
      </c>
      <c r="B1" s="29"/>
      <c r="C1" s="29"/>
      <c r="D1" s="29"/>
      <c r="E1" s="29"/>
      <c r="F1" s="12"/>
      <c r="G1" s="4" t="s">
        <v>8</v>
      </c>
      <c r="H1" s="30" t="s">
        <v>9</v>
      </c>
      <c r="I1" s="31"/>
    </row>
    <row r="2" spans="1:57" x14ac:dyDescent="0.25">
      <c r="B2" s="28" t="s">
        <v>1</v>
      </c>
      <c r="C2" s="28"/>
      <c r="D2" s="28" t="s">
        <v>2</v>
      </c>
      <c r="E2" s="28"/>
      <c r="F2" s="14"/>
      <c r="G2" s="2"/>
      <c r="H2" s="36">
        <v>1</v>
      </c>
      <c r="I2" s="36">
        <v>2</v>
      </c>
      <c r="J2" s="36">
        <v>3</v>
      </c>
      <c r="K2" s="36">
        <v>4</v>
      </c>
      <c r="L2" s="36">
        <v>5</v>
      </c>
      <c r="M2" s="36">
        <v>6</v>
      </c>
      <c r="N2" s="36">
        <v>7</v>
      </c>
      <c r="O2" s="36">
        <v>8</v>
      </c>
      <c r="P2" s="36">
        <v>9</v>
      </c>
      <c r="Q2" s="36">
        <v>10</v>
      </c>
      <c r="R2" s="36">
        <v>11</v>
      </c>
      <c r="S2" s="36">
        <v>12</v>
      </c>
      <c r="T2" s="36">
        <v>13</v>
      </c>
      <c r="U2" s="36">
        <v>14</v>
      </c>
      <c r="V2" s="36">
        <v>15</v>
      </c>
      <c r="W2" s="36">
        <v>16</v>
      </c>
      <c r="X2" s="36">
        <v>17</v>
      </c>
      <c r="Y2" s="36">
        <v>18</v>
      </c>
      <c r="Z2" s="36">
        <v>19</v>
      </c>
      <c r="AA2" s="36">
        <v>20</v>
      </c>
      <c r="AB2" s="36">
        <v>21</v>
      </c>
      <c r="AC2" s="36">
        <v>22</v>
      </c>
      <c r="AD2" s="36">
        <v>23</v>
      </c>
      <c r="AE2" s="36">
        <v>24</v>
      </c>
      <c r="AF2" s="36">
        <v>25</v>
      </c>
      <c r="AG2" s="36">
        <v>26</v>
      </c>
      <c r="AH2" s="36">
        <v>27</v>
      </c>
      <c r="AI2" s="36">
        <v>28</v>
      </c>
      <c r="AJ2" s="36">
        <v>29</v>
      </c>
      <c r="AK2" s="36">
        <v>30</v>
      </c>
      <c r="AL2" s="36">
        <v>31</v>
      </c>
      <c r="AM2" s="36">
        <v>32</v>
      </c>
      <c r="AN2" s="36">
        <v>33</v>
      </c>
      <c r="AO2" s="36">
        <v>34</v>
      </c>
      <c r="AP2" s="36">
        <v>35</v>
      </c>
      <c r="AQ2" s="36">
        <v>36</v>
      </c>
      <c r="AR2" s="36">
        <v>37</v>
      </c>
      <c r="AS2" s="36">
        <v>38</v>
      </c>
      <c r="AT2" s="36">
        <v>39</v>
      </c>
      <c r="AU2" s="36">
        <v>40</v>
      </c>
      <c r="AV2" s="36">
        <v>41</v>
      </c>
      <c r="AW2" s="36">
        <v>42</v>
      </c>
      <c r="AX2" s="36">
        <v>43</v>
      </c>
      <c r="AY2" s="36">
        <v>44</v>
      </c>
      <c r="AZ2" s="36">
        <v>45</v>
      </c>
      <c r="BA2" s="36">
        <v>46</v>
      </c>
      <c r="BB2" s="36">
        <v>47</v>
      </c>
      <c r="BC2" s="36">
        <v>48</v>
      </c>
      <c r="BD2" s="36">
        <v>49</v>
      </c>
      <c r="BE2" s="36">
        <v>50</v>
      </c>
    </row>
    <row r="3" spans="1:57" x14ac:dyDescent="0.25">
      <c r="A3" s="23">
        <v>1</v>
      </c>
      <c r="B3" s="26" t="s">
        <v>11</v>
      </c>
      <c r="C3" s="27"/>
      <c r="D3" s="15" t="s">
        <v>3</v>
      </c>
      <c r="E3" s="9">
        <f>31-COUNTIF(H3:BE3,1)-COUNTIF(H3:BE3,0)</f>
        <v>31</v>
      </c>
      <c r="F3" s="13"/>
      <c r="G3" s="18" t="s">
        <v>54</v>
      </c>
      <c r="H3" s="32">
        <v>2</v>
      </c>
      <c r="I3" s="32">
        <v>2</v>
      </c>
      <c r="J3" s="32">
        <v>2</v>
      </c>
      <c r="K3" s="32">
        <v>2</v>
      </c>
      <c r="L3" s="32">
        <v>2</v>
      </c>
      <c r="M3" s="32">
        <v>2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</row>
    <row r="4" spans="1:57" x14ac:dyDescent="0.25">
      <c r="A4" s="24"/>
      <c r="B4" s="22" t="s">
        <v>6</v>
      </c>
      <c r="C4" s="5" t="str">
        <f>$H$1</f>
        <v>Dev Front-End</v>
      </c>
      <c r="D4" s="16" t="s">
        <v>10</v>
      </c>
      <c r="E4" s="10">
        <f>51-H7</f>
        <v>51</v>
      </c>
      <c r="F4" s="13"/>
      <c r="G4" s="19" t="s">
        <v>55</v>
      </c>
      <c r="H4" s="33">
        <v>1</v>
      </c>
      <c r="I4" s="33">
        <v>1</v>
      </c>
      <c r="J4" s="33">
        <v>1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</row>
    <row r="5" spans="1:57" x14ac:dyDescent="0.25">
      <c r="A5" s="24"/>
      <c r="B5" s="20" t="s">
        <v>51</v>
      </c>
      <c r="C5" s="5">
        <f>IF(E5&lt;10,1,IF(E5&lt;20,2,IF(E5&lt;30,3,IF(E5&lt;40,4,IF(E5&lt;50,5,IF(E5&lt;60,6,IF(E5&lt;70,7,IF(E5&lt;80,8,IF(E5&lt;90,9,10)))))))))</f>
        <v>2</v>
      </c>
      <c r="D5" s="16" t="s">
        <v>4</v>
      </c>
      <c r="E5" s="10">
        <f>SUM(H3:BE5)</f>
        <v>17</v>
      </c>
      <c r="F5" s="13"/>
      <c r="G5" s="19" t="s">
        <v>56</v>
      </c>
      <c r="H5" s="34">
        <v>1</v>
      </c>
      <c r="I5" s="34"/>
      <c r="J5" s="34">
        <v>1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</row>
    <row r="6" spans="1:57" x14ac:dyDescent="0.25">
      <c r="A6" s="24"/>
      <c r="B6" s="21" t="s">
        <v>7</v>
      </c>
      <c r="C6" s="5" t="str">
        <f>IF(OR(E3=0,E4=0),"Morto",CONCATENATE(IF(E3&gt;=20,"Saudável",IF(E3&gt;=10,"Ferido","Morrendo"))," - ",IF(E4&gt;=25,"Forte",IF(E4&gt;=10,"Cansado","Enfraquecido"))))</f>
        <v>Saudável - Forte</v>
      </c>
      <c r="D6" s="17" t="s">
        <v>5</v>
      </c>
      <c r="E6" s="10">
        <f>E5+SUM(H6:BE6)</f>
        <v>17</v>
      </c>
      <c r="F6" s="13"/>
      <c r="G6" s="19" t="s">
        <v>57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</row>
    <row r="7" spans="1:57" ht="15.75" thickBot="1" x14ac:dyDescent="0.3">
      <c r="A7" s="25"/>
      <c r="B7" s="6"/>
      <c r="C7" s="8"/>
      <c r="D7" s="7"/>
      <c r="E7" s="11"/>
      <c r="F7" s="13"/>
      <c r="G7" s="37" t="s">
        <v>58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</row>
    <row r="8" spans="1:57" x14ac:dyDescent="0.25">
      <c r="A8" s="23">
        <v>2</v>
      </c>
      <c r="B8" s="26" t="s">
        <v>12</v>
      </c>
      <c r="C8" s="27"/>
      <c r="D8" s="15" t="s">
        <v>3</v>
      </c>
      <c r="E8" s="9">
        <f>31-COUNTIF(H8:BE8,1)-COUNTIF(H8:BE8,0)</f>
        <v>31</v>
      </c>
      <c r="F8" s="13"/>
      <c r="G8" s="18" t="s">
        <v>54</v>
      </c>
      <c r="H8" s="32">
        <v>2</v>
      </c>
      <c r="I8" s="32">
        <v>2</v>
      </c>
      <c r="J8" s="32">
        <v>2</v>
      </c>
      <c r="K8" s="32"/>
      <c r="L8" s="32">
        <v>2</v>
      </c>
      <c r="M8" s="32">
        <v>2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</row>
    <row r="9" spans="1:57" x14ac:dyDescent="0.25">
      <c r="A9" s="24"/>
      <c r="B9" s="22" t="s">
        <v>6</v>
      </c>
      <c r="C9" s="5" t="str">
        <f>$H$1</f>
        <v>Dev Front-End</v>
      </c>
      <c r="D9" s="16" t="s">
        <v>10</v>
      </c>
      <c r="E9" s="10">
        <f>51-H12</f>
        <v>51</v>
      </c>
      <c r="F9" s="13"/>
      <c r="G9" s="19" t="s">
        <v>55</v>
      </c>
      <c r="H9" s="33">
        <v>1</v>
      </c>
      <c r="I9" s="33">
        <v>1</v>
      </c>
      <c r="J9" s="33">
        <v>1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</row>
    <row r="10" spans="1:57" x14ac:dyDescent="0.25">
      <c r="A10" s="24"/>
      <c r="B10" s="20" t="s">
        <v>51</v>
      </c>
      <c r="C10" s="5">
        <f>IF(E10&lt;10,1,IF(E10&lt;20,2,IF(E10&lt;30,3,IF(E10&lt;40,4,IF(E10&lt;50,5,IF(E10&lt;60,6,IF(E10&lt;70,7,IF(E10&lt;80,8,IF(E10&lt;90,9,10)))))))))</f>
        <v>2</v>
      </c>
      <c r="D10" s="16" t="s">
        <v>4</v>
      </c>
      <c r="E10" s="10">
        <f>SUM(H8:BE10)</f>
        <v>13</v>
      </c>
      <c r="F10" s="13"/>
      <c r="G10" s="19" t="s">
        <v>56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</row>
    <row r="11" spans="1:57" x14ac:dyDescent="0.25">
      <c r="A11" s="24"/>
      <c r="B11" s="21" t="s">
        <v>7</v>
      </c>
      <c r="C11" s="5" t="str">
        <f>IF(OR(E8=0,E9=0),"Morto",CONCATENATE(IF(E8&gt;=20,"Saudável",IF(E8&gt;=10,"Ferido","Morrendo"))," - ",IF(E9&gt;=25,"Forte",IF(E9&gt;=10,"Cansado","Enfraquecido"))))</f>
        <v>Saudável - Forte</v>
      </c>
      <c r="D11" s="17" t="s">
        <v>5</v>
      </c>
      <c r="E11" s="10">
        <f>E10+SUM(H11:BE11)</f>
        <v>13</v>
      </c>
      <c r="F11" s="13"/>
      <c r="G11" s="19" t="s">
        <v>57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</row>
    <row r="12" spans="1:57" ht="15.75" thickBot="1" x14ac:dyDescent="0.3">
      <c r="A12" s="25"/>
      <c r="B12" s="6"/>
      <c r="C12" s="8"/>
      <c r="D12" s="7"/>
      <c r="E12" s="11"/>
      <c r="F12" s="13"/>
      <c r="G12" s="37" t="s">
        <v>58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</row>
    <row r="13" spans="1:57" x14ac:dyDescent="0.25">
      <c r="A13" s="23">
        <v>3</v>
      </c>
      <c r="B13" s="26" t="s">
        <v>13</v>
      </c>
      <c r="C13" s="27"/>
      <c r="D13" s="15" t="s">
        <v>3</v>
      </c>
      <c r="E13" s="9">
        <f>31-COUNTIF(H13:BE13,1)-COUNTIF(H13:BE13,0)</f>
        <v>31</v>
      </c>
      <c r="F13" s="13"/>
      <c r="G13" s="18" t="s">
        <v>54</v>
      </c>
      <c r="H13" s="32">
        <v>2</v>
      </c>
      <c r="I13" s="32"/>
      <c r="J13" s="32">
        <v>2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</row>
    <row r="14" spans="1:57" x14ac:dyDescent="0.25">
      <c r="A14" s="24"/>
      <c r="B14" s="22" t="s">
        <v>6</v>
      </c>
      <c r="C14" s="5" t="str">
        <f>$H$1</f>
        <v>Dev Front-End</v>
      </c>
      <c r="D14" s="16" t="s">
        <v>10</v>
      </c>
      <c r="E14" s="10">
        <f>51-H17</f>
        <v>51</v>
      </c>
      <c r="F14" s="13"/>
      <c r="G14" s="19" t="s">
        <v>55</v>
      </c>
      <c r="H14" s="33">
        <v>1</v>
      </c>
      <c r="I14" s="33">
        <v>1</v>
      </c>
      <c r="J14" s="33">
        <v>1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</row>
    <row r="15" spans="1:57" x14ac:dyDescent="0.25">
      <c r="A15" s="24"/>
      <c r="B15" s="20" t="s">
        <v>51</v>
      </c>
      <c r="C15" s="5">
        <f>IF(E15&lt;10,1,IF(E15&lt;20,2,IF(E15&lt;30,3,IF(E15&lt;40,4,IF(E15&lt;50,5,IF(E15&lt;60,6,IF(E15&lt;70,7,IF(E15&lt;80,8,IF(E15&lt;90,9,10)))))))))</f>
        <v>1</v>
      </c>
      <c r="D15" s="16" t="s">
        <v>4</v>
      </c>
      <c r="E15" s="10">
        <f>SUM(H13:BE15)</f>
        <v>7</v>
      </c>
      <c r="F15" s="13"/>
      <c r="G15" s="19" t="s">
        <v>56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 x14ac:dyDescent="0.25">
      <c r="A16" s="24"/>
      <c r="B16" s="21" t="s">
        <v>7</v>
      </c>
      <c r="C16" s="5" t="str">
        <f>IF(OR(E13=0,E14=0),"Morto",CONCATENATE(IF(E13&gt;=20,"Saudável",IF(E13&gt;=10,"Ferido","Morrendo"))," - ",IF(E14&gt;=25,"Forte",IF(E14&gt;=10,"Cansado","Enfraquecido"))))</f>
        <v>Saudável - Forte</v>
      </c>
      <c r="D16" s="17" t="s">
        <v>5</v>
      </c>
      <c r="E16" s="10">
        <f>E15+SUM(H16:BE16)</f>
        <v>7</v>
      </c>
      <c r="F16" s="13"/>
      <c r="G16" s="19" t="s">
        <v>57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</row>
    <row r="17" spans="1:57" ht="15.75" thickBot="1" x14ac:dyDescent="0.3">
      <c r="A17" s="25"/>
      <c r="B17" s="6"/>
      <c r="C17" s="8"/>
      <c r="D17" s="7"/>
      <c r="E17" s="11"/>
      <c r="F17" s="13"/>
      <c r="G17" s="37" t="s">
        <v>58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</row>
    <row r="18" spans="1:57" x14ac:dyDescent="0.25">
      <c r="A18" s="23">
        <v>4</v>
      </c>
      <c r="B18" s="26" t="s">
        <v>14</v>
      </c>
      <c r="C18" s="27"/>
      <c r="D18" s="15" t="s">
        <v>3</v>
      </c>
      <c r="E18" s="9">
        <f>31-COUNTIF(H18:BE18,1)-COUNTIF(H18:BE18,0)</f>
        <v>31</v>
      </c>
      <c r="F18" s="13"/>
      <c r="G18" s="18" t="s">
        <v>54</v>
      </c>
      <c r="H18" s="32">
        <v>2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</row>
    <row r="19" spans="1:57" x14ac:dyDescent="0.25">
      <c r="A19" s="24"/>
      <c r="B19" s="22" t="s">
        <v>6</v>
      </c>
      <c r="C19" s="5" t="str">
        <f>$H$1</f>
        <v>Dev Front-End</v>
      </c>
      <c r="D19" s="16" t="s">
        <v>10</v>
      </c>
      <c r="E19" s="10">
        <f>51-H22</f>
        <v>48</v>
      </c>
      <c r="F19" s="13"/>
      <c r="G19" s="19" t="s">
        <v>55</v>
      </c>
      <c r="H19" s="33"/>
      <c r="I19" s="33">
        <v>1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</row>
    <row r="20" spans="1:57" x14ac:dyDescent="0.25">
      <c r="A20" s="24"/>
      <c r="B20" s="20" t="s">
        <v>51</v>
      </c>
      <c r="C20" s="5">
        <f>IF(E20&lt;10,1,IF(E20&lt;20,2,IF(E20&lt;30,3,IF(E20&lt;40,4,IF(E20&lt;50,5,IF(E20&lt;60,6,IF(E20&lt;70,7,IF(E20&lt;80,8,IF(E20&lt;90,9,10)))))))))</f>
        <v>1</v>
      </c>
      <c r="D20" s="16" t="s">
        <v>4</v>
      </c>
      <c r="E20" s="10">
        <f>SUM(H18:BE20)</f>
        <v>3</v>
      </c>
      <c r="F20" s="13"/>
      <c r="G20" s="19" t="s">
        <v>56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</row>
    <row r="21" spans="1:57" x14ac:dyDescent="0.25">
      <c r="A21" s="24"/>
      <c r="B21" s="21" t="s">
        <v>7</v>
      </c>
      <c r="C21" s="5" t="str">
        <f>IF(OR(E18=0,E19=0),"Morto",CONCATENATE(IF(E18&gt;=20,"Saudável",IF(E18&gt;=10,"Ferido","Morrendo"))," - ",IF(E19&gt;=25,"Forte",IF(E19&gt;=10,"Cansado","Enfraquecido"))))</f>
        <v>Saudável - Forte</v>
      </c>
      <c r="D21" s="17" t="s">
        <v>5</v>
      </c>
      <c r="E21" s="10">
        <f>E20+SUM(H21:BE21)</f>
        <v>3</v>
      </c>
      <c r="F21" s="13"/>
      <c r="G21" s="19" t="s">
        <v>57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</row>
    <row r="22" spans="1:57" ht="15.75" thickBot="1" x14ac:dyDescent="0.3">
      <c r="A22" s="25"/>
      <c r="B22" s="6"/>
      <c r="C22" s="8"/>
      <c r="D22" s="7"/>
      <c r="E22" s="11"/>
      <c r="F22" s="13"/>
      <c r="G22" s="37" t="s">
        <v>58</v>
      </c>
      <c r="H22" s="38">
        <v>3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</row>
    <row r="23" spans="1:57" x14ac:dyDescent="0.25">
      <c r="A23" s="23">
        <v>5</v>
      </c>
      <c r="B23" s="26" t="s">
        <v>15</v>
      </c>
      <c r="C23" s="27"/>
      <c r="D23" s="15" t="s">
        <v>3</v>
      </c>
      <c r="E23" s="9">
        <f>31-COUNTIF(H23:BE23,1)-COUNTIF(H23:BE23,0)</f>
        <v>31</v>
      </c>
      <c r="F23" s="13"/>
      <c r="G23" s="18" t="s">
        <v>54</v>
      </c>
      <c r="H23" s="32">
        <v>2</v>
      </c>
      <c r="I23" s="32">
        <v>2</v>
      </c>
      <c r="J23" s="32">
        <v>2</v>
      </c>
      <c r="K23" s="32">
        <v>2</v>
      </c>
      <c r="L23" s="32">
        <v>2</v>
      </c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</row>
    <row r="24" spans="1:57" x14ac:dyDescent="0.25">
      <c r="A24" s="24"/>
      <c r="B24" s="22" t="s">
        <v>6</v>
      </c>
      <c r="C24" s="5" t="str">
        <f>$H$1</f>
        <v>Dev Front-End</v>
      </c>
      <c r="D24" s="16" t="s">
        <v>10</v>
      </c>
      <c r="E24" s="10">
        <f>51-H27</f>
        <v>51</v>
      </c>
      <c r="F24" s="13"/>
      <c r="G24" s="19" t="s">
        <v>55</v>
      </c>
      <c r="H24" s="33">
        <v>1</v>
      </c>
      <c r="I24" s="33">
        <v>1</v>
      </c>
      <c r="J24" s="33">
        <v>1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</row>
    <row r="25" spans="1:57" x14ac:dyDescent="0.25">
      <c r="A25" s="24"/>
      <c r="B25" s="20" t="s">
        <v>51</v>
      </c>
      <c r="C25" s="5">
        <f>IF(E25&lt;10,1,IF(E25&lt;20,2,IF(E25&lt;30,3,IF(E25&lt;40,4,IF(E25&lt;50,5,IF(E25&lt;60,6,IF(E25&lt;70,7,IF(E25&lt;80,8,IF(E25&lt;90,9,10)))))))))</f>
        <v>2</v>
      </c>
      <c r="D25" s="16" t="s">
        <v>4</v>
      </c>
      <c r="E25" s="10">
        <f>SUM(H23:BE25)</f>
        <v>16</v>
      </c>
      <c r="F25" s="13"/>
      <c r="G25" s="19" t="s">
        <v>56</v>
      </c>
      <c r="H25" s="34">
        <v>1</v>
      </c>
      <c r="I25" s="34">
        <v>1</v>
      </c>
      <c r="J25" s="34">
        <v>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</row>
    <row r="26" spans="1:57" x14ac:dyDescent="0.25">
      <c r="A26" s="24"/>
      <c r="B26" s="21" t="s">
        <v>7</v>
      </c>
      <c r="C26" s="5" t="str">
        <f>IF(OR(E23=0,E24=0),"Morto",CONCATENATE(IF(E23&gt;=20,"Saudável",IF(E23&gt;=10,"Ferido","Morrendo"))," - ",IF(E24&gt;=25,"Forte",IF(E24&gt;=10,"Cansado","Enfraquecido"))))</f>
        <v>Saudável - Forte</v>
      </c>
      <c r="D26" s="17" t="s">
        <v>5</v>
      </c>
      <c r="E26" s="10">
        <f>E25+SUM(H26:BE26)</f>
        <v>16</v>
      </c>
      <c r="F26" s="13"/>
      <c r="G26" s="19" t="s">
        <v>57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</row>
    <row r="27" spans="1:57" ht="15.75" thickBot="1" x14ac:dyDescent="0.3">
      <c r="A27" s="25"/>
      <c r="B27" s="6"/>
      <c r="C27" s="8"/>
      <c r="D27" s="7"/>
      <c r="E27" s="11"/>
      <c r="F27" s="13"/>
      <c r="G27" s="37" t="s">
        <v>58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</row>
    <row r="28" spans="1:57" x14ac:dyDescent="0.25">
      <c r="A28" s="23">
        <v>6</v>
      </c>
      <c r="B28" s="26" t="s">
        <v>16</v>
      </c>
      <c r="C28" s="27"/>
      <c r="D28" s="15" t="s">
        <v>3</v>
      </c>
      <c r="E28" s="9">
        <f>31-COUNTIF(H28:BE28,1)-COUNTIF(H28:BE28,0)</f>
        <v>31</v>
      </c>
      <c r="F28" s="13"/>
      <c r="G28" s="18" t="s">
        <v>54</v>
      </c>
      <c r="H28" s="32"/>
      <c r="I28" s="32"/>
      <c r="J28" s="32">
        <v>2</v>
      </c>
      <c r="K28" s="32">
        <v>2</v>
      </c>
      <c r="L28" s="32">
        <v>2</v>
      </c>
      <c r="M28" s="32">
        <v>2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</row>
    <row r="29" spans="1:57" x14ac:dyDescent="0.25">
      <c r="A29" s="24"/>
      <c r="B29" s="22" t="s">
        <v>6</v>
      </c>
      <c r="C29" s="5" t="str">
        <f>$H$1</f>
        <v>Dev Front-End</v>
      </c>
      <c r="D29" s="16" t="s">
        <v>10</v>
      </c>
      <c r="E29" s="10">
        <f>51-H32</f>
        <v>45</v>
      </c>
      <c r="F29" s="13"/>
      <c r="G29" s="19" t="s">
        <v>55</v>
      </c>
      <c r="H29" s="33">
        <v>1</v>
      </c>
      <c r="I29" s="33">
        <v>1</v>
      </c>
      <c r="J29" s="33">
        <v>1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</row>
    <row r="30" spans="1:57" x14ac:dyDescent="0.25">
      <c r="A30" s="24"/>
      <c r="B30" s="20" t="s">
        <v>51</v>
      </c>
      <c r="C30" s="5">
        <f>IF(E30&lt;10,1,IF(E30&lt;20,2,IF(E30&lt;30,3,IF(E30&lt;40,4,IF(E30&lt;50,5,IF(E30&lt;60,6,IF(E30&lt;70,7,IF(E30&lt;80,8,IF(E30&lt;90,9,10)))))))))</f>
        <v>2</v>
      </c>
      <c r="D30" s="16" t="s">
        <v>4</v>
      </c>
      <c r="E30" s="10">
        <f>SUM(H28:BE30)</f>
        <v>11</v>
      </c>
      <c r="F30" s="13"/>
      <c r="G30" s="19" t="s">
        <v>56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</row>
    <row r="31" spans="1:57" x14ac:dyDescent="0.25">
      <c r="A31" s="24"/>
      <c r="B31" s="21" t="s">
        <v>7</v>
      </c>
      <c r="C31" s="5" t="str">
        <f>IF(OR(E28=0,E29=0),"Morto",CONCATENATE(IF(E28&gt;=20,"Saudável",IF(E28&gt;=10,"Ferido","Morrendo"))," - ",IF(E29&gt;=25,"Forte",IF(E29&gt;=10,"Cansado","Enfraquecido"))))</f>
        <v>Saudável - Forte</v>
      </c>
      <c r="D31" s="17" t="s">
        <v>5</v>
      </c>
      <c r="E31" s="10">
        <f>E30+SUM(H31:BE31)</f>
        <v>11</v>
      </c>
      <c r="F31" s="13"/>
      <c r="G31" s="19" t="s">
        <v>57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</row>
    <row r="32" spans="1:57" ht="15.75" thickBot="1" x14ac:dyDescent="0.3">
      <c r="A32" s="25"/>
      <c r="B32" s="6"/>
      <c r="C32" s="8"/>
      <c r="D32" s="7"/>
      <c r="E32" s="11"/>
      <c r="F32" s="13"/>
      <c r="G32" s="37" t="s">
        <v>58</v>
      </c>
      <c r="H32" s="38">
        <v>6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</row>
    <row r="33" spans="1:57" x14ac:dyDescent="0.25">
      <c r="A33" s="23">
        <v>7</v>
      </c>
      <c r="B33" s="26" t="s">
        <v>59</v>
      </c>
      <c r="C33" s="27"/>
      <c r="D33" s="15" t="s">
        <v>3</v>
      </c>
      <c r="E33" s="9">
        <f>31-COUNTIF(H33:BE33,1)-COUNTIF(H33:BE33,0)</f>
        <v>31</v>
      </c>
      <c r="F33" s="13"/>
      <c r="G33" s="18" t="s">
        <v>54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</row>
    <row r="34" spans="1:57" x14ac:dyDescent="0.25">
      <c r="A34" s="24"/>
      <c r="B34" s="22" t="s">
        <v>6</v>
      </c>
      <c r="C34" s="5" t="str">
        <f>$H$1</f>
        <v>Dev Front-End</v>
      </c>
      <c r="D34" s="16" t="s">
        <v>10</v>
      </c>
      <c r="E34" s="10">
        <f>51-H37</f>
        <v>51</v>
      </c>
      <c r="F34" s="13"/>
      <c r="G34" s="19" t="s">
        <v>55</v>
      </c>
      <c r="H34" s="33">
        <v>1</v>
      </c>
      <c r="I34" s="33">
        <v>1</v>
      </c>
      <c r="J34" s="33">
        <v>1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</row>
    <row r="35" spans="1:57" x14ac:dyDescent="0.25">
      <c r="A35" s="24"/>
      <c r="B35" s="20" t="s">
        <v>51</v>
      </c>
      <c r="C35" s="5">
        <f>IF(E35&lt;10,1,IF(E35&lt;20,2,IF(E35&lt;30,3,IF(E35&lt;40,4,IF(E35&lt;50,5,IF(E35&lt;60,6,IF(E35&lt;70,7,IF(E35&lt;80,8,IF(E35&lt;90,9,10)))))))))</f>
        <v>1</v>
      </c>
      <c r="D35" s="16" t="s">
        <v>4</v>
      </c>
      <c r="E35" s="10">
        <f>SUM(H33:BE35)</f>
        <v>3</v>
      </c>
      <c r="F35" s="13"/>
      <c r="G35" s="19" t="s">
        <v>56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</row>
    <row r="36" spans="1:57" x14ac:dyDescent="0.25">
      <c r="A36" s="24"/>
      <c r="B36" s="21" t="s">
        <v>7</v>
      </c>
      <c r="C36" s="5" t="str">
        <f>IF(OR(E33=0,E34=0),"Morto",CONCATENATE(IF(E33&gt;=20,"Saudável",IF(E33&gt;=10,"Ferido","Morrendo"))," - ",IF(E34&gt;=25,"Forte",IF(E34&gt;=10,"Cansado","Enfraquecido"))))</f>
        <v>Saudável - Forte</v>
      </c>
      <c r="D36" s="17" t="s">
        <v>5</v>
      </c>
      <c r="E36" s="10">
        <f>E35+SUM(H36:BE36)</f>
        <v>3</v>
      </c>
      <c r="F36" s="13"/>
      <c r="G36" s="19" t="s">
        <v>57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</row>
    <row r="37" spans="1:57" ht="15.75" thickBot="1" x14ac:dyDescent="0.3">
      <c r="A37" s="25"/>
      <c r="B37" s="6"/>
      <c r="C37" s="8"/>
      <c r="D37" s="7"/>
      <c r="E37" s="11"/>
      <c r="F37" s="13"/>
      <c r="G37" s="37" t="s">
        <v>58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</row>
    <row r="38" spans="1:57" x14ac:dyDescent="0.25">
      <c r="A38" s="23">
        <v>8</v>
      </c>
      <c r="B38" s="26" t="s">
        <v>17</v>
      </c>
      <c r="C38" s="27"/>
      <c r="D38" s="15" t="s">
        <v>3</v>
      </c>
      <c r="E38" s="9">
        <f>31-COUNTIF(H38:BE38,1)-COUNTIF(H38:BE38,0)</f>
        <v>31</v>
      </c>
      <c r="F38" s="13"/>
      <c r="G38" s="18" t="s">
        <v>54</v>
      </c>
      <c r="H38" s="32">
        <v>2</v>
      </c>
      <c r="I38" s="32"/>
      <c r="J38" s="32"/>
      <c r="K38" s="32"/>
      <c r="L38" s="32">
        <v>2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</row>
    <row r="39" spans="1:57" x14ac:dyDescent="0.25">
      <c r="A39" s="24"/>
      <c r="B39" s="22" t="s">
        <v>6</v>
      </c>
      <c r="C39" s="5" t="str">
        <f>$H$1</f>
        <v>Dev Front-End</v>
      </c>
      <c r="D39" s="16" t="s">
        <v>10</v>
      </c>
      <c r="E39" s="10">
        <f>51-H42</f>
        <v>51</v>
      </c>
      <c r="F39" s="13"/>
      <c r="G39" s="19" t="s">
        <v>55</v>
      </c>
      <c r="H39" s="33">
        <v>1</v>
      </c>
      <c r="I39" s="33">
        <v>1</v>
      </c>
      <c r="J39" s="33">
        <v>1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</row>
    <row r="40" spans="1:57" x14ac:dyDescent="0.25">
      <c r="A40" s="24"/>
      <c r="B40" s="20" t="s">
        <v>51</v>
      </c>
      <c r="C40" s="5">
        <f>IF(E40&lt;10,1,IF(E40&lt;20,2,IF(E40&lt;30,3,IF(E40&lt;40,4,IF(E40&lt;50,5,IF(E40&lt;60,6,IF(E40&lt;70,7,IF(E40&lt;80,8,IF(E40&lt;90,9,10)))))))))</f>
        <v>1</v>
      </c>
      <c r="D40" s="16" t="s">
        <v>4</v>
      </c>
      <c r="E40" s="10">
        <f>SUM(H38:BE40)</f>
        <v>7</v>
      </c>
      <c r="F40" s="13"/>
      <c r="G40" s="19" t="s">
        <v>56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</row>
    <row r="41" spans="1:57" x14ac:dyDescent="0.25">
      <c r="A41" s="24"/>
      <c r="B41" s="21" t="s">
        <v>7</v>
      </c>
      <c r="C41" s="5" t="str">
        <f>IF(OR(E38=0,E39=0),"Morto",CONCATENATE(IF(E38&gt;=20,"Saudável",IF(E38&gt;=10,"Ferido","Morrendo"))," - ",IF(E39&gt;=25,"Forte",IF(E39&gt;=10,"Cansado","Enfraquecido"))))</f>
        <v>Saudável - Forte</v>
      </c>
      <c r="D41" s="17" t="s">
        <v>5</v>
      </c>
      <c r="E41" s="10">
        <f>E40+SUM(H41:BE41)</f>
        <v>7</v>
      </c>
      <c r="F41" s="13"/>
      <c r="G41" s="19" t="s">
        <v>57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</row>
    <row r="42" spans="1:57" ht="15.75" thickBot="1" x14ac:dyDescent="0.3">
      <c r="A42" s="25"/>
      <c r="B42" s="6"/>
      <c r="C42" s="8"/>
      <c r="D42" s="7"/>
      <c r="E42" s="11"/>
      <c r="F42" s="13"/>
      <c r="G42" s="37" t="s">
        <v>58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</row>
    <row r="43" spans="1:57" x14ac:dyDescent="0.25">
      <c r="A43" s="23">
        <v>9</v>
      </c>
      <c r="B43" s="26" t="s">
        <v>18</v>
      </c>
      <c r="C43" s="27"/>
      <c r="D43" s="15" t="s">
        <v>3</v>
      </c>
      <c r="E43" s="9">
        <f>31-COUNTIF(H43:BE43,1)-COUNTIF(H43:BE43,0)</f>
        <v>31</v>
      </c>
      <c r="F43" s="13"/>
      <c r="G43" s="18" t="s">
        <v>54</v>
      </c>
      <c r="H43" s="32">
        <v>2</v>
      </c>
      <c r="I43" s="32">
        <v>2</v>
      </c>
      <c r="J43" s="32">
        <v>2</v>
      </c>
      <c r="K43" s="32"/>
      <c r="L43" s="32">
        <v>2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</row>
    <row r="44" spans="1:57" x14ac:dyDescent="0.25">
      <c r="A44" s="24"/>
      <c r="B44" s="22" t="s">
        <v>6</v>
      </c>
      <c r="C44" s="5" t="str">
        <f>$H$1</f>
        <v>Dev Front-End</v>
      </c>
      <c r="D44" s="16" t="s">
        <v>10</v>
      </c>
      <c r="E44" s="10">
        <f>51-H47</f>
        <v>51</v>
      </c>
      <c r="F44" s="13"/>
      <c r="G44" s="19" t="s">
        <v>55</v>
      </c>
      <c r="H44" s="33">
        <v>1</v>
      </c>
      <c r="I44" s="33">
        <v>1</v>
      </c>
      <c r="J44" s="33">
        <v>1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</row>
    <row r="45" spans="1:57" x14ac:dyDescent="0.25">
      <c r="A45" s="24"/>
      <c r="B45" s="20" t="s">
        <v>51</v>
      </c>
      <c r="C45" s="5">
        <f>IF(E45&lt;10,1,IF(E45&lt;20,2,IF(E45&lt;30,3,IF(E45&lt;40,4,IF(E45&lt;50,5,IF(E45&lt;60,6,IF(E45&lt;70,7,IF(E45&lt;80,8,IF(E45&lt;90,9,10)))))))))</f>
        <v>2</v>
      </c>
      <c r="D45" s="16" t="s">
        <v>4</v>
      </c>
      <c r="E45" s="10">
        <f>SUM(H43:BE45)</f>
        <v>12</v>
      </c>
      <c r="F45" s="13"/>
      <c r="G45" s="19" t="s">
        <v>56</v>
      </c>
      <c r="H45" s="34"/>
      <c r="I45" s="34"/>
      <c r="J45" s="34">
        <v>1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</row>
    <row r="46" spans="1:57" x14ac:dyDescent="0.25">
      <c r="A46" s="24"/>
      <c r="B46" s="21" t="s">
        <v>7</v>
      </c>
      <c r="C46" s="5" t="str">
        <f>IF(OR(E43=0,E44=0),"Morto",CONCATENATE(IF(E43&gt;=20,"Saudável",IF(E43&gt;=10,"Ferido","Morrendo"))," - ",IF(E44&gt;=25,"Forte",IF(E44&gt;=10,"Cansado","Enfraquecido"))))</f>
        <v>Saudável - Forte</v>
      </c>
      <c r="D46" s="17" t="s">
        <v>5</v>
      </c>
      <c r="E46" s="10">
        <f>E45+SUM(H46:BE46)</f>
        <v>12</v>
      </c>
      <c r="F46" s="13"/>
      <c r="G46" s="19" t="s">
        <v>57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</row>
    <row r="47" spans="1:57" ht="15.75" thickBot="1" x14ac:dyDescent="0.3">
      <c r="A47" s="25"/>
      <c r="B47" s="6"/>
      <c r="C47" s="8"/>
      <c r="D47" s="7"/>
      <c r="E47" s="11"/>
      <c r="F47" s="13"/>
      <c r="G47" s="37" t="s">
        <v>58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</row>
    <row r="48" spans="1:57" x14ac:dyDescent="0.25">
      <c r="A48" s="23">
        <v>10</v>
      </c>
      <c r="B48" s="26" t="s">
        <v>52</v>
      </c>
      <c r="C48" s="27"/>
      <c r="D48" s="15" t="s">
        <v>3</v>
      </c>
      <c r="E48" s="9">
        <f>31-COUNTIF(H48:BE48,1)-COUNTIF(H48:BE48,0)</f>
        <v>31</v>
      </c>
      <c r="F48" s="13"/>
      <c r="G48" s="18" t="s">
        <v>54</v>
      </c>
      <c r="H48" s="32">
        <v>2</v>
      </c>
      <c r="I48" s="32"/>
      <c r="J48" s="32">
        <v>2</v>
      </c>
      <c r="K48" s="32"/>
      <c r="L48" s="32">
        <v>2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</row>
    <row r="49" spans="1:57" x14ac:dyDescent="0.25">
      <c r="A49" s="24"/>
      <c r="B49" s="22" t="s">
        <v>6</v>
      </c>
      <c r="C49" s="5" t="str">
        <f>$H$1</f>
        <v>Dev Front-End</v>
      </c>
      <c r="D49" s="16" t="s">
        <v>10</v>
      </c>
      <c r="E49" s="10">
        <f>51-H52</f>
        <v>51</v>
      </c>
      <c r="F49" s="13"/>
      <c r="G49" s="19" t="s">
        <v>55</v>
      </c>
      <c r="H49" s="33">
        <v>1</v>
      </c>
      <c r="I49" s="33">
        <v>1</v>
      </c>
      <c r="J49" s="33">
        <v>1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</row>
    <row r="50" spans="1:57" x14ac:dyDescent="0.25">
      <c r="A50" s="24"/>
      <c r="B50" s="20" t="s">
        <v>51</v>
      </c>
      <c r="C50" s="5">
        <f>IF(E50&lt;10,1,IF(E50&lt;20,2,IF(E50&lt;30,3,IF(E50&lt;40,4,IF(E50&lt;50,5,IF(E50&lt;60,6,IF(E50&lt;70,7,IF(E50&lt;80,8,IF(E50&lt;90,9,10)))))))))</f>
        <v>1</v>
      </c>
      <c r="D50" s="16" t="s">
        <v>4</v>
      </c>
      <c r="E50" s="10">
        <f>SUM(H48:BE50)</f>
        <v>9</v>
      </c>
      <c r="F50" s="13"/>
      <c r="G50" s="19" t="s">
        <v>56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</row>
    <row r="51" spans="1:57" x14ac:dyDescent="0.25">
      <c r="A51" s="24"/>
      <c r="B51" s="21" t="s">
        <v>7</v>
      </c>
      <c r="C51" s="5" t="str">
        <f>IF(OR(E48=0,E49=0),"Morto",CONCATENATE(IF(E48&gt;=20,"Saudável",IF(E48&gt;=10,"Ferido","Morrendo"))," - ",IF(E49&gt;=25,"Forte",IF(E49&gt;=10,"Cansado","Enfraquecido"))))</f>
        <v>Saudável - Forte</v>
      </c>
      <c r="D51" s="17" t="s">
        <v>5</v>
      </c>
      <c r="E51" s="10">
        <f>E50+SUM(H51:BE51)</f>
        <v>9</v>
      </c>
      <c r="F51" s="13"/>
      <c r="G51" s="19" t="s">
        <v>57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</row>
    <row r="52" spans="1:57" ht="15.75" thickBot="1" x14ac:dyDescent="0.3">
      <c r="A52" s="25"/>
      <c r="B52" s="6"/>
      <c r="C52" s="8"/>
      <c r="D52" s="7"/>
      <c r="E52" s="11"/>
      <c r="F52" s="13"/>
      <c r="G52" s="37" t="s">
        <v>58</v>
      </c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</row>
    <row r="53" spans="1:57" x14ac:dyDescent="0.25">
      <c r="A53" s="23">
        <v>11</v>
      </c>
      <c r="B53" s="26" t="s">
        <v>19</v>
      </c>
      <c r="C53" s="27"/>
      <c r="D53" s="15" t="s">
        <v>3</v>
      </c>
      <c r="E53" s="9">
        <f>31-COUNTIF(H53:BE53,1)-COUNTIF(H53:BE53,0)</f>
        <v>31</v>
      </c>
      <c r="F53" s="13"/>
      <c r="G53" s="18" t="s">
        <v>54</v>
      </c>
      <c r="H53" s="32">
        <v>2</v>
      </c>
      <c r="I53" s="32"/>
      <c r="J53" s="32">
        <v>2</v>
      </c>
      <c r="K53" s="32"/>
      <c r="L53" s="32">
        <v>2</v>
      </c>
      <c r="M53" s="32">
        <v>2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</row>
    <row r="54" spans="1:57" x14ac:dyDescent="0.25">
      <c r="A54" s="24"/>
      <c r="B54" s="22" t="s">
        <v>6</v>
      </c>
      <c r="C54" s="5" t="str">
        <f>$H$1</f>
        <v>Dev Front-End</v>
      </c>
      <c r="D54" s="16" t="s">
        <v>10</v>
      </c>
      <c r="E54" s="10">
        <f>51-H57</f>
        <v>51</v>
      </c>
      <c r="F54" s="13"/>
      <c r="G54" s="19" t="s">
        <v>55</v>
      </c>
      <c r="H54" s="33">
        <v>1</v>
      </c>
      <c r="I54" s="33">
        <v>1</v>
      </c>
      <c r="J54" s="33">
        <v>1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</row>
    <row r="55" spans="1:57" x14ac:dyDescent="0.25">
      <c r="A55" s="24"/>
      <c r="B55" s="20" t="s">
        <v>51</v>
      </c>
      <c r="C55" s="5">
        <f>IF(E55&lt;10,1,IF(E55&lt;20,2,IF(E55&lt;30,3,IF(E55&lt;40,4,IF(E55&lt;50,5,IF(E55&lt;60,6,IF(E55&lt;70,7,IF(E55&lt;80,8,IF(E55&lt;90,9,10)))))))))</f>
        <v>2</v>
      </c>
      <c r="D55" s="16" t="s">
        <v>4</v>
      </c>
      <c r="E55" s="10">
        <f>SUM(H53:BE55)</f>
        <v>11</v>
      </c>
      <c r="F55" s="13"/>
      <c r="G55" s="19" t="s">
        <v>56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</row>
    <row r="56" spans="1:57" x14ac:dyDescent="0.25">
      <c r="A56" s="24"/>
      <c r="B56" s="21" t="s">
        <v>7</v>
      </c>
      <c r="C56" s="5" t="str">
        <f>IF(OR(E53=0,E54=0),"Morto",CONCATENATE(IF(E53&gt;=20,"Saudável",IF(E53&gt;=10,"Ferido","Morrendo"))," - ",IF(E54&gt;=25,"Forte",IF(E54&gt;=10,"Cansado","Enfraquecido"))))</f>
        <v>Saudável - Forte</v>
      </c>
      <c r="D56" s="17" t="s">
        <v>5</v>
      </c>
      <c r="E56" s="10">
        <f>E55+SUM(H56:BE56)</f>
        <v>11</v>
      </c>
      <c r="F56" s="13"/>
      <c r="G56" s="19" t="s">
        <v>57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</row>
    <row r="57" spans="1:57" ht="15.75" thickBot="1" x14ac:dyDescent="0.3">
      <c r="A57" s="25"/>
      <c r="B57" s="6"/>
      <c r="C57" s="8"/>
      <c r="D57" s="7"/>
      <c r="E57" s="11"/>
      <c r="F57" s="13"/>
      <c r="G57" s="37" t="s">
        <v>58</v>
      </c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</row>
    <row r="58" spans="1:57" x14ac:dyDescent="0.25">
      <c r="A58" s="23">
        <v>12</v>
      </c>
      <c r="B58" s="26" t="s">
        <v>20</v>
      </c>
      <c r="C58" s="27"/>
      <c r="D58" s="15" t="s">
        <v>3</v>
      </c>
      <c r="E58" s="9">
        <f>31-COUNTIF(H58:BE58,1)-COUNTIF(H58:BE58,0)</f>
        <v>31</v>
      </c>
      <c r="F58" s="13"/>
      <c r="G58" s="18" t="s">
        <v>54</v>
      </c>
      <c r="H58" s="32">
        <v>2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</row>
    <row r="59" spans="1:57" x14ac:dyDescent="0.25">
      <c r="A59" s="24"/>
      <c r="B59" s="22" t="s">
        <v>6</v>
      </c>
      <c r="C59" s="5" t="str">
        <f>$H$1</f>
        <v>Dev Front-End</v>
      </c>
      <c r="D59" s="16" t="s">
        <v>10</v>
      </c>
      <c r="E59" s="10">
        <f>51-H62</f>
        <v>45</v>
      </c>
      <c r="F59" s="13"/>
      <c r="G59" s="19" t="s">
        <v>55</v>
      </c>
      <c r="H59" s="33">
        <v>1</v>
      </c>
      <c r="I59" s="33">
        <v>1</v>
      </c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</row>
    <row r="60" spans="1:57" x14ac:dyDescent="0.25">
      <c r="A60" s="24"/>
      <c r="B60" s="20" t="s">
        <v>51</v>
      </c>
      <c r="C60" s="5">
        <f>IF(E60&lt;10,1,IF(E60&lt;20,2,IF(E60&lt;30,3,IF(E60&lt;40,4,IF(E60&lt;50,5,IF(E60&lt;60,6,IF(E60&lt;70,7,IF(E60&lt;80,8,IF(E60&lt;90,9,10)))))))))</f>
        <v>1</v>
      </c>
      <c r="D60" s="16" t="s">
        <v>4</v>
      </c>
      <c r="E60" s="10">
        <f>SUM(H58:BE60)</f>
        <v>4</v>
      </c>
      <c r="F60" s="13"/>
      <c r="G60" s="19" t="s">
        <v>56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</row>
    <row r="61" spans="1:57" x14ac:dyDescent="0.25">
      <c r="A61" s="24"/>
      <c r="B61" s="21" t="s">
        <v>7</v>
      </c>
      <c r="C61" s="5" t="str">
        <f>IF(OR(E58=0,E59=0),"Morto",CONCATENATE(IF(E58&gt;=20,"Saudável",IF(E58&gt;=10,"Ferido","Morrendo"))," - ",IF(E59&gt;=25,"Forte",IF(E59&gt;=10,"Cansado","Enfraquecido"))))</f>
        <v>Saudável - Forte</v>
      </c>
      <c r="D61" s="17" t="s">
        <v>5</v>
      </c>
      <c r="E61" s="10">
        <f>E60+SUM(H61:BE61)</f>
        <v>4</v>
      </c>
      <c r="F61" s="13"/>
      <c r="G61" s="19" t="s">
        <v>57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</row>
    <row r="62" spans="1:57" ht="15.75" thickBot="1" x14ac:dyDescent="0.3">
      <c r="A62" s="25"/>
      <c r="B62" s="6"/>
      <c r="C62" s="8"/>
      <c r="D62" s="7"/>
      <c r="E62" s="11"/>
      <c r="F62" s="13"/>
      <c r="G62" s="37" t="s">
        <v>58</v>
      </c>
      <c r="H62" s="38">
        <v>6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</row>
    <row r="63" spans="1:57" x14ac:dyDescent="0.25">
      <c r="A63" s="23">
        <v>13</v>
      </c>
      <c r="B63" s="26" t="s">
        <v>71</v>
      </c>
      <c r="C63" s="27"/>
      <c r="D63" s="15" t="s">
        <v>3</v>
      </c>
      <c r="E63" s="9">
        <f>31-COUNTIF(H63:BE63,1)-COUNTIF(H63:BE63,0)</f>
        <v>31</v>
      </c>
      <c r="F63" s="13"/>
      <c r="G63" s="18" t="s">
        <v>54</v>
      </c>
      <c r="H63" s="32">
        <v>2</v>
      </c>
      <c r="I63" s="32">
        <v>2</v>
      </c>
      <c r="J63" s="32">
        <v>2</v>
      </c>
      <c r="K63" s="32">
        <v>2</v>
      </c>
      <c r="L63" s="32">
        <v>2</v>
      </c>
      <c r="M63" s="32">
        <v>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</row>
    <row r="64" spans="1:57" x14ac:dyDescent="0.25">
      <c r="A64" s="24"/>
      <c r="B64" s="22" t="s">
        <v>6</v>
      </c>
      <c r="C64" s="5" t="str">
        <f>$H$1</f>
        <v>Dev Front-End</v>
      </c>
      <c r="D64" s="16" t="s">
        <v>10</v>
      </c>
      <c r="E64" s="10">
        <f>51-H67</f>
        <v>51</v>
      </c>
      <c r="F64" s="13"/>
      <c r="G64" s="19" t="s">
        <v>55</v>
      </c>
      <c r="H64" s="33">
        <v>1</v>
      </c>
      <c r="I64" s="33">
        <v>1</v>
      </c>
      <c r="J64" s="33">
        <v>1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</row>
    <row r="65" spans="1:57" x14ac:dyDescent="0.25">
      <c r="A65" s="24"/>
      <c r="B65" s="20" t="s">
        <v>51</v>
      </c>
      <c r="C65" s="5">
        <f>IF(E65&lt;10,1,IF(E65&lt;20,2,IF(E65&lt;30,3,IF(E65&lt;40,4,IF(E65&lt;50,5,IF(E65&lt;60,6,IF(E65&lt;70,7,IF(E65&lt;80,8,IF(E65&lt;90,9,10)))))))))</f>
        <v>2</v>
      </c>
      <c r="D65" s="16" t="s">
        <v>4</v>
      </c>
      <c r="E65" s="10">
        <f>SUM(H63:BE65)</f>
        <v>15</v>
      </c>
      <c r="F65" s="13"/>
      <c r="G65" s="19" t="s">
        <v>56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</row>
    <row r="66" spans="1:57" x14ac:dyDescent="0.25">
      <c r="A66" s="24"/>
      <c r="B66" s="21" t="s">
        <v>7</v>
      </c>
      <c r="C66" s="5" t="str">
        <f>IF(OR(E63=0,E64=0),"Morto",CONCATENATE(IF(E63&gt;=20,"Saudável",IF(E63&gt;=10,"Ferido","Morrendo"))," - ",IF(E64&gt;=25,"Forte",IF(E64&gt;=10,"Cansado","Enfraquecido"))))</f>
        <v>Saudável - Forte</v>
      </c>
      <c r="D66" s="17" t="s">
        <v>5</v>
      </c>
      <c r="E66" s="10">
        <f>E65+SUM(H66:BE66)</f>
        <v>15</v>
      </c>
      <c r="F66" s="13"/>
      <c r="G66" s="19" t="s">
        <v>57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</row>
    <row r="67" spans="1:57" ht="15.75" thickBot="1" x14ac:dyDescent="0.3">
      <c r="A67" s="25"/>
      <c r="B67" s="6"/>
      <c r="C67" s="8"/>
      <c r="D67" s="7"/>
      <c r="E67" s="11"/>
      <c r="F67" s="13"/>
      <c r="G67" s="37" t="s">
        <v>58</v>
      </c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</row>
    <row r="68" spans="1:57" x14ac:dyDescent="0.25">
      <c r="A68" s="23">
        <v>13</v>
      </c>
      <c r="B68" s="26" t="s">
        <v>21</v>
      </c>
      <c r="C68" s="27"/>
      <c r="D68" s="15" t="s">
        <v>3</v>
      </c>
      <c r="E68" s="9">
        <f>31-COUNTIF(H68:BE68,1)-COUNTIF(H68:BE68,0)</f>
        <v>31</v>
      </c>
      <c r="F68" s="13"/>
      <c r="G68" s="18" t="s">
        <v>54</v>
      </c>
      <c r="H68" s="32">
        <v>2</v>
      </c>
      <c r="I68" s="32">
        <v>2</v>
      </c>
      <c r="J68" s="32">
        <v>2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</row>
    <row r="69" spans="1:57" x14ac:dyDescent="0.25">
      <c r="A69" s="24"/>
      <c r="B69" s="22" t="s">
        <v>6</v>
      </c>
      <c r="C69" s="5" t="str">
        <f>$H$1</f>
        <v>Dev Front-End</v>
      </c>
      <c r="D69" s="16" t="s">
        <v>10</v>
      </c>
      <c r="E69" s="10">
        <f>51-H72</f>
        <v>51</v>
      </c>
      <c r="F69" s="13"/>
      <c r="G69" s="19" t="s">
        <v>55</v>
      </c>
      <c r="H69" s="33">
        <v>1</v>
      </c>
      <c r="I69" s="33">
        <v>1</v>
      </c>
      <c r="J69" s="33">
        <v>1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</row>
    <row r="70" spans="1:57" x14ac:dyDescent="0.25">
      <c r="A70" s="24"/>
      <c r="B70" s="20" t="s">
        <v>51</v>
      </c>
      <c r="C70" s="5">
        <f>IF(E70&lt;10,1,IF(E70&lt;20,2,IF(E70&lt;30,3,IF(E70&lt;40,4,IF(E70&lt;50,5,IF(E70&lt;60,6,IF(E70&lt;70,7,IF(E70&lt;80,8,IF(E70&lt;90,9,10)))))))))</f>
        <v>1</v>
      </c>
      <c r="D70" s="16" t="s">
        <v>4</v>
      </c>
      <c r="E70" s="10">
        <f>SUM(H68:BE70)</f>
        <v>9</v>
      </c>
      <c r="F70" s="13"/>
      <c r="G70" s="19" t="s">
        <v>56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</row>
    <row r="71" spans="1:57" x14ac:dyDescent="0.25">
      <c r="A71" s="24"/>
      <c r="B71" s="21" t="s">
        <v>7</v>
      </c>
      <c r="C71" s="5" t="str">
        <f>IF(OR(E68=0,E69=0),"Morto",CONCATENATE(IF(E68&gt;=20,"Saudável",IF(E68&gt;=10,"Ferido","Morrendo"))," - ",IF(E69&gt;=25,"Forte",IF(E69&gt;=10,"Cansado","Enfraquecido"))))</f>
        <v>Saudável - Forte</v>
      </c>
      <c r="D71" s="17" t="s">
        <v>5</v>
      </c>
      <c r="E71" s="10">
        <f>E70+SUM(H71:BE71)</f>
        <v>9</v>
      </c>
      <c r="F71" s="13"/>
      <c r="G71" s="19" t="s">
        <v>57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</row>
    <row r="72" spans="1:57" ht="15.75" thickBot="1" x14ac:dyDescent="0.3">
      <c r="A72" s="25"/>
      <c r="B72" s="6"/>
      <c r="C72" s="8"/>
      <c r="D72" s="7"/>
      <c r="E72" s="11"/>
      <c r="F72" s="13"/>
      <c r="G72" s="37" t="s">
        <v>58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</row>
    <row r="73" spans="1:57" x14ac:dyDescent="0.25">
      <c r="A73" s="23">
        <v>14</v>
      </c>
      <c r="B73" s="26" t="s">
        <v>22</v>
      </c>
      <c r="C73" s="27"/>
      <c r="D73" s="15" t="s">
        <v>3</v>
      </c>
      <c r="E73" s="9">
        <f>31-COUNTIF(H73:BE73,1)-COUNTIF(H73:BE73,0)</f>
        <v>31</v>
      </c>
      <c r="F73" s="13"/>
      <c r="G73" s="18" t="s">
        <v>54</v>
      </c>
      <c r="H73" s="32">
        <v>2</v>
      </c>
      <c r="I73" s="32">
        <v>2</v>
      </c>
      <c r="J73" s="32">
        <v>2</v>
      </c>
      <c r="K73" s="32"/>
      <c r="L73" s="32">
        <v>2</v>
      </c>
      <c r="M73" s="32">
        <v>2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</row>
    <row r="74" spans="1:57" x14ac:dyDescent="0.25">
      <c r="A74" s="24"/>
      <c r="B74" s="22" t="s">
        <v>6</v>
      </c>
      <c r="C74" s="5" t="str">
        <f>$H$1</f>
        <v>Dev Front-End</v>
      </c>
      <c r="D74" s="16" t="s">
        <v>10</v>
      </c>
      <c r="E74" s="10">
        <f>51-H77</f>
        <v>51</v>
      </c>
      <c r="F74" s="13"/>
      <c r="G74" s="19" t="s">
        <v>55</v>
      </c>
      <c r="H74" s="33">
        <v>1</v>
      </c>
      <c r="I74" s="33">
        <v>1</v>
      </c>
      <c r="J74" s="33">
        <v>1</v>
      </c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</row>
    <row r="75" spans="1:57" x14ac:dyDescent="0.25">
      <c r="A75" s="24"/>
      <c r="B75" s="20" t="s">
        <v>51</v>
      </c>
      <c r="C75" s="5">
        <f>IF(E75&lt;10,1,IF(E75&lt;20,2,IF(E75&lt;30,3,IF(E75&lt;40,4,IF(E75&lt;50,5,IF(E75&lt;60,6,IF(E75&lt;70,7,IF(E75&lt;80,8,IF(E75&lt;90,9,10)))))))))</f>
        <v>2</v>
      </c>
      <c r="D75" s="16" t="s">
        <v>4</v>
      </c>
      <c r="E75" s="10">
        <f>SUM(H73:BE75)</f>
        <v>15</v>
      </c>
      <c r="F75" s="13"/>
      <c r="G75" s="19" t="s">
        <v>56</v>
      </c>
      <c r="H75" s="34">
        <v>1</v>
      </c>
      <c r="I75" s="34">
        <v>1</v>
      </c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</row>
    <row r="76" spans="1:57" x14ac:dyDescent="0.25">
      <c r="A76" s="24"/>
      <c r="B76" s="21" t="s">
        <v>7</v>
      </c>
      <c r="C76" s="5" t="str">
        <f>IF(OR(E73=0,E74=0),"Morto",CONCATENATE(IF(E73&gt;=20,"Saudável",IF(E73&gt;=10,"Ferido","Morrendo"))," - ",IF(E74&gt;=25,"Forte",IF(E74&gt;=10,"Cansado","Enfraquecido"))))</f>
        <v>Saudável - Forte</v>
      </c>
      <c r="D76" s="17" t="s">
        <v>5</v>
      </c>
      <c r="E76" s="10">
        <f>E75+SUM(H76:BE76)</f>
        <v>15</v>
      </c>
      <c r="F76" s="13"/>
      <c r="G76" s="19" t="s">
        <v>57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</row>
    <row r="77" spans="1:57" ht="15.75" thickBot="1" x14ac:dyDescent="0.3">
      <c r="A77" s="25"/>
      <c r="B77" s="6"/>
      <c r="C77" s="8"/>
      <c r="D77" s="7"/>
      <c r="E77" s="11"/>
      <c r="F77" s="13"/>
      <c r="G77" s="37" t="s">
        <v>58</v>
      </c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</row>
    <row r="78" spans="1:57" x14ac:dyDescent="0.25">
      <c r="A78" s="23">
        <v>15</v>
      </c>
      <c r="B78" s="26" t="s">
        <v>23</v>
      </c>
      <c r="C78" s="27"/>
      <c r="D78" s="15" t="s">
        <v>3</v>
      </c>
      <c r="E78" s="9">
        <f>31-COUNTIF(H78:BE78,1)-COUNTIF(H78:BE78,0)</f>
        <v>31</v>
      </c>
      <c r="F78" s="13"/>
      <c r="G78" s="18" t="s">
        <v>54</v>
      </c>
      <c r="H78" s="32">
        <v>2</v>
      </c>
      <c r="I78" s="32">
        <v>2</v>
      </c>
      <c r="J78" s="32">
        <v>2</v>
      </c>
      <c r="K78" s="32">
        <v>2</v>
      </c>
      <c r="L78" s="32">
        <v>2</v>
      </c>
      <c r="M78" s="32">
        <v>2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</row>
    <row r="79" spans="1:57" x14ac:dyDescent="0.25">
      <c r="A79" s="24"/>
      <c r="B79" s="22" t="s">
        <v>6</v>
      </c>
      <c r="C79" s="5" t="str">
        <f>$H$1</f>
        <v>Dev Front-End</v>
      </c>
      <c r="D79" s="16" t="s">
        <v>10</v>
      </c>
      <c r="E79" s="10">
        <f>51-H82</f>
        <v>48</v>
      </c>
      <c r="F79" s="13"/>
      <c r="G79" s="19" t="s">
        <v>55</v>
      </c>
      <c r="H79" s="33">
        <v>1</v>
      </c>
      <c r="I79" s="33">
        <v>1</v>
      </c>
      <c r="J79" s="33">
        <v>1</v>
      </c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</row>
    <row r="80" spans="1:57" x14ac:dyDescent="0.25">
      <c r="A80" s="24"/>
      <c r="B80" s="20" t="s">
        <v>51</v>
      </c>
      <c r="C80" s="5">
        <f>IF(E80&lt;10,1,IF(E80&lt;20,2,IF(E80&lt;30,3,IF(E80&lt;40,4,IF(E80&lt;50,5,IF(E80&lt;60,6,IF(E80&lt;70,7,IF(E80&lt;80,8,IF(E80&lt;90,9,10)))))))))</f>
        <v>2</v>
      </c>
      <c r="D80" s="16" t="s">
        <v>4</v>
      </c>
      <c r="E80" s="10">
        <f>SUM(H78:BE80)</f>
        <v>18</v>
      </c>
      <c r="F80" s="13"/>
      <c r="G80" s="19" t="s">
        <v>56</v>
      </c>
      <c r="H80" s="34">
        <v>1</v>
      </c>
      <c r="I80" s="34">
        <v>1</v>
      </c>
      <c r="J80" s="34">
        <v>1</v>
      </c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</row>
    <row r="81" spans="1:57" x14ac:dyDescent="0.25">
      <c r="A81" s="24"/>
      <c r="B81" s="21" t="s">
        <v>7</v>
      </c>
      <c r="C81" s="5" t="str">
        <f>IF(OR(E78=0,E79=0),"Morto",CONCATENATE(IF(E78&gt;=20,"Saudável",IF(E78&gt;=10,"Ferido","Morrendo"))," - ",IF(E79&gt;=25,"Forte",IF(E79&gt;=10,"Cansado","Enfraquecido"))))</f>
        <v>Saudável - Forte</v>
      </c>
      <c r="D81" s="17" t="s">
        <v>5</v>
      </c>
      <c r="E81" s="10">
        <f>E80+SUM(H81:BE81)</f>
        <v>18</v>
      </c>
      <c r="F81" s="13"/>
      <c r="G81" s="19" t="s">
        <v>57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ht="15.75" thickBot="1" x14ac:dyDescent="0.3">
      <c r="A82" s="25"/>
      <c r="B82" s="6"/>
      <c r="C82" s="8"/>
      <c r="D82" s="7"/>
      <c r="E82" s="11"/>
      <c r="F82" s="13"/>
      <c r="G82" s="37" t="s">
        <v>58</v>
      </c>
      <c r="H82" s="38">
        <v>3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</row>
    <row r="83" spans="1:57" x14ac:dyDescent="0.25">
      <c r="A83" s="23">
        <v>16</v>
      </c>
      <c r="B83" s="26" t="s">
        <v>24</v>
      </c>
      <c r="C83" s="27"/>
      <c r="D83" s="15" t="s">
        <v>3</v>
      </c>
      <c r="E83" s="9">
        <f>31-COUNTIF(H83:BE83,1)-COUNTIF(H83:BE83,0)</f>
        <v>31</v>
      </c>
      <c r="F83" s="13"/>
      <c r="G83" s="18" t="s">
        <v>54</v>
      </c>
      <c r="H83" s="32">
        <v>2</v>
      </c>
      <c r="I83" s="32">
        <v>2</v>
      </c>
      <c r="J83" s="32">
        <v>2</v>
      </c>
      <c r="K83" s="32"/>
      <c r="L83" s="32">
        <v>2</v>
      </c>
      <c r="M83" s="32">
        <v>2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</row>
    <row r="84" spans="1:57" x14ac:dyDescent="0.25">
      <c r="A84" s="24"/>
      <c r="B84" s="22" t="s">
        <v>6</v>
      </c>
      <c r="C84" s="5" t="str">
        <f>$H$1</f>
        <v>Dev Front-End</v>
      </c>
      <c r="D84" s="16" t="s">
        <v>10</v>
      </c>
      <c r="E84" s="10">
        <f>51-H87</f>
        <v>51</v>
      </c>
      <c r="F84" s="13"/>
      <c r="G84" s="19" t="s">
        <v>55</v>
      </c>
      <c r="H84" s="33">
        <v>1</v>
      </c>
      <c r="I84" s="33">
        <v>1</v>
      </c>
      <c r="J84" s="33">
        <v>1</v>
      </c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</row>
    <row r="85" spans="1:57" x14ac:dyDescent="0.25">
      <c r="A85" s="24"/>
      <c r="B85" s="20" t="s">
        <v>51</v>
      </c>
      <c r="C85" s="5">
        <f>IF(E85&lt;10,1,IF(E85&lt;20,2,IF(E85&lt;30,3,IF(E85&lt;40,4,IF(E85&lt;50,5,IF(E85&lt;60,6,IF(E85&lt;70,7,IF(E85&lt;80,8,IF(E85&lt;90,9,10)))))))))</f>
        <v>2</v>
      </c>
      <c r="D85" s="16" t="s">
        <v>4</v>
      </c>
      <c r="E85" s="10">
        <f>SUM(H83:BE85)</f>
        <v>13</v>
      </c>
      <c r="F85" s="13"/>
      <c r="G85" s="19" t="s">
        <v>56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</row>
    <row r="86" spans="1:57" x14ac:dyDescent="0.25">
      <c r="A86" s="24"/>
      <c r="B86" s="21" t="s">
        <v>7</v>
      </c>
      <c r="C86" s="5" t="str">
        <f>IF(OR(E83=0,E84=0),"Morto",CONCATENATE(IF(E83&gt;=20,"Saudável",IF(E83&gt;=10,"Ferido","Morrendo"))," - ",IF(E84&gt;=25,"Forte",IF(E84&gt;=10,"Cansado","Enfraquecido"))))</f>
        <v>Saudável - Forte</v>
      </c>
      <c r="D86" s="17" t="s">
        <v>5</v>
      </c>
      <c r="E86" s="10">
        <f>E85+SUM(H86:BE86)</f>
        <v>13</v>
      </c>
      <c r="F86" s="13"/>
      <c r="G86" s="19" t="s">
        <v>57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ht="15.75" thickBot="1" x14ac:dyDescent="0.3">
      <c r="A87" s="25"/>
      <c r="B87" s="6"/>
      <c r="C87" s="8"/>
      <c r="D87" s="7"/>
      <c r="E87" s="11"/>
      <c r="F87" s="13"/>
      <c r="G87" s="37" t="s">
        <v>58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</row>
    <row r="88" spans="1:57" x14ac:dyDescent="0.25">
      <c r="A88" s="23">
        <v>17</v>
      </c>
      <c r="B88" s="26" t="s">
        <v>25</v>
      </c>
      <c r="C88" s="27"/>
      <c r="D88" s="15" t="s">
        <v>3</v>
      </c>
      <c r="E88" s="9">
        <f>31-COUNTIF(H88:BE88,1)-COUNTIF(H88:BE88,0)</f>
        <v>31</v>
      </c>
      <c r="F88" s="13"/>
      <c r="G88" s="18" t="s">
        <v>54</v>
      </c>
      <c r="H88" s="32">
        <v>2</v>
      </c>
      <c r="I88" s="32">
        <v>2</v>
      </c>
      <c r="J88" s="32">
        <v>2</v>
      </c>
      <c r="K88" s="32">
        <v>2</v>
      </c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</row>
    <row r="89" spans="1:57" x14ac:dyDescent="0.25">
      <c r="A89" s="24"/>
      <c r="B89" s="22" t="s">
        <v>6</v>
      </c>
      <c r="C89" s="5" t="str">
        <f>$H$1</f>
        <v>Dev Front-End</v>
      </c>
      <c r="D89" s="16" t="s">
        <v>10</v>
      </c>
      <c r="E89" s="10">
        <f>51-H92</f>
        <v>42</v>
      </c>
      <c r="F89" s="13"/>
      <c r="G89" s="19" t="s">
        <v>55</v>
      </c>
      <c r="H89" s="33">
        <v>1</v>
      </c>
      <c r="I89" s="33">
        <v>1</v>
      </c>
      <c r="J89" s="33">
        <v>1</v>
      </c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</row>
    <row r="90" spans="1:57" x14ac:dyDescent="0.25">
      <c r="A90" s="24"/>
      <c r="B90" s="20" t="s">
        <v>51</v>
      </c>
      <c r="C90" s="5">
        <f>IF(E90&lt;10,1,IF(E90&lt;20,2,IF(E90&lt;30,3,IF(E90&lt;40,4,IF(E90&lt;50,5,IF(E90&lt;60,6,IF(E90&lt;70,7,IF(E90&lt;80,8,IF(E90&lt;90,9,10)))))))))</f>
        <v>2</v>
      </c>
      <c r="D90" s="16" t="s">
        <v>4</v>
      </c>
      <c r="E90" s="10">
        <f>SUM(H88:BE90)</f>
        <v>11</v>
      </c>
      <c r="F90" s="13"/>
      <c r="G90" s="19" t="s">
        <v>56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</row>
    <row r="91" spans="1:57" x14ac:dyDescent="0.25">
      <c r="A91" s="24"/>
      <c r="B91" s="21" t="s">
        <v>7</v>
      </c>
      <c r="C91" s="5" t="str">
        <f>IF(OR(E88=0,E89=0),"Morto",CONCATENATE(IF(E88&gt;=20,"Saudável",IF(E88&gt;=10,"Ferido","Morrendo"))," - ",IF(E89&gt;=25,"Forte",IF(E89&gt;=10,"Cansado","Enfraquecido"))))</f>
        <v>Saudável - Forte</v>
      </c>
      <c r="D91" s="17" t="s">
        <v>5</v>
      </c>
      <c r="E91" s="10">
        <f>E90+SUM(H91:BE91)</f>
        <v>11</v>
      </c>
      <c r="F91" s="13"/>
      <c r="G91" s="19" t="s">
        <v>57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ht="15.75" thickBot="1" x14ac:dyDescent="0.3">
      <c r="A92" s="25"/>
      <c r="B92" s="6"/>
      <c r="C92" s="8"/>
      <c r="D92" s="7"/>
      <c r="E92" s="11"/>
      <c r="F92" s="13"/>
      <c r="G92" s="37" t="s">
        <v>58</v>
      </c>
      <c r="H92" s="38">
        <v>9</v>
      </c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</row>
    <row r="93" spans="1:57" x14ac:dyDescent="0.25">
      <c r="A93" s="23">
        <v>18</v>
      </c>
      <c r="B93" s="26" t="s">
        <v>26</v>
      </c>
      <c r="C93" s="27"/>
      <c r="D93" s="15" t="s">
        <v>3</v>
      </c>
      <c r="E93" s="9">
        <f>31-COUNTIF(H93:BE93,1)-COUNTIF(H93:BE93,0)</f>
        <v>31</v>
      </c>
      <c r="F93" s="13"/>
      <c r="G93" s="18" t="s">
        <v>54</v>
      </c>
      <c r="H93" s="32">
        <v>2</v>
      </c>
      <c r="I93" s="32">
        <v>2</v>
      </c>
      <c r="J93" s="32">
        <v>2</v>
      </c>
      <c r="K93" s="32"/>
      <c r="L93" s="32">
        <v>2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</row>
    <row r="94" spans="1:57" x14ac:dyDescent="0.25">
      <c r="A94" s="24"/>
      <c r="B94" s="22" t="s">
        <v>6</v>
      </c>
      <c r="C94" s="5" t="str">
        <f>$H$1</f>
        <v>Dev Front-End</v>
      </c>
      <c r="D94" s="16" t="s">
        <v>10</v>
      </c>
      <c r="E94" s="10">
        <f>51-H97</f>
        <v>48</v>
      </c>
      <c r="F94" s="13"/>
      <c r="G94" s="19" t="s">
        <v>55</v>
      </c>
      <c r="H94" s="33">
        <v>1</v>
      </c>
      <c r="I94" s="33">
        <v>1</v>
      </c>
      <c r="J94" s="33">
        <v>1</v>
      </c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</row>
    <row r="95" spans="1:57" x14ac:dyDescent="0.25">
      <c r="A95" s="24"/>
      <c r="B95" s="20" t="s">
        <v>51</v>
      </c>
      <c r="C95" s="5">
        <f>IF(E95&lt;10,1,IF(E95&lt;20,2,IF(E95&lt;30,3,IF(E95&lt;40,4,IF(E95&lt;50,5,IF(E95&lt;60,6,IF(E95&lt;70,7,IF(E95&lt;80,8,IF(E95&lt;90,9,10)))))))))</f>
        <v>2</v>
      </c>
      <c r="D95" s="16" t="s">
        <v>4</v>
      </c>
      <c r="E95" s="10">
        <f>SUM(H93:BE95)</f>
        <v>11</v>
      </c>
      <c r="F95" s="13"/>
      <c r="G95" s="19" t="s">
        <v>56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</row>
    <row r="96" spans="1:57" x14ac:dyDescent="0.25">
      <c r="A96" s="24"/>
      <c r="B96" s="21" t="s">
        <v>7</v>
      </c>
      <c r="C96" s="5" t="str">
        <f>IF(OR(E93=0,E94=0),"Morto",CONCATENATE(IF(E93&gt;=20,"Saudável",IF(E93&gt;=10,"Ferido","Morrendo"))," - ",IF(E94&gt;=25,"Forte",IF(E94&gt;=10,"Cansado","Enfraquecido"))))</f>
        <v>Saudável - Forte</v>
      </c>
      <c r="D96" s="17" t="s">
        <v>5</v>
      </c>
      <c r="E96" s="10">
        <f>E95+SUM(H96:BE96)</f>
        <v>11</v>
      </c>
      <c r="F96" s="13"/>
      <c r="G96" s="19" t="s">
        <v>57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ht="15.75" thickBot="1" x14ac:dyDescent="0.3">
      <c r="A97" s="25"/>
      <c r="B97" s="6"/>
      <c r="C97" s="8"/>
      <c r="D97" s="7"/>
      <c r="E97" s="11"/>
      <c r="F97" s="13"/>
      <c r="G97" s="37" t="s">
        <v>58</v>
      </c>
      <c r="H97" s="38">
        <v>3</v>
      </c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</row>
    <row r="98" spans="1:57" x14ac:dyDescent="0.25">
      <c r="A98" s="23">
        <v>19</v>
      </c>
      <c r="B98" s="26" t="s">
        <v>27</v>
      </c>
      <c r="C98" s="27"/>
      <c r="D98" s="15" t="s">
        <v>3</v>
      </c>
      <c r="E98" s="9">
        <f>31-COUNTIF(H98:BE98,1)-COUNTIF(H98:BE98,0)</f>
        <v>31</v>
      </c>
      <c r="F98" s="13"/>
      <c r="G98" s="18" t="s">
        <v>54</v>
      </c>
      <c r="H98" s="32">
        <v>2</v>
      </c>
      <c r="I98" s="32"/>
      <c r="J98" s="32">
        <v>2</v>
      </c>
      <c r="K98" s="32">
        <v>2</v>
      </c>
      <c r="L98" s="32">
        <v>2</v>
      </c>
      <c r="M98" s="32">
        <v>2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</row>
    <row r="99" spans="1:57" x14ac:dyDescent="0.25">
      <c r="A99" s="24"/>
      <c r="B99" s="22" t="s">
        <v>6</v>
      </c>
      <c r="C99" s="5" t="str">
        <f>$H$1</f>
        <v>Dev Front-End</v>
      </c>
      <c r="D99" s="16" t="s">
        <v>10</v>
      </c>
      <c r="E99" s="10">
        <f>51-H102</f>
        <v>51</v>
      </c>
      <c r="F99" s="13"/>
      <c r="G99" s="19" t="s">
        <v>55</v>
      </c>
      <c r="H99" s="33">
        <v>1</v>
      </c>
      <c r="I99" s="33">
        <v>1</v>
      </c>
      <c r="J99" s="33">
        <v>1</v>
      </c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</row>
    <row r="100" spans="1:57" x14ac:dyDescent="0.25">
      <c r="A100" s="24"/>
      <c r="B100" s="20" t="s">
        <v>51</v>
      </c>
      <c r="C100" s="5">
        <f>IF(E100&lt;10,1,IF(E100&lt;20,2,IF(E100&lt;30,3,IF(E100&lt;40,4,IF(E100&lt;50,5,IF(E100&lt;60,6,IF(E100&lt;70,7,IF(E100&lt;80,8,IF(E100&lt;90,9,10)))))))))</f>
        <v>2</v>
      </c>
      <c r="D100" s="16" t="s">
        <v>4</v>
      </c>
      <c r="E100" s="10">
        <f>SUM(H98:BE100)</f>
        <v>13</v>
      </c>
      <c r="F100" s="13"/>
      <c r="G100" s="19" t="s">
        <v>56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</row>
    <row r="101" spans="1:57" x14ac:dyDescent="0.25">
      <c r="A101" s="24"/>
      <c r="B101" s="21" t="s">
        <v>7</v>
      </c>
      <c r="C101" s="5" t="str">
        <f>IF(OR(E98=0,E99=0),"Morto",CONCATENATE(IF(E98&gt;=20,"Saudável",IF(E98&gt;=10,"Ferido","Morrendo"))," - ",IF(E99&gt;=25,"Forte",IF(E99&gt;=10,"Cansado","Enfraquecido"))))</f>
        <v>Saudável - Forte</v>
      </c>
      <c r="D101" s="17" t="s">
        <v>5</v>
      </c>
      <c r="E101" s="10">
        <f>E100+SUM(H101:BE101)</f>
        <v>13</v>
      </c>
      <c r="F101" s="13"/>
      <c r="G101" s="19" t="s">
        <v>57</v>
      </c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ht="15.75" thickBot="1" x14ac:dyDescent="0.3">
      <c r="A102" s="25"/>
      <c r="B102" s="6"/>
      <c r="C102" s="8"/>
      <c r="D102" s="7"/>
      <c r="E102" s="11"/>
      <c r="F102" s="13"/>
      <c r="G102" s="37" t="s">
        <v>58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</row>
    <row r="103" spans="1:57" x14ac:dyDescent="0.25">
      <c r="A103" s="23">
        <v>20</v>
      </c>
      <c r="B103" s="26" t="s">
        <v>28</v>
      </c>
      <c r="C103" s="27"/>
      <c r="D103" s="15" t="s">
        <v>3</v>
      </c>
      <c r="E103" s="9">
        <f>31-COUNTIF(H103:BE103,1)-COUNTIF(H103:BE103,0)</f>
        <v>31</v>
      </c>
      <c r="F103" s="13"/>
      <c r="G103" s="18" t="s">
        <v>54</v>
      </c>
      <c r="H103" s="32">
        <v>2</v>
      </c>
      <c r="I103" s="32">
        <v>2</v>
      </c>
      <c r="J103" s="32">
        <v>2</v>
      </c>
      <c r="K103" s="32">
        <v>2</v>
      </c>
      <c r="L103" s="32">
        <v>2</v>
      </c>
      <c r="M103" s="32">
        <v>2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</row>
    <row r="104" spans="1:57" x14ac:dyDescent="0.25">
      <c r="A104" s="24"/>
      <c r="B104" s="22" t="s">
        <v>6</v>
      </c>
      <c r="C104" s="5" t="str">
        <f>$H$1</f>
        <v>Dev Front-End</v>
      </c>
      <c r="D104" s="16" t="s">
        <v>10</v>
      </c>
      <c r="E104" s="10">
        <f>51-H107</f>
        <v>51</v>
      </c>
      <c r="F104" s="13"/>
      <c r="G104" s="19" t="s">
        <v>55</v>
      </c>
      <c r="H104" s="33">
        <v>1</v>
      </c>
      <c r="I104" s="33">
        <v>1</v>
      </c>
      <c r="J104" s="33">
        <v>1</v>
      </c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</row>
    <row r="105" spans="1:57" x14ac:dyDescent="0.25">
      <c r="A105" s="24"/>
      <c r="B105" s="20" t="s">
        <v>51</v>
      </c>
      <c r="C105" s="5">
        <f>IF(E105&lt;10,1,IF(E105&lt;20,2,IF(E105&lt;30,3,IF(E105&lt;40,4,IF(E105&lt;50,5,IF(E105&lt;60,6,IF(E105&lt;70,7,IF(E105&lt;80,8,IF(E105&lt;90,9,10)))))))))</f>
        <v>2</v>
      </c>
      <c r="D105" s="16" t="s">
        <v>4</v>
      </c>
      <c r="E105" s="10">
        <f>SUM(H103:BE105)</f>
        <v>18</v>
      </c>
      <c r="F105" s="13"/>
      <c r="G105" s="19" t="s">
        <v>56</v>
      </c>
      <c r="H105" s="34">
        <v>1</v>
      </c>
      <c r="I105" s="34">
        <v>1</v>
      </c>
      <c r="J105" s="34">
        <v>1</v>
      </c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</row>
    <row r="106" spans="1:57" x14ac:dyDescent="0.25">
      <c r="A106" s="24"/>
      <c r="B106" s="21" t="s">
        <v>7</v>
      </c>
      <c r="C106" s="5" t="str">
        <f>IF(OR(E103=0,E104=0),"Morto",CONCATENATE(IF(E103&gt;=20,"Saudável",IF(E103&gt;=10,"Ferido","Morrendo"))," - ",IF(E104&gt;=25,"Forte",IF(E104&gt;=10,"Cansado","Enfraquecido"))))</f>
        <v>Saudável - Forte</v>
      </c>
      <c r="D106" s="17" t="s">
        <v>5</v>
      </c>
      <c r="E106" s="10">
        <f>E105+SUM(H106:BE106)</f>
        <v>18</v>
      </c>
      <c r="F106" s="13"/>
      <c r="G106" s="19" t="s">
        <v>57</v>
      </c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ht="15.75" thickBot="1" x14ac:dyDescent="0.3">
      <c r="A107" s="25"/>
      <c r="B107" s="6"/>
      <c r="C107" s="8"/>
      <c r="D107" s="7"/>
      <c r="E107" s="11"/>
      <c r="F107" s="13"/>
      <c r="G107" s="37" t="s">
        <v>58</v>
      </c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</row>
    <row r="108" spans="1:57" x14ac:dyDescent="0.25">
      <c r="A108" s="23">
        <v>21</v>
      </c>
      <c r="B108" s="26" t="s">
        <v>29</v>
      </c>
      <c r="C108" s="27"/>
      <c r="D108" s="15" t="s">
        <v>3</v>
      </c>
      <c r="E108" s="9">
        <f>31-COUNTIF(H108:BE108,1)-COUNTIF(H108:BE108,0)</f>
        <v>31</v>
      </c>
      <c r="F108" s="13"/>
      <c r="G108" s="18" t="s">
        <v>54</v>
      </c>
      <c r="H108" s="32">
        <v>2</v>
      </c>
      <c r="I108" s="32">
        <v>2</v>
      </c>
      <c r="J108" s="32">
        <v>2</v>
      </c>
      <c r="K108" s="32">
        <v>2</v>
      </c>
      <c r="L108" s="32">
        <v>2</v>
      </c>
      <c r="M108" s="32">
        <v>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</row>
    <row r="109" spans="1:57" x14ac:dyDescent="0.25">
      <c r="A109" s="24"/>
      <c r="B109" s="22" t="s">
        <v>6</v>
      </c>
      <c r="C109" s="5" t="str">
        <f>$H$1</f>
        <v>Dev Front-End</v>
      </c>
      <c r="D109" s="16" t="s">
        <v>10</v>
      </c>
      <c r="E109" s="10">
        <f>51-H112</f>
        <v>51</v>
      </c>
      <c r="F109" s="13"/>
      <c r="G109" s="19" t="s">
        <v>55</v>
      </c>
      <c r="H109" s="33">
        <v>1</v>
      </c>
      <c r="I109" s="33">
        <v>1</v>
      </c>
      <c r="J109" s="33">
        <v>1</v>
      </c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</row>
    <row r="110" spans="1:57" x14ac:dyDescent="0.25">
      <c r="A110" s="24"/>
      <c r="B110" s="20" t="s">
        <v>51</v>
      </c>
      <c r="C110" s="5">
        <f>IF(E110&lt;10,1,IF(E110&lt;20,2,IF(E110&lt;30,3,IF(E110&lt;40,4,IF(E110&lt;50,5,IF(E110&lt;60,6,IF(E110&lt;70,7,IF(E110&lt;80,8,IF(E110&lt;90,9,10)))))))))</f>
        <v>2</v>
      </c>
      <c r="D110" s="16" t="s">
        <v>4</v>
      </c>
      <c r="E110" s="10">
        <f>SUM(H108:BE110)</f>
        <v>18</v>
      </c>
      <c r="F110" s="13"/>
      <c r="G110" s="19" t="s">
        <v>56</v>
      </c>
      <c r="H110" s="34">
        <v>1</v>
      </c>
      <c r="I110" s="34">
        <v>1</v>
      </c>
      <c r="J110" s="34">
        <v>1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</row>
    <row r="111" spans="1:57" x14ac:dyDescent="0.25">
      <c r="A111" s="24"/>
      <c r="B111" s="21" t="s">
        <v>7</v>
      </c>
      <c r="C111" s="5" t="str">
        <f>IF(OR(E108=0,E109=0),"Morto",CONCATENATE(IF(E108&gt;=20,"Saudável",IF(E108&gt;=10,"Ferido","Morrendo"))," - ",IF(E109&gt;=25,"Forte",IF(E109&gt;=10,"Cansado","Enfraquecido"))))</f>
        <v>Saudável - Forte</v>
      </c>
      <c r="D111" s="17" t="s">
        <v>5</v>
      </c>
      <c r="E111" s="10">
        <f>E110+SUM(H111:BE111)</f>
        <v>18</v>
      </c>
      <c r="F111" s="13"/>
      <c r="G111" s="19" t="s">
        <v>57</v>
      </c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ht="15.75" thickBot="1" x14ac:dyDescent="0.3">
      <c r="A112" s="25"/>
      <c r="B112" s="6"/>
      <c r="C112" s="8"/>
      <c r="D112" s="7"/>
      <c r="E112" s="11"/>
      <c r="F112" s="13"/>
      <c r="G112" s="37" t="s">
        <v>58</v>
      </c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</row>
    <row r="113" spans="1:57" x14ac:dyDescent="0.25">
      <c r="A113" s="23">
        <v>22</v>
      </c>
      <c r="B113" s="26" t="s">
        <v>60</v>
      </c>
      <c r="C113" s="27"/>
      <c r="D113" s="15" t="s">
        <v>3</v>
      </c>
      <c r="E113" s="9">
        <f>31-COUNTIF(H113:BE113,1)-COUNTIF(H113:BE113,0)</f>
        <v>31</v>
      </c>
      <c r="F113" s="13"/>
      <c r="G113" s="18" t="s">
        <v>54</v>
      </c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</row>
    <row r="114" spans="1:57" x14ac:dyDescent="0.25">
      <c r="A114" s="24"/>
      <c r="B114" s="22" t="s">
        <v>6</v>
      </c>
      <c r="C114" s="5" t="str">
        <f>$H$1</f>
        <v>Dev Front-End</v>
      </c>
      <c r="D114" s="16" t="s">
        <v>10</v>
      </c>
      <c r="E114" s="10">
        <f>51-H117</f>
        <v>36</v>
      </c>
      <c r="F114" s="13"/>
      <c r="G114" s="19" t="s">
        <v>55</v>
      </c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</row>
    <row r="115" spans="1:57" x14ac:dyDescent="0.25">
      <c r="A115" s="24"/>
      <c r="B115" s="20" t="s">
        <v>51</v>
      </c>
      <c r="C115" s="5">
        <f>IF(E115&lt;10,1,IF(E115&lt;20,2,IF(E115&lt;30,3,IF(E115&lt;40,4,IF(E115&lt;50,5,IF(E115&lt;60,6,IF(E115&lt;70,7,IF(E115&lt;80,8,IF(E115&lt;90,9,10)))))))))</f>
        <v>1</v>
      </c>
      <c r="D115" s="16" t="s">
        <v>4</v>
      </c>
      <c r="E115" s="10">
        <f>SUM(H113:BE115)</f>
        <v>0</v>
      </c>
      <c r="F115" s="13"/>
      <c r="G115" s="19" t="s">
        <v>56</v>
      </c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</row>
    <row r="116" spans="1:57" x14ac:dyDescent="0.25">
      <c r="A116" s="24"/>
      <c r="B116" s="21" t="s">
        <v>7</v>
      </c>
      <c r="C116" s="5" t="str">
        <f>IF(OR(E113=0,E114=0),"Morto",CONCATENATE(IF(E113&gt;=20,"Saudável",IF(E113&gt;=10,"Ferido","Morrendo"))," - ",IF(E114&gt;=25,"Forte",IF(E114&gt;=10,"Cansado","Enfraquecido"))))</f>
        <v>Saudável - Forte</v>
      </c>
      <c r="D116" s="17" t="s">
        <v>5</v>
      </c>
      <c r="E116" s="10">
        <f>E115+SUM(H116:BE116)</f>
        <v>0</v>
      </c>
      <c r="F116" s="13"/>
      <c r="G116" s="19" t="s">
        <v>57</v>
      </c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ht="15.75" thickBot="1" x14ac:dyDescent="0.3">
      <c r="A117" s="25"/>
      <c r="B117" s="6"/>
      <c r="C117" s="8"/>
      <c r="D117" s="7"/>
      <c r="E117" s="11"/>
      <c r="F117" s="13"/>
      <c r="G117" s="37" t="s">
        <v>58</v>
      </c>
      <c r="H117" s="38">
        <v>15</v>
      </c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</row>
    <row r="118" spans="1:57" x14ac:dyDescent="0.25">
      <c r="A118" s="23">
        <v>23</v>
      </c>
      <c r="B118" s="26" t="s">
        <v>61</v>
      </c>
      <c r="C118" s="27"/>
      <c r="D118" s="15" t="s">
        <v>3</v>
      </c>
      <c r="E118" s="9">
        <f>31-COUNTIF(H118:BE118,1)-COUNTIF(H118:BE118,0)</f>
        <v>31</v>
      </c>
      <c r="F118" s="13"/>
      <c r="G118" s="18" t="s">
        <v>54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</row>
    <row r="119" spans="1:57" x14ac:dyDescent="0.25">
      <c r="A119" s="24"/>
      <c r="B119" s="22" t="s">
        <v>6</v>
      </c>
      <c r="C119" s="5" t="str">
        <f>$H$1</f>
        <v>Dev Front-End</v>
      </c>
      <c r="D119" s="16" t="s">
        <v>10</v>
      </c>
      <c r="E119" s="10">
        <f>51-H122</f>
        <v>36</v>
      </c>
      <c r="F119" s="13"/>
      <c r="G119" s="19" t="s">
        <v>55</v>
      </c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</row>
    <row r="120" spans="1:57" x14ac:dyDescent="0.25">
      <c r="A120" s="24"/>
      <c r="B120" s="20" t="s">
        <v>51</v>
      </c>
      <c r="C120" s="5">
        <f>IF(E120&lt;10,1,IF(E120&lt;20,2,IF(E120&lt;30,3,IF(E120&lt;40,4,IF(E120&lt;50,5,IF(E120&lt;60,6,IF(E120&lt;70,7,IF(E120&lt;80,8,IF(E120&lt;90,9,10)))))))))</f>
        <v>1</v>
      </c>
      <c r="D120" s="16" t="s">
        <v>4</v>
      </c>
      <c r="E120" s="10">
        <f>SUM(H118:BE120)</f>
        <v>0</v>
      </c>
      <c r="F120" s="13"/>
      <c r="G120" s="19" t="s">
        <v>56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</row>
    <row r="121" spans="1:57" x14ac:dyDescent="0.25">
      <c r="A121" s="24"/>
      <c r="B121" s="21" t="s">
        <v>7</v>
      </c>
      <c r="C121" s="5" t="str">
        <f>IF(OR(E118=0,E119=0),"Morto",CONCATENATE(IF(E118&gt;=20,"Saudável",IF(E118&gt;=10,"Ferido","Morrendo"))," - ",IF(E119&gt;=25,"Forte",IF(E119&gt;=10,"Cansado","Enfraquecido"))))</f>
        <v>Saudável - Forte</v>
      </c>
      <c r="D121" s="17" t="s">
        <v>5</v>
      </c>
      <c r="E121" s="10">
        <f>E120+SUM(H121:BE121)</f>
        <v>0</v>
      </c>
      <c r="F121" s="13"/>
      <c r="G121" s="19" t="s">
        <v>57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ht="15.75" thickBot="1" x14ac:dyDescent="0.3">
      <c r="A122" s="25"/>
      <c r="B122" s="6"/>
      <c r="C122" s="8"/>
      <c r="D122" s="7"/>
      <c r="E122" s="11"/>
      <c r="F122" s="13"/>
      <c r="G122" s="37" t="s">
        <v>58</v>
      </c>
      <c r="H122" s="38">
        <v>15</v>
      </c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</row>
    <row r="123" spans="1:57" x14ac:dyDescent="0.25">
      <c r="A123" s="23">
        <v>24</v>
      </c>
      <c r="B123" s="26" t="s">
        <v>30</v>
      </c>
      <c r="C123" s="27"/>
      <c r="D123" s="15" t="s">
        <v>3</v>
      </c>
      <c r="E123" s="9">
        <f>31-COUNTIF(H123:BE123,1)-COUNTIF(H123:BE123,0)</f>
        <v>31</v>
      </c>
      <c r="F123" s="13"/>
      <c r="G123" s="18" t="s">
        <v>54</v>
      </c>
      <c r="H123" s="32">
        <v>2</v>
      </c>
      <c r="I123" s="32">
        <v>2</v>
      </c>
      <c r="J123" s="32">
        <v>2</v>
      </c>
      <c r="K123" s="32">
        <v>2</v>
      </c>
      <c r="L123" s="32"/>
      <c r="M123" s="32">
        <v>2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</row>
    <row r="124" spans="1:57" x14ac:dyDescent="0.25">
      <c r="A124" s="24"/>
      <c r="B124" s="22" t="s">
        <v>6</v>
      </c>
      <c r="C124" s="5" t="str">
        <f>$H$1</f>
        <v>Dev Front-End</v>
      </c>
      <c r="D124" s="16" t="s">
        <v>10</v>
      </c>
      <c r="E124" s="10">
        <f>51-H127</f>
        <v>51</v>
      </c>
      <c r="F124" s="13"/>
      <c r="G124" s="19" t="s">
        <v>55</v>
      </c>
      <c r="H124" s="33">
        <v>1</v>
      </c>
      <c r="I124" s="33">
        <v>1</v>
      </c>
      <c r="J124" s="33">
        <v>1</v>
      </c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</row>
    <row r="125" spans="1:57" x14ac:dyDescent="0.25">
      <c r="A125" s="24"/>
      <c r="B125" s="20" t="s">
        <v>51</v>
      </c>
      <c r="C125" s="5">
        <f>IF(E125&lt;10,1,IF(E125&lt;20,2,IF(E125&lt;30,3,IF(E125&lt;40,4,IF(E125&lt;50,5,IF(E125&lt;60,6,IF(E125&lt;70,7,IF(E125&lt;80,8,IF(E125&lt;90,9,10)))))))))</f>
        <v>2</v>
      </c>
      <c r="D125" s="16" t="s">
        <v>4</v>
      </c>
      <c r="E125" s="10">
        <f>SUM(H123:BE125)</f>
        <v>13</v>
      </c>
      <c r="F125" s="13"/>
      <c r="G125" s="19" t="s">
        <v>56</v>
      </c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</row>
    <row r="126" spans="1:57" x14ac:dyDescent="0.25">
      <c r="A126" s="24"/>
      <c r="B126" s="21" t="s">
        <v>7</v>
      </c>
      <c r="C126" s="5" t="str">
        <f>IF(OR(E123=0,E124=0),"Morto",CONCATENATE(IF(E123&gt;=20,"Saudável",IF(E123&gt;=10,"Ferido","Morrendo"))," - ",IF(E124&gt;=25,"Forte",IF(E124&gt;=10,"Cansado","Enfraquecido"))))</f>
        <v>Saudável - Forte</v>
      </c>
      <c r="D126" s="17" t="s">
        <v>5</v>
      </c>
      <c r="E126" s="10">
        <f>E125+SUM(H126:BE126)</f>
        <v>13</v>
      </c>
      <c r="F126" s="13"/>
      <c r="G126" s="19" t="s">
        <v>57</v>
      </c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ht="15.75" thickBot="1" x14ac:dyDescent="0.3">
      <c r="A127" s="25"/>
      <c r="B127" s="6"/>
      <c r="C127" s="8"/>
      <c r="D127" s="7"/>
      <c r="E127" s="11"/>
      <c r="F127" s="13"/>
      <c r="G127" s="37" t="s">
        <v>58</v>
      </c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</row>
    <row r="128" spans="1:57" x14ac:dyDescent="0.25">
      <c r="A128" s="23">
        <v>25</v>
      </c>
      <c r="B128" s="26" t="s">
        <v>31</v>
      </c>
      <c r="C128" s="27"/>
      <c r="D128" s="15" t="s">
        <v>3</v>
      </c>
      <c r="E128" s="9">
        <f>31-COUNTIF(H128:BE128,1)-COUNTIF(H128:BE128,0)</f>
        <v>31</v>
      </c>
      <c r="F128" s="13"/>
      <c r="G128" s="18" t="s">
        <v>54</v>
      </c>
      <c r="H128" s="32">
        <v>2</v>
      </c>
      <c r="I128" s="32">
        <v>2</v>
      </c>
      <c r="J128" s="32">
        <v>2</v>
      </c>
      <c r="K128" s="32">
        <v>2</v>
      </c>
      <c r="L128" s="32">
        <v>2</v>
      </c>
      <c r="M128" s="32">
        <v>2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</row>
    <row r="129" spans="1:57" x14ac:dyDescent="0.25">
      <c r="A129" s="24"/>
      <c r="B129" s="22" t="s">
        <v>6</v>
      </c>
      <c r="C129" s="5" t="str">
        <f>$H$1</f>
        <v>Dev Front-End</v>
      </c>
      <c r="D129" s="16" t="s">
        <v>10</v>
      </c>
      <c r="E129" s="10">
        <f>51-H132</f>
        <v>51</v>
      </c>
      <c r="F129" s="13"/>
      <c r="G129" s="19" t="s">
        <v>55</v>
      </c>
      <c r="H129" s="33">
        <v>1</v>
      </c>
      <c r="I129" s="33">
        <v>1</v>
      </c>
      <c r="J129" s="33">
        <v>1</v>
      </c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</row>
    <row r="130" spans="1:57" x14ac:dyDescent="0.25">
      <c r="A130" s="24"/>
      <c r="B130" s="20" t="s">
        <v>51</v>
      </c>
      <c r="C130" s="5">
        <f>IF(E130&lt;10,1,IF(E130&lt;20,2,IF(E130&lt;30,3,IF(E130&lt;40,4,IF(E130&lt;50,5,IF(E130&lt;60,6,IF(E130&lt;70,7,IF(E130&lt;80,8,IF(E130&lt;90,9,10)))))))))</f>
        <v>2</v>
      </c>
      <c r="D130" s="16" t="s">
        <v>4</v>
      </c>
      <c r="E130" s="10">
        <f>SUM(H128:BE130)</f>
        <v>15</v>
      </c>
      <c r="F130" s="13"/>
      <c r="G130" s="19" t="s">
        <v>56</v>
      </c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</row>
    <row r="131" spans="1:57" x14ac:dyDescent="0.25">
      <c r="A131" s="24"/>
      <c r="B131" s="21" t="s">
        <v>7</v>
      </c>
      <c r="C131" s="5" t="str">
        <f>IF(OR(E128=0,E129=0),"Morto",CONCATENATE(IF(E128&gt;=20,"Saudável",IF(E128&gt;=10,"Ferido","Morrendo"))," - ",IF(E129&gt;=25,"Forte",IF(E129&gt;=10,"Cansado","Enfraquecido"))))</f>
        <v>Saudável - Forte</v>
      </c>
      <c r="D131" s="17" t="s">
        <v>5</v>
      </c>
      <c r="E131" s="10">
        <f>E130+SUM(H131:BE131)</f>
        <v>15</v>
      </c>
      <c r="F131" s="13"/>
      <c r="G131" s="19" t="s">
        <v>57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ht="15.75" thickBot="1" x14ac:dyDescent="0.3">
      <c r="A132" s="25"/>
      <c r="B132" s="6"/>
      <c r="C132" s="8"/>
      <c r="D132" s="7"/>
      <c r="E132" s="11"/>
      <c r="F132" s="13"/>
      <c r="G132" s="37" t="s">
        <v>58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</row>
    <row r="133" spans="1:57" x14ac:dyDescent="0.25">
      <c r="A133" s="23">
        <v>26</v>
      </c>
      <c r="B133" s="26" t="s">
        <v>62</v>
      </c>
      <c r="C133" s="27"/>
      <c r="D133" s="15" t="s">
        <v>3</v>
      </c>
      <c r="E133" s="9">
        <f>31-COUNTIF(H133:BE133,1)-COUNTIF(H133:BE133,0)</f>
        <v>31</v>
      </c>
      <c r="F133" s="13"/>
      <c r="G133" s="18" t="s">
        <v>54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</row>
    <row r="134" spans="1:57" x14ac:dyDescent="0.25">
      <c r="A134" s="24"/>
      <c r="B134" s="22" t="s">
        <v>6</v>
      </c>
      <c r="C134" s="5" t="str">
        <f>$H$1</f>
        <v>Dev Front-End</v>
      </c>
      <c r="D134" s="16" t="s">
        <v>10</v>
      </c>
      <c r="E134" s="10">
        <f>51-H137</f>
        <v>39</v>
      </c>
      <c r="F134" s="13"/>
      <c r="G134" s="19" t="s">
        <v>55</v>
      </c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</row>
    <row r="135" spans="1:57" x14ac:dyDescent="0.25">
      <c r="A135" s="24"/>
      <c r="B135" s="20" t="s">
        <v>51</v>
      </c>
      <c r="C135" s="5">
        <f>IF(E135&lt;10,1,IF(E135&lt;20,2,IF(E135&lt;30,3,IF(E135&lt;40,4,IF(E135&lt;50,5,IF(E135&lt;60,6,IF(E135&lt;70,7,IF(E135&lt;80,8,IF(E135&lt;90,9,10)))))))))</f>
        <v>1</v>
      </c>
      <c r="D135" s="16" t="s">
        <v>4</v>
      </c>
      <c r="E135" s="10">
        <f>SUM(H133:BE135)</f>
        <v>0</v>
      </c>
      <c r="F135" s="13"/>
      <c r="G135" s="19" t="s">
        <v>56</v>
      </c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</row>
    <row r="136" spans="1:57" x14ac:dyDescent="0.25">
      <c r="A136" s="24"/>
      <c r="B136" s="21" t="s">
        <v>7</v>
      </c>
      <c r="C136" s="5" t="str">
        <f>IF(OR(E133=0,E134=0),"Morto",CONCATENATE(IF(E133&gt;=20,"Saudável",IF(E133&gt;=10,"Ferido","Morrendo"))," - ",IF(E134&gt;=25,"Forte",IF(E134&gt;=10,"Cansado","Enfraquecido"))))</f>
        <v>Saudável - Forte</v>
      </c>
      <c r="D136" s="17" t="s">
        <v>5</v>
      </c>
      <c r="E136" s="10">
        <f>E135+SUM(H136:BE136)</f>
        <v>0</v>
      </c>
      <c r="F136" s="13"/>
      <c r="G136" s="19" t="s">
        <v>57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ht="15.75" thickBot="1" x14ac:dyDescent="0.3">
      <c r="A137" s="25"/>
      <c r="B137" s="6"/>
      <c r="C137" s="8"/>
      <c r="D137" s="7"/>
      <c r="E137" s="11"/>
      <c r="F137" s="13"/>
      <c r="G137" s="37" t="s">
        <v>58</v>
      </c>
      <c r="H137" s="38">
        <v>12</v>
      </c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</row>
    <row r="138" spans="1:57" x14ac:dyDescent="0.25">
      <c r="A138" s="23">
        <v>27</v>
      </c>
      <c r="B138" s="26" t="s">
        <v>32</v>
      </c>
      <c r="C138" s="27"/>
      <c r="D138" s="15" t="s">
        <v>3</v>
      </c>
      <c r="E138" s="9">
        <f>31-COUNTIF(H138:BE138,1)-COUNTIF(H138:BE138,0)</f>
        <v>31</v>
      </c>
      <c r="F138" s="13"/>
      <c r="G138" s="18" t="s">
        <v>54</v>
      </c>
      <c r="H138" s="32">
        <v>2</v>
      </c>
      <c r="I138" s="32">
        <v>2</v>
      </c>
      <c r="J138" s="32">
        <v>2</v>
      </c>
      <c r="K138" s="32"/>
      <c r="L138" s="32">
        <v>2</v>
      </c>
      <c r="M138" s="32">
        <v>2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</row>
    <row r="139" spans="1:57" x14ac:dyDescent="0.25">
      <c r="A139" s="24"/>
      <c r="B139" s="22" t="s">
        <v>6</v>
      </c>
      <c r="C139" s="5" t="str">
        <f>$H$1</f>
        <v>Dev Front-End</v>
      </c>
      <c r="D139" s="16" t="s">
        <v>10</v>
      </c>
      <c r="E139" s="10">
        <f>51-H142</f>
        <v>48</v>
      </c>
      <c r="F139" s="13"/>
      <c r="G139" s="19" t="s">
        <v>55</v>
      </c>
      <c r="H139" s="33">
        <v>1</v>
      </c>
      <c r="I139" s="33">
        <v>1</v>
      </c>
      <c r="J139" s="33">
        <v>1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</row>
    <row r="140" spans="1:57" x14ac:dyDescent="0.25">
      <c r="A140" s="24"/>
      <c r="B140" s="20" t="s">
        <v>51</v>
      </c>
      <c r="C140" s="5">
        <f>IF(E140&lt;10,1,IF(E140&lt;20,2,IF(E140&lt;30,3,IF(E140&lt;40,4,IF(E140&lt;50,5,IF(E140&lt;60,6,IF(E140&lt;70,7,IF(E140&lt;80,8,IF(E140&lt;90,9,10)))))))))</f>
        <v>2</v>
      </c>
      <c r="D140" s="16" t="s">
        <v>4</v>
      </c>
      <c r="E140" s="10">
        <f>SUM(H138:BE140)</f>
        <v>13</v>
      </c>
      <c r="F140" s="13"/>
      <c r="G140" s="19" t="s">
        <v>56</v>
      </c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</row>
    <row r="141" spans="1:57" x14ac:dyDescent="0.25">
      <c r="A141" s="24"/>
      <c r="B141" s="21" t="s">
        <v>7</v>
      </c>
      <c r="C141" s="5" t="str">
        <f>IF(OR(E138=0,E139=0),"Morto",CONCATENATE(IF(E138&gt;=20,"Saudável",IF(E138&gt;=10,"Ferido","Morrendo"))," - ",IF(E139&gt;=25,"Forte",IF(E139&gt;=10,"Cansado","Enfraquecido"))))</f>
        <v>Saudável - Forte</v>
      </c>
      <c r="D141" s="17" t="s">
        <v>5</v>
      </c>
      <c r="E141" s="10">
        <f>E140+SUM(H141:BE141)</f>
        <v>13</v>
      </c>
      <c r="F141" s="13"/>
      <c r="G141" s="19" t="s">
        <v>57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</row>
    <row r="142" spans="1:57" ht="15.75" thickBot="1" x14ac:dyDescent="0.3">
      <c r="A142" s="25"/>
      <c r="B142" s="6"/>
      <c r="C142" s="8"/>
      <c r="D142" s="7"/>
      <c r="E142" s="11"/>
      <c r="F142" s="13"/>
      <c r="G142" s="37" t="s">
        <v>58</v>
      </c>
      <c r="H142" s="38">
        <v>3</v>
      </c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</row>
    <row r="143" spans="1:57" x14ac:dyDescent="0.25">
      <c r="A143" s="23">
        <v>28</v>
      </c>
      <c r="B143" s="26" t="s">
        <v>33</v>
      </c>
      <c r="C143" s="27"/>
      <c r="D143" s="15" t="s">
        <v>3</v>
      </c>
      <c r="E143" s="9">
        <f>31-COUNTIF(H143:BE143,1)-COUNTIF(H143:BE143,0)</f>
        <v>31</v>
      </c>
      <c r="F143" s="13"/>
      <c r="G143" s="18" t="s">
        <v>54</v>
      </c>
      <c r="H143" s="32">
        <v>2</v>
      </c>
      <c r="I143" s="32">
        <v>2</v>
      </c>
      <c r="J143" s="32">
        <v>2</v>
      </c>
      <c r="K143" s="32">
        <v>2</v>
      </c>
      <c r="L143" s="32">
        <v>2</v>
      </c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</row>
    <row r="144" spans="1:57" x14ac:dyDescent="0.25">
      <c r="A144" s="24"/>
      <c r="B144" s="22" t="s">
        <v>6</v>
      </c>
      <c r="C144" s="5" t="str">
        <f>$H$1</f>
        <v>Dev Front-End</v>
      </c>
      <c r="D144" s="16" t="s">
        <v>10</v>
      </c>
      <c r="E144" s="10">
        <f>51-H147</f>
        <v>51</v>
      </c>
      <c r="F144" s="13"/>
      <c r="G144" s="19" t="s">
        <v>55</v>
      </c>
      <c r="H144" s="33">
        <v>1</v>
      </c>
      <c r="I144" s="33">
        <v>1</v>
      </c>
      <c r="J144" s="33">
        <v>1</v>
      </c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</row>
    <row r="145" spans="1:57" x14ac:dyDescent="0.25">
      <c r="A145" s="24"/>
      <c r="B145" s="20" t="s">
        <v>51</v>
      </c>
      <c r="C145" s="5">
        <f>IF(E145&lt;10,1,IF(E145&lt;20,2,IF(E145&lt;30,3,IF(E145&lt;40,4,IF(E145&lt;50,5,IF(E145&lt;60,6,IF(E145&lt;70,7,IF(E145&lt;80,8,IF(E145&lt;90,9,10)))))))))</f>
        <v>2</v>
      </c>
      <c r="D145" s="16" t="s">
        <v>4</v>
      </c>
      <c r="E145" s="10">
        <f>SUM(H143:BE145)</f>
        <v>13</v>
      </c>
      <c r="F145" s="13"/>
      <c r="G145" s="19" t="s">
        <v>56</v>
      </c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</row>
    <row r="146" spans="1:57" x14ac:dyDescent="0.25">
      <c r="A146" s="24"/>
      <c r="B146" s="21" t="s">
        <v>7</v>
      </c>
      <c r="C146" s="5" t="str">
        <f>IF(OR(E143=0,E144=0),"Morto",CONCATENATE(IF(E143&gt;=20,"Saudável",IF(E143&gt;=10,"Ferido","Morrendo"))," - ",IF(E144&gt;=25,"Forte",IF(E144&gt;=10,"Cansado","Enfraquecido"))))</f>
        <v>Saudável - Forte</v>
      </c>
      <c r="D146" s="17" t="s">
        <v>5</v>
      </c>
      <c r="E146" s="10">
        <f>E145+SUM(H146:BE146)</f>
        <v>13</v>
      </c>
      <c r="F146" s="13"/>
      <c r="G146" s="19" t="s">
        <v>57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</row>
    <row r="147" spans="1:57" ht="15.75" thickBot="1" x14ac:dyDescent="0.3">
      <c r="A147" s="25"/>
      <c r="B147" s="6"/>
      <c r="C147" s="8"/>
      <c r="D147" s="7"/>
      <c r="E147" s="11"/>
      <c r="F147" s="13"/>
      <c r="G147" s="37" t="s">
        <v>58</v>
      </c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</row>
    <row r="148" spans="1:57" x14ac:dyDescent="0.25">
      <c r="A148" s="23">
        <v>29</v>
      </c>
      <c r="B148" s="26" t="s">
        <v>63</v>
      </c>
      <c r="C148" s="27"/>
      <c r="D148" s="15" t="s">
        <v>3</v>
      </c>
      <c r="E148" s="9">
        <f>31-COUNTIF(H148:BE148,1)-COUNTIF(H148:BE148,0)</f>
        <v>31</v>
      </c>
      <c r="F148" s="13"/>
      <c r="G148" s="18" t="s">
        <v>54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</row>
    <row r="149" spans="1:57" x14ac:dyDescent="0.25">
      <c r="A149" s="24"/>
      <c r="B149" s="22" t="s">
        <v>6</v>
      </c>
      <c r="C149" s="5" t="str">
        <f>$H$1</f>
        <v>Dev Front-End</v>
      </c>
      <c r="D149" s="16" t="s">
        <v>10</v>
      </c>
      <c r="E149" s="10">
        <f>51-H152</f>
        <v>51</v>
      </c>
      <c r="F149" s="13"/>
      <c r="G149" s="19" t="s">
        <v>55</v>
      </c>
      <c r="H149" s="33">
        <v>1</v>
      </c>
      <c r="I149" s="33">
        <v>1</v>
      </c>
      <c r="J149" s="33">
        <v>1</v>
      </c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</row>
    <row r="150" spans="1:57" x14ac:dyDescent="0.25">
      <c r="A150" s="24"/>
      <c r="B150" s="20" t="s">
        <v>51</v>
      </c>
      <c r="C150" s="5">
        <f>IF(E150&lt;10,1,IF(E150&lt;20,2,IF(E150&lt;30,3,IF(E150&lt;40,4,IF(E150&lt;50,5,IF(E150&lt;60,6,IF(E150&lt;70,7,IF(E150&lt;80,8,IF(E150&lt;90,9,10)))))))))</f>
        <v>1</v>
      </c>
      <c r="D150" s="16" t="s">
        <v>4</v>
      </c>
      <c r="E150" s="10">
        <f>SUM(H148:BE150)</f>
        <v>3</v>
      </c>
      <c r="F150" s="13"/>
      <c r="G150" s="19" t="s">
        <v>56</v>
      </c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</row>
    <row r="151" spans="1:57" x14ac:dyDescent="0.25">
      <c r="A151" s="24"/>
      <c r="B151" s="21" t="s">
        <v>7</v>
      </c>
      <c r="C151" s="5" t="str">
        <f>IF(OR(E148=0,E149=0),"Morto",CONCATENATE(IF(E148&gt;=20,"Saudável",IF(E148&gt;=10,"Ferido","Morrendo"))," - ",IF(E149&gt;=25,"Forte",IF(E149&gt;=10,"Cansado","Enfraquecido"))))</f>
        <v>Saudável - Forte</v>
      </c>
      <c r="D151" s="17" t="s">
        <v>5</v>
      </c>
      <c r="E151" s="10">
        <f>E150+SUM(H151:BE151)</f>
        <v>3</v>
      </c>
      <c r="F151" s="13"/>
      <c r="G151" s="19" t="s">
        <v>57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</row>
    <row r="152" spans="1:57" ht="15.75" thickBot="1" x14ac:dyDescent="0.3">
      <c r="A152" s="25"/>
      <c r="B152" s="6"/>
      <c r="C152" s="8"/>
      <c r="D152" s="7"/>
      <c r="E152" s="11"/>
      <c r="F152" s="13"/>
      <c r="G152" s="37" t="s">
        <v>58</v>
      </c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</row>
    <row r="153" spans="1:57" x14ac:dyDescent="0.25">
      <c r="A153" s="23">
        <v>30</v>
      </c>
      <c r="B153" s="26" t="s">
        <v>34</v>
      </c>
      <c r="C153" s="27"/>
      <c r="D153" s="15" t="s">
        <v>3</v>
      </c>
      <c r="E153" s="9">
        <f>31-COUNTIF(H153:BE153,1)-COUNTIF(H153:BE153,0)</f>
        <v>31</v>
      </c>
      <c r="F153" s="13"/>
      <c r="G153" s="18" t="s">
        <v>54</v>
      </c>
      <c r="H153" s="32">
        <v>2</v>
      </c>
      <c r="I153" s="32">
        <v>2</v>
      </c>
      <c r="J153" s="32">
        <v>2</v>
      </c>
      <c r="K153" s="32">
        <v>2</v>
      </c>
      <c r="L153" s="32">
        <v>2</v>
      </c>
      <c r="M153" s="32">
        <v>2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</row>
    <row r="154" spans="1:57" x14ac:dyDescent="0.25">
      <c r="A154" s="24"/>
      <c r="B154" s="22" t="s">
        <v>6</v>
      </c>
      <c r="C154" s="5" t="str">
        <f>$H$1</f>
        <v>Dev Front-End</v>
      </c>
      <c r="D154" s="16" t="s">
        <v>10</v>
      </c>
      <c r="E154" s="10">
        <f>51-H157</f>
        <v>51</v>
      </c>
      <c r="F154" s="13"/>
      <c r="G154" s="19" t="s">
        <v>55</v>
      </c>
      <c r="H154" s="33">
        <v>1</v>
      </c>
      <c r="I154" s="33">
        <v>1</v>
      </c>
      <c r="J154" s="33">
        <v>1</v>
      </c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</row>
    <row r="155" spans="1:57" x14ac:dyDescent="0.25">
      <c r="A155" s="24"/>
      <c r="B155" s="20" t="s">
        <v>51</v>
      </c>
      <c r="C155" s="5">
        <f>IF(E155&lt;10,1,IF(E155&lt;20,2,IF(E155&lt;30,3,IF(E155&lt;40,4,IF(E155&lt;50,5,IF(E155&lt;60,6,IF(E155&lt;70,7,IF(E155&lt;80,8,IF(E155&lt;90,9,10)))))))))</f>
        <v>2</v>
      </c>
      <c r="D155" s="16" t="s">
        <v>4</v>
      </c>
      <c r="E155" s="10">
        <f>SUM(H153:BE155)</f>
        <v>15</v>
      </c>
      <c r="F155" s="13"/>
      <c r="G155" s="19" t="s">
        <v>56</v>
      </c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</row>
    <row r="156" spans="1:57" x14ac:dyDescent="0.25">
      <c r="A156" s="24"/>
      <c r="B156" s="21" t="s">
        <v>7</v>
      </c>
      <c r="C156" s="5" t="str">
        <f>IF(OR(E153=0,E154=0),"Morto",CONCATENATE(IF(E153&gt;=20,"Saudável",IF(E153&gt;=10,"Ferido","Morrendo"))," - ",IF(E154&gt;=25,"Forte",IF(E154&gt;=10,"Cansado","Enfraquecido"))))</f>
        <v>Saudável - Forte</v>
      </c>
      <c r="D156" s="17" t="s">
        <v>5</v>
      </c>
      <c r="E156" s="10">
        <f>E155+SUM(H156:BE156)</f>
        <v>15</v>
      </c>
      <c r="F156" s="13"/>
      <c r="G156" s="19" t="s">
        <v>57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</row>
    <row r="157" spans="1:57" ht="15.75" thickBot="1" x14ac:dyDescent="0.3">
      <c r="A157" s="25"/>
      <c r="B157" s="6"/>
      <c r="C157" s="8"/>
      <c r="D157" s="7"/>
      <c r="E157" s="11"/>
      <c r="F157" s="13"/>
      <c r="G157" s="37" t="s">
        <v>58</v>
      </c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</row>
    <row r="158" spans="1:57" x14ac:dyDescent="0.25">
      <c r="A158" s="23">
        <v>31</v>
      </c>
      <c r="B158" s="26" t="s">
        <v>35</v>
      </c>
      <c r="C158" s="27"/>
      <c r="D158" s="15" t="s">
        <v>3</v>
      </c>
      <c r="E158" s="9">
        <f>31-COUNTIF(H158:BE158,1)-COUNTIF(H158:BE158,0)</f>
        <v>31</v>
      </c>
      <c r="F158" s="13"/>
      <c r="G158" s="18" t="s">
        <v>54</v>
      </c>
      <c r="H158" s="32">
        <v>2</v>
      </c>
      <c r="I158" s="32">
        <v>2</v>
      </c>
      <c r="J158" s="32">
        <v>2</v>
      </c>
      <c r="K158" s="32"/>
      <c r="L158" s="32">
        <v>2</v>
      </c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</row>
    <row r="159" spans="1:57" x14ac:dyDescent="0.25">
      <c r="A159" s="24"/>
      <c r="B159" s="22" t="s">
        <v>6</v>
      </c>
      <c r="C159" s="5" t="str">
        <f>$H$1</f>
        <v>Dev Front-End</v>
      </c>
      <c r="D159" s="16" t="s">
        <v>10</v>
      </c>
      <c r="E159" s="10">
        <f>51-H162</f>
        <v>51</v>
      </c>
      <c r="F159" s="13"/>
      <c r="G159" s="19" t="s">
        <v>55</v>
      </c>
      <c r="H159" s="33">
        <v>1</v>
      </c>
      <c r="I159" s="33">
        <v>1</v>
      </c>
      <c r="J159" s="33">
        <v>1</v>
      </c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</row>
    <row r="160" spans="1:57" x14ac:dyDescent="0.25">
      <c r="A160" s="24"/>
      <c r="B160" s="20" t="s">
        <v>51</v>
      </c>
      <c r="C160" s="5">
        <f>IF(E160&lt;10,1,IF(E160&lt;20,2,IF(E160&lt;30,3,IF(E160&lt;40,4,IF(E160&lt;50,5,IF(E160&lt;60,6,IF(E160&lt;70,7,IF(E160&lt;80,8,IF(E160&lt;90,9,10)))))))))</f>
        <v>2</v>
      </c>
      <c r="D160" s="16" t="s">
        <v>4</v>
      </c>
      <c r="E160" s="10">
        <f>SUM(H158:BE160)</f>
        <v>11</v>
      </c>
      <c r="F160" s="13"/>
      <c r="G160" s="19" t="s">
        <v>56</v>
      </c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</row>
    <row r="161" spans="1:57" x14ac:dyDescent="0.25">
      <c r="A161" s="24"/>
      <c r="B161" s="21" t="s">
        <v>7</v>
      </c>
      <c r="C161" s="5" t="str">
        <f>IF(OR(E158=0,E159=0),"Morto",CONCATENATE(IF(E158&gt;=20,"Saudável",IF(E158&gt;=10,"Ferido","Morrendo"))," - ",IF(E159&gt;=25,"Forte",IF(E159&gt;=10,"Cansado","Enfraquecido"))))</f>
        <v>Saudável - Forte</v>
      </c>
      <c r="D161" s="17" t="s">
        <v>5</v>
      </c>
      <c r="E161" s="10">
        <f>E160+SUM(H161:BE161)</f>
        <v>11</v>
      </c>
      <c r="F161" s="13"/>
      <c r="G161" s="19" t="s">
        <v>57</v>
      </c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</row>
    <row r="162" spans="1:57" ht="15.75" thickBot="1" x14ac:dyDescent="0.3">
      <c r="A162" s="25"/>
      <c r="B162" s="6"/>
      <c r="C162" s="8"/>
      <c r="D162" s="7"/>
      <c r="E162" s="11"/>
      <c r="F162" s="13"/>
      <c r="G162" s="37" t="s">
        <v>58</v>
      </c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</row>
    <row r="163" spans="1:57" x14ac:dyDescent="0.25">
      <c r="A163" s="23">
        <v>32</v>
      </c>
      <c r="B163" s="26" t="s">
        <v>64</v>
      </c>
      <c r="C163" s="27"/>
      <c r="D163" s="15" t="s">
        <v>3</v>
      </c>
      <c r="E163" s="9">
        <f>31-COUNTIF(H163:BE163,1)-COUNTIF(H163:BE163,0)</f>
        <v>31</v>
      </c>
      <c r="F163" s="13"/>
      <c r="G163" s="18" t="s">
        <v>54</v>
      </c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</row>
    <row r="164" spans="1:57" x14ac:dyDescent="0.25">
      <c r="A164" s="24"/>
      <c r="B164" s="22" t="s">
        <v>6</v>
      </c>
      <c r="C164" s="5" t="str">
        <f>$H$1</f>
        <v>Dev Front-End</v>
      </c>
      <c r="D164" s="16" t="s">
        <v>10</v>
      </c>
      <c r="E164" s="10">
        <f>51-H167</f>
        <v>39</v>
      </c>
      <c r="F164" s="13"/>
      <c r="G164" s="19" t="s">
        <v>55</v>
      </c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</row>
    <row r="165" spans="1:57" x14ac:dyDescent="0.25">
      <c r="A165" s="24"/>
      <c r="B165" s="20" t="s">
        <v>51</v>
      </c>
      <c r="C165" s="5">
        <f>IF(E165&lt;10,1,IF(E165&lt;20,2,IF(E165&lt;30,3,IF(E165&lt;40,4,IF(E165&lt;50,5,IF(E165&lt;60,6,IF(E165&lt;70,7,IF(E165&lt;80,8,IF(E165&lt;90,9,10)))))))))</f>
        <v>1</v>
      </c>
      <c r="D165" s="16" t="s">
        <v>4</v>
      </c>
      <c r="E165" s="10">
        <f>SUM(H163:BE165)</f>
        <v>0</v>
      </c>
      <c r="F165" s="13"/>
      <c r="G165" s="19" t="s">
        <v>56</v>
      </c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</row>
    <row r="166" spans="1:57" x14ac:dyDescent="0.25">
      <c r="A166" s="24"/>
      <c r="B166" s="21" t="s">
        <v>7</v>
      </c>
      <c r="C166" s="5" t="str">
        <f>IF(OR(E163=0,E164=0),"Morto",CONCATENATE(IF(E163&gt;=20,"Saudável",IF(E163&gt;=10,"Ferido","Morrendo"))," - ",IF(E164&gt;=25,"Forte",IF(E164&gt;=10,"Cansado","Enfraquecido"))))</f>
        <v>Saudável - Forte</v>
      </c>
      <c r="D166" s="17" t="s">
        <v>5</v>
      </c>
      <c r="E166" s="10">
        <f>E165+SUM(H166:BE166)</f>
        <v>0</v>
      </c>
      <c r="F166" s="13"/>
      <c r="G166" s="19" t="s">
        <v>57</v>
      </c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</row>
    <row r="167" spans="1:57" ht="15.75" thickBot="1" x14ac:dyDescent="0.3">
      <c r="A167" s="25"/>
      <c r="B167" s="6"/>
      <c r="C167" s="8"/>
      <c r="D167" s="7"/>
      <c r="E167" s="11"/>
      <c r="F167" s="13"/>
      <c r="G167" s="37" t="s">
        <v>58</v>
      </c>
      <c r="H167" s="38">
        <v>12</v>
      </c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</row>
    <row r="168" spans="1:57" x14ac:dyDescent="0.25">
      <c r="A168" s="23">
        <v>33</v>
      </c>
      <c r="B168" s="26" t="s">
        <v>36</v>
      </c>
      <c r="C168" s="27"/>
      <c r="D168" s="15" t="s">
        <v>3</v>
      </c>
      <c r="E168" s="9">
        <f>31-COUNTIF(H168:BE168,1)-COUNTIF(H168:BE168,0)</f>
        <v>31</v>
      </c>
      <c r="F168" s="13"/>
      <c r="G168" s="18" t="s">
        <v>54</v>
      </c>
      <c r="H168" s="32"/>
      <c r="I168" s="32"/>
      <c r="J168" s="32"/>
      <c r="K168" s="32"/>
      <c r="L168" s="32">
        <v>2</v>
      </c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</row>
    <row r="169" spans="1:57" x14ac:dyDescent="0.25">
      <c r="A169" s="24"/>
      <c r="B169" s="22" t="s">
        <v>6</v>
      </c>
      <c r="C169" s="5" t="str">
        <f>$H$1</f>
        <v>Dev Front-End</v>
      </c>
      <c r="D169" s="16" t="s">
        <v>10</v>
      </c>
      <c r="E169" s="10">
        <f>51-H172</f>
        <v>51</v>
      </c>
      <c r="F169" s="13"/>
      <c r="G169" s="19" t="s">
        <v>55</v>
      </c>
      <c r="H169" s="33">
        <v>1</v>
      </c>
      <c r="I169" s="33">
        <v>1</v>
      </c>
      <c r="J169" s="33">
        <v>1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</row>
    <row r="170" spans="1:57" x14ac:dyDescent="0.25">
      <c r="A170" s="24"/>
      <c r="B170" s="20" t="s">
        <v>51</v>
      </c>
      <c r="C170" s="5">
        <f>IF(E170&lt;10,1,IF(E170&lt;20,2,IF(E170&lt;30,3,IF(E170&lt;40,4,IF(E170&lt;50,5,IF(E170&lt;60,6,IF(E170&lt;70,7,IF(E170&lt;80,8,IF(E170&lt;90,9,10)))))))))</f>
        <v>1</v>
      </c>
      <c r="D170" s="16" t="s">
        <v>4</v>
      </c>
      <c r="E170" s="10">
        <f>SUM(H168:BE170)</f>
        <v>5</v>
      </c>
      <c r="F170" s="13"/>
      <c r="G170" s="19" t="s">
        <v>56</v>
      </c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</row>
    <row r="171" spans="1:57" x14ac:dyDescent="0.25">
      <c r="A171" s="24"/>
      <c r="B171" s="21" t="s">
        <v>7</v>
      </c>
      <c r="C171" s="5" t="str">
        <f>IF(OR(E168=0,E169=0),"Morto",CONCATENATE(IF(E168&gt;=20,"Saudável",IF(E168&gt;=10,"Ferido","Morrendo"))," - ",IF(E169&gt;=25,"Forte",IF(E169&gt;=10,"Cansado","Enfraquecido"))))</f>
        <v>Saudável - Forte</v>
      </c>
      <c r="D171" s="17" t="s">
        <v>5</v>
      </c>
      <c r="E171" s="10">
        <f>E170+SUM(H171:BE171)</f>
        <v>5</v>
      </c>
      <c r="F171" s="13"/>
      <c r="G171" s="19" t="s">
        <v>57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</row>
    <row r="172" spans="1:57" ht="15.75" thickBot="1" x14ac:dyDescent="0.3">
      <c r="A172" s="25"/>
      <c r="B172" s="6"/>
      <c r="C172" s="8"/>
      <c r="D172" s="7"/>
      <c r="E172" s="11"/>
      <c r="F172" s="13"/>
      <c r="G172" s="37" t="s">
        <v>58</v>
      </c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</row>
    <row r="173" spans="1:57" x14ac:dyDescent="0.25">
      <c r="A173" s="23">
        <v>34</v>
      </c>
      <c r="B173" s="26" t="s">
        <v>65</v>
      </c>
      <c r="C173" s="27"/>
      <c r="D173" s="15" t="s">
        <v>3</v>
      </c>
      <c r="E173" s="9">
        <f>31-COUNTIF(H173:BE173,1)-COUNTIF(H173:BE173,0)</f>
        <v>31</v>
      </c>
      <c r="F173" s="13"/>
      <c r="G173" s="18" t="s">
        <v>54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</row>
    <row r="174" spans="1:57" x14ac:dyDescent="0.25">
      <c r="A174" s="24"/>
      <c r="B174" s="22" t="s">
        <v>6</v>
      </c>
      <c r="C174" s="5" t="str">
        <f>$H$1</f>
        <v>Dev Front-End</v>
      </c>
      <c r="D174" s="16" t="s">
        <v>10</v>
      </c>
      <c r="E174" s="10">
        <f>51-H177</f>
        <v>36</v>
      </c>
      <c r="F174" s="13"/>
      <c r="G174" s="19" t="s">
        <v>55</v>
      </c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</row>
    <row r="175" spans="1:57" x14ac:dyDescent="0.25">
      <c r="A175" s="24"/>
      <c r="B175" s="20" t="s">
        <v>51</v>
      </c>
      <c r="C175" s="5">
        <f>IF(E175&lt;10,1,IF(E175&lt;20,2,IF(E175&lt;30,3,IF(E175&lt;40,4,IF(E175&lt;50,5,IF(E175&lt;60,6,IF(E175&lt;70,7,IF(E175&lt;80,8,IF(E175&lt;90,9,10)))))))))</f>
        <v>1</v>
      </c>
      <c r="D175" s="16" t="s">
        <v>4</v>
      </c>
      <c r="E175" s="10">
        <f>SUM(H173:BE175)</f>
        <v>0</v>
      </c>
      <c r="F175" s="13"/>
      <c r="G175" s="19" t="s">
        <v>56</v>
      </c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</row>
    <row r="176" spans="1:57" x14ac:dyDescent="0.25">
      <c r="A176" s="24"/>
      <c r="B176" s="21" t="s">
        <v>7</v>
      </c>
      <c r="C176" s="5" t="str">
        <f>IF(OR(E173=0,E174=0),"Morto",CONCATENATE(IF(E173&gt;=20,"Saudável",IF(E173&gt;=10,"Ferido","Morrendo"))," - ",IF(E174&gt;=25,"Forte",IF(E174&gt;=10,"Cansado","Enfraquecido"))))</f>
        <v>Saudável - Forte</v>
      </c>
      <c r="D176" s="17" t="s">
        <v>5</v>
      </c>
      <c r="E176" s="10">
        <f>E175+SUM(H176:BE176)</f>
        <v>0</v>
      </c>
      <c r="F176" s="13"/>
      <c r="G176" s="19" t="s">
        <v>57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</row>
    <row r="177" spans="1:57" ht="15.75" thickBot="1" x14ac:dyDescent="0.3">
      <c r="A177" s="25"/>
      <c r="B177" s="6"/>
      <c r="C177" s="8"/>
      <c r="D177" s="7"/>
      <c r="E177" s="11"/>
      <c r="F177" s="13"/>
      <c r="G177" s="37" t="s">
        <v>58</v>
      </c>
      <c r="H177" s="38">
        <v>15</v>
      </c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</row>
    <row r="178" spans="1:57" x14ac:dyDescent="0.25">
      <c r="A178" s="23">
        <v>35</v>
      </c>
      <c r="B178" s="26" t="s">
        <v>37</v>
      </c>
      <c r="C178" s="27"/>
      <c r="D178" s="15" t="s">
        <v>3</v>
      </c>
      <c r="E178" s="9">
        <f>31-COUNTIF(H178:BE178,1)-COUNTIF(H178:BE178,0)</f>
        <v>31</v>
      </c>
      <c r="F178" s="13"/>
      <c r="G178" s="18" t="s">
        <v>54</v>
      </c>
      <c r="H178" s="32">
        <v>2</v>
      </c>
      <c r="I178" s="32">
        <v>2</v>
      </c>
      <c r="J178" s="32">
        <v>2</v>
      </c>
      <c r="K178" s="32">
        <v>2</v>
      </c>
      <c r="L178" s="32">
        <v>2</v>
      </c>
      <c r="M178" s="32">
        <v>2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</row>
    <row r="179" spans="1:57" x14ac:dyDescent="0.25">
      <c r="A179" s="24"/>
      <c r="B179" s="22" t="s">
        <v>6</v>
      </c>
      <c r="C179" s="5" t="str">
        <f>$H$1</f>
        <v>Dev Front-End</v>
      </c>
      <c r="D179" s="16" t="s">
        <v>10</v>
      </c>
      <c r="E179" s="10">
        <f>51-H182</f>
        <v>51</v>
      </c>
      <c r="F179" s="13"/>
      <c r="G179" s="19" t="s">
        <v>55</v>
      </c>
      <c r="H179" s="33"/>
      <c r="I179" s="33">
        <v>1</v>
      </c>
      <c r="J179" s="33">
        <v>1</v>
      </c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</row>
    <row r="180" spans="1:57" x14ac:dyDescent="0.25">
      <c r="A180" s="24"/>
      <c r="B180" s="20" t="s">
        <v>51</v>
      </c>
      <c r="C180" s="5">
        <f>IF(E180&lt;10,1,IF(E180&lt;20,2,IF(E180&lt;30,3,IF(E180&lt;40,4,IF(E180&lt;50,5,IF(E180&lt;60,6,IF(E180&lt;70,7,IF(E180&lt;80,8,IF(E180&lt;90,9,10)))))))))</f>
        <v>2</v>
      </c>
      <c r="D180" s="16" t="s">
        <v>4</v>
      </c>
      <c r="E180" s="10">
        <f>SUM(H178:BE180)</f>
        <v>15</v>
      </c>
      <c r="F180" s="13"/>
      <c r="G180" s="19" t="s">
        <v>56</v>
      </c>
      <c r="H180" s="34">
        <v>1</v>
      </c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</row>
    <row r="181" spans="1:57" x14ac:dyDescent="0.25">
      <c r="A181" s="24"/>
      <c r="B181" s="21" t="s">
        <v>7</v>
      </c>
      <c r="C181" s="5" t="str">
        <f>IF(OR(E178=0,E179=0),"Morto",CONCATENATE(IF(E178&gt;=20,"Saudável",IF(E178&gt;=10,"Ferido","Morrendo"))," - ",IF(E179&gt;=25,"Forte",IF(E179&gt;=10,"Cansado","Enfraquecido"))))</f>
        <v>Saudável - Forte</v>
      </c>
      <c r="D181" s="17" t="s">
        <v>5</v>
      </c>
      <c r="E181" s="10">
        <f>E180+SUM(H181:BE181)</f>
        <v>15</v>
      </c>
      <c r="F181" s="13"/>
      <c r="G181" s="19" t="s">
        <v>57</v>
      </c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</row>
    <row r="182" spans="1:57" ht="15.75" thickBot="1" x14ac:dyDescent="0.3">
      <c r="A182" s="25"/>
      <c r="B182" s="6"/>
      <c r="C182" s="8"/>
      <c r="D182" s="7"/>
      <c r="E182" s="11"/>
      <c r="F182" s="13"/>
      <c r="G182" s="37" t="s">
        <v>58</v>
      </c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</row>
    <row r="183" spans="1:57" x14ac:dyDescent="0.25">
      <c r="A183" s="23">
        <v>36</v>
      </c>
      <c r="B183" s="26" t="s">
        <v>38</v>
      </c>
      <c r="C183" s="27"/>
      <c r="D183" s="15" t="s">
        <v>3</v>
      </c>
      <c r="E183" s="9">
        <f>31-COUNTIF(H183:BE183,1)-COUNTIF(H183:BE183,0)</f>
        <v>31</v>
      </c>
      <c r="F183" s="13"/>
      <c r="G183" s="18" t="s">
        <v>54</v>
      </c>
      <c r="H183" s="32">
        <v>2</v>
      </c>
      <c r="I183" s="32">
        <v>2</v>
      </c>
      <c r="J183" s="32">
        <v>2</v>
      </c>
      <c r="K183" s="32">
        <v>2</v>
      </c>
      <c r="L183" s="32">
        <v>2</v>
      </c>
      <c r="M183" s="32">
        <v>2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</row>
    <row r="184" spans="1:57" x14ac:dyDescent="0.25">
      <c r="A184" s="24"/>
      <c r="B184" s="22" t="s">
        <v>6</v>
      </c>
      <c r="C184" s="5" t="str">
        <f>$H$1</f>
        <v>Dev Front-End</v>
      </c>
      <c r="D184" s="16" t="s">
        <v>10</v>
      </c>
      <c r="E184" s="10">
        <f>51-H187</f>
        <v>51</v>
      </c>
      <c r="F184" s="13"/>
      <c r="G184" s="19" t="s">
        <v>55</v>
      </c>
      <c r="H184" s="33">
        <v>1</v>
      </c>
      <c r="I184" s="33">
        <v>1</v>
      </c>
      <c r="J184" s="33">
        <v>1</v>
      </c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</row>
    <row r="185" spans="1:57" x14ac:dyDescent="0.25">
      <c r="A185" s="24"/>
      <c r="B185" s="20" t="s">
        <v>51</v>
      </c>
      <c r="C185" s="5">
        <f>IF(E185&lt;10,1,IF(E185&lt;20,2,IF(E185&lt;30,3,IF(E185&lt;40,4,IF(E185&lt;50,5,IF(E185&lt;60,6,IF(E185&lt;70,7,IF(E185&lt;80,8,IF(E185&lt;90,9,10)))))))))</f>
        <v>2</v>
      </c>
      <c r="D185" s="16" t="s">
        <v>4</v>
      </c>
      <c r="E185" s="10">
        <f>SUM(H183:BE185)</f>
        <v>17</v>
      </c>
      <c r="F185" s="13"/>
      <c r="G185" s="19" t="s">
        <v>56</v>
      </c>
      <c r="H185" s="34"/>
      <c r="I185" s="34">
        <v>1</v>
      </c>
      <c r="J185" s="34">
        <v>1</v>
      </c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</row>
    <row r="186" spans="1:57" x14ac:dyDescent="0.25">
      <c r="A186" s="24"/>
      <c r="B186" s="21" t="s">
        <v>7</v>
      </c>
      <c r="C186" s="5" t="str">
        <f>IF(OR(E183=0,E184=0),"Morto",CONCATENATE(IF(E183&gt;=20,"Saudável",IF(E183&gt;=10,"Ferido","Morrendo"))," - ",IF(E184&gt;=25,"Forte",IF(E184&gt;=10,"Cansado","Enfraquecido"))))</f>
        <v>Saudável - Forte</v>
      </c>
      <c r="D186" s="17" t="s">
        <v>5</v>
      </c>
      <c r="E186" s="10">
        <f>E185+SUM(H186:BE186)</f>
        <v>17</v>
      </c>
      <c r="F186" s="13"/>
      <c r="G186" s="19" t="s">
        <v>57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</row>
    <row r="187" spans="1:57" ht="15.75" thickBot="1" x14ac:dyDescent="0.3">
      <c r="A187" s="25"/>
      <c r="B187" s="6"/>
      <c r="C187" s="8"/>
      <c r="D187" s="7"/>
      <c r="E187" s="11"/>
      <c r="F187" s="13"/>
      <c r="G187" s="37" t="s">
        <v>58</v>
      </c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</row>
    <row r="188" spans="1:57" x14ac:dyDescent="0.25">
      <c r="A188" s="23">
        <v>37</v>
      </c>
      <c r="B188" s="26" t="s">
        <v>66</v>
      </c>
      <c r="C188" s="27"/>
      <c r="D188" s="15" t="s">
        <v>3</v>
      </c>
      <c r="E188" s="9">
        <f>31-COUNTIF(H188:BE188,1)-COUNTIF(H188:BE188,0)</f>
        <v>31</v>
      </c>
      <c r="F188" s="13"/>
      <c r="G188" s="18" t="s">
        <v>54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</row>
    <row r="189" spans="1:57" x14ac:dyDescent="0.25">
      <c r="A189" s="24"/>
      <c r="B189" s="22" t="s">
        <v>6</v>
      </c>
      <c r="C189" s="5" t="str">
        <f>$H$1</f>
        <v>Dev Front-End</v>
      </c>
      <c r="D189" s="16" t="s">
        <v>10</v>
      </c>
      <c r="E189" s="10">
        <f>51-H192</f>
        <v>42</v>
      </c>
      <c r="F189" s="13"/>
      <c r="G189" s="19" t="s">
        <v>55</v>
      </c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</row>
    <row r="190" spans="1:57" x14ac:dyDescent="0.25">
      <c r="A190" s="24"/>
      <c r="B190" s="20" t="s">
        <v>51</v>
      </c>
      <c r="C190" s="5">
        <f>IF(E190&lt;10,1,IF(E190&lt;20,2,IF(E190&lt;30,3,IF(E190&lt;40,4,IF(E190&lt;50,5,IF(E190&lt;60,6,IF(E190&lt;70,7,IF(E190&lt;80,8,IF(E190&lt;90,9,10)))))))))</f>
        <v>1</v>
      </c>
      <c r="D190" s="16" t="s">
        <v>4</v>
      </c>
      <c r="E190" s="10">
        <f>SUM(H188:BE190)</f>
        <v>0</v>
      </c>
      <c r="F190" s="13"/>
      <c r="G190" s="19" t="s">
        <v>56</v>
      </c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</row>
    <row r="191" spans="1:57" x14ac:dyDescent="0.25">
      <c r="A191" s="24"/>
      <c r="B191" s="21" t="s">
        <v>7</v>
      </c>
      <c r="C191" s="5" t="str">
        <f>IF(OR(E188=0,E189=0),"Morto",CONCATENATE(IF(E188&gt;=20,"Saudável",IF(E188&gt;=10,"Ferido","Morrendo"))," - ",IF(E189&gt;=25,"Forte",IF(E189&gt;=10,"Cansado","Enfraquecido"))))</f>
        <v>Saudável - Forte</v>
      </c>
      <c r="D191" s="17" t="s">
        <v>5</v>
      </c>
      <c r="E191" s="10">
        <f>E190+SUM(H191:BE191)</f>
        <v>0</v>
      </c>
      <c r="F191" s="13"/>
      <c r="G191" s="19" t="s">
        <v>57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</row>
    <row r="192" spans="1:57" ht="15.75" thickBot="1" x14ac:dyDescent="0.3">
      <c r="A192" s="25"/>
      <c r="B192" s="6"/>
      <c r="C192" s="8"/>
      <c r="D192" s="7"/>
      <c r="E192" s="11"/>
      <c r="F192" s="13"/>
      <c r="G192" s="37" t="s">
        <v>58</v>
      </c>
      <c r="H192" s="38">
        <v>9</v>
      </c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</row>
    <row r="193" spans="1:57" x14ac:dyDescent="0.25">
      <c r="A193" s="23">
        <v>38</v>
      </c>
      <c r="B193" s="26" t="s">
        <v>39</v>
      </c>
      <c r="C193" s="27"/>
      <c r="D193" s="15" t="s">
        <v>3</v>
      </c>
      <c r="E193" s="9">
        <f>31-COUNTIF(H193:BE193,1)-COUNTIF(H193:BE193,0)</f>
        <v>30</v>
      </c>
      <c r="F193" s="13"/>
      <c r="G193" s="18" t="s">
        <v>54</v>
      </c>
      <c r="H193" s="32">
        <v>1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</row>
    <row r="194" spans="1:57" x14ac:dyDescent="0.25">
      <c r="A194" s="24"/>
      <c r="B194" s="22" t="s">
        <v>6</v>
      </c>
      <c r="C194" s="5" t="str">
        <f>$H$1</f>
        <v>Dev Front-End</v>
      </c>
      <c r="D194" s="16" t="s">
        <v>10</v>
      </c>
      <c r="E194" s="10">
        <f>51-H197</f>
        <v>48</v>
      </c>
      <c r="F194" s="13"/>
      <c r="G194" s="19" t="s">
        <v>55</v>
      </c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</row>
    <row r="195" spans="1:57" x14ac:dyDescent="0.25">
      <c r="A195" s="24"/>
      <c r="B195" s="20" t="s">
        <v>51</v>
      </c>
      <c r="C195" s="5">
        <f>IF(E195&lt;10,1,IF(E195&lt;20,2,IF(E195&lt;30,3,IF(E195&lt;40,4,IF(E195&lt;50,5,IF(E195&lt;60,6,IF(E195&lt;70,7,IF(E195&lt;80,8,IF(E195&lt;90,9,10)))))))))</f>
        <v>1</v>
      </c>
      <c r="D195" s="16" t="s">
        <v>4</v>
      </c>
      <c r="E195" s="10">
        <f>SUM(H193:BE195)</f>
        <v>1</v>
      </c>
      <c r="F195" s="13"/>
      <c r="G195" s="19" t="s">
        <v>56</v>
      </c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</row>
    <row r="196" spans="1:57" x14ac:dyDescent="0.25">
      <c r="A196" s="24"/>
      <c r="B196" s="21" t="s">
        <v>7</v>
      </c>
      <c r="C196" s="5" t="str">
        <f>IF(OR(E193=0,E194=0),"Morto",CONCATENATE(IF(E193&gt;=20,"Saudável",IF(E193&gt;=10,"Ferido","Morrendo"))," - ",IF(E194&gt;=25,"Forte",IF(E194&gt;=10,"Cansado","Enfraquecido"))))</f>
        <v>Saudável - Forte</v>
      </c>
      <c r="D196" s="17" t="s">
        <v>5</v>
      </c>
      <c r="E196" s="10">
        <f>E195+SUM(H196:BE196)</f>
        <v>1</v>
      </c>
      <c r="F196" s="13"/>
      <c r="G196" s="19" t="s">
        <v>57</v>
      </c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</row>
    <row r="197" spans="1:57" ht="15.75" thickBot="1" x14ac:dyDescent="0.3">
      <c r="A197" s="25"/>
      <c r="B197" s="6"/>
      <c r="C197" s="8"/>
      <c r="D197" s="7"/>
      <c r="E197" s="11"/>
      <c r="F197" s="13"/>
      <c r="G197" s="37" t="s">
        <v>58</v>
      </c>
      <c r="H197" s="38">
        <v>3</v>
      </c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</row>
    <row r="198" spans="1:57" x14ac:dyDescent="0.25">
      <c r="A198" s="23">
        <v>39</v>
      </c>
      <c r="B198" s="26" t="s">
        <v>40</v>
      </c>
      <c r="C198" s="27"/>
      <c r="D198" s="15" t="s">
        <v>3</v>
      </c>
      <c r="E198" s="9">
        <f>31-COUNTIF(H198:BE198,1)-COUNTIF(H198:BE198,0)</f>
        <v>31</v>
      </c>
      <c r="F198" s="13"/>
      <c r="G198" s="18" t="s">
        <v>54</v>
      </c>
      <c r="H198" s="32">
        <v>2</v>
      </c>
      <c r="I198" s="32">
        <v>2</v>
      </c>
      <c r="J198" s="32">
        <v>2</v>
      </c>
      <c r="K198" s="32">
        <v>2</v>
      </c>
      <c r="L198" s="32">
        <v>2</v>
      </c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</row>
    <row r="199" spans="1:57" x14ac:dyDescent="0.25">
      <c r="A199" s="24"/>
      <c r="B199" s="22" t="s">
        <v>6</v>
      </c>
      <c r="C199" s="5" t="str">
        <f>$H$1</f>
        <v>Dev Front-End</v>
      </c>
      <c r="D199" s="16" t="s">
        <v>10</v>
      </c>
      <c r="E199" s="10">
        <f>51-H202</f>
        <v>51</v>
      </c>
      <c r="F199" s="13"/>
      <c r="G199" s="19" t="s">
        <v>55</v>
      </c>
      <c r="H199" s="33">
        <v>1</v>
      </c>
      <c r="I199" s="33">
        <v>1</v>
      </c>
      <c r="J199" s="33">
        <v>1</v>
      </c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</row>
    <row r="200" spans="1:57" x14ac:dyDescent="0.25">
      <c r="A200" s="24"/>
      <c r="B200" s="20" t="s">
        <v>51</v>
      </c>
      <c r="C200" s="5">
        <f>IF(E200&lt;10,1,IF(E200&lt;20,2,IF(E200&lt;30,3,IF(E200&lt;40,4,IF(E200&lt;50,5,IF(E200&lt;60,6,IF(E200&lt;70,7,IF(E200&lt;80,8,IF(E200&lt;90,9,10)))))))))</f>
        <v>2</v>
      </c>
      <c r="D200" s="16" t="s">
        <v>4</v>
      </c>
      <c r="E200" s="10">
        <f>SUM(H198:BE200)</f>
        <v>13</v>
      </c>
      <c r="F200" s="13"/>
      <c r="G200" s="19" t="s">
        <v>56</v>
      </c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</row>
    <row r="201" spans="1:57" x14ac:dyDescent="0.25">
      <c r="A201" s="24"/>
      <c r="B201" s="21" t="s">
        <v>7</v>
      </c>
      <c r="C201" s="5" t="str">
        <f>IF(OR(E198=0,E199=0),"Morto",CONCATENATE(IF(E198&gt;=20,"Saudável",IF(E198&gt;=10,"Ferido","Morrendo"))," - ",IF(E199&gt;=25,"Forte",IF(E199&gt;=10,"Cansado","Enfraquecido"))))</f>
        <v>Saudável - Forte</v>
      </c>
      <c r="D201" s="17" t="s">
        <v>5</v>
      </c>
      <c r="E201" s="10">
        <f>E200+SUM(H201:BE201)</f>
        <v>13</v>
      </c>
      <c r="F201" s="13"/>
      <c r="G201" s="19" t="s">
        <v>57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</row>
    <row r="202" spans="1:57" ht="15.75" thickBot="1" x14ac:dyDescent="0.3">
      <c r="A202" s="25"/>
      <c r="B202" s="6"/>
      <c r="C202" s="8"/>
      <c r="D202" s="7"/>
      <c r="E202" s="11"/>
      <c r="F202" s="13"/>
      <c r="G202" s="37" t="s">
        <v>58</v>
      </c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</row>
    <row r="203" spans="1:57" x14ac:dyDescent="0.25">
      <c r="A203" s="23">
        <v>40</v>
      </c>
      <c r="B203" s="26" t="s">
        <v>41</v>
      </c>
      <c r="C203" s="27"/>
      <c r="D203" s="15" t="s">
        <v>3</v>
      </c>
      <c r="E203" s="9">
        <f>31-COUNTIF(H203:BE203,1)-COUNTIF(H203:BE203,0)</f>
        <v>31</v>
      </c>
      <c r="F203" s="13"/>
      <c r="G203" s="18" t="s">
        <v>54</v>
      </c>
      <c r="H203" s="32">
        <v>2</v>
      </c>
      <c r="I203" s="32">
        <v>2</v>
      </c>
      <c r="J203" s="32">
        <v>2</v>
      </c>
      <c r="K203" s="32">
        <v>2</v>
      </c>
      <c r="L203" s="32">
        <v>2</v>
      </c>
      <c r="M203" s="32">
        <v>2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</row>
    <row r="204" spans="1:57" x14ac:dyDescent="0.25">
      <c r="A204" s="24"/>
      <c r="B204" s="22" t="s">
        <v>6</v>
      </c>
      <c r="C204" s="5" t="str">
        <f>$H$1</f>
        <v>Dev Front-End</v>
      </c>
      <c r="D204" s="16" t="s">
        <v>10</v>
      </c>
      <c r="E204" s="10">
        <f>51-H207</f>
        <v>51</v>
      </c>
      <c r="F204" s="13"/>
      <c r="G204" s="19" t="s">
        <v>55</v>
      </c>
      <c r="H204" s="33">
        <v>1</v>
      </c>
      <c r="I204" s="33">
        <v>1</v>
      </c>
      <c r="J204" s="33">
        <v>1</v>
      </c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</row>
    <row r="205" spans="1:57" x14ac:dyDescent="0.25">
      <c r="A205" s="24"/>
      <c r="B205" s="20" t="s">
        <v>51</v>
      </c>
      <c r="C205" s="5">
        <f>IF(E205&lt;10,1,IF(E205&lt;20,2,IF(E205&lt;30,3,IF(E205&lt;40,4,IF(E205&lt;50,5,IF(E205&lt;60,6,IF(E205&lt;70,7,IF(E205&lt;80,8,IF(E205&lt;90,9,10)))))))))</f>
        <v>2</v>
      </c>
      <c r="D205" s="16" t="s">
        <v>4</v>
      </c>
      <c r="E205" s="10">
        <f>SUM(H203:BE205)</f>
        <v>18</v>
      </c>
      <c r="F205" s="13"/>
      <c r="G205" s="19" t="s">
        <v>56</v>
      </c>
      <c r="H205" s="34">
        <v>1</v>
      </c>
      <c r="I205" s="34">
        <v>1</v>
      </c>
      <c r="J205" s="34">
        <v>1</v>
      </c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</row>
    <row r="206" spans="1:57" x14ac:dyDescent="0.25">
      <c r="A206" s="24"/>
      <c r="B206" s="21" t="s">
        <v>7</v>
      </c>
      <c r="C206" s="5" t="str">
        <f>IF(OR(E203=0,E204=0),"Morto",CONCATENATE(IF(E203&gt;=20,"Saudável",IF(E203&gt;=10,"Ferido","Morrendo"))," - ",IF(E204&gt;=25,"Forte",IF(E204&gt;=10,"Cansado","Enfraquecido"))))</f>
        <v>Saudável - Forte</v>
      </c>
      <c r="D206" s="17" t="s">
        <v>5</v>
      </c>
      <c r="E206" s="10">
        <f>E205+SUM(H206:BE206)</f>
        <v>18</v>
      </c>
      <c r="F206" s="13"/>
      <c r="G206" s="19" t="s">
        <v>57</v>
      </c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</row>
    <row r="207" spans="1:57" ht="15.75" thickBot="1" x14ac:dyDescent="0.3">
      <c r="A207" s="25"/>
      <c r="B207" s="6"/>
      <c r="C207" s="8"/>
      <c r="D207" s="7"/>
      <c r="E207" s="11"/>
      <c r="F207" s="13"/>
      <c r="G207" s="37" t="s">
        <v>58</v>
      </c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</row>
    <row r="208" spans="1:57" x14ac:dyDescent="0.25">
      <c r="A208" s="23">
        <v>41</v>
      </c>
      <c r="B208" s="26" t="s">
        <v>67</v>
      </c>
      <c r="C208" s="27"/>
      <c r="D208" s="15" t="s">
        <v>3</v>
      </c>
      <c r="E208" s="9">
        <f>31-COUNTIF(H208:BE208,1)-COUNTIF(H208:BE208,0)</f>
        <v>31</v>
      </c>
      <c r="F208" s="13"/>
      <c r="G208" s="18" t="s">
        <v>54</v>
      </c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</row>
    <row r="209" spans="1:57" x14ac:dyDescent="0.25">
      <c r="A209" s="24"/>
      <c r="B209" s="22" t="s">
        <v>6</v>
      </c>
      <c r="C209" s="5" t="str">
        <f>$H$1</f>
        <v>Dev Front-End</v>
      </c>
      <c r="D209" s="16" t="s">
        <v>10</v>
      </c>
      <c r="E209" s="10">
        <f>51-H212</f>
        <v>36</v>
      </c>
      <c r="F209" s="13"/>
      <c r="G209" s="19" t="s">
        <v>55</v>
      </c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</row>
    <row r="210" spans="1:57" x14ac:dyDescent="0.25">
      <c r="A210" s="24"/>
      <c r="B210" s="20" t="s">
        <v>51</v>
      </c>
      <c r="C210" s="5">
        <f>IF(E210&lt;10,1,IF(E210&lt;20,2,IF(E210&lt;30,3,IF(E210&lt;40,4,IF(E210&lt;50,5,IF(E210&lt;60,6,IF(E210&lt;70,7,IF(E210&lt;80,8,IF(E210&lt;90,9,10)))))))))</f>
        <v>1</v>
      </c>
      <c r="D210" s="16" t="s">
        <v>4</v>
      </c>
      <c r="E210" s="10">
        <f>SUM(H208:BE210)</f>
        <v>0</v>
      </c>
      <c r="F210" s="13"/>
      <c r="G210" s="19" t="s">
        <v>56</v>
      </c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</row>
    <row r="211" spans="1:57" x14ac:dyDescent="0.25">
      <c r="A211" s="24"/>
      <c r="B211" s="21" t="s">
        <v>7</v>
      </c>
      <c r="C211" s="5" t="str">
        <f>IF(OR(E208=0,E209=0),"Morto",CONCATENATE(IF(E208&gt;=20,"Saudável",IF(E208&gt;=10,"Ferido","Morrendo"))," - ",IF(E209&gt;=25,"Forte",IF(E209&gt;=10,"Cansado","Enfraquecido"))))</f>
        <v>Saudável - Forte</v>
      </c>
      <c r="D211" s="17" t="s">
        <v>5</v>
      </c>
      <c r="E211" s="10">
        <f>E210+SUM(H211:BE211)</f>
        <v>0</v>
      </c>
      <c r="F211" s="13"/>
      <c r="G211" s="19" t="s">
        <v>57</v>
      </c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</row>
    <row r="212" spans="1:57" ht="15.75" thickBot="1" x14ac:dyDescent="0.3">
      <c r="A212" s="25"/>
      <c r="B212" s="6"/>
      <c r="C212" s="8"/>
      <c r="D212" s="7"/>
      <c r="E212" s="11"/>
      <c r="F212" s="13"/>
      <c r="G212" s="37" t="s">
        <v>58</v>
      </c>
      <c r="H212" s="38">
        <v>15</v>
      </c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</row>
    <row r="213" spans="1:57" x14ac:dyDescent="0.25">
      <c r="A213" s="23">
        <v>42</v>
      </c>
      <c r="B213" s="26" t="s">
        <v>68</v>
      </c>
      <c r="C213" s="27"/>
      <c r="D213" s="15" t="s">
        <v>3</v>
      </c>
      <c r="E213" s="9">
        <f>31-COUNTIF(H213:BE213,1)-COUNTIF(H213:BE213,0)</f>
        <v>31</v>
      </c>
      <c r="F213" s="13"/>
      <c r="G213" s="18" t="s">
        <v>54</v>
      </c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</row>
    <row r="214" spans="1:57" x14ac:dyDescent="0.25">
      <c r="A214" s="24"/>
      <c r="B214" s="22" t="s">
        <v>6</v>
      </c>
      <c r="C214" s="5" t="str">
        <f>$H$1</f>
        <v>Dev Front-End</v>
      </c>
      <c r="D214" s="16" t="s">
        <v>10</v>
      </c>
      <c r="E214" s="10">
        <f>51-H217</f>
        <v>36</v>
      </c>
      <c r="F214" s="13"/>
      <c r="G214" s="19" t="s">
        <v>55</v>
      </c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</row>
    <row r="215" spans="1:57" x14ac:dyDescent="0.25">
      <c r="A215" s="24"/>
      <c r="B215" s="20" t="s">
        <v>51</v>
      </c>
      <c r="C215" s="5">
        <f>IF(E215&lt;10,1,IF(E215&lt;20,2,IF(E215&lt;30,3,IF(E215&lt;40,4,IF(E215&lt;50,5,IF(E215&lt;60,6,IF(E215&lt;70,7,IF(E215&lt;80,8,IF(E215&lt;90,9,10)))))))))</f>
        <v>1</v>
      </c>
      <c r="D215" s="16" t="s">
        <v>4</v>
      </c>
      <c r="E215" s="10">
        <f>SUM(H213:BE215)</f>
        <v>0</v>
      </c>
      <c r="F215" s="13"/>
      <c r="G215" s="19" t="s">
        <v>56</v>
      </c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</row>
    <row r="216" spans="1:57" x14ac:dyDescent="0.25">
      <c r="A216" s="24"/>
      <c r="B216" s="21" t="s">
        <v>7</v>
      </c>
      <c r="C216" s="5" t="str">
        <f>IF(OR(E213=0,E214=0),"Morto",CONCATENATE(IF(E213&gt;=20,"Saudável",IF(E213&gt;=10,"Ferido","Morrendo"))," - ",IF(E214&gt;=25,"Forte",IF(E214&gt;=10,"Cansado","Enfraquecido"))))</f>
        <v>Saudável - Forte</v>
      </c>
      <c r="D216" s="17" t="s">
        <v>5</v>
      </c>
      <c r="E216" s="10">
        <f>E215+SUM(H216:BE216)</f>
        <v>0</v>
      </c>
      <c r="F216" s="13"/>
      <c r="G216" s="19" t="s">
        <v>57</v>
      </c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</row>
    <row r="217" spans="1:57" ht="15.75" thickBot="1" x14ac:dyDescent="0.3">
      <c r="A217" s="25"/>
      <c r="B217" s="6"/>
      <c r="C217" s="8"/>
      <c r="D217" s="7"/>
      <c r="E217" s="11"/>
      <c r="F217" s="13"/>
      <c r="G217" s="37" t="s">
        <v>58</v>
      </c>
      <c r="H217" s="38">
        <v>15</v>
      </c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</row>
    <row r="218" spans="1:57" x14ac:dyDescent="0.25">
      <c r="A218" s="23">
        <v>43</v>
      </c>
      <c r="B218" s="26" t="s">
        <v>42</v>
      </c>
      <c r="C218" s="27"/>
      <c r="D218" s="15" t="s">
        <v>3</v>
      </c>
      <c r="E218" s="9">
        <f>31-COUNTIF(H218:BE218,1)-COUNTIF(H218:BE218,0)</f>
        <v>31</v>
      </c>
      <c r="F218" s="13"/>
      <c r="G218" s="18" t="s">
        <v>54</v>
      </c>
      <c r="H218" s="32">
        <v>2</v>
      </c>
      <c r="I218" s="32">
        <v>2</v>
      </c>
      <c r="J218" s="32">
        <v>2</v>
      </c>
      <c r="K218" s="32"/>
      <c r="L218" s="32">
        <v>2</v>
      </c>
      <c r="M218" s="32">
        <v>2</v>
      </c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</row>
    <row r="219" spans="1:57" x14ac:dyDescent="0.25">
      <c r="A219" s="24"/>
      <c r="B219" s="22" t="s">
        <v>6</v>
      </c>
      <c r="C219" s="5" t="str">
        <f>$H$1</f>
        <v>Dev Front-End</v>
      </c>
      <c r="D219" s="16" t="s">
        <v>10</v>
      </c>
      <c r="E219" s="10">
        <f>51-H222</f>
        <v>51</v>
      </c>
      <c r="F219" s="13"/>
      <c r="G219" s="19" t="s">
        <v>55</v>
      </c>
      <c r="H219" s="33">
        <v>1</v>
      </c>
      <c r="I219" s="33">
        <v>1</v>
      </c>
      <c r="J219" s="33">
        <v>1</v>
      </c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</row>
    <row r="220" spans="1:57" x14ac:dyDescent="0.25">
      <c r="A220" s="24"/>
      <c r="B220" s="20" t="s">
        <v>51</v>
      </c>
      <c r="C220" s="5">
        <f>IF(E220&lt;10,1,IF(E220&lt;20,2,IF(E220&lt;30,3,IF(E220&lt;40,4,IF(E220&lt;50,5,IF(E220&lt;60,6,IF(E220&lt;70,7,IF(E220&lt;80,8,IF(E220&lt;90,9,10)))))))))</f>
        <v>2</v>
      </c>
      <c r="D220" s="16" t="s">
        <v>4</v>
      </c>
      <c r="E220" s="10">
        <f>SUM(H218:BE220)</f>
        <v>15</v>
      </c>
      <c r="F220" s="13"/>
      <c r="G220" s="19" t="s">
        <v>56</v>
      </c>
      <c r="H220" s="34">
        <v>1</v>
      </c>
      <c r="I220" s="34"/>
      <c r="J220" s="34">
        <v>1</v>
      </c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</row>
    <row r="221" spans="1:57" x14ac:dyDescent="0.25">
      <c r="A221" s="24"/>
      <c r="B221" s="21" t="s">
        <v>7</v>
      </c>
      <c r="C221" s="5" t="str">
        <f>IF(OR(E218=0,E219=0),"Morto",CONCATENATE(IF(E218&gt;=20,"Saudável",IF(E218&gt;=10,"Ferido","Morrendo"))," - ",IF(E219&gt;=25,"Forte",IF(E219&gt;=10,"Cansado","Enfraquecido"))))</f>
        <v>Saudável - Forte</v>
      </c>
      <c r="D221" s="17" t="s">
        <v>5</v>
      </c>
      <c r="E221" s="10">
        <f>E220+SUM(H221:BE221)</f>
        <v>15</v>
      </c>
      <c r="F221" s="13"/>
      <c r="G221" s="19" t="s">
        <v>57</v>
      </c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</row>
    <row r="222" spans="1:57" ht="15.75" thickBot="1" x14ac:dyDescent="0.3">
      <c r="A222" s="25"/>
      <c r="B222" s="6"/>
      <c r="C222" s="8"/>
      <c r="D222" s="7"/>
      <c r="E222" s="11"/>
      <c r="F222" s="13"/>
      <c r="G222" s="37" t="s">
        <v>58</v>
      </c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</row>
    <row r="223" spans="1:57" x14ac:dyDescent="0.25">
      <c r="A223" s="23">
        <v>44</v>
      </c>
      <c r="B223" s="26" t="s">
        <v>43</v>
      </c>
      <c r="C223" s="27"/>
      <c r="D223" s="15" t="s">
        <v>3</v>
      </c>
      <c r="E223" s="9">
        <f>31-COUNTIF(H223:BE223,1)-COUNTIF(H223:BE223,0)</f>
        <v>31</v>
      </c>
      <c r="F223" s="13"/>
      <c r="G223" s="18" t="s">
        <v>54</v>
      </c>
      <c r="H223" s="32">
        <v>2</v>
      </c>
      <c r="I223" s="32">
        <v>2</v>
      </c>
      <c r="J223" s="32">
        <v>2</v>
      </c>
      <c r="K223" s="32">
        <v>2</v>
      </c>
      <c r="L223" s="32">
        <v>2</v>
      </c>
      <c r="M223" s="32">
        <v>2</v>
      </c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</row>
    <row r="224" spans="1:57" x14ac:dyDescent="0.25">
      <c r="A224" s="24"/>
      <c r="B224" s="22" t="s">
        <v>6</v>
      </c>
      <c r="C224" s="5" t="str">
        <f>$H$1</f>
        <v>Dev Front-End</v>
      </c>
      <c r="D224" s="16" t="s">
        <v>10</v>
      </c>
      <c r="E224" s="10">
        <f>51-H227</f>
        <v>51</v>
      </c>
      <c r="F224" s="13"/>
      <c r="G224" s="19" t="s">
        <v>55</v>
      </c>
      <c r="H224" s="33">
        <v>1</v>
      </c>
      <c r="I224" s="33">
        <v>1</v>
      </c>
      <c r="J224" s="33">
        <v>1</v>
      </c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</row>
    <row r="225" spans="1:57" x14ac:dyDescent="0.25">
      <c r="A225" s="24"/>
      <c r="B225" s="20" t="s">
        <v>51</v>
      </c>
      <c r="C225" s="5">
        <f>IF(E225&lt;10,1,IF(E225&lt;20,2,IF(E225&lt;30,3,IF(E225&lt;40,4,IF(E225&lt;50,5,IF(E225&lt;60,6,IF(E225&lt;70,7,IF(E225&lt;80,8,IF(E225&lt;90,9,10)))))))))</f>
        <v>2</v>
      </c>
      <c r="D225" s="16" t="s">
        <v>4</v>
      </c>
      <c r="E225" s="10">
        <f>SUM(H223:BE225)</f>
        <v>17</v>
      </c>
      <c r="F225" s="13"/>
      <c r="G225" s="19" t="s">
        <v>56</v>
      </c>
      <c r="H225" s="34"/>
      <c r="I225" s="34">
        <v>1</v>
      </c>
      <c r="J225" s="34">
        <v>1</v>
      </c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</row>
    <row r="226" spans="1:57" x14ac:dyDescent="0.25">
      <c r="A226" s="24"/>
      <c r="B226" s="21" t="s">
        <v>7</v>
      </c>
      <c r="C226" s="5" t="str">
        <f>IF(OR(E223=0,E224=0),"Morto",CONCATENATE(IF(E223&gt;=20,"Saudável",IF(E223&gt;=10,"Ferido","Morrendo"))," - ",IF(E224&gt;=25,"Forte",IF(E224&gt;=10,"Cansado","Enfraquecido"))))</f>
        <v>Saudável - Forte</v>
      </c>
      <c r="D226" s="17" t="s">
        <v>5</v>
      </c>
      <c r="E226" s="10">
        <f>E225+SUM(H226:BE226)</f>
        <v>17</v>
      </c>
      <c r="F226" s="13"/>
      <c r="G226" s="19" t="s">
        <v>57</v>
      </c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</row>
    <row r="227" spans="1:57" ht="15.75" thickBot="1" x14ac:dyDescent="0.3">
      <c r="A227" s="25"/>
      <c r="B227" s="6"/>
      <c r="C227" s="8"/>
      <c r="D227" s="7"/>
      <c r="E227" s="11"/>
      <c r="F227" s="13"/>
      <c r="G227" s="37" t="s">
        <v>58</v>
      </c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</row>
    <row r="228" spans="1:57" x14ac:dyDescent="0.25">
      <c r="A228" s="23">
        <v>45</v>
      </c>
      <c r="B228" s="26" t="s">
        <v>44</v>
      </c>
      <c r="C228" s="27"/>
      <c r="D228" s="15" t="s">
        <v>3</v>
      </c>
      <c r="E228" s="9">
        <f>31-COUNTIF(H228:BE228,1)-COUNTIF(H228:BE228,0)</f>
        <v>31</v>
      </c>
      <c r="F228" s="13"/>
      <c r="G228" s="18" t="s">
        <v>54</v>
      </c>
      <c r="H228" s="32"/>
      <c r="I228" s="32">
        <v>2</v>
      </c>
      <c r="J228" s="32">
        <v>2</v>
      </c>
      <c r="K228" s="32"/>
      <c r="L228" s="32">
        <v>2</v>
      </c>
      <c r="M228" s="32">
        <v>2</v>
      </c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</row>
    <row r="229" spans="1:57" x14ac:dyDescent="0.25">
      <c r="A229" s="24"/>
      <c r="B229" s="22" t="s">
        <v>6</v>
      </c>
      <c r="C229" s="5" t="str">
        <f>$H$1</f>
        <v>Dev Front-End</v>
      </c>
      <c r="D229" s="16" t="s">
        <v>10</v>
      </c>
      <c r="E229" s="10">
        <f>51-H232</f>
        <v>51</v>
      </c>
      <c r="F229" s="13"/>
      <c r="G229" s="19" t="s">
        <v>55</v>
      </c>
      <c r="H229" s="33">
        <v>1</v>
      </c>
      <c r="I229" s="33">
        <v>1</v>
      </c>
      <c r="J229" s="33">
        <v>1</v>
      </c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</row>
    <row r="230" spans="1:57" x14ac:dyDescent="0.25">
      <c r="A230" s="24"/>
      <c r="B230" s="20" t="s">
        <v>51</v>
      </c>
      <c r="C230" s="5">
        <f>IF(E230&lt;10,1,IF(E230&lt;20,2,IF(E230&lt;30,3,IF(E230&lt;40,4,IF(E230&lt;50,5,IF(E230&lt;60,6,IF(E230&lt;70,7,IF(E230&lt;80,8,IF(E230&lt;90,9,10)))))))))</f>
        <v>2</v>
      </c>
      <c r="D230" s="16" t="s">
        <v>4</v>
      </c>
      <c r="E230" s="10">
        <f>SUM(H228:BE230)</f>
        <v>13</v>
      </c>
      <c r="F230" s="13"/>
      <c r="G230" s="19" t="s">
        <v>56</v>
      </c>
      <c r="H230" s="34">
        <v>1</v>
      </c>
      <c r="I230" s="34"/>
      <c r="J230" s="34">
        <v>1</v>
      </c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</row>
    <row r="231" spans="1:57" x14ac:dyDescent="0.25">
      <c r="A231" s="24"/>
      <c r="B231" s="21" t="s">
        <v>7</v>
      </c>
      <c r="C231" s="5" t="str">
        <f>IF(OR(E228=0,E229=0),"Morto",CONCATENATE(IF(E228&gt;=20,"Saudável",IF(E228&gt;=10,"Ferido","Morrendo"))," - ",IF(E229&gt;=25,"Forte",IF(E229&gt;=10,"Cansado","Enfraquecido"))))</f>
        <v>Saudável - Forte</v>
      </c>
      <c r="D231" s="17" t="s">
        <v>5</v>
      </c>
      <c r="E231" s="10">
        <f>E230+SUM(H231:BE231)</f>
        <v>13</v>
      </c>
      <c r="F231" s="13"/>
      <c r="G231" s="19" t="s">
        <v>57</v>
      </c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</row>
    <row r="232" spans="1:57" ht="15.75" thickBot="1" x14ac:dyDescent="0.3">
      <c r="A232" s="25"/>
      <c r="B232" s="6"/>
      <c r="C232" s="8"/>
      <c r="D232" s="7"/>
      <c r="E232" s="11"/>
      <c r="F232" s="13"/>
      <c r="G232" s="37" t="s">
        <v>58</v>
      </c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</row>
    <row r="233" spans="1:57" x14ac:dyDescent="0.25">
      <c r="A233" s="23">
        <v>46</v>
      </c>
      <c r="B233" s="26" t="s">
        <v>45</v>
      </c>
      <c r="C233" s="27"/>
      <c r="D233" s="15" t="s">
        <v>3</v>
      </c>
      <c r="E233" s="9">
        <f>31-COUNTIF(H233:BE233,1)-COUNTIF(H233:BE233,0)</f>
        <v>31</v>
      </c>
      <c r="F233" s="13"/>
      <c r="G233" s="18" t="s">
        <v>54</v>
      </c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</row>
    <row r="234" spans="1:57" x14ac:dyDescent="0.25">
      <c r="A234" s="24"/>
      <c r="B234" s="22" t="s">
        <v>6</v>
      </c>
      <c r="C234" s="5" t="str">
        <f>$H$1</f>
        <v>Dev Front-End</v>
      </c>
      <c r="D234" s="16" t="s">
        <v>10</v>
      </c>
      <c r="E234" s="10">
        <f>51-H237</f>
        <v>45</v>
      </c>
      <c r="F234" s="13"/>
      <c r="G234" s="19" t="s">
        <v>55</v>
      </c>
      <c r="H234" s="33">
        <v>1</v>
      </c>
      <c r="I234" s="33">
        <v>1</v>
      </c>
      <c r="J234" s="33">
        <v>1</v>
      </c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</row>
    <row r="235" spans="1:57" x14ac:dyDescent="0.25">
      <c r="A235" s="24"/>
      <c r="B235" s="20" t="s">
        <v>51</v>
      </c>
      <c r="C235" s="5">
        <f>IF(E235&lt;10,1,IF(E235&lt;20,2,IF(E235&lt;30,3,IF(E235&lt;40,4,IF(E235&lt;50,5,IF(E235&lt;60,6,IF(E235&lt;70,7,IF(E235&lt;80,8,IF(E235&lt;90,9,10)))))))))</f>
        <v>1</v>
      </c>
      <c r="D235" s="16" t="s">
        <v>4</v>
      </c>
      <c r="E235" s="10">
        <f>SUM(H233:BE235)</f>
        <v>3</v>
      </c>
      <c r="F235" s="13"/>
      <c r="G235" s="19" t="s">
        <v>56</v>
      </c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</row>
    <row r="236" spans="1:57" x14ac:dyDescent="0.25">
      <c r="A236" s="24"/>
      <c r="B236" s="21" t="s">
        <v>7</v>
      </c>
      <c r="C236" s="5" t="str">
        <f>IF(OR(E233=0,E234=0),"Morto",CONCATENATE(IF(E233&gt;=20,"Saudável",IF(E233&gt;=10,"Ferido","Morrendo"))," - ",IF(E234&gt;=25,"Forte",IF(E234&gt;=10,"Cansado","Enfraquecido"))))</f>
        <v>Saudável - Forte</v>
      </c>
      <c r="D236" s="17" t="s">
        <v>5</v>
      </c>
      <c r="E236" s="10">
        <f>E235+SUM(H236:BE236)</f>
        <v>3</v>
      </c>
      <c r="F236" s="13"/>
      <c r="G236" s="19" t="s">
        <v>57</v>
      </c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</row>
    <row r="237" spans="1:57" ht="15.75" thickBot="1" x14ac:dyDescent="0.3">
      <c r="A237" s="25"/>
      <c r="B237" s="6"/>
      <c r="C237" s="8"/>
      <c r="D237" s="7"/>
      <c r="E237" s="11"/>
      <c r="F237" s="13"/>
      <c r="G237" s="37" t="s">
        <v>58</v>
      </c>
      <c r="H237" s="38">
        <v>6</v>
      </c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</row>
    <row r="238" spans="1:57" x14ac:dyDescent="0.25">
      <c r="A238" s="23">
        <v>47</v>
      </c>
      <c r="B238" s="26" t="s">
        <v>46</v>
      </c>
      <c r="C238" s="27"/>
      <c r="D238" s="15" t="s">
        <v>3</v>
      </c>
      <c r="E238" s="9">
        <f>31-COUNTIF(H238:BE238,1)-COUNTIF(H238:BE238,0)</f>
        <v>31</v>
      </c>
      <c r="F238" s="13"/>
      <c r="G238" s="18" t="s">
        <v>54</v>
      </c>
      <c r="H238" s="32">
        <v>2</v>
      </c>
      <c r="I238" s="32">
        <v>2</v>
      </c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</row>
    <row r="239" spans="1:57" x14ac:dyDescent="0.25">
      <c r="A239" s="24"/>
      <c r="B239" s="22" t="s">
        <v>6</v>
      </c>
      <c r="C239" s="5" t="str">
        <f>$H$1</f>
        <v>Dev Front-End</v>
      </c>
      <c r="D239" s="16" t="s">
        <v>10</v>
      </c>
      <c r="E239" s="10">
        <f>51-H242</f>
        <v>51</v>
      </c>
      <c r="F239" s="13"/>
      <c r="G239" s="19" t="s">
        <v>55</v>
      </c>
      <c r="H239" s="33"/>
      <c r="I239" s="33">
        <v>1</v>
      </c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</row>
    <row r="240" spans="1:57" x14ac:dyDescent="0.25">
      <c r="A240" s="24"/>
      <c r="B240" s="20" t="s">
        <v>51</v>
      </c>
      <c r="C240" s="5">
        <f>IF(E240&lt;10,1,IF(E240&lt;20,2,IF(E240&lt;30,3,IF(E240&lt;40,4,IF(E240&lt;50,5,IF(E240&lt;60,6,IF(E240&lt;70,7,IF(E240&lt;80,8,IF(E240&lt;90,9,10)))))))))</f>
        <v>1</v>
      </c>
      <c r="D240" s="16" t="s">
        <v>4</v>
      </c>
      <c r="E240" s="10">
        <f>SUM(H238:BE240)</f>
        <v>5</v>
      </c>
      <c r="F240" s="13"/>
      <c r="G240" s="19" t="s">
        <v>56</v>
      </c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</row>
    <row r="241" spans="1:57" x14ac:dyDescent="0.25">
      <c r="A241" s="24"/>
      <c r="B241" s="21" t="s">
        <v>7</v>
      </c>
      <c r="C241" s="5" t="str">
        <f>IF(OR(E238=0,E239=0),"Morto",CONCATENATE(IF(E238&gt;=20,"Saudável",IF(E238&gt;=10,"Ferido","Morrendo"))," - ",IF(E239&gt;=25,"Forte",IF(E239&gt;=10,"Cansado","Enfraquecido"))))</f>
        <v>Saudável - Forte</v>
      </c>
      <c r="D241" s="17" t="s">
        <v>5</v>
      </c>
      <c r="E241" s="10">
        <f>E240+SUM(H241:BE241)</f>
        <v>5</v>
      </c>
      <c r="F241" s="13"/>
      <c r="G241" s="19" t="s">
        <v>57</v>
      </c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</row>
    <row r="242" spans="1:57" ht="15.75" thickBot="1" x14ac:dyDescent="0.3">
      <c r="A242" s="25"/>
      <c r="B242" s="6"/>
      <c r="C242" s="8"/>
      <c r="D242" s="7"/>
      <c r="E242" s="11"/>
      <c r="F242" s="13"/>
      <c r="G242" s="37" t="s">
        <v>58</v>
      </c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</row>
    <row r="243" spans="1:57" x14ac:dyDescent="0.25">
      <c r="A243" s="23">
        <v>48</v>
      </c>
      <c r="B243" s="26" t="s">
        <v>47</v>
      </c>
      <c r="C243" s="27"/>
      <c r="D243" s="15" t="s">
        <v>3</v>
      </c>
      <c r="E243" s="9">
        <f>31-COUNTIF(H243:BE243,1)-COUNTIF(H243:BE243,0)</f>
        <v>31</v>
      </c>
      <c r="F243" s="13"/>
      <c r="G243" s="18" t="s">
        <v>54</v>
      </c>
      <c r="H243" s="32">
        <v>2</v>
      </c>
      <c r="I243" s="32">
        <v>2</v>
      </c>
      <c r="J243" s="32">
        <v>2</v>
      </c>
      <c r="K243" s="32">
        <v>2</v>
      </c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</row>
    <row r="244" spans="1:57" x14ac:dyDescent="0.25">
      <c r="A244" s="24"/>
      <c r="B244" s="22" t="s">
        <v>6</v>
      </c>
      <c r="C244" s="5" t="str">
        <f>$H$1</f>
        <v>Dev Front-End</v>
      </c>
      <c r="D244" s="16" t="s">
        <v>10</v>
      </c>
      <c r="E244" s="10">
        <f>51-H247</f>
        <v>48</v>
      </c>
      <c r="F244" s="13"/>
      <c r="G244" s="19" t="s">
        <v>55</v>
      </c>
      <c r="H244" s="33">
        <v>1</v>
      </c>
      <c r="I244" s="33">
        <v>1</v>
      </c>
      <c r="J244" s="33">
        <v>1</v>
      </c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</row>
    <row r="245" spans="1:57" x14ac:dyDescent="0.25">
      <c r="A245" s="24"/>
      <c r="B245" s="20" t="s">
        <v>51</v>
      </c>
      <c r="C245" s="5">
        <f>IF(E245&lt;10,1,IF(E245&lt;20,2,IF(E245&lt;30,3,IF(E245&lt;40,4,IF(E245&lt;50,5,IF(E245&lt;60,6,IF(E245&lt;70,7,IF(E245&lt;80,8,IF(E245&lt;90,9,10)))))))))</f>
        <v>2</v>
      </c>
      <c r="D245" s="16" t="s">
        <v>4</v>
      </c>
      <c r="E245" s="10">
        <f>SUM(H243:BE245)</f>
        <v>11</v>
      </c>
      <c r="F245" s="13"/>
      <c r="G245" s="19" t="s">
        <v>56</v>
      </c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</row>
    <row r="246" spans="1:57" x14ac:dyDescent="0.25">
      <c r="A246" s="24"/>
      <c r="B246" s="21" t="s">
        <v>7</v>
      </c>
      <c r="C246" s="5" t="str">
        <f>IF(OR(E243=0,E244=0),"Morto",CONCATENATE(IF(E243&gt;=20,"Saudável",IF(E243&gt;=10,"Ferido","Morrendo"))," - ",IF(E244&gt;=25,"Forte",IF(E244&gt;=10,"Cansado","Enfraquecido"))))</f>
        <v>Saudável - Forte</v>
      </c>
      <c r="D246" s="17" t="s">
        <v>5</v>
      </c>
      <c r="E246" s="10">
        <f>E245+SUM(H246:BE246)</f>
        <v>11</v>
      </c>
      <c r="F246" s="13"/>
      <c r="G246" s="19" t="s">
        <v>57</v>
      </c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</row>
    <row r="247" spans="1:57" ht="15.75" thickBot="1" x14ac:dyDescent="0.3">
      <c r="A247" s="25"/>
      <c r="B247" s="6"/>
      <c r="C247" s="8"/>
      <c r="D247" s="7"/>
      <c r="E247" s="11"/>
      <c r="F247" s="13"/>
      <c r="G247" s="37" t="s">
        <v>58</v>
      </c>
      <c r="H247" s="38">
        <v>3</v>
      </c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</row>
    <row r="248" spans="1:57" x14ac:dyDescent="0.25">
      <c r="A248" s="23">
        <v>49</v>
      </c>
      <c r="B248" s="26" t="s">
        <v>53</v>
      </c>
      <c r="C248" s="27"/>
      <c r="D248" s="15" t="s">
        <v>3</v>
      </c>
      <c r="E248" s="9">
        <f>31-COUNTIF(H248:BE248,1)-COUNTIF(H248:BE248,0)</f>
        <v>31</v>
      </c>
      <c r="F248" s="13"/>
      <c r="G248" s="18" t="s">
        <v>54</v>
      </c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</row>
    <row r="249" spans="1:57" x14ac:dyDescent="0.25">
      <c r="A249" s="24"/>
      <c r="B249" s="22" t="s">
        <v>6</v>
      </c>
      <c r="C249" s="5" t="str">
        <f>$H$1</f>
        <v>Dev Front-End</v>
      </c>
      <c r="D249" s="16" t="s">
        <v>10</v>
      </c>
      <c r="E249" s="10">
        <f>51-H252</f>
        <v>39</v>
      </c>
      <c r="F249" s="13"/>
      <c r="G249" s="19" t="s">
        <v>55</v>
      </c>
      <c r="H249" s="33">
        <v>1</v>
      </c>
      <c r="I249" s="33">
        <v>1</v>
      </c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</row>
    <row r="250" spans="1:57" x14ac:dyDescent="0.25">
      <c r="A250" s="24"/>
      <c r="B250" s="20" t="s">
        <v>51</v>
      </c>
      <c r="C250" s="5">
        <f>IF(E250&lt;10,1,IF(E250&lt;20,2,IF(E250&lt;30,3,IF(E250&lt;40,4,IF(E250&lt;50,5,IF(E250&lt;60,6,IF(E250&lt;70,7,IF(E250&lt;80,8,IF(E250&lt;90,9,10)))))))))</f>
        <v>1</v>
      </c>
      <c r="D250" s="16" t="s">
        <v>4</v>
      </c>
      <c r="E250" s="10">
        <f>SUM(H248:BE250)</f>
        <v>2</v>
      </c>
      <c r="F250" s="13"/>
      <c r="G250" s="19" t="s">
        <v>56</v>
      </c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</row>
    <row r="251" spans="1:57" x14ac:dyDescent="0.25">
      <c r="A251" s="24"/>
      <c r="B251" s="21" t="s">
        <v>7</v>
      </c>
      <c r="C251" s="5" t="str">
        <f>IF(OR(E248=0,E249=0),"Morto",CONCATENATE(IF(E248&gt;=20,"Saudável",IF(E248&gt;=10,"Ferido","Morrendo"))," - ",IF(E249&gt;=25,"Forte",IF(E249&gt;=10,"Cansado","Enfraquecido"))))</f>
        <v>Saudável - Forte</v>
      </c>
      <c r="D251" s="17" t="s">
        <v>5</v>
      </c>
      <c r="E251" s="10">
        <f>E250+SUM(H251:BE251)</f>
        <v>2</v>
      </c>
      <c r="F251" s="13"/>
      <c r="G251" s="19" t="s">
        <v>57</v>
      </c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</row>
    <row r="252" spans="1:57" ht="15.75" thickBot="1" x14ac:dyDescent="0.3">
      <c r="A252" s="25"/>
      <c r="B252" s="6"/>
      <c r="C252" s="8"/>
      <c r="D252" s="7"/>
      <c r="E252" s="11"/>
      <c r="F252" s="13"/>
      <c r="G252" s="37" t="s">
        <v>58</v>
      </c>
      <c r="H252" s="38">
        <v>12</v>
      </c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</row>
    <row r="253" spans="1:57" x14ac:dyDescent="0.25">
      <c r="A253" s="23">
        <v>50</v>
      </c>
      <c r="B253" s="26" t="s">
        <v>48</v>
      </c>
      <c r="C253" s="27"/>
      <c r="D253" s="15" t="s">
        <v>3</v>
      </c>
      <c r="E253" s="9">
        <f>31-COUNTIF(H253:BE253,1)-COUNTIF(H253:BE253,0)</f>
        <v>31</v>
      </c>
      <c r="F253" s="13"/>
      <c r="G253" s="18" t="s">
        <v>54</v>
      </c>
      <c r="H253" s="32">
        <v>2</v>
      </c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</row>
    <row r="254" spans="1:57" x14ac:dyDescent="0.25">
      <c r="A254" s="24"/>
      <c r="B254" s="22" t="s">
        <v>6</v>
      </c>
      <c r="C254" s="5" t="str">
        <f>$H$1</f>
        <v>Dev Front-End</v>
      </c>
      <c r="D254" s="16" t="s">
        <v>10</v>
      </c>
      <c r="E254" s="10">
        <f>51-H257</f>
        <v>39</v>
      </c>
      <c r="F254" s="13"/>
      <c r="G254" s="19" t="s">
        <v>55</v>
      </c>
      <c r="H254" s="33">
        <v>1</v>
      </c>
      <c r="I254" s="33">
        <v>1</v>
      </c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</row>
    <row r="255" spans="1:57" x14ac:dyDescent="0.25">
      <c r="A255" s="24"/>
      <c r="B255" s="20" t="s">
        <v>51</v>
      </c>
      <c r="C255" s="5">
        <f>IF(E255&lt;10,1,IF(E255&lt;20,2,IF(E255&lt;30,3,IF(E255&lt;40,4,IF(E255&lt;50,5,IF(E255&lt;60,6,IF(E255&lt;70,7,IF(E255&lt;80,8,IF(E255&lt;90,9,10)))))))))</f>
        <v>1</v>
      </c>
      <c r="D255" s="16" t="s">
        <v>4</v>
      </c>
      <c r="E255" s="10">
        <f>SUM(H253:BE255)</f>
        <v>4</v>
      </c>
      <c r="F255" s="13"/>
      <c r="G255" s="19" t="s">
        <v>56</v>
      </c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</row>
    <row r="256" spans="1:57" x14ac:dyDescent="0.25">
      <c r="A256" s="24"/>
      <c r="B256" s="21" t="s">
        <v>7</v>
      </c>
      <c r="C256" s="5" t="str">
        <f>IF(OR(E253=0,E254=0),"Morto",CONCATENATE(IF(E253&gt;=20,"Saudável",IF(E253&gt;=10,"Ferido","Morrendo"))," - ",IF(E254&gt;=25,"Forte",IF(E254&gt;=10,"Cansado","Enfraquecido"))))</f>
        <v>Saudável - Forte</v>
      </c>
      <c r="D256" s="17" t="s">
        <v>5</v>
      </c>
      <c r="E256" s="10">
        <f>E255+SUM(H256:BE256)</f>
        <v>4</v>
      </c>
      <c r="F256" s="13"/>
      <c r="G256" s="19" t="s">
        <v>57</v>
      </c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</row>
    <row r="257" spans="1:57" ht="15.75" thickBot="1" x14ac:dyDescent="0.3">
      <c r="A257" s="25"/>
      <c r="B257" s="6"/>
      <c r="C257" s="8"/>
      <c r="D257" s="7"/>
      <c r="E257" s="11"/>
      <c r="F257" s="13"/>
      <c r="G257" s="37" t="s">
        <v>58</v>
      </c>
      <c r="H257" s="38">
        <v>12</v>
      </c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</row>
    <row r="258" spans="1:57" x14ac:dyDescent="0.25">
      <c r="A258" s="23">
        <v>51</v>
      </c>
      <c r="B258" s="26" t="s">
        <v>49</v>
      </c>
      <c r="C258" s="27"/>
      <c r="D258" s="15" t="s">
        <v>3</v>
      </c>
      <c r="E258" s="9">
        <f>31-COUNTIF(H258:BE258,1)-COUNTIF(H258:BE258,0)</f>
        <v>31</v>
      </c>
      <c r="F258" s="13"/>
      <c r="G258" s="18" t="s">
        <v>54</v>
      </c>
      <c r="H258" s="32"/>
      <c r="I258" s="32"/>
      <c r="J258" s="32">
        <v>2</v>
      </c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</row>
    <row r="259" spans="1:57" x14ac:dyDescent="0.25">
      <c r="A259" s="24"/>
      <c r="B259" s="22" t="s">
        <v>6</v>
      </c>
      <c r="C259" s="5" t="str">
        <f>$H$1</f>
        <v>Dev Front-End</v>
      </c>
      <c r="D259" s="16" t="s">
        <v>10</v>
      </c>
      <c r="E259" s="10">
        <f>51-H262</f>
        <v>51</v>
      </c>
      <c r="F259" s="13"/>
      <c r="G259" s="19" t="s">
        <v>55</v>
      </c>
      <c r="H259" s="33">
        <v>1</v>
      </c>
      <c r="I259" s="33">
        <v>1</v>
      </c>
      <c r="J259" s="33">
        <v>1</v>
      </c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</row>
    <row r="260" spans="1:57" x14ac:dyDescent="0.25">
      <c r="A260" s="24"/>
      <c r="B260" s="20" t="s">
        <v>51</v>
      </c>
      <c r="C260" s="5">
        <f>IF(E260&lt;10,1,IF(E260&lt;20,2,IF(E260&lt;30,3,IF(E260&lt;40,4,IF(E260&lt;50,5,IF(E260&lt;60,6,IF(E260&lt;70,7,IF(E260&lt;80,8,IF(E260&lt;90,9,10)))))))))</f>
        <v>1</v>
      </c>
      <c r="D260" s="16" t="s">
        <v>4</v>
      </c>
      <c r="E260" s="10">
        <f>SUM(H258:BE260)</f>
        <v>5</v>
      </c>
      <c r="F260" s="13"/>
      <c r="G260" s="19" t="s">
        <v>56</v>
      </c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</row>
    <row r="261" spans="1:57" x14ac:dyDescent="0.25">
      <c r="A261" s="24"/>
      <c r="B261" s="21" t="s">
        <v>7</v>
      </c>
      <c r="C261" s="5" t="str">
        <f>IF(OR(E258=0,E259=0),"Morto",CONCATENATE(IF(E258&gt;=20,"Saudável",IF(E258&gt;=10,"Ferido","Morrendo"))," - ",IF(E259&gt;=25,"Forte",IF(E259&gt;=10,"Cansado","Enfraquecido"))))</f>
        <v>Saudável - Forte</v>
      </c>
      <c r="D261" s="17" t="s">
        <v>5</v>
      </c>
      <c r="E261" s="10">
        <f>E260+SUM(H261:BE261)</f>
        <v>5</v>
      </c>
      <c r="F261" s="13"/>
      <c r="G261" s="19" t="s">
        <v>57</v>
      </c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</row>
    <row r="262" spans="1:57" ht="15.75" thickBot="1" x14ac:dyDescent="0.3">
      <c r="A262" s="25"/>
      <c r="B262" s="6"/>
      <c r="C262" s="8"/>
      <c r="D262" s="7"/>
      <c r="E262" s="11"/>
      <c r="F262" s="13"/>
      <c r="G262" s="37" t="s">
        <v>58</v>
      </c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</row>
    <row r="263" spans="1:57" x14ac:dyDescent="0.25">
      <c r="A263" s="23">
        <v>52</v>
      </c>
      <c r="B263" s="26" t="s">
        <v>69</v>
      </c>
      <c r="C263" s="27"/>
      <c r="D263" s="15" t="s">
        <v>3</v>
      </c>
      <c r="E263" s="9">
        <f>31-COUNTIF(H263:BE263,1)-COUNTIF(H263:BE263,0)</f>
        <v>31</v>
      </c>
      <c r="F263" s="13"/>
      <c r="G263" s="18" t="s">
        <v>54</v>
      </c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</row>
    <row r="264" spans="1:57" x14ac:dyDescent="0.25">
      <c r="A264" s="24"/>
      <c r="B264" s="22" t="s">
        <v>6</v>
      </c>
      <c r="C264" s="5" t="str">
        <f>$H$1</f>
        <v>Dev Front-End</v>
      </c>
      <c r="D264" s="16" t="s">
        <v>10</v>
      </c>
      <c r="E264" s="10">
        <f>51-H267</f>
        <v>51</v>
      </c>
      <c r="F264" s="13"/>
      <c r="G264" s="19" t="s">
        <v>55</v>
      </c>
      <c r="H264" s="33">
        <v>1</v>
      </c>
      <c r="I264" s="33">
        <v>1</v>
      </c>
      <c r="J264" s="33">
        <v>1</v>
      </c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</row>
    <row r="265" spans="1:57" x14ac:dyDescent="0.25">
      <c r="A265" s="24"/>
      <c r="B265" s="20" t="s">
        <v>51</v>
      </c>
      <c r="C265" s="5">
        <f>IF(E265&lt;10,1,IF(E265&lt;20,2,IF(E265&lt;30,3,IF(E265&lt;40,4,IF(E265&lt;50,5,IF(E265&lt;60,6,IF(E265&lt;70,7,IF(E265&lt;80,8,IF(E265&lt;90,9,10)))))))))</f>
        <v>1</v>
      </c>
      <c r="D265" s="16" t="s">
        <v>4</v>
      </c>
      <c r="E265" s="10">
        <f>SUM(H263:BE265)</f>
        <v>3</v>
      </c>
      <c r="F265" s="13"/>
      <c r="G265" s="19" t="s">
        <v>56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</row>
    <row r="266" spans="1:57" x14ac:dyDescent="0.25">
      <c r="A266" s="24"/>
      <c r="B266" s="21" t="s">
        <v>7</v>
      </c>
      <c r="C266" s="5" t="str">
        <f>IF(OR(E263=0,E264=0),"Morto",CONCATENATE(IF(E263&gt;=20,"Saudável",IF(E263&gt;=10,"Ferido","Morrendo"))," - ",IF(E264&gt;=25,"Forte",IF(E264&gt;=10,"Cansado","Enfraquecido"))))</f>
        <v>Saudável - Forte</v>
      </c>
      <c r="D266" s="17" t="s">
        <v>5</v>
      </c>
      <c r="E266" s="10">
        <f>E265+SUM(H266:BE266)</f>
        <v>3</v>
      </c>
      <c r="F266" s="13"/>
      <c r="G266" s="19" t="s">
        <v>57</v>
      </c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</row>
    <row r="267" spans="1:57" ht="15.75" thickBot="1" x14ac:dyDescent="0.3">
      <c r="A267" s="25"/>
      <c r="B267" s="6"/>
      <c r="C267" s="8"/>
      <c r="D267" s="7"/>
      <c r="E267" s="11"/>
      <c r="F267" s="13"/>
      <c r="G267" s="37" t="s">
        <v>58</v>
      </c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</row>
    <row r="268" spans="1:57" x14ac:dyDescent="0.25">
      <c r="A268" s="23">
        <v>53</v>
      </c>
      <c r="B268" s="26" t="s">
        <v>70</v>
      </c>
      <c r="C268" s="27"/>
      <c r="D268" s="15" t="s">
        <v>3</v>
      </c>
      <c r="E268" s="9">
        <f>31-COUNTIF(H268:BE268,1)-COUNTIF(H268:BE268,0)</f>
        <v>31</v>
      </c>
      <c r="F268" s="13"/>
      <c r="G268" s="18" t="s">
        <v>54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</row>
    <row r="269" spans="1:57" x14ac:dyDescent="0.25">
      <c r="A269" s="24"/>
      <c r="B269" s="22" t="s">
        <v>6</v>
      </c>
      <c r="C269" s="5" t="str">
        <f>$H$1</f>
        <v>Dev Front-End</v>
      </c>
      <c r="D269" s="16" t="s">
        <v>10</v>
      </c>
      <c r="E269" s="10">
        <f>51-H272</f>
        <v>36</v>
      </c>
      <c r="F269" s="13"/>
      <c r="G269" s="19" t="s">
        <v>55</v>
      </c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</row>
    <row r="270" spans="1:57" x14ac:dyDescent="0.25">
      <c r="A270" s="24"/>
      <c r="B270" s="20" t="s">
        <v>51</v>
      </c>
      <c r="C270" s="5">
        <f>IF(E270&lt;10,1,IF(E270&lt;20,2,IF(E270&lt;30,3,IF(E270&lt;40,4,IF(E270&lt;50,5,IF(E270&lt;60,6,IF(E270&lt;70,7,IF(E270&lt;80,8,IF(E270&lt;90,9,10)))))))))</f>
        <v>1</v>
      </c>
      <c r="D270" s="16" t="s">
        <v>4</v>
      </c>
      <c r="E270" s="10">
        <f>SUM(H268:BE270)</f>
        <v>0</v>
      </c>
      <c r="F270" s="13"/>
      <c r="G270" s="19" t="s">
        <v>56</v>
      </c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</row>
    <row r="271" spans="1:57" x14ac:dyDescent="0.25">
      <c r="A271" s="24"/>
      <c r="B271" s="21" t="s">
        <v>7</v>
      </c>
      <c r="C271" s="5" t="str">
        <f>IF(OR(E268=0,E269=0),"Morto",CONCATENATE(IF(E268&gt;=20,"Saudável",IF(E268&gt;=10,"Ferido","Morrendo"))," - ",IF(E269&gt;=25,"Forte",IF(E269&gt;=10,"Cansado","Enfraquecido"))))</f>
        <v>Saudável - Forte</v>
      </c>
      <c r="D271" s="17" t="s">
        <v>5</v>
      </c>
      <c r="E271" s="10">
        <f>E270+SUM(H271:BE271)</f>
        <v>0</v>
      </c>
      <c r="F271" s="13"/>
      <c r="G271" s="19" t="s">
        <v>57</v>
      </c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</row>
    <row r="272" spans="1:57" ht="15.75" thickBot="1" x14ac:dyDescent="0.3">
      <c r="A272" s="25"/>
      <c r="B272" s="6"/>
      <c r="C272" s="8"/>
      <c r="D272" s="7"/>
      <c r="E272" s="11"/>
      <c r="F272" s="13"/>
      <c r="G272" s="37" t="s">
        <v>58</v>
      </c>
      <c r="H272" s="38">
        <v>15</v>
      </c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</row>
    <row r="273" spans="1:57" x14ac:dyDescent="0.25">
      <c r="A273" s="23">
        <v>54</v>
      </c>
      <c r="B273" s="26" t="s">
        <v>50</v>
      </c>
      <c r="C273" s="27"/>
      <c r="D273" s="15" t="s">
        <v>3</v>
      </c>
      <c r="E273" s="9">
        <f>31-COUNTIF(H273:BE273,1)-COUNTIF(H273:BE273,0)</f>
        <v>31</v>
      </c>
      <c r="F273" s="13"/>
      <c r="G273" s="18" t="s">
        <v>54</v>
      </c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</row>
    <row r="274" spans="1:57" x14ac:dyDescent="0.25">
      <c r="A274" s="24"/>
      <c r="B274" s="22" t="s">
        <v>6</v>
      </c>
      <c r="C274" s="5" t="str">
        <f>$H$1</f>
        <v>Dev Front-End</v>
      </c>
      <c r="D274" s="16" t="s">
        <v>10</v>
      </c>
      <c r="E274" s="10">
        <f>51-H277</f>
        <v>51</v>
      </c>
      <c r="F274" s="13"/>
      <c r="G274" s="19" t="s">
        <v>55</v>
      </c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</row>
    <row r="275" spans="1:57" x14ac:dyDescent="0.25">
      <c r="A275" s="24"/>
      <c r="B275" s="20" t="s">
        <v>51</v>
      </c>
      <c r="C275" s="5">
        <f>IF(E275&lt;10,1,IF(E275&lt;20,2,IF(E275&lt;30,3,IF(E275&lt;40,4,IF(E275&lt;50,5,IF(E275&lt;60,6,IF(E275&lt;70,7,IF(E275&lt;80,8,IF(E275&lt;90,9,10)))))))))</f>
        <v>1</v>
      </c>
      <c r="D275" s="16" t="s">
        <v>4</v>
      </c>
      <c r="E275" s="10">
        <f>SUM(H273:BE275)</f>
        <v>0</v>
      </c>
      <c r="F275" s="13"/>
      <c r="G275" s="19" t="s">
        <v>56</v>
      </c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</row>
    <row r="276" spans="1:57" x14ac:dyDescent="0.25">
      <c r="A276" s="24"/>
      <c r="B276" s="21" t="s">
        <v>7</v>
      </c>
      <c r="C276" s="5" t="str">
        <f>IF(OR(E273=0,E274=0),"Morto",CONCATENATE(IF(E273&gt;=20,"Saudável",IF(E273&gt;=10,"Ferido","Morrendo"))," - ",IF(E274&gt;=25,"Forte",IF(E274&gt;=10,"Cansado","Enfraquecido"))))</f>
        <v>Saudável - Forte</v>
      </c>
      <c r="D276" s="17" t="s">
        <v>5</v>
      </c>
      <c r="E276" s="10">
        <f>E275+SUM(H276:BE276)</f>
        <v>0</v>
      </c>
      <c r="F276" s="13"/>
      <c r="G276" s="19" t="s">
        <v>57</v>
      </c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</row>
    <row r="277" spans="1:57" ht="15.75" thickBot="1" x14ac:dyDescent="0.3">
      <c r="A277" s="25"/>
      <c r="B277" s="6"/>
      <c r="C277" s="8"/>
      <c r="D277" s="7"/>
      <c r="E277" s="11"/>
      <c r="F277" s="13"/>
      <c r="G277" s="37" t="s">
        <v>58</v>
      </c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</row>
  </sheetData>
  <sheetProtection insertColumns="0" insertRows="0" selectLockedCells="1"/>
  <mergeCells count="114">
    <mergeCell ref="B113:C113"/>
    <mergeCell ref="B108:C108"/>
    <mergeCell ref="B118:C118"/>
    <mergeCell ref="B123:C123"/>
    <mergeCell ref="B128:C128"/>
    <mergeCell ref="H1:I1"/>
    <mergeCell ref="B133:C133"/>
    <mergeCell ref="B153:C153"/>
    <mergeCell ref="D2:E2"/>
    <mergeCell ref="B2:C2"/>
    <mergeCell ref="B3:C3"/>
    <mergeCell ref="A3:A7"/>
    <mergeCell ref="A78:A82"/>
    <mergeCell ref="A83:A87"/>
    <mergeCell ref="A88:A92"/>
    <mergeCell ref="A93:A97"/>
    <mergeCell ref="A1:E1"/>
    <mergeCell ref="B8:C8"/>
    <mergeCell ref="B28:C28"/>
    <mergeCell ref="B48:C48"/>
    <mergeCell ref="B73:C73"/>
    <mergeCell ref="B43:C43"/>
    <mergeCell ref="B53:C53"/>
    <mergeCell ref="B58:C58"/>
    <mergeCell ref="B68:C68"/>
    <mergeCell ref="B93:C93"/>
    <mergeCell ref="B78:C78"/>
    <mergeCell ref="B83:C83"/>
    <mergeCell ref="B88:C88"/>
    <mergeCell ref="B98:C98"/>
    <mergeCell ref="B103:C103"/>
    <mergeCell ref="B13:C13"/>
    <mergeCell ref="B18:C18"/>
    <mergeCell ref="B23:C23"/>
    <mergeCell ref="B33:C33"/>
    <mergeCell ref="B38:C38"/>
    <mergeCell ref="B188:C188"/>
    <mergeCell ref="B193:C193"/>
    <mergeCell ref="B198:C198"/>
    <mergeCell ref="B203:C203"/>
    <mergeCell ref="B208:C208"/>
    <mergeCell ref="B138:C138"/>
    <mergeCell ref="B143:C143"/>
    <mergeCell ref="B148:C148"/>
    <mergeCell ref="B158:C158"/>
    <mergeCell ref="B163:C163"/>
    <mergeCell ref="B173:C173"/>
    <mergeCell ref="B168:C168"/>
    <mergeCell ref="B178:C178"/>
    <mergeCell ref="B183:C183"/>
    <mergeCell ref="B263:C263"/>
    <mergeCell ref="B268:C268"/>
    <mergeCell ref="B273:C273"/>
    <mergeCell ref="B238:C238"/>
    <mergeCell ref="B243:C243"/>
    <mergeCell ref="B248:C248"/>
    <mergeCell ref="B253:C253"/>
    <mergeCell ref="B258:C258"/>
    <mergeCell ref="B213:C213"/>
    <mergeCell ref="B218:C218"/>
    <mergeCell ref="B223:C223"/>
    <mergeCell ref="B228:C228"/>
    <mergeCell ref="B233:C233"/>
    <mergeCell ref="A98:A102"/>
    <mergeCell ref="A103:A107"/>
    <mergeCell ref="A108:A112"/>
    <mergeCell ref="A113:A117"/>
    <mergeCell ref="A118:A122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8:A72"/>
    <mergeCell ref="A73:A77"/>
    <mergeCell ref="A153:A157"/>
    <mergeCell ref="A158:A162"/>
    <mergeCell ref="A163:A167"/>
    <mergeCell ref="A168:A172"/>
    <mergeCell ref="A123:A127"/>
    <mergeCell ref="A128:A132"/>
    <mergeCell ref="A133:A137"/>
    <mergeCell ref="A138:A142"/>
    <mergeCell ref="A143:A147"/>
    <mergeCell ref="A63:A67"/>
    <mergeCell ref="B63:C63"/>
    <mergeCell ref="A273:A277"/>
    <mergeCell ref="A248:A252"/>
    <mergeCell ref="A253:A257"/>
    <mergeCell ref="A258:A262"/>
    <mergeCell ref="A263:A267"/>
    <mergeCell ref="A268:A272"/>
    <mergeCell ref="A223:A227"/>
    <mergeCell ref="A228:A232"/>
    <mergeCell ref="A233:A237"/>
    <mergeCell ref="A238:A242"/>
    <mergeCell ref="A243:A247"/>
    <mergeCell ref="A198:A202"/>
    <mergeCell ref="A203:A207"/>
    <mergeCell ref="A208:A212"/>
    <mergeCell ref="A213:A217"/>
    <mergeCell ref="A218:A222"/>
    <mergeCell ref="A173:A177"/>
    <mergeCell ref="A178:A182"/>
    <mergeCell ref="A183:A187"/>
    <mergeCell ref="A188:A192"/>
    <mergeCell ref="A193:A197"/>
    <mergeCell ref="A148:A152"/>
  </mergeCells>
  <phoneticPr fontId="4" type="noConversion"/>
  <conditionalFormatting sqref="E3:F3">
    <cfRule type="dataBar" priority="26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{AD96F288-882B-43F0-B13A-1634B9DCBB3A}</x14:id>
        </ext>
      </extLst>
    </cfRule>
  </conditionalFormatting>
  <conditionalFormatting sqref="E4:F4">
    <cfRule type="dataBar" priority="26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{CE9C937E-F76D-46D1-9BD2-1478A6B588EF}</x14:id>
        </ext>
      </extLst>
    </cfRule>
  </conditionalFormatting>
  <conditionalFormatting sqref="E5:F5">
    <cfRule type="dataBar" priority="26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{D7458F7D-37B1-45C5-8A0F-F3906C35E5D1}</x14:id>
        </ext>
      </extLst>
    </cfRule>
  </conditionalFormatting>
  <conditionalFormatting sqref="E6:F7">
    <cfRule type="dataBar" priority="26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{CA6D32A4-3CE7-4D96-B136-1FD03E8ED8B4}</x14:id>
        </ext>
      </extLst>
    </cfRule>
  </conditionalFormatting>
  <conditionalFormatting sqref="F8">
    <cfRule type="dataBar" priority="4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{783445ED-B47B-436E-8E68-7E46A6AA8B70}</x14:id>
        </ext>
      </extLst>
    </cfRule>
  </conditionalFormatting>
  <conditionalFormatting sqref="F9">
    <cfRule type="dataBar" priority="4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{F121760A-6790-4F39-BC3E-25BE1656CDED}</x14:id>
        </ext>
      </extLst>
    </cfRule>
  </conditionalFormatting>
  <conditionalFormatting sqref="F10">
    <cfRule type="dataBar" priority="4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{12175685-912B-47C7-8857-1A7E90C645F3}</x14:id>
        </ext>
      </extLst>
    </cfRule>
  </conditionalFormatting>
  <conditionalFormatting sqref="F11:F12">
    <cfRule type="dataBar" priority="4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{84B779BF-3DFD-4AEF-A152-042CBC288554}</x14:id>
        </ext>
      </extLst>
    </cfRule>
  </conditionalFormatting>
  <conditionalFormatting sqref="F13">
    <cfRule type="dataBar" priority="4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{B3E362B8-0064-4BC5-A34B-11AA6C296C08}</x14:id>
        </ext>
      </extLst>
    </cfRule>
  </conditionalFormatting>
  <conditionalFormatting sqref="F14">
    <cfRule type="dataBar" priority="4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{08D51C73-8661-49BC-AB71-6283D0DBA9DB}</x14:id>
        </ext>
      </extLst>
    </cfRule>
  </conditionalFormatting>
  <conditionalFormatting sqref="F15">
    <cfRule type="dataBar" priority="4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{4CF5A0B7-38C1-4B96-867D-0455BD389368}</x14:id>
        </ext>
      </extLst>
    </cfRule>
  </conditionalFormatting>
  <conditionalFormatting sqref="F16:F17">
    <cfRule type="dataBar" priority="4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{0851E4F9-ED88-4011-B742-495001024874}</x14:id>
        </ext>
      </extLst>
    </cfRule>
  </conditionalFormatting>
  <conditionalFormatting sqref="F18">
    <cfRule type="dataBar" priority="4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{3C490382-C724-4C28-9A92-3366BB4702A8}</x14:id>
        </ext>
      </extLst>
    </cfRule>
  </conditionalFormatting>
  <conditionalFormatting sqref="F19">
    <cfRule type="dataBar" priority="4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{950974EF-64EF-49D6-A3ED-F4B8FD1FDBFA}</x14:id>
        </ext>
      </extLst>
    </cfRule>
  </conditionalFormatting>
  <conditionalFormatting sqref="F20">
    <cfRule type="dataBar" priority="4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{47D770B9-80EA-41A5-83C5-FF151473FAC1}</x14:id>
        </ext>
      </extLst>
    </cfRule>
  </conditionalFormatting>
  <conditionalFormatting sqref="F21:F22">
    <cfRule type="dataBar" priority="4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{14BF9282-368D-41CE-B07C-DFE3507FAFC2}</x14:id>
        </ext>
      </extLst>
    </cfRule>
  </conditionalFormatting>
  <conditionalFormatting sqref="F23">
    <cfRule type="dataBar" priority="4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{C3A9DF67-1A5C-4C8F-88AA-4697A13B240D}</x14:id>
        </ext>
      </extLst>
    </cfRule>
  </conditionalFormatting>
  <conditionalFormatting sqref="F24">
    <cfRule type="dataBar" priority="4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{B15D0940-E5CB-4DE8-9E68-306AF40BA290}</x14:id>
        </ext>
      </extLst>
    </cfRule>
  </conditionalFormatting>
  <conditionalFormatting sqref="F25">
    <cfRule type="dataBar" priority="4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{39EF1351-2DE8-4FDB-8E82-C98FFC7EB177}</x14:id>
        </ext>
      </extLst>
    </cfRule>
  </conditionalFormatting>
  <conditionalFormatting sqref="F26:F27">
    <cfRule type="dataBar" priority="4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{1411F450-A217-4C63-A9A6-2DDBA80428F7}</x14:id>
        </ext>
      </extLst>
    </cfRule>
  </conditionalFormatting>
  <conditionalFormatting sqref="F28">
    <cfRule type="dataBar" priority="4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{0F9C1059-E9E6-45EB-9535-DF61837DC8DA}</x14:id>
        </ext>
      </extLst>
    </cfRule>
  </conditionalFormatting>
  <conditionalFormatting sqref="F29">
    <cfRule type="dataBar" priority="4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{D2C05AB1-C924-45BA-9631-7ACCA2865A9D}</x14:id>
        </ext>
      </extLst>
    </cfRule>
  </conditionalFormatting>
  <conditionalFormatting sqref="F30">
    <cfRule type="dataBar" priority="4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{A3C1CF63-8C62-4B8D-80BF-A8606184FE14}</x14:id>
        </ext>
      </extLst>
    </cfRule>
  </conditionalFormatting>
  <conditionalFormatting sqref="F31:F32">
    <cfRule type="dataBar" priority="4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{49B7D894-9CE7-4BC9-BCCD-465FA038B238}</x14:id>
        </ext>
      </extLst>
    </cfRule>
  </conditionalFormatting>
  <conditionalFormatting sqref="F33">
    <cfRule type="dataBar" priority="4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{2427C20B-F0D7-43B3-923F-E6D7B0532F20}</x14:id>
        </ext>
      </extLst>
    </cfRule>
  </conditionalFormatting>
  <conditionalFormatting sqref="F34">
    <cfRule type="dataBar" priority="4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{EAD4D408-7D54-4FBB-8275-C77ABCB50E83}</x14:id>
        </ext>
      </extLst>
    </cfRule>
  </conditionalFormatting>
  <conditionalFormatting sqref="F35">
    <cfRule type="dataBar" priority="4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{DA1D4298-DE95-46A0-925A-E739E97B1366}</x14:id>
        </ext>
      </extLst>
    </cfRule>
  </conditionalFormatting>
  <conditionalFormatting sqref="F36:F37">
    <cfRule type="dataBar" priority="4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{BF371D20-3005-43C2-A9BA-E9B4D1A76E92}</x14:id>
        </ext>
      </extLst>
    </cfRule>
  </conditionalFormatting>
  <conditionalFormatting sqref="F38">
    <cfRule type="dataBar" priority="4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{6EA43797-3AD6-4C59-9BB7-C7EBAC234D59}</x14:id>
        </ext>
      </extLst>
    </cfRule>
  </conditionalFormatting>
  <conditionalFormatting sqref="F39">
    <cfRule type="dataBar" priority="4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{D6078702-DFC1-47C0-99FC-B8EA5C67B1CA}</x14:id>
        </ext>
      </extLst>
    </cfRule>
  </conditionalFormatting>
  <conditionalFormatting sqref="F40">
    <cfRule type="dataBar" priority="4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{6D3BB268-D2D3-47D2-B688-5048B60368EC}</x14:id>
        </ext>
      </extLst>
    </cfRule>
  </conditionalFormatting>
  <conditionalFormatting sqref="F41:F42">
    <cfRule type="dataBar" priority="4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{567E794A-925E-48E5-B5C8-6A1AF745BF02}</x14:id>
        </ext>
      </extLst>
    </cfRule>
  </conditionalFormatting>
  <conditionalFormatting sqref="F43">
    <cfRule type="dataBar" priority="4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{070CD169-B0B9-4BA4-9D47-B06C731C115E}</x14:id>
        </ext>
      </extLst>
    </cfRule>
  </conditionalFormatting>
  <conditionalFormatting sqref="F44">
    <cfRule type="dataBar" priority="4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{83BFD645-CBC7-42BE-B621-6DF45C5CE5CE}</x14:id>
        </ext>
      </extLst>
    </cfRule>
  </conditionalFormatting>
  <conditionalFormatting sqref="F45">
    <cfRule type="dataBar" priority="4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{F40D6C50-4C2B-41D5-9DA2-AC2FC23F4FFC}</x14:id>
        </ext>
      </extLst>
    </cfRule>
  </conditionalFormatting>
  <conditionalFormatting sqref="F46:F47">
    <cfRule type="dataBar" priority="4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{3CB5FF53-0F25-4748-9F5A-1A00D95A8644}</x14:id>
        </ext>
      </extLst>
    </cfRule>
  </conditionalFormatting>
  <conditionalFormatting sqref="F48">
    <cfRule type="dataBar" priority="4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{56A91A8A-4754-405A-A8F3-7261424A56FE}</x14:id>
        </ext>
      </extLst>
    </cfRule>
  </conditionalFormatting>
  <conditionalFormatting sqref="F49">
    <cfRule type="dataBar" priority="4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{7F342626-F3AC-43EA-896A-4D2D3E7E6126}</x14:id>
        </ext>
      </extLst>
    </cfRule>
  </conditionalFormatting>
  <conditionalFormatting sqref="F50">
    <cfRule type="dataBar" priority="4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{C0937E45-B0C9-42FB-BDC3-D0033B95A0D6}</x14:id>
        </ext>
      </extLst>
    </cfRule>
  </conditionalFormatting>
  <conditionalFormatting sqref="F51:F52">
    <cfRule type="dataBar" priority="4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{BF6A9D03-941D-4A3D-AC5F-9DBF900A2A24}</x14:id>
        </ext>
      </extLst>
    </cfRule>
  </conditionalFormatting>
  <conditionalFormatting sqref="F53">
    <cfRule type="dataBar" priority="4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{C9137756-4036-4295-B538-03CCA47ACC62}</x14:id>
        </ext>
      </extLst>
    </cfRule>
  </conditionalFormatting>
  <conditionalFormatting sqref="F54">
    <cfRule type="dataBar" priority="4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{7D76CA14-B385-4CE7-B013-2DF5F3740A9D}</x14:id>
        </ext>
      </extLst>
    </cfRule>
  </conditionalFormatting>
  <conditionalFormatting sqref="F55">
    <cfRule type="dataBar" priority="4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{9C0AE12D-F93A-452E-BECB-1034549ABCE3}</x14:id>
        </ext>
      </extLst>
    </cfRule>
  </conditionalFormatting>
  <conditionalFormatting sqref="F56:F57">
    <cfRule type="dataBar" priority="4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{36736653-E3E7-432A-83E1-1A1AFC70D60F}</x14:id>
        </ext>
      </extLst>
    </cfRule>
  </conditionalFormatting>
  <conditionalFormatting sqref="F58">
    <cfRule type="dataBar" priority="4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{DF0D09B3-5B1B-4BEE-BACB-DB58EE314CB2}</x14:id>
        </ext>
      </extLst>
    </cfRule>
  </conditionalFormatting>
  <conditionalFormatting sqref="F59">
    <cfRule type="dataBar" priority="4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{081B2412-4D43-4E20-8F61-1AF4D9CDF0C2}</x14:id>
        </ext>
      </extLst>
    </cfRule>
  </conditionalFormatting>
  <conditionalFormatting sqref="F60">
    <cfRule type="dataBar" priority="4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{F8F6DD0D-3327-4B77-91B6-373AAB2B2707}</x14:id>
        </ext>
      </extLst>
    </cfRule>
  </conditionalFormatting>
  <conditionalFormatting sqref="F61:F62 F66:F67">
    <cfRule type="dataBar" priority="4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{21C9E00D-EE33-450C-B48E-8C9BF6E5F5C3}</x14:id>
        </ext>
      </extLst>
    </cfRule>
  </conditionalFormatting>
  <conditionalFormatting sqref="F68">
    <cfRule type="dataBar" priority="4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{7018B3E8-6A49-4435-A6BC-783D4FA6ECC0}</x14:id>
        </ext>
      </extLst>
    </cfRule>
  </conditionalFormatting>
  <conditionalFormatting sqref="F69">
    <cfRule type="dataBar" priority="4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{C547647B-FD3D-4322-B92D-D9248120ABC7}</x14:id>
        </ext>
      </extLst>
    </cfRule>
  </conditionalFormatting>
  <conditionalFormatting sqref="F70">
    <cfRule type="dataBar" priority="4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{2482C5EB-A8EA-486C-9F73-766A708326AD}</x14:id>
        </ext>
      </extLst>
    </cfRule>
  </conditionalFormatting>
  <conditionalFormatting sqref="F71:F72">
    <cfRule type="dataBar" priority="4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{13E20593-FC9D-4915-BE9D-7DC6B869496B}</x14:id>
        </ext>
      </extLst>
    </cfRule>
  </conditionalFormatting>
  <conditionalFormatting sqref="F73">
    <cfRule type="dataBar" priority="4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{D666B42F-7B69-4F82-9076-5B6CF9CDB527}</x14:id>
        </ext>
      </extLst>
    </cfRule>
  </conditionalFormatting>
  <conditionalFormatting sqref="F74">
    <cfRule type="dataBar" priority="4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{7C317523-9EEF-4066-A65B-81B9157C4F98}</x14:id>
        </ext>
      </extLst>
    </cfRule>
  </conditionalFormatting>
  <conditionalFormatting sqref="F75">
    <cfRule type="dataBar" priority="4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{26300281-386A-47E6-9646-0D278E1E8064}</x14:id>
        </ext>
      </extLst>
    </cfRule>
  </conditionalFormatting>
  <conditionalFormatting sqref="F76:F77">
    <cfRule type="dataBar" priority="4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{57790F7F-F2EC-4F6C-A20B-AC4D54BE010E}</x14:id>
        </ext>
      </extLst>
    </cfRule>
  </conditionalFormatting>
  <conditionalFormatting sqref="F78">
    <cfRule type="dataBar" priority="4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{90A370FD-5CBC-4B90-8845-C42C5589FC20}</x14:id>
        </ext>
      </extLst>
    </cfRule>
  </conditionalFormatting>
  <conditionalFormatting sqref="F79">
    <cfRule type="dataBar" priority="4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{6491299F-435F-458C-9143-EEF4EA5B5A95}</x14:id>
        </ext>
      </extLst>
    </cfRule>
  </conditionalFormatting>
  <conditionalFormatting sqref="F80">
    <cfRule type="dataBar" priority="4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{B03C7B13-46B3-41A5-AC02-43E12123FB8B}</x14:id>
        </ext>
      </extLst>
    </cfRule>
  </conditionalFormatting>
  <conditionalFormatting sqref="F81:F82">
    <cfRule type="dataBar" priority="4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{01799A90-72B0-4982-85F2-BFBB73F7F2A6}</x14:id>
        </ext>
      </extLst>
    </cfRule>
  </conditionalFormatting>
  <conditionalFormatting sqref="F83">
    <cfRule type="dataBar" priority="4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{A53F44C1-AA02-4E9A-94D5-D4BAA6F39F2A}</x14:id>
        </ext>
      </extLst>
    </cfRule>
  </conditionalFormatting>
  <conditionalFormatting sqref="F84">
    <cfRule type="dataBar" priority="4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{9179EE38-B860-4957-A0E7-C8C0CCB4F52C}</x14:id>
        </ext>
      </extLst>
    </cfRule>
  </conditionalFormatting>
  <conditionalFormatting sqref="F85">
    <cfRule type="dataBar" priority="4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{A8DFBB25-AD5B-475F-866B-74C9FA8D03DC}</x14:id>
        </ext>
      </extLst>
    </cfRule>
  </conditionalFormatting>
  <conditionalFormatting sqref="F86:F87">
    <cfRule type="dataBar" priority="4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{A8CE3E14-09FC-4F1C-A524-871EDF0D6BA3}</x14:id>
        </ext>
      </extLst>
    </cfRule>
  </conditionalFormatting>
  <conditionalFormatting sqref="F88">
    <cfRule type="dataBar" priority="4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{AB0618F3-8F1F-4601-89C5-BE6DE8F431EB}</x14:id>
        </ext>
      </extLst>
    </cfRule>
  </conditionalFormatting>
  <conditionalFormatting sqref="F89">
    <cfRule type="dataBar" priority="4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{060C3C59-4C3A-44B8-91CE-5654700B711E}</x14:id>
        </ext>
      </extLst>
    </cfRule>
  </conditionalFormatting>
  <conditionalFormatting sqref="F90">
    <cfRule type="dataBar" priority="4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{484C8486-9358-4F06-82D7-44E82650824C}</x14:id>
        </ext>
      </extLst>
    </cfRule>
  </conditionalFormatting>
  <conditionalFormatting sqref="F91:F92">
    <cfRule type="dataBar" priority="4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{DB9E2A76-A033-473A-8170-E3DBF6A2F4DA}</x14:id>
        </ext>
      </extLst>
    </cfRule>
  </conditionalFormatting>
  <conditionalFormatting sqref="F93">
    <cfRule type="dataBar" priority="4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{8373376F-F750-4674-BBDF-9D4C001E65AD}</x14:id>
        </ext>
      </extLst>
    </cfRule>
  </conditionalFormatting>
  <conditionalFormatting sqref="F94">
    <cfRule type="dataBar" priority="4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{C1287345-E742-4CBF-B13F-219FBD40BC89}</x14:id>
        </ext>
      </extLst>
    </cfRule>
  </conditionalFormatting>
  <conditionalFormatting sqref="F95">
    <cfRule type="dataBar" priority="4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{1FC4DB1B-B8FC-4081-BD86-4684CD384394}</x14:id>
        </ext>
      </extLst>
    </cfRule>
  </conditionalFormatting>
  <conditionalFormatting sqref="F96:F97">
    <cfRule type="dataBar" priority="4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{C90F5A37-E7DC-4346-B03A-FDB3E1BE8E34}</x14:id>
        </ext>
      </extLst>
    </cfRule>
  </conditionalFormatting>
  <conditionalFormatting sqref="F98">
    <cfRule type="dataBar" priority="4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{4A55DFB7-C094-4F76-BD6F-63E0D20EE0CF}</x14:id>
        </ext>
      </extLst>
    </cfRule>
  </conditionalFormatting>
  <conditionalFormatting sqref="F99">
    <cfRule type="dataBar" priority="4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{9F125666-DAD2-4B7C-AB4E-FA643E55E744}</x14:id>
        </ext>
      </extLst>
    </cfRule>
  </conditionalFormatting>
  <conditionalFormatting sqref="F100">
    <cfRule type="dataBar" priority="4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{F285D595-A691-4A0D-AA92-7348A57F18EC}</x14:id>
        </ext>
      </extLst>
    </cfRule>
  </conditionalFormatting>
  <conditionalFormatting sqref="F101:F102">
    <cfRule type="dataBar" priority="4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{66342CAE-CA91-455F-B30F-A58A30574283}</x14:id>
        </ext>
      </extLst>
    </cfRule>
  </conditionalFormatting>
  <conditionalFormatting sqref="F103">
    <cfRule type="dataBar" priority="4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{681713E2-F0EE-46F5-99C8-3DA395B9988D}</x14:id>
        </ext>
      </extLst>
    </cfRule>
  </conditionalFormatting>
  <conditionalFormatting sqref="F104">
    <cfRule type="dataBar" priority="4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{19DEE21A-4099-4BD0-A01D-991C96C94429}</x14:id>
        </ext>
      </extLst>
    </cfRule>
  </conditionalFormatting>
  <conditionalFormatting sqref="F105">
    <cfRule type="dataBar" priority="4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{E10005B7-AB1B-4CB3-9F34-680093279E81}</x14:id>
        </ext>
      </extLst>
    </cfRule>
  </conditionalFormatting>
  <conditionalFormatting sqref="F106:F107">
    <cfRule type="dataBar" priority="4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{22525F4F-9EE0-49BB-A7D8-A8A257CB52E5}</x14:id>
        </ext>
      </extLst>
    </cfRule>
  </conditionalFormatting>
  <conditionalFormatting sqref="F108">
    <cfRule type="dataBar" priority="4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{72780E51-6619-4416-984C-4E1C1D2E27DE}</x14:id>
        </ext>
      </extLst>
    </cfRule>
  </conditionalFormatting>
  <conditionalFormatting sqref="F109">
    <cfRule type="dataBar" priority="4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{8BC63D8E-7D81-41B1-9229-4356E75082A7}</x14:id>
        </ext>
      </extLst>
    </cfRule>
  </conditionalFormatting>
  <conditionalFormatting sqref="F110">
    <cfRule type="dataBar" priority="4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{47E75EB3-005B-434A-AD2E-382340CA6A04}</x14:id>
        </ext>
      </extLst>
    </cfRule>
  </conditionalFormatting>
  <conditionalFormatting sqref="F111:F112">
    <cfRule type="dataBar" priority="4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{EABB99C5-3560-4626-AA83-7C3F77369BF8}</x14:id>
        </ext>
      </extLst>
    </cfRule>
  </conditionalFormatting>
  <conditionalFormatting sqref="F113">
    <cfRule type="dataBar" priority="4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{04D94DF7-8FDC-467F-A907-7C045BE58C8E}</x14:id>
        </ext>
      </extLst>
    </cfRule>
  </conditionalFormatting>
  <conditionalFormatting sqref="F114">
    <cfRule type="dataBar" priority="4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{D9CF16A7-7A2C-4D13-AA73-25509F0F7C15}</x14:id>
        </ext>
      </extLst>
    </cfRule>
  </conditionalFormatting>
  <conditionalFormatting sqref="F115">
    <cfRule type="dataBar" priority="4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{2C5468B8-170D-4572-AB67-A83E2AC56B43}</x14:id>
        </ext>
      </extLst>
    </cfRule>
  </conditionalFormatting>
  <conditionalFormatting sqref="F116:F117">
    <cfRule type="dataBar" priority="3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{02E20DAB-9C24-469C-AA39-3F87A7D62FD9}</x14:id>
        </ext>
      </extLst>
    </cfRule>
  </conditionalFormatting>
  <conditionalFormatting sqref="F118">
    <cfRule type="dataBar" priority="3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{1FDCE0D3-E69C-435F-9EF7-51B74B24F761}</x14:id>
        </ext>
      </extLst>
    </cfRule>
  </conditionalFormatting>
  <conditionalFormatting sqref="F119">
    <cfRule type="dataBar" priority="3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{6971B3A2-83BF-4FB4-8D67-0AC773DEDFA6}</x14:id>
        </ext>
      </extLst>
    </cfRule>
  </conditionalFormatting>
  <conditionalFormatting sqref="F120">
    <cfRule type="dataBar" priority="3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{F538C375-BED6-487E-8535-ABE0DD43E49C}</x14:id>
        </ext>
      </extLst>
    </cfRule>
  </conditionalFormatting>
  <conditionalFormatting sqref="F121:F122">
    <cfRule type="dataBar" priority="3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{D03A7FAC-44FC-41BC-9535-3FF0862573B9}</x14:id>
        </ext>
      </extLst>
    </cfRule>
  </conditionalFormatting>
  <conditionalFormatting sqref="F123">
    <cfRule type="dataBar" priority="3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{BD716599-F9FD-4A1C-BE8B-9611603F8690}</x14:id>
        </ext>
      </extLst>
    </cfRule>
  </conditionalFormatting>
  <conditionalFormatting sqref="F124">
    <cfRule type="dataBar" priority="3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{00609C41-42AB-4D3A-AB98-7F51EF3D6B6E}</x14:id>
        </ext>
      </extLst>
    </cfRule>
  </conditionalFormatting>
  <conditionalFormatting sqref="F125">
    <cfRule type="dataBar" priority="3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{389026E6-95BD-4FDD-9D5B-D1E586F91A92}</x14:id>
        </ext>
      </extLst>
    </cfRule>
  </conditionalFormatting>
  <conditionalFormatting sqref="F126:F127">
    <cfRule type="dataBar" priority="3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{CD5B293B-54C8-4FBB-ABED-EF895BD19F77}</x14:id>
        </ext>
      </extLst>
    </cfRule>
  </conditionalFormatting>
  <conditionalFormatting sqref="F128">
    <cfRule type="dataBar" priority="3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{E7AA3E7A-8A03-4CEC-91DF-0D658DE2869F}</x14:id>
        </ext>
      </extLst>
    </cfRule>
  </conditionalFormatting>
  <conditionalFormatting sqref="F129">
    <cfRule type="dataBar" priority="3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{867AC41E-B220-4672-B609-CCE4E241B0AA}</x14:id>
        </ext>
      </extLst>
    </cfRule>
  </conditionalFormatting>
  <conditionalFormatting sqref="F130">
    <cfRule type="dataBar" priority="3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{2519E748-5E16-4F14-8D48-39A753044D6B}</x14:id>
        </ext>
      </extLst>
    </cfRule>
  </conditionalFormatting>
  <conditionalFormatting sqref="F131:F132">
    <cfRule type="dataBar" priority="3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{212E48F1-BA6C-4139-B3C8-B5CFD71515F3}</x14:id>
        </ext>
      </extLst>
    </cfRule>
  </conditionalFormatting>
  <conditionalFormatting sqref="F133">
    <cfRule type="dataBar" priority="3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{601FDEFE-0ACA-49D1-922F-B48F11EE6C03}</x14:id>
        </ext>
      </extLst>
    </cfRule>
  </conditionalFormatting>
  <conditionalFormatting sqref="F134">
    <cfRule type="dataBar" priority="3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{9FB6FFE3-EDD4-4CD2-9126-280D447751D0}</x14:id>
        </ext>
      </extLst>
    </cfRule>
  </conditionalFormatting>
  <conditionalFormatting sqref="F135">
    <cfRule type="dataBar" priority="3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{EAF15A69-BEDF-4A85-BEE6-96F59BA6BBED}</x14:id>
        </ext>
      </extLst>
    </cfRule>
  </conditionalFormatting>
  <conditionalFormatting sqref="F136:F137">
    <cfRule type="dataBar" priority="3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{4CD2EB10-F97D-4DBD-AEFB-0E16EEA23FC1}</x14:id>
        </ext>
      </extLst>
    </cfRule>
  </conditionalFormatting>
  <conditionalFormatting sqref="F138">
    <cfRule type="dataBar" priority="3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{59643951-A90A-4BC0-8E1F-4019B71D0072}</x14:id>
        </ext>
      </extLst>
    </cfRule>
  </conditionalFormatting>
  <conditionalFormatting sqref="F139">
    <cfRule type="dataBar" priority="3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{B5215740-EA83-42F1-8270-3158922E9C05}</x14:id>
        </ext>
      </extLst>
    </cfRule>
  </conditionalFormatting>
  <conditionalFormatting sqref="F140">
    <cfRule type="dataBar" priority="3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{6AFE6BBE-ECAD-405A-8095-CCE3CFB9A819}</x14:id>
        </ext>
      </extLst>
    </cfRule>
  </conditionalFormatting>
  <conditionalFormatting sqref="F141:F142">
    <cfRule type="dataBar" priority="3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{BD7B5669-696A-498B-91BF-C57FDB097F6B}</x14:id>
        </ext>
      </extLst>
    </cfRule>
  </conditionalFormatting>
  <conditionalFormatting sqref="F143">
    <cfRule type="dataBar" priority="3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{152F5743-0C96-478E-BEA9-0BD95959AFC2}</x14:id>
        </ext>
      </extLst>
    </cfRule>
  </conditionalFormatting>
  <conditionalFormatting sqref="F144">
    <cfRule type="dataBar" priority="3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{84A8C7B0-6D1E-4BBA-BEB8-5E538AC0D119}</x14:id>
        </ext>
      </extLst>
    </cfRule>
  </conditionalFormatting>
  <conditionalFormatting sqref="F145">
    <cfRule type="dataBar" priority="3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{E1161EBB-9771-4253-B840-CCE67A9D2113}</x14:id>
        </ext>
      </extLst>
    </cfRule>
  </conditionalFormatting>
  <conditionalFormatting sqref="F146:F147">
    <cfRule type="dataBar" priority="3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{FE4F8DAC-A7E7-4F32-A5D8-A3021F1DC882}</x14:id>
        </ext>
      </extLst>
    </cfRule>
  </conditionalFormatting>
  <conditionalFormatting sqref="F148">
    <cfRule type="dataBar" priority="3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{BD3C7F49-81AF-49A1-9CD5-A37644F02B31}</x14:id>
        </ext>
      </extLst>
    </cfRule>
  </conditionalFormatting>
  <conditionalFormatting sqref="F149">
    <cfRule type="dataBar" priority="3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{11DD6FEE-6767-410F-A6FA-9C524840E4E4}</x14:id>
        </ext>
      </extLst>
    </cfRule>
  </conditionalFormatting>
  <conditionalFormatting sqref="F150">
    <cfRule type="dataBar" priority="3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{14AAB7C5-C5CD-4A4B-9E7F-77A7B270B99D}</x14:id>
        </ext>
      </extLst>
    </cfRule>
  </conditionalFormatting>
  <conditionalFormatting sqref="F151:F152">
    <cfRule type="dataBar" priority="3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{9E04C42F-A5FB-4DB5-877B-FD1582D1C2B5}</x14:id>
        </ext>
      </extLst>
    </cfRule>
  </conditionalFormatting>
  <conditionalFormatting sqref="F153">
    <cfRule type="dataBar" priority="3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{025E8305-A50D-49C7-975F-3D5DA966B8B0}</x14:id>
        </ext>
      </extLst>
    </cfRule>
  </conditionalFormatting>
  <conditionalFormatting sqref="F154">
    <cfRule type="dataBar" priority="3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{6466A044-6CA7-4253-9690-8A677F8DFFF7}</x14:id>
        </ext>
      </extLst>
    </cfRule>
  </conditionalFormatting>
  <conditionalFormatting sqref="F155">
    <cfRule type="dataBar" priority="3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{E5168589-1703-4694-BE16-6DDA3280729F}</x14:id>
        </ext>
      </extLst>
    </cfRule>
  </conditionalFormatting>
  <conditionalFormatting sqref="F156:F157">
    <cfRule type="dataBar" priority="3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{3B75FBD0-6E90-4AD0-B547-D0BDD0C37B19}</x14:id>
        </ext>
      </extLst>
    </cfRule>
  </conditionalFormatting>
  <conditionalFormatting sqref="F158">
    <cfRule type="dataBar" priority="3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{B3AD9A8E-DC32-4DCB-A09F-8A4AA1DB69E8}</x14:id>
        </ext>
      </extLst>
    </cfRule>
  </conditionalFormatting>
  <conditionalFormatting sqref="F159">
    <cfRule type="dataBar" priority="3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{C4B5C3D3-B564-400F-B073-96FF6E11D93C}</x14:id>
        </ext>
      </extLst>
    </cfRule>
  </conditionalFormatting>
  <conditionalFormatting sqref="F160">
    <cfRule type="dataBar" priority="3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{AF0B93E7-7B8B-4C78-8D83-93ABD9D0EAC7}</x14:id>
        </ext>
      </extLst>
    </cfRule>
  </conditionalFormatting>
  <conditionalFormatting sqref="F161:F162">
    <cfRule type="dataBar" priority="3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{DF3D226E-3A68-4EB1-A857-93314F3228AD}</x14:id>
        </ext>
      </extLst>
    </cfRule>
  </conditionalFormatting>
  <conditionalFormatting sqref="F163">
    <cfRule type="dataBar" priority="3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{DE08B221-DA70-4C40-B8ED-957CC75C3590}</x14:id>
        </ext>
      </extLst>
    </cfRule>
  </conditionalFormatting>
  <conditionalFormatting sqref="F164">
    <cfRule type="dataBar" priority="3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{9292D6B4-5170-4BD6-8C45-5C931F587083}</x14:id>
        </ext>
      </extLst>
    </cfRule>
  </conditionalFormatting>
  <conditionalFormatting sqref="F165">
    <cfRule type="dataBar" priority="3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{CEB4F408-6E46-4C53-8B74-7C67CF1D78EC}</x14:id>
        </ext>
      </extLst>
    </cfRule>
  </conditionalFormatting>
  <conditionalFormatting sqref="F166:F167">
    <cfRule type="dataBar" priority="3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{E096F31A-EA92-4C48-8EF3-75CAB3316792}</x14:id>
        </ext>
      </extLst>
    </cfRule>
  </conditionalFormatting>
  <conditionalFormatting sqref="F168">
    <cfRule type="dataBar" priority="3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{C61D14CF-1302-4ECE-8F0C-18CD18F2B29D}</x14:id>
        </ext>
      </extLst>
    </cfRule>
  </conditionalFormatting>
  <conditionalFormatting sqref="F169">
    <cfRule type="dataBar" priority="3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{C9F9F3EB-9A35-45A2-9282-22FB86F45F6B}</x14:id>
        </ext>
      </extLst>
    </cfRule>
  </conditionalFormatting>
  <conditionalFormatting sqref="F170">
    <cfRule type="dataBar" priority="3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{13803E64-9974-4C82-91A5-F5B10AF037B6}</x14:id>
        </ext>
      </extLst>
    </cfRule>
  </conditionalFormatting>
  <conditionalFormatting sqref="F171:F172">
    <cfRule type="dataBar" priority="3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{799C9E7E-FFBF-4E64-A0BC-DDC939A4F29D}</x14:id>
        </ext>
      </extLst>
    </cfRule>
  </conditionalFormatting>
  <conditionalFormatting sqref="F173">
    <cfRule type="dataBar" priority="3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{10A86D65-DB89-470E-8D0B-64786F6449E1}</x14:id>
        </ext>
      </extLst>
    </cfRule>
  </conditionalFormatting>
  <conditionalFormatting sqref="F174">
    <cfRule type="dataBar" priority="3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{BF7C4DB7-ECEE-4032-817E-4E8FBF1AB1AF}</x14:id>
        </ext>
      </extLst>
    </cfRule>
  </conditionalFormatting>
  <conditionalFormatting sqref="F175">
    <cfRule type="dataBar" priority="3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{022D3C8E-82DD-4D9F-8BA4-3EEC7A2B0204}</x14:id>
        </ext>
      </extLst>
    </cfRule>
  </conditionalFormatting>
  <conditionalFormatting sqref="F176:F177">
    <cfRule type="dataBar" priority="3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{9FDBAE2B-8339-4F1D-B0C3-78ABC7F689F3}</x14:id>
        </ext>
      </extLst>
    </cfRule>
  </conditionalFormatting>
  <conditionalFormatting sqref="F178">
    <cfRule type="dataBar" priority="3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{E678DD3C-A34F-40DD-AB84-FF08ABDDE690}</x14:id>
        </ext>
      </extLst>
    </cfRule>
  </conditionalFormatting>
  <conditionalFormatting sqref="F179">
    <cfRule type="dataBar" priority="3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{147C21C6-D45F-41E4-91AD-44360CD96FB1}</x14:id>
        </ext>
      </extLst>
    </cfRule>
  </conditionalFormatting>
  <conditionalFormatting sqref="F180">
    <cfRule type="dataBar" priority="3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{3F08C5C4-A2A0-4E1F-A0F3-CF5C77E74F85}</x14:id>
        </ext>
      </extLst>
    </cfRule>
  </conditionalFormatting>
  <conditionalFormatting sqref="F181:F182">
    <cfRule type="dataBar" priority="3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{DC83C02F-B327-4782-900A-2B2D96318CAD}</x14:id>
        </ext>
      </extLst>
    </cfRule>
  </conditionalFormatting>
  <conditionalFormatting sqref="F183">
    <cfRule type="dataBar" priority="3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{42E93609-4B2E-409F-B13F-0BE96C8AE05A}</x14:id>
        </ext>
      </extLst>
    </cfRule>
  </conditionalFormatting>
  <conditionalFormatting sqref="F184">
    <cfRule type="dataBar" priority="3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{07DD8E8F-9B0A-4E21-92F8-2498469588FA}</x14:id>
        </ext>
      </extLst>
    </cfRule>
  </conditionalFormatting>
  <conditionalFormatting sqref="F185">
    <cfRule type="dataBar" priority="3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{9B943AD5-4CE5-4A02-8FC4-92B72A884ADD}</x14:id>
        </ext>
      </extLst>
    </cfRule>
  </conditionalFormatting>
  <conditionalFormatting sqref="F186:F187">
    <cfRule type="dataBar" priority="3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{79AA578D-014D-474F-92DA-5AF226B187F1}</x14:id>
        </ext>
      </extLst>
    </cfRule>
  </conditionalFormatting>
  <conditionalFormatting sqref="F188">
    <cfRule type="dataBar" priority="3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{F8009BE2-1057-4214-8C99-D974C7E73ED4}</x14:id>
        </ext>
      </extLst>
    </cfRule>
  </conditionalFormatting>
  <conditionalFormatting sqref="F189">
    <cfRule type="dataBar" priority="3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{E3A7C93E-7DBF-4A57-9F6F-913489403E81}</x14:id>
        </ext>
      </extLst>
    </cfRule>
  </conditionalFormatting>
  <conditionalFormatting sqref="F190">
    <cfRule type="dataBar" priority="3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{DDEFCF8D-EED3-4E71-9401-471B5C51BD8C}</x14:id>
        </ext>
      </extLst>
    </cfRule>
  </conditionalFormatting>
  <conditionalFormatting sqref="F191:F192">
    <cfRule type="dataBar" priority="3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{F9A91E68-DE4A-4330-A889-E6094052C269}</x14:id>
        </ext>
      </extLst>
    </cfRule>
  </conditionalFormatting>
  <conditionalFormatting sqref="F193">
    <cfRule type="dataBar" priority="3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{FA073A22-2279-47C3-B33C-18E919789016}</x14:id>
        </ext>
      </extLst>
    </cfRule>
  </conditionalFormatting>
  <conditionalFormatting sqref="F194">
    <cfRule type="dataBar" priority="3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{0F9E6A93-756A-4C70-9F0C-7B11CBE4C973}</x14:id>
        </ext>
      </extLst>
    </cfRule>
  </conditionalFormatting>
  <conditionalFormatting sqref="F195">
    <cfRule type="dataBar" priority="3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{8B26C8C3-AF66-433D-B2A2-3715D9ECF310}</x14:id>
        </ext>
      </extLst>
    </cfRule>
  </conditionalFormatting>
  <conditionalFormatting sqref="F196:F197">
    <cfRule type="dataBar" priority="3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{941B130B-4282-4C02-81A5-E9C1AC051B15}</x14:id>
        </ext>
      </extLst>
    </cfRule>
  </conditionalFormatting>
  <conditionalFormatting sqref="F198">
    <cfRule type="dataBar" priority="3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{21CED476-7637-461B-9BA0-D25AAC49020C}</x14:id>
        </ext>
      </extLst>
    </cfRule>
  </conditionalFormatting>
  <conditionalFormatting sqref="F199">
    <cfRule type="dataBar" priority="3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{28C41C12-9C5F-4D65-8442-458E412F414F}</x14:id>
        </ext>
      </extLst>
    </cfRule>
  </conditionalFormatting>
  <conditionalFormatting sqref="F200">
    <cfRule type="dataBar" priority="3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{0DA7FD09-B962-4A14-ABFA-CB333B245022}</x14:id>
        </ext>
      </extLst>
    </cfRule>
  </conditionalFormatting>
  <conditionalFormatting sqref="F201:F202">
    <cfRule type="dataBar" priority="3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{C29EAB45-9728-46FD-9E56-C9F2A021D0BD}</x14:id>
        </ext>
      </extLst>
    </cfRule>
  </conditionalFormatting>
  <conditionalFormatting sqref="F203">
    <cfRule type="dataBar" priority="3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{6537E028-91CD-4B4A-923D-2BD996499AD2}</x14:id>
        </ext>
      </extLst>
    </cfRule>
  </conditionalFormatting>
  <conditionalFormatting sqref="F204">
    <cfRule type="dataBar" priority="3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{FB61EDF0-F5A5-4EA4-8218-6D41EFE39154}</x14:id>
        </ext>
      </extLst>
    </cfRule>
  </conditionalFormatting>
  <conditionalFormatting sqref="F205">
    <cfRule type="dataBar" priority="3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{B64CCF93-55D4-4C2F-BDD7-3C7D28B1AD13}</x14:id>
        </ext>
      </extLst>
    </cfRule>
  </conditionalFormatting>
  <conditionalFormatting sqref="F206:F207">
    <cfRule type="dataBar" priority="3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{086DE950-8ED2-4618-A8A6-227A0D71E6A5}</x14:id>
        </ext>
      </extLst>
    </cfRule>
  </conditionalFormatting>
  <conditionalFormatting sqref="F208">
    <cfRule type="dataBar" priority="3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{D02867ED-284E-4086-80B2-9FC8C3A78D76}</x14:id>
        </ext>
      </extLst>
    </cfRule>
  </conditionalFormatting>
  <conditionalFormatting sqref="F209">
    <cfRule type="dataBar" priority="3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{85D27B8B-0C75-4754-B95D-1C433E237077}</x14:id>
        </ext>
      </extLst>
    </cfRule>
  </conditionalFormatting>
  <conditionalFormatting sqref="F210">
    <cfRule type="dataBar" priority="3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{AA824CEA-72DC-4D06-BE80-27862022ED00}</x14:id>
        </ext>
      </extLst>
    </cfRule>
  </conditionalFormatting>
  <conditionalFormatting sqref="F211:F212">
    <cfRule type="dataBar" priority="3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{0115A102-F5EC-4BF8-92EB-08458169B5B3}</x14:id>
        </ext>
      </extLst>
    </cfRule>
  </conditionalFormatting>
  <conditionalFormatting sqref="F213">
    <cfRule type="dataBar" priority="3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{72CAE77C-D10F-4552-B296-A1DF1CBAD90D}</x14:id>
        </ext>
      </extLst>
    </cfRule>
  </conditionalFormatting>
  <conditionalFormatting sqref="F214">
    <cfRule type="dataBar" priority="3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{8F3F5FCE-3BF4-463C-84FB-10344D373E33}</x14:id>
        </ext>
      </extLst>
    </cfRule>
  </conditionalFormatting>
  <conditionalFormatting sqref="F215">
    <cfRule type="dataBar" priority="3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{7D6AD2A2-1397-4FA6-B0FD-787CB0D064B4}</x14:id>
        </ext>
      </extLst>
    </cfRule>
  </conditionalFormatting>
  <conditionalFormatting sqref="F216:F217">
    <cfRule type="dataBar" priority="3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{29A33653-86B4-4DA3-BB94-DBCF868CF312}</x14:id>
        </ext>
      </extLst>
    </cfRule>
  </conditionalFormatting>
  <conditionalFormatting sqref="F218">
    <cfRule type="dataBar" priority="3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{F08C5F6E-C484-433F-9A9E-0DD9C92F0F3F}</x14:id>
        </ext>
      </extLst>
    </cfRule>
  </conditionalFormatting>
  <conditionalFormatting sqref="F219">
    <cfRule type="dataBar" priority="3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{DAC5A567-DB2F-4B4F-A8D8-FAFBA255773C}</x14:id>
        </ext>
      </extLst>
    </cfRule>
  </conditionalFormatting>
  <conditionalFormatting sqref="F220">
    <cfRule type="dataBar" priority="3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{4E352A82-7DF8-42FF-800C-B84632BEE6A4}</x14:id>
        </ext>
      </extLst>
    </cfRule>
  </conditionalFormatting>
  <conditionalFormatting sqref="F221:F222">
    <cfRule type="dataBar" priority="3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{02BD3E0D-EC1C-4E8A-A48F-1A95C24CC375}</x14:id>
        </ext>
      </extLst>
    </cfRule>
  </conditionalFormatting>
  <conditionalFormatting sqref="F223">
    <cfRule type="dataBar" priority="3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{C23F7D02-8A3E-4BDB-80C1-19BAE5A579F7}</x14:id>
        </ext>
      </extLst>
    </cfRule>
  </conditionalFormatting>
  <conditionalFormatting sqref="F224">
    <cfRule type="dataBar" priority="3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{549FB2BF-C017-4E03-B54B-C3900ACEA6DD}</x14:id>
        </ext>
      </extLst>
    </cfRule>
  </conditionalFormatting>
  <conditionalFormatting sqref="F225">
    <cfRule type="dataBar" priority="3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{8C93B067-F4F6-4963-99FD-3F009F548E00}</x14:id>
        </ext>
      </extLst>
    </cfRule>
  </conditionalFormatting>
  <conditionalFormatting sqref="F226:F227">
    <cfRule type="dataBar" priority="3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{627355C0-1C0E-4BA9-B256-144F1EC41302}</x14:id>
        </ext>
      </extLst>
    </cfRule>
  </conditionalFormatting>
  <conditionalFormatting sqref="F228">
    <cfRule type="dataBar" priority="3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{A439B5D4-07FD-413C-B005-1B20C2AE2E92}</x14:id>
        </ext>
      </extLst>
    </cfRule>
  </conditionalFormatting>
  <conditionalFormatting sqref="F229">
    <cfRule type="dataBar" priority="3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{089D1A3E-7EC8-4B58-8C66-25F4A2D0DF57}</x14:id>
        </ext>
      </extLst>
    </cfRule>
  </conditionalFormatting>
  <conditionalFormatting sqref="F230">
    <cfRule type="dataBar" priority="3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{191EAD76-E26C-444C-9F34-516E21721139}</x14:id>
        </ext>
      </extLst>
    </cfRule>
  </conditionalFormatting>
  <conditionalFormatting sqref="F231:F232">
    <cfRule type="dataBar" priority="3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{4F64D125-F029-4DA5-987F-7C8589B65AE9}</x14:id>
        </ext>
      </extLst>
    </cfRule>
  </conditionalFormatting>
  <conditionalFormatting sqref="F233">
    <cfRule type="dataBar" priority="3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{05126185-1790-4242-B3AE-EE6FAF34A395}</x14:id>
        </ext>
      </extLst>
    </cfRule>
  </conditionalFormatting>
  <conditionalFormatting sqref="F234">
    <cfRule type="dataBar" priority="3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{BFD1F8DB-72DE-44AA-BC10-B856EF39E779}</x14:id>
        </ext>
      </extLst>
    </cfRule>
  </conditionalFormatting>
  <conditionalFormatting sqref="F235">
    <cfRule type="dataBar" priority="3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{57FD41A0-55ED-457C-A1EA-D38E3C1089BF}</x14:id>
        </ext>
      </extLst>
    </cfRule>
  </conditionalFormatting>
  <conditionalFormatting sqref="F236:F237">
    <cfRule type="dataBar" priority="3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{28820963-5D47-49F5-A837-DD53E60C8DE9}</x14:id>
        </ext>
      </extLst>
    </cfRule>
  </conditionalFormatting>
  <conditionalFormatting sqref="F238">
    <cfRule type="dataBar" priority="3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{9813D99F-B3C4-43D3-B340-D593CC263B87}</x14:id>
        </ext>
      </extLst>
    </cfRule>
  </conditionalFormatting>
  <conditionalFormatting sqref="F239">
    <cfRule type="dataBar" priority="3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{DB4AC03B-ECB7-4C43-9EE2-F77FCD25521C}</x14:id>
        </ext>
      </extLst>
    </cfRule>
  </conditionalFormatting>
  <conditionalFormatting sqref="F240">
    <cfRule type="dataBar" priority="3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{479121BD-5208-4C31-BDC4-0F37CB2B191B}</x14:id>
        </ext>
      </extLst>
    </cfRule>
  </conditionalFormatting>
  <conditionalFormatting sqref="F241:F242">
    <cfRule type="dataBar" priority="2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{E46F143F-3D37-4C1A-90DE-DDF3636F394B}</x14:id>
        </ext>
      </extLst>
    </cfRule>
  </conditionalFormatting>
  <conditionalFormatting sqref="F243">
    <cfRule type="dataBar" priority="2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{122B5ED1-06C3-4D50-95DD-CD9D3E2226C6}</x14:id>
        </ext>
      </extLst>
    </cfRule>
  </conditionalFormatting>
  <conditionalFormatting sqref="F244">
    <cfRule type="dataBar" priority="2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{2651CDEE-36C0-40CF-A981-3182BF00AAAD}</x14:id>
        </ext>
      </extLst>
    </cfRule>
  </conditionalFormatting>
  <conditionalFormatting sqref="F245">
    <cfRule type="dataBar" priority="2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{16792076-2BFF-411B-B69A-6A07BD94F880}</x14:id>
        </ext>
      </extLst>
    </cfRule>
  </conditionalFormatting>
  <conditionalFormatting sqref="F246:F247">
    <cfRule type="dataBar" priority="2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{82EF4A26-CDF6-4CEA-B4CE-51E263EA78F5}</x14:id>
        </ext>
      </extLst>
    </cfRule>
  </conditionalFormatting>
  <conditionalFormatting sqref="F248">
    <cfRule type="dataBar" priority="2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{83DF8949-2A44-4DF8-963F-632B8223DF24}</x14:id>
        </ext>
      </extLst>
    </cfRule>
  </conditionalFormatting>
  <conditionalFormatting sqref="F249">
    <cfRule type="dataBar" priority="2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{45E186A1-993C-4D04-8D17-AB3C86161F5C}</x14:id>
        </ext>
      </extLst>
    </cfRule>
  </conditionalFormatting>
  <conditionalFormatting sqref="F250">
    <cfRule type="dataBar" priority="2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{411F28E9-5E04-4F8C-A200-547AC5605129}</x14:id>
        </ext>
      </extLst>
    </cfRule>
  </conditionalFormatting>
  <conditionalFormatting sqref="F251:F252">
    <cfRule type="dataBar" priority="2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{AE93A528-84CA-4462-A74F-45406269A571}</x14:id>
        </ext>
      </extLst>
    </cfRule>
  </conditionalFormatting>
  <conditionalFormatting sqref="F253">
    <cfRule type="dataBar" priority="2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{3CC95A6F-CFDB-4DDC-8E7D-1D984D59F03B}</x14:id>
        </ext>
      </extLst>
    </cfRule>
  </conditionalFormatting>
  <conditionalFormatting sqref="F254">
    <cfRule type="dataBar" priority="2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{B092B8A0-5C13-456E-B366-5C9B841267DD}</x14:id>
        </ext>
      </extLst>
    </cfRule>
  </conditionalFormatting>
  <conditionalFormatting sqref="F255">
    <cfRule type="dataBar" priority="2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{FB67C4A4-5196-49DB-823A-A5B4EA29F62E}</x14:id>
        </ext>
      </extLst>
    </cfRule>
  </conditionalFormatting>
  <conditionalFormatting sqref="F256:F257">
    <cfRule type="dataBar" priority="2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{E876D012-CD69-47DE-B745-5E1DE0069EFE}</x14:id>
        </ext>
      </extLst>
    </cfRule>
  </conditionalFormatting>
  <conditionalFormatting sqref="F258">
    <cfRule type="dataBar" priority="2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{D7C84C93-5277-457E-B54C-0AD93E3CC894}</x14:id>
        </ext>
      </extLst>
    </cfRule>
  </conditionalFormatting>
  <conditionalFormatting sqref="F259">
    <cfRule type="dataBar" priority="2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{DB230E59-E8AF-4FA8-81DE-AE82B9C1A0E2}</x14:id>
        </ext>
      </extLst>
    </cfRule>
  </conditionalFormatting>
  <conditionalFormatting sqref="F260">
    <cfRule type="dataBar" priority="2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{CC217B7C-6297-4A3D-8D31-7DE70655BDBC}</x14:id>
        </ext>
      </extLst>
    </cfRule>
  </conditionalFormatting>
  <conditionalFormatting sqref="F261:F262">
    <cfRule type="dataBar" priority="2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{5312CD16-D55D-4D28-AAFA-45CC1A94F44F}</x14:id>
        </ext>
      </extLst>
    </cfRule>
  </conditionalFormatting>
  <conditionalFormatting sqref="F263">
    <cfRule type="dataBar" priority="2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{C2D90B34-F0A7-47C3-AB38-0134E12DEBC6}</x14:id>
        </ext>
      </extLst>
    </cfRule>
  </conditionalFormatting>
  <conditionalFormatting sqref="F264">
    <cfRule type="dataBar" priority="2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{284AE08F-E74F-4793-AD75-B31324C18324}</x14:id>
        </ext>
      </extLst>
    </cfRule>
  </conditionalFormatting>
  <conditionalFormatting sqref="F265">
    <cfRule type="dataBar" priority="2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{41F043C2-6730-4C07-9AB7-5C1ACABE5FA2}</x14:id>
        </ext>
      </extLst>
    </cfRule>
  </conditionalFormatting>
  <conditionalFormatting sqref="F266:F267">
    <cfRule type="dataBar" priority="2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{CBF011CB-2B7A-4BE1-802F-A613B1DF8C0B}</x14:id>
        </ext>
      </extLst>
    </cfRule>
  </conditionalFormatting>
  <conditionalFormatting sqref="F268">
    <cfRule type="dataBar" priority="2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{65AFF4E3-D797-46F5-A6E5-21F77D5C1BE0}</x14:id>
        </ext>
      </extLst>
    </cfRule>
  </conditionalFormatting>
  <conditionalFormatting sqref="F269">
    <cfRule type="dataBar" priority="2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{15C715C0-E943-44DA-BADE-79340DF4E295}</x14:id>
        </ext>
      </extLst>
    </cfRule>
  </conditionalFormatting>
  <conditionalFormatting sqref="F270">
    <cfRule type="dataBar" priority="2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{58656611-45D1-451E-BA96-9CDD96163CE7}</x14:id>
        </ext>
      </extLst>
    </cfRule>
  </conditionalFormatting>
  <conditionalFormatting sqref="F271:F272">
    <cfRule type="dataBar" priority="2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{59A6BA4B-9C93-4F60-A8CF-1A4558449423}</x14:id>
        </ext>
      </extLst>
    </cfRule>
  </conditionalFormatting>
  <conditionalFormatting sqref="F273">
    <cfRule type="dataBar" priority="2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{1BB030BB-5B12-470C-AF19-7BD4ED9FF760}</x14:id>
        </ext>
      </extLst>
    </cfRule>
  </conditionalFormatting>
  <conditionalFormatting sqref="F274">
    <cfRule type="dataBar" priority="2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{B49F4D63-BA5D-46C4-BF0A-115D8A86E6F9}</x14:id>
        </ext>
      </extLst>
    </cfRule>
  </conditionalFormatting>
  <conditionalFormatting sqref="F275">
    <cfRule type="dataBar" priority="2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{B6C6B0FE-3917-45E9-A199-4B5CE696D7AB}</x14:id>
        </ext>
      </extLst>
    </cfRule>
  </conditionalFormatting>
  <conditionalFormatting sqref="F276:F277">
    <cfRule type="dataBar" priority="2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{55DA2045-F6CF-49C3-BB3D-49C977713CBA}</x14:id>
        </ext>
      </extLst>
    </cfRule>
  </conditionalFormatting>
  <conditionalFormatting sqref="E8">
    <cfRule type="dataBar" priority="2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{10D9E7C2-214D-46C2-BD9B-1B8D921CDACA}</x14:id>
        </ext>
      </extLst>
    </cfRule>
  </conditionalFormatting>
  <conditionalFormatting sqref="E9">
    <cfRule type="dataBar" priority="2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{90111D79-AA71-4F3A-A2F4-B108A334E17F}</x14:id>
        </ext>
      </extLst>
    </cfRule>
  </conditionalFormatting>
  <conditionalFormatting sqref="E10">
    <cfRule type="dataBar" priority="2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{E93E25F6-991A-4488-8CEE-918B6C262CFF}</x14:id>
        </ext>
      </extLst>
    </cfRule>
  </conditionalFormatting>
  <conditionalFormatting sqref="E11:E12">
    <cfRule type="dataBar" priority="2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{77002320-B1F9-43E7-8F6C-C992C2DCF9DB}</x14:id>
        </ext>
      </extLst>
    </cfRule>
  </conditionalFormatting>
  <conditionalFormatting sqref="E13">
    <cfRule type="dataBar" priority="2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{C3C000BD-6851-4C9A-94F0-E5842436BD59}</x14:id>
        </ext>
      </extLst>
    </cfRule>
  </conditionalFormatting>
  <conditionalFormatting sqref="E14">
    <cfRule type="dataBar" priority="2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{E52423D8-03A8-4680-A7E3-11F4F62C533E}</x14:id>
        </ext>
      </extLst>
    </cfRule>
  </conditionalFormatting>
  <conditionalFormatting sqref="E15">
    <cfRule type="dataBar" priority="2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{EB657360-6CFE-46B1-A0FB-1917EF51B1C2}</x14:id>
        </ext>
      </extLst>
    </cfRule>
  </conditionalFormatting>
  <conditionalFormatting sqref="E16:E17">
    <cfRule type="dataBar" priority="2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{1E70D951-9C16-4B85-A64C-878A7E7E146D}</x14:id>
        </ext>
      </extLst>
    </cfRule>
  </conditionalFormatting>
  <conditionalFormatting sqref="E18">
    <cfRule type="dataBar" priority="2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{84136353-42B0-4B8E-BE7C-D0A33D319536}</x14:id>
        </ext>
      </extLst>
    </cfRule>
  </conditionalFormatting>
  <conditionalFormatting sqref="E19">
    <cfRule type="dataBar" priority="2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{FCE1E0EF-AF17-4BFB-9AC4-FA1E3AF6B167}</x14:id>
        </ext>
      </extLst>
    </cfRule>
  </conditionalFormatting>
  <conditionalFormatting sqref="E20">
    <cfRule type="dataBar" priority="2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{EC067E02-DD1E-4958-9BB1-39E78B0BCE88}</x14:id>
        </ext>
      </extLst>
    </cfRule>
  </conditionalFormatting>
  <conditionalFormatting sqref="E21:E22">
    <cfRule type="dataBar" priority="2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{95B2568D-1896-47A0-8BBE-29545AF269F8}</x14:id>
        </ext>
      </extLst>
    </cfRule>
  </conditionalFormatting>
  <conditionalFormatting sqref="E23">
    <cfRule type="dataBar" priority="2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{4DD1A66E-406C-4606-B5E7-A51A0FC0E2DA}</x14:id>
        </ext>
      </extLst>
    </cfRule>
  </conditionalFormatting>
  <conditionalFormatting sqref="E24">
    <cfRule type="dataBar" priority="2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{58ADDAA0-9954-47DB-AF10-97702C6D3B1E}</x14:id>
        </ext>
      </extLst>
    </cfRule>
  </conditionalFormatting>
  <conditionalFormatting sqref="E25">
    <cfRule type="dataBar" priority="2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{D41E778D-C62F-4C13-9A00-4F972C4B9E4D}</x14:id>
        </ext>
      </extLst>
    </cfRule>
  </conditionalFormatting>
  <conditionalFormatting sqref="E26:E27">
    <cfRule type="dataBar" priority="2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{80F7E4DB-AFB0-4C92-9413-BC25C95FE24F}</x14:id>
        </ext>
      </extLst>
    </cfRule>
  </conditionalFormatting>
  <conditionalFormatting sqref="E28">
    <cfRule type="dataBar" priority="2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{EEE782B0-58C7-41A5-BBB6-D7FD56DFED27}</x14:id>
        </ext>
      </extLst>
    </cfRule>
  </conditionalFormatting>
  <conditionalFormatting sqref="E29">
    <cfRule type="dataBar" priority="2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{6A68E81B-CFAE-4699-817F-51074909B76F}</x14:id>
        </ext>
      </extLst>
    </cfRule>
  </conditionalFormatting>
  <conditionalFormatting sqref="E30">
    <cfRule type="dataBar" priority="2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{A8130192-9F21-4B59-ACFA-9A180A239954}</x14:id>
        </ext>
      </extLst>
    </cfRule>
  </conditionalFormatting>
  <conditionalFormatting sqref="E31:E32">
    <cfRule type="dataBar" priority="2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{CC0716C6-EBBC-4A29-B187-C64872E4EB39}</x14:id>
        </ext>
      </extLst>
    </cfRule>
  </conditionalFormatting>
  <conditionalFormatting sqref="E33">
    <cfRule type="dataBar" priority="2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{B050CA87-0FEC-447C-B16E-9F6DF4768AFF}</x14:id>
        </ext>
      </extLst>
    </cfRule>
  </conditionalFormatting>
  <conditionalFormatting sqref="E34">
    <cfRule type="dataBar" priority="2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{15150F1D-E744-4A46-9D08-BD2E5D2028A0}</x14:id>
        </ext>
      </extLst>
    </cfRule>
  </conditionalFormatting>
  <conditionalFormatting sqref="E35">
    <cfRule type="dataBar" priority="2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{91B28124-2B6D-4D0B-8655-0C03A81A9699}</x14:id>
        </ext>
      </extLst>
    </cfRule>
  </conditionalFormatting>
  <conditionalFormatting sqref="E36:E37">
    <cfRule type="dataBar" priority="2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{4B35ADB8-65E9-43DF-B021-E119168DC008}</x14:id>
        </ext>
      </extLst>
    </cfRule>
  </conditionalFormatting>
  <conditionalFormatting sqref="E38">
    <cfRule type="dataBar" priority="2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{E30F7313-D427-4D47-8054-D91D23475C56}</x14:id>
        </ext>
      </extLst>
    </cfRule>
  </conditionalFormatting>
  <conditionalFormatting sqref="E39">
    <cfRule type="dataBar" priority="2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{4D007F27-5E8A-453F-96ED-5B0C7C83F0FD}</x14:id>
        </ext>
      </extLst>
    </cfRule>
  </conditionalFormatting>
  <conditionalFormatting sqref="E40">
    <cfRule type="dataBar" priority="2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{7680DE58-881E-4309-B3F7-F42CE8FF92E9}</x14:id>
        </ext>
      </extLst>
    </cfRule>
  </conditionalFormatting>
  <conditionalFormatting sqref="E41:E42">
    <cfRule type="dataBar" priority="2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{EE94774E-3B0D-42B3-A2D1-45E83D88E93B}</x14:id>
        </ext>
      </extLst>
    </cfRule>
  </conditionalFormatting>
  <conditionalFormatting sqref="E43">
    <cfRule type="dataBar" priority="2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{3B9DFF28-8E32-4206-9599-B5465FCB5DC7}</x14:id>
        </ext>
      </extLst>
    </cfRule>
  </conditionalFormatting>
  <conditionalFormatting sqref="E44">
    <cfRule type="dataBar" priority="2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{3531694A-0589-4438-84C9-EDC9B263036E}</x14:id>
        </ext>
      </extLst>
    </cfRule>
  </conditionalFormatting>
  <conditionalFormatting sqref="E45">
    <cfRule type="dataBar" priority="2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{56FAED65-8DB8-48C4-B4AB-3539DB49D16D}</x14:id>
        </ext>
      </extLst>
    </cfRule>
  </conditionalFormatting>
  <conditionalFormatting sqref="E46:E47">
    <cfRule type="dataBar" priority="1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{F36F7559-6E4C-42CA-83A0-E59B7F086AFE}</x14:id>
        </ext>
      </extLst>
    </cfRule>
  </conditionalFormatting>
  <conditionalFormatting sqref="E48">
    <cfRule type="dataBar" priority="1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{FA5544AF-5438-4EC6-9696-EC4EBB7D31D6}</x14:id>
        </ext>
      </extLst>
    </cfRule>
  </conditionalFormatting>
  <conditionalFormatting sqref="E49">
    <cfRule type="dataBar" priority="1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{A302F6C2-0DD1-4E83-A75D-A532F5535368}</x14:id>
        </ext>
      </extLst>
    </cfRule>
  </conditionalFormatting>
  <conditionalFormatting sqref="E50">
    <cfRule type="dataBar" priority="1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{8A75285A-686B-40D8-9064-33F81E023983}</x14:id>
        </ext>
      </extLst>
    </cfRule>
  </conditionalFormatting>
  <conditionalFormatting sqref="E51:E52">
    <cfRule type="dataBar" priority="1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{70D1324C-3AC2-49E3-A0C3-32B93E614EA2}</x14:id>
        </ext>
      </extLst>
    </cfRule>
  </conditionalFormatting>
  <conditionalFormatting sqref="E53">
    <cfRule type="dataBar" priority="1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{0B40F5D3-01FB-47DD-ADDA-BD2E304331EE}</x14:id>
        </ext>
      </extLst>
    </cfRule>
  </conditionalFormatting>
  <conditionalFormatting sqref="E54">
    <cfRule type="dataBar" priority="1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{57EA4420-4598-4B31-ADFD-7B886B59F34D}</x14:id>
        </ext>
      </extLst>
    </cfRule>
  </conditionalFormatting>
  <conditionalFormatting sqref="E55">
    <cfRule type="dataBar" priority="1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{FFC3EAD3-C035-4AF8-81A6-C6EC2AF5AE7C}</x14:id>
        </ext>
      </extLst>
    </cfRule>
  </conditionalFormatting>
  <conditionalFormatting sqref="E56:E57">
    <cfRule type="dataBar" priority="1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{8C461880-7313-4CDC-9A82-DB113C9EE1AF}</x14:id>
        </ext>
      </extLst>
    </cfRule>
  </conditionalFormatting>
  <conditionalFormatting sqref="E58">
    <cfRule type="dataBar" priority="1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{EAA93F5E-1C0C-4452-ADC2-F3C5821C2451}</x14:id>
        </ext>
      </extLst>
    </cfRule>
  </conditionalFormatting>
  <conditionalFormatting sqref="E59">
    <cfRule type="dataBar" priority="1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{857B4545-9549-4BBB-9853-787B0CB8C5D3}</x14:id>
        </ext>
      </extLst>
    </cfRule>
  </conditionalFormatting>
  <conditionalFormatting sqref="E60">
    <cfRule type="dataBar" priority="1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{CB5417B2-C125-4853-A17D-EAC4926EB213}</x14:id>
        </ext>
      </extLst>
    </cfRule>
  </conditionalFormatting>
  <conditionalFormatting sqref="E61:E62 E66:E67">
    <cfRule type="dataBar" priority="1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{FE4EAF37-E80F-4B55-A65F-6984EC133243}</x14:id>
        </ext>
      </extLst>
    </cfRule>
  </conditionalFormatting>
  <conditionalFormatting sqref="E68">
    <cfRule type="dataBar" priority="1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{B632FD29-7DDE-427A-B55B-48C6E7330D62}</x14:id>
        </ext>
      </extLst>
    </cfRule>
  </conditionalFormatting>
  <conditionalFormatting sqref="E69">
    <cfRule type="dataBar" priority="1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{F83974F5-FA46-4CD3-970E-491A42976867}</x14:id>
        </ext>
      </extLst>
    </cfRule>
  </conditionalFormatting>
  <conditionalFormatting sqref="E70">
    <cfRule type="dataBar" priority="1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{4071DFCC-DD19-407F-A9AC-0C9646791327}</x14:id>
        </ext>
      </extLst>
    </cfRule>
  </conditionalFormatting>
  <conditionalFormatting sqref="E71:E72">
    <cfRule type="dataBar" priority="1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{7C8BA056-9961-487C-85C0-D985445F2C4D}</x14:id>
        </ext>
      </extLst>
    </cfRule>
  </conditionalFormatting>
  <conditionalFormatting sqref="E73">
    <cfRule type="dataBar" priority="1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{26CE0234-D59E-4C49-8BD6-786E18E38F05}</x14:id>
        </ext>
      </extLst>
    </cfRule>
  </conditionalFormatting>
  <conditionalFormatting sqref="E74">
    <cfRule type="dataBar" priority="1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{EF7408F7-F57F-430E-98DA-50A00CFA2E5F}</x14:id>
        </ext>
      </extLst>
    </cfRule>
  </conditionalFormatting>
  <conditionalFormatting sqref="E75">
    <cfRule type="dataBar" priority="1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{288B3859-9196-42DB-9865-CDD05A3DD132}</x14:id>
        </ext>
      </extLst>
    </cfRule>
  </conditionalFormatting>
  <conditionalFormatting sqref="E76:E77">
    <cfRule type="dataBar" priority="1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{02FD7C79-C751-4B86-B793-04B696E2DC19}</x14:id>
        </ext>
      </extLst>
    </cfRule>
  </conditionalFormatting>
  <conditionalFormatting sqref="E78">
    <cfRule type="dataBar" priority="1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{5A9F5113-FF24-4333-B1C2-16C432BE4453}</x14:id>
        </ext>
      </extLst>
    </cfRule>
  </conditionalFormatting>
  <conditionalFormatting sqref="E79">
    <cfRule type="dataBar" priority="1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{C5109DC2-93AC-41A5-BCF0-2D55E7F417DB}</x14:id>
        </ext>
      </extLst>
    </cfRule>
  </conditionalFormatting>
  <conditionalFormatting sqref="E80">
    <cfRule type="dataBar" priority="1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{818F3492-B9B5-49E2-8223-FD56029D032F}</x14:id>
        </ext>
      </extLst>
    </cfRule>
  </conditionalFormatting>
  <conditionalFormatting sqref="E81:E82">
    <cfRule type="dataBar" priority="1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{D40E4466-47E0-4F1A-A725-5364354600D1}</x14:id>
        </ext>
      </extLst>
    </cfRule>
  </conditionalFormatting>
  <conditionalFormatting sqref="E83">
    <cfRule type="dataBar" priority="1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{5A390C76-EBE8-4C5A-827B-746015096B04}</x14:id>
        </ext>
      </extLst>
    </cfRule>
  </conditionalFormatting>
  <conditionalFormatting sqref="E84">
    <cfRule type="dataBar" priority="1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{BD90FC50-846C-4E59-8638-FB2FAFC1BE85}</x14:id>
        </ext>
      </extLst>
    </cfRule>
  </conditionalFormatting>
  <conditionalFormatting sqref="E85">
    <cfRule type="dataBar" priority="1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{F93DC312-7150-468E-A163-F117E035CF72}</x14:id>
        </ext>
      </extLst>
    </cfRule>
  </conditionalFormatting>
  <conditionalFormatting sqref="E86:E87">
    <cfRule type="dataBar" priority="1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{9DF10D4B-9F16-4093-B746-F0FD63FCC744}</x14:id>
        </ext>
      </extLst>
    </cfRule>
  </conditionalFormatting>
  <conditionalFormatting sqref="E88">
    <cfRule type="dataBar" priority="1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{AA3881C1-10C1-4E35-84C4-2A594E992060}</x14:id>
        </ext>
      </extLst>
    </cfRule>
  </conditionalFormatting>
  <conditionalFormatting sqref="E89">
    <cfRule type="dataBar" priority="1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{3F7D2831-7087-46D8-8726-C8BFDAABF649}</x14:id>
        </ext>
      </extLst>
    </cfRule>
  </conditionalFormatting>
  <conditionalFormatting sqref="E90">
    <cfRule type="dataBar" priority="1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{80D50E1F-8B76-425E-B9EC-648FE1408C80}</x14:id>
        </ext>
      </extLst>
    </cfRule>
  </conditionalFormatting>
  <conditionalFormatting sqref="E91:E92">
    <cfRule type="dataBar" priority="1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{C203A50A-2E6D-4B03-BEF9-43694DC4AEBE}</x14:id>
        </ext>
      </extLst>
    </cfRule>
  </conditionalFormatting>
  <conditionalFormatting sqref="E93">
    <cfRule type="dataBar" priority="1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{6C5B8A8D-717C-4CB3-AE3C-784D6A1BF1F6}</x14:id>
        </ext>
      </extLst>
    </cfRule>
  </conditionalFormatting>
  <conditionalFormatting sqref="E94">
    <cfRule type="dataBar" priority="1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{15A9524F-B155-45BD-8738-A5D18B125C4A}</x14:id>
        </ext>
      </extLst>
    </cfRule>
  </conditionalFormatting>
  <conditionalFormatting sqref="E95">
    <cfRule type="dataBar" priority="1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{7FEC933A-5FCB-44ED-BC19-378981E5DA1E}</x14:id>
        </ext>
      </extLst>
    </cfRule>
  </conditionalFormatting>
  <conditionalFormatting sqref="E96:E97">
    <cfRule type="dataBar" priority="1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{BFF88AEC-0AF4-4EBD-B893-201FC592A73C}</x14:id>
        </ext>
      </extLst>
    </cfRule>
  </conditionalFormatting>
  <conditionalFormatting sqref="E98">
    <cfRule type="dataBar" priority="1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{DF983347-197C-435F-A104-E29892492712}</x14:id>
        </ext>
      </extLst>
    </cfRule>
  </conditionalFormatting>
  <conditionalFormatting sqref="E99">
    <cfRule type="dataBar" priority="1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{B74F082C-1132-42D4-8D94-04EDC7E73C02}</x14:id>
        </ext>
      </extLst>
    </cfRule>
  </conditionalFormatting>
  <conditionalFormatting sqref="E100">
    <cfRule type="dataBar" priority="1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{22696DFC-1BB4-4ACF-AC37-C689CDF88480}</x14:id>
        </ext>
      </extLst>
    </cfRule>
  </conditionalFormatting>
  <conditionalFormatting sqref="E101:E102">
    <cfRule type="dataBar" priority="1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{D3CEE3FF-F120-4A35-8098-347D3E47B1EB}</x14:id>
        </ext>
      </extLst>
    </cfRule>
  </conditionalFormatting>
  <conditionalFormatting sqref="E103">
    <cfRule type="dataBar" priority="1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{55FC5111-8C0E-44DC-B8FF-4FC97F8169A8}</x14:id>
        </ext>
      </extLst>
    </cfRule>
  </conditionalFormatting>
  <conditionalFormatting sqref="E104">
    <cfRule type="dataBar" priority="1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{51F7B6F6-2068-45C3-B19F-57922A0A4D76}</x14:id>
        </ext>
      </extLst>
    </cfRule>
  </conditionalFormatting>
  <conditionalFormatting sqref="E105">
    <cfRule type="dataBar" priority="1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{30DFEE0E-043E-467B-9DEF-CBC137CA096B}</x14:id>
        </ext>
      </extLst>
    </cfRule>
  </conditionalFormatting>
  <conditionalFormatting sqref="E106:E107">
    <cfRule type="dataBar" priority="1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{B674E0F8-7783-449C-8885-3E67E247216B}</x14:id>
        </ext>
      </extLst>
    </cfRule>
  </conditionalFormatting>
  <conditionalFormatting sqref="E108">
    <cfRule type="dataBar" priority="1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{6E1E678C-4202-458D-9D43-CFF020354113}</x14:id>
        </ext>
      </extLst>
    </cfRule>
  </conditionalFormatting>
  <conditionalFormatting sqref="E109">
    <cfRule type="dataBar" priority="1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{CF34AE5E-622B-47DB-9FEF-03CA989A3A31}</x14:id>
        </ext>
      </extLst>
    </cfRule>
  </conditionalFormatting>
  <conditionalFormatting sqref="E110">
    <cfRule type="dataBar" priority="1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{B4C26243-6E7A-47AE-B6D4-80BC93C2E92E}</x14:id>
        </ext>
      </extLst>
    </cfRule>
  </conditionalFormatting>
  <conditionalFormatting sqref="E111:E112">
    <cfRule type="dataBar" priority="1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{52D73849-F439-4A23-B60B-A79593F6C4A0}</x14:id>
        </ext>
      </extLst>
    </cfRule>
  </conditionalFormatting>
  <conditionalFormatting sqref="E113">
    <cfRule type="dataBar" priority="1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{9DEE84F6-FE9C-41DF-8201-430A0D11DD3A}</x14:id>
        </ext>
      </extLst>
    </cfRule>
  </conditionalFormatting>
  <conditionalFormatting sqref="E114">
    <cfRule type="dataBar" priority="1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{8A811ED8-F9E3-4C91-ABF6-A851536E27D1}</x14:id>
        </ext>
      </extLst>
    </cfRule>
  </conditionalFormatting>
  <conditionalFormatting sqref="E115">
    <cfRule type="dataBar" priority="1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{97A0150F-CA04-4EEA-99D8-780E8F049D1A}</x14:id>
        </ext>
      </extLst>
    </cfRule>
  </conditionalFormatting>
  <conditionalFormatting sqref="E116:E117">
    <cfRule type="dataBar" priority="1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{DD5F5D71-4156-468D-9E72-551CE78B6F94}</x14:id>
        </ext>
      </extLst>
    </cfRule>
  </conditionalFormatting>
  <conditionalFormatting sqref="E118">
    <cfRule type="dataBar" priority="1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{EE113DC8-093E-42CF-97CA-348D5A6B649D}</x14:id>
        </ext>
      </extLst>
    </cfRule>
  </conditionalFormatting>
  <conditionalFormatting sqref="E119">
    <cfRule type="dataBar" priority="1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{69B50658-FF25-4925-8312-46AEE6AD6179}</x14:id>
        </ext>
      </extLst>
    </cfRule>
  </conditionalFormatting>
  <conditionalFormatting sqref="E120">
    <cfRule type="dataBar" priority="1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{2840B3CD-BC0B-4DD4-B5AC-D9B69704998C}</x14:id>
        </ext>
      </extLst>
    </cfRule>
  </conditionalFormatting>
  <conditionalFormatting sqref="E121:E122">
    <cfRule type="dataBar" priority="1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{631AB7FC-B514-4203-9E94-44A329C2DB0F}</x14:id>
        </ext>
      </extLst>
    </cfRule>
  </conditionalFormatting>
  <conditionalFormatting sqref="E123">
    <cfRule type="dataBar" priority="1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{298E486F-48D1-44CF-8A22-B8D39FBD9410}</x14:id>
        </ext>
      </extLst>
    </cfRule>
  </conditionalFormatting>
  <conditionalFormatting sqref="E124">
    <cfRule type="dataBar" priority="1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{3312B827-807D-4334-AAE4-E0F43FBCADB7}</x14:id>
        </ext>
      </extLst>
    </cfRule>
  </conditionalFormatting>
  <conditionalFormatting sqref="E125">
    <cfRule type="dataBar" priority="1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{6310DDF7-33B5-41E8-AAFD-3D7B2030ACD8}</x14:id>
        </ext>
      </extLst>
    </cfRule>
  </conditionalFormatting>
  <conditionalFormatting sqref="E126:E127">
    <cfRule type="dataBar" priority="1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{54EE510E-602E-4D0E-B85C-E62E26B68D2C}</x14:id>
        </ext>
      </extLst>
    </cfRule>
  </conditionalFormatting>
  <conditionalFormatting sqref="E128">
    <cfRule type="dataBar" priority="1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{544E1FC4-D10E-4B97-B39E-BA03553987F2}</x14:id>
        </ext>
      </extLst>
    </cfRule>
  </conditionalFormatting>
  <conditionalFormatting sqref="E129">
    <cfRule type="dataBar" priority="1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{323049E7-41EE-474D-96F1-261342974720}</x14:id>
        </ext>
      </extLst>
    </cfRule>
  </conditionalFormatting>
  <conditionalFormatting sqref="E130">
    <cfRule type="dataBar" priority="1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{AB8353B9-F8B0-4FA1-9E3B-1C99E2B145A1}</x14:id>
        </ext>
      </extLst>
    </cfRule>
  </conditionalFormatting>
  <conditionalFormatting sqref="E131:E132">
    <cfRule type="dataBar" priority="1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{299AAADD-931F-4C07-9BF9-A543FADFE994}</x14:id>
        </ext>
      </extLst>
    </cfRule>
  </conditionalFormatting>
  <conditionalFormatting sqref="E133">
    <cfRule type="dataBar" priority="1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{66EA7BEA-D3E0-45C9-88B1-D7A861C4D7EA}</x14:id>
        </ext>
      </extLst>
    </cfRule>
  </conditionalFormatting>
  <conditionalFormatting sqref="E134">
    <cfRule type="dataBar" priority="1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{FF796CCC-1E8B-446A-A506-F491EAD35807}</x14:id>
        </ext>
      </extLst>
    </cfRule>
  </conditionalFormatting>
  <conditionalFormatting sqref="E135">
    <cfRule type="dataBar" priority="1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{10B25601-1DD1-48A7-ACAC-16763E7D4FBD}</x14:id>
        </ext>
      </extLst>
    </cfRule>
  </conditionalFormatting>
  <conditionalFormatting sqref="E136:E137">
    <cfRule type="dataBar" priority="1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{D91E3F41-E789-41A0-86C5-4B448927EAC5}</x14:id>
        </ext>
      </extLst>
    </cfRule>
  </conditionalFormatting>
  <conditionalFormatting sqref="E138">
    <cfRule type="dataBar" priority="1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{A75F28FC-5905-4703-ADC0-0DEDE20D89F0}</x14:id>
        </ext>
      </extLst>
    </cfRule>
  </conditionalFormatting>
  <conditionalFormatting sqref="E139">
    <cfRule type="dataBar" priority="1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{AD38FE59-CB90-45C1-9D20-7281A89761D4}</x14:id>
        </ext>
      </extLst>
    </cfRule>
  </conditionalFormatting>
  <conditionalFormatting sqref="E140">
    <cfRule type="dataBar" priority="1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{C42F5082-AA6F-4DD6-996F-6F2B5E218CE1}</x14:id>
        </ext>
      </extLst>
    </cfRule>
  </conditionalFormatting>
  <conditionalFormatting sqref="E141:E142">
    <cfRule type="dataBar" priority="1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{3BD29D0F-B442-4E4A-9AF7-BBC50068A521}</x14:id>
        </ext>
      </extLst>
    </cfRule>
  </conditionalFormatting>
  <conditionalFormatting sqref="E143">
    <cfRule type="dataBar" priority="1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{3EF5DCEF-15E6-406F-985E-F1D5F0E5FE94}</x14:id>
        </ext>
      </extLst>
    </cfRule>
  </conditionalFormatting>
  <conditionalFormatting sqref="E144">
    <cfRule type="dataBar" priority="1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{4B2427D8-63FE-4AB7-A156-192FCE52390C}</x14:id>
        </ext>
      </extLst>
    </cfRule>
  </conditionalFormatting>
  <conditionalFormatting sqref="E145">
    <cfRule type="dataBar" priority="1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{A7754288-5D38-4741-8404-FF4EED2B6253}</x14:id>
        </ext>
      </extLst>
    </cfRule>
  </conditionalFormatting>
  <conditionalFormatting sqref="E146:E147">
    <cfRule type="dataBar" priority="1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{6AA25DB8-C4C4-49E1-8C5E-F1F1AA7636B8}</x14:id>
        </ext>
      </extLst>
    </cfRule>
  </conditionalFormatting>
  <conditionalFormatting sqref="E148">
    <cfRule type="dataBar" priority="1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{7D6A320A-FA57-4FE8-AF1C-4D0D635D2A6C}</x14:id>
        </ext>
      </extLst>
    </cfRule>
  </conditionalFormatting>
  <conditionalFormatting sqref="E149">
    <cfRule type="dataBar" priority="10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{D3AA091B-EB20-4744-97C1-CB45BF217F62}</x14:id>
        </ext>
      </extLst>
    </cfRule>
  </conditionalFormatting>
  <conditionalFormatting sqref="E150">
    <cfRule type="dataBar" priority="10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{FBE3E41B-BABD-4C7E-BC9F-287FE9A637FF}</x14:id>
        </ext>
      </extLst>
    </cfRule>
  </conditionalFormatting>
  <conditionalFormatting sqref="E151:E152">
    <cfRule type="dataBar" priority="10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{6EC15030-8711-4A8E-9511-B585C9F04437}</x14:id>
        </ext>
      </extLst>
    </cfRule>
  </conditionalFormatting>
  <conditionalFormatting sqref="E153">
    <cfRule type="dataBar" priority="10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{9019A89B-49EB-4C1E-9CB6-40D3F76B1EA8}</x14:id>
        </ext>
      </extLst>
    </cfRule>
  </conditionalFormatting>
  <conditionalFormatting sqref="E154">
    <cfRule type="dataBar" priority="10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{ABB8AF93-FC14-4809-A7F1-4D6F04332236}</x14:id>
        </ext>
      </extLst>
    </cfRule>
  </conditionalFormatting>
  <conditionalFormatting sqref="E155">
    <cfRule type="dataBar" priority="10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{C37FB2F8-F96E-48CD-A5AA-32C5539589CC}</x14:id>
        </ext>
      </extLst>
    </cfRule>
  </conditionalFormatting>
  <conditionalFormatting sqref="E156:E157">
    <cfRule type="dataBar" priority="10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{4845D9EB-F5E3-4864-A607-76FBD9F85E5B}</x14:id>
        </ext>
      </extLst>
    </cfRule>
  </conditionalFormatting>
  <conditionalFormatting sqref="E158">
    <cfRule type="dataBar" priority="10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{8F94195B-930E-400D-AEA9-C39CE9439601}</x14:id>
        </ext>
      </extLst>
    </cfRule>
  </conditionalFormatting>
  <conditionalFormatting sqref="E159">
    <cfRule type="dataBar" priority="10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{19CECEAD-48BB-498E-B805-0033FBD19E84}</x14:id>
        </ext>
      </extLst>
    </cfRule>
  </conditionalFormatting>
  <conditionalFormatting sqref="E160">
    <cfRule type="dataBar" priority="10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{10804397-E93C-4658-8E03-855B5841EBD9}</x14:id>
        </ext>
      </extLst>
    </cfRule>
  </conditionalFormatting>
  <conditionalFormatting sqref="E161:E162">
    <cfRule type="dataBar" priority="9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{C1168424-8364-4A4A-B209-8EF1FCCFB9FA}</x14:id>
        </ext>
      </extLst>
    </cfRule>
  </conditionalFormatting>
  <conditionalFormatting sqref="E163">
    <cfRule type="dataBar" priority="9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{593EB5B2-94C4-4F3A-948B-249460C3BC15}</x14:id>
        </ext>
      </extLst>
    </cfRule>
  </conditionalFormatting>
  <conditionalFormatting sqref="E164">
    <cfRule type="dataBar" priority="9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{2D414FEA-317F-4FDD-8B9C-EFA8045BD198}</x14:id>
        </ext>
      </extLst>
    </cfRule>
  </conditionalFormatting>
  <conditionalFormatting sqref="E165">
    <cfRule type="dataBar" priority="9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{A92943BA-F432-4062-93CD-2570DA68D95C}</x14:id>
        </ext>
      </extLst>
    </cfRule>
  </conditionalFormatting>
  <conditionalFormatting sqref="E166:E167">
    <cfRule type="dataBar" priority="9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{F3F5979F-F26F-4856-BADF-4A8ED1090C3D}</x14:id>
        </ext>
      </extLst>
    </cfRule>
  </conditionalFormatting>
  <conditionalFormatting sqref="E168">
    <cfRule type="dataBar" priority="9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{3650B5A8-5525-4756-BE75-65C7C246B385}</x14:id>
        </ext>
      </extLst>
    </cfRule>
  </conditionalFormatting>
  <conditionalFormatting sqref="E169">
    <cfRule type="dataBar" priority="9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{54C1D5F8-4A45-44E1-A9A0-6BC898714E32}</x14:id>
        </ext>
      </extLst>
    </cfRule>
  </conditionalFormatting>
  <conditionalFormatting sqref="E170">
    <cfRule type="dataBar" priority="9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{847C8B5A-2DA0-45FB-A19A-3668317AF09D}</x14:id>
        </ext>
      </extLst>
    </cfRule>
  </conditionalFormatting>
  <conditionalFormatting sqref="E171:E172">
    <cfRule type="dataBar" priority="9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{DE01431A-2EC3-4A11-8D48-E5C6BD53B904}</x14:id>
        </ext>
      </extLst>
    </cfRule>
  </conditionalFormatting>
  <conditionalFormatting sqref="E173">
    <cfRule type="dataBar" priority="9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{89D2FF82-49EE-4505-816D-4103ECEEB3FE}</x14:id>
        </ext>
      </extLst>
    </cfRule>
  </conditionalFormatting>
  <conditionalFormatting sqref="E174">
    <cfRule type="dataBar" priority="8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{934C9D20-E0AC-45C8-92B9-07B408A3C4B7}</x14:id>
        </ext>
      </extLst>
    </cfRule>
  </conditionalFormatting>
  <conditionalFormatting sqref="E175">
    <cfRule type="dataBar" priority="8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{50045C3A-5077-44AC-BAE2-7ABFD921C316}</x14:id>
        </ext>
      </extLst>
    </cfRule>
  </conditionalFormatting>
  <conditionalFormatting sqref="E176:E177">
    <cfRule type="dataBar" priority="8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{283F8176-D0FA-4EC2-9CC1-3F6A2947EB23}</x14:id>
        </ext>
      </extLst>
    </cfRule>
  </conditionalFormatting>
  <conditionalFormatting sqref="E178">
    <cfRule type="dataBar" priority="8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{72168531-C4D6-435D-8E4C-D06E28581992}</x14:id>
        </ext>
      </extLst>
    </cfRule>
  </conditionalFormatting>
  <conditionalFormatting sqref="E179">
    <cfRule type="dataBar" priority="8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{459FBF49-00B9-421D-84EF-733EF747AA75}</x14:id>
        </ext>
      </extLst>
    </cfRule>
  </conditionalFormatting>
  <conditionalFormatting sqref="E180">
    <cfRule type="dataBar" priority="8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{919D29A1-74BE-4AE5-924B-AE160E1D096B}</x14:id>
        </ext>
      </extLst>
    </cfRule>
  </conditionalFormatting>
  <conditionalFormatting sqref="E181:E182">
    <cfRule type="dataBar" priority="8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{81C6C887-A737-4027-B2B1-9723ACA998A5}</x14:id>
        </ext>
      </extLst>
    </cfRule>
  </conditionalFormatting>
  <conditionalFormatting sqref="E183">
    <cfRule type="dataBar" priority="8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{35069499-3270-4107-8564-03CB6A9E9170}</x14:id>
        </ext>
      </extLst>
    </cfRule>
  </conditionalFormatting>
  <conditionalFormatting sqref="E184">
    <cfRule type="dataBar" priority="8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{BF0A85DE-F7A3-43D5-947F-781C8AAF4C7C}</x14:id>
        </ext>
      </extLst>
    </cfRule>
  </conditionalFormatting>
  <conditionalFormatting sqref="E185">
    <cfRule type="dataBar" priority="8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{0F13B2F5-4983-4ACD-9B46-D9BC8E96C7F9}</x14:id>
        </ext>
      </extLst>
    </cfRule>
  </conditionalFormatting>
  <conditionalFormatting sqref="E186:E187">
    <cfRule type="dataBar" priority="7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{E696F55A-1EA8-4E54-912A-286CF2C533F6}</x14:id>
        </ext>
      </extLst>
    </cfRule>
  </conditionalFormatting>
  <conditionalFormatting sqref="E188">
    <cfRule type="dataBar" priority="7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{419BBF05-323F-404D-8F70-7143B23336F0}</x14:id>
        </ext>
      </extLst>
    </cfRule>
  </conditionalFormatting>
  <conditionalFormatting sqref="E189">
    <cfRule type="dataBar" priority="7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{522A6527-C69D-4CAA-B060-1F4973ECEC81}</x14:id>
        </ext>
      </extLst>
    </cfRule>
  </conditionalFormatting>
  <conditionalFormatting sqref="E190">
    <cfRule type="dataBar" priority="7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{766764C8-9624-4DA0-BDEE-1A24D61F4201}</x14:id>
        </ext>
      </extLst>
    </cfRule>
  </conditionalFormatting>
  <conditionalFormatting sqref="E191:E192">
    <cfRule type="dataBar" priority="7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{C5A53D4A-B5E6-46FF-8DB1-983970BC2C7F}</x14:id>
        </ext>
      </extLst>
    </cfRule>
  </conditionalFormatting>
  <conditionalFormatting sqref="E193">
    <cfRule type="dataBar" priority="7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{4D9B724C-B08F-4E9E-BD7F-F45A403EFB44}</x14:id>
        </ext>
      </extLst>
    </cfRule>
  </conditionalFormatting>
  <conditionalFormatting sqref="E194">
    <cfRule type="dataBar" priority="7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{F0922169-7600-49FD-BE11-31169120219C}</x14:id>
        </ext>
      </extLst>
    </cfRule>
  </conditionalFormatting>
  <conditionalFormatting sqref="E195">
    <cfRule type="dataBar" priority="7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{9226119C-35C3-4B98-A057-58592768F1C4}</x14:id>
        </ext>
      </extLst>
    </cfRule>
  </conditionalFormatting>
  <conditionalFormatting sqref="E196:E197">
    <cfRule type="dataBar" priority="7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{AEA2DB7F-0F80-4110-A02B-A8E10339719A}</x14:id>
        </ext>
      </extLst>
    </cfRule>
  </conditionalFormatting>
  <conditionalFormatting sqref="E198">
    <cfRule type="dataBar" priority="7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{7B1BE228-D01E-43E3-942B-D568B6B916B2}</x14:id>
        </ext>
      </extLst>
    </cfRule>
  </conditionalFormatting>
  <conditionalFormatting sqref="E199">
    <cfRule type="dataBar" priority="6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{8F10C36A-50B2-4258-A4F7-C42A8A89DB82}</x14:id>
        </ext>
      </extLst>
    </cfRule>
  </conditionalFormatting>
  <conditionalFormatting sqref="E200">
    <cfRule type="dataBar" priority="6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{1A609DA1-C2AE-471B-BB6A-187BA450BE86}</x14:id>
        </ext>
      </extLst>
    </cfRule>
  </conditionalFormatting>
  <conditionalFormatting sqref="E201:E202">
    <cfRule type="dataBar" priority="6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{104378C7-DCE4-4087-8115-1D7632413BC3}</x14:id>
        </ext>
      </extLst>
    </cfRule>
  </conditionalFormatting>
  <conditionalFormatting sqref="E203">
    <cfRule type="dataBar" priority="6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{D1097937-3F51-495D-9449-3F019D0F3CD5}</x14:id>
        </ext>
      </extLst>
    </cfRule>
  </conditionalFormatting>
  <conditionalFormatting sqref="E204">
    <cfRule type="dataBar" priority="6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{BEB98047-F47A-4F27-9FA5-3487609E4964}</x14:id>
        </ext>
      </extLst>
    </cfRule>
  </conditionalFormatting>
  <conditionalFormatting sqref="E205">
    <cfRule type="dataBar" priority="6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{C3438D7D-1CD4-44F1-9AFD-7607532CCFD7}</x14:id>
        </ext>
      </extLst>
    </cfRule>
  </conditionalFormatting>
  <conditionalFormatting sqref="E206:E207">
    <cfRule type="dataBar" priority="6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{533B4AFB-77C0-4944-8437-BB342CBE0CE1}</x14:id>
        </ext>
      </extLst>
    </cfRule>
  </conditionalFormatting>
  <conditionalFormatting sqref="E208">
    <cfRule type="dataBar" priority="6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{61F968A2-3F6A-449D-B0DB-7627A6BFCB5C}</x14:id>
        </ext>
      </extLst>
    </cfRule>
  </conditionalFormatting>
  <conditionalFormatting sqref="E209">
    <cfRule type="dataBar" priority="6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{FF85A6CE-900B-4AD0-975D-44063C4BFB75}</x14:id>
        </ext>
      </extLst>
    </cfRule>
  </conditionalFormatting>
  <conditionalFormatting sqref="E210">
    <cfRule type="dataBar" priority="6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{2B8F4D9D-640B-413A-835D-719EB108C53E}</x14:id>
        </ext>
      </extLst>
    </cfRule>
  </conditionalFormatting>
  <conditionalFormatting sqref="E211:E212">
    <cfRule type="dataBar" priority="5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{9814349A-55BA-4AE7-8EAB-691DDE0A95E4}</x14:id>
        </ext>
      </extLst>
    </cfRule>
  </conditionalFormatting>
  <conditionalFormatting sqref="E213">
    <cfRule type="dataBar" priority="5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{C3307CD3-7C5F-416B-8FEE-36D0360B8C93}</x14:id>
        </ext>
      </extLst>
    </cfRule>
  </conditionalFormatting>
  <conditionalFormatting sqref="E214">
    <cfRule type="dataBar" priority="5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{073061C8-9475-4FD0-8375-1F5085CDD1A4}</x14:id>
        </ext>
      </extLst>
    </cfRule>
  </conditionalFormatting>
  <conditionalFormatting sqref="E215">
    <cfRule type="dataBar" priority="5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{482E8A7E-9FF0-4BB5-BCDC-EF7AB29B0B82}</x14:id>
        </ext>
      </extLst>
    </cfRule>
  </conditionalFormatting>
  <conditionalFormatting sqref="E216:E217">
    <cfRule type="dataBar" priority="5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{179E703E-97A5-489E-8E24-524D7D4D2164}</x14:id>
        </ext>
      </extLst>
    </cfRule>
  </conditionalFormatting>
  <conditionalFormatting sqref="E218">
    <cfRule type="dataBar" priority="5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{D3CB4F5D-79BA-423D-9482-B4B67445AB4B}</x14:id>
        </ext>
      </extLst>
    </cfRule>
  </conditionalFormatting>
  <conditionalFormatting sqref="E219">
    <cfRule type="dataBar" priority="5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{A5E88F9B-9531-470C-BC97-0F1BA34558C6}</x14:id>
        </ext>
      </extLst>
    </cfRule>
  </conditionalFormatting>
  <conditionalFormatting sqref="E220">
    <cfRule type="dataBar" priority="5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{7EB8E10E-9967-4D8A-B4DA-2852FA2C72FF}</x14:id>
        </ext>
      </extLst>
    </cfRule>
  </conditionalFormatting>
  <conditionalFormatting sqref="E221:E222">
    <cfRule type="dataBar" priority="5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{7EC91B90-F651-4867-8E69-C81E4E277826}</x14:id>
        </ext>
      </extLst>
    </cfRule>
  </conditionalFormatting>
  <conditionalFormatting sqref="E223">
    <cfRule type="dataBar" priority="5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{90912C4A-4E2F-4EE1-BE4D-846F45D8CF08}</x14:id>
        </ext>
      </extLst>
    </cfRule>
  </conditionalFormatting>
  <conditionalFormatting sqref="E224">
    <cfRule type="dataBar" priority="4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{45DBED21-3CA7-4A53-B58A-4F1AE2152B28}</x14:id>
        </ext>
      </extLst>
    </cfRule>
  </conditionalFormatting>
  <conditionalFormatting sqref="E225">
    <cfRule type="dataBar" priority="4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{1E0DFFC1-EE7D-4FA6-836D-1399A0907DA9}</x14:id>
        </ext>
      </extLst>
    </cfRule>
  </conditionalFormatting>
  <conditionalFormatting sqref="E226:E227">
    <cfRule type="dataBar" priority="4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{71AECF6B-3073-42AF-A999-56CE91AE8518}</x14:id>
        </ext>
      </extLst>
    </cfRule>
  </conditionalFormatting>
  <conditionalFormatting sqref="E228">
    <cfRule type="dataBar" priority="4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{60B579B8-31A0-4B71-B7D1-F02BF0761D55}</x14:id>
        </ext>
      </extLst>
    </cfRule>
  </conditionalFormatting>
  <conditionalFormatting sqref="E229">
    <cfRule type="dataBar" priority="4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{63755621-0350-4F01-8FD9-983429FBBAE8}</x14:id>
        </ext>
      </extLst>
    </cfRule>
  </conditionalFormatting>
  <conditionalFormatting sqref="E230">
    <cfRule type="dataBar" priority="4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{891536FD-30F5-4485-8B77-953F029C43E6}</x14:id>
        </ext>
      </extLst>
    </cfRule>
  </conditionalFormatting>
  <conditionalFormatting sqref="E231:E232">
    <cfRule type="dataBar" priority="4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{A260AEA5-ABF0-4867-B516-B75CDCB4F424}</x14:id>
        </ext>
      </extLst>
    </cfRule>
  </conditionalFormatting>
  <conditionalFormatting sqref="E233">
    <cfRule type="dataBar" priority="4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{D937CB9D-6315-4E35-962B-E12A912D717B}</x14:id>
        </ext>
      </extLst>
    </cfRule>
  </conditionalFormatting>
  <conditionalFormatting sqref="E234">
    <cfRule type="dataBar" priority="4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{78075967-45B7-4B45-A439-996EBC4ADCC8}</x14:id>
        </ext>
      </extLst>
    </cfRule>
  </conditionalFormatting>
  <conditionalFormatting sqref="E235">
    <cfRule type="dataBar" priority="4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{FDB3C185-5FAE-4F05-AFDF-F493241099A9}</x14:id>
        </ext>
      </extLst>
    </cfRule>
  </conditionalFormatting>
  <conditionalFormatting sqref="E236:E237">
    <cfRule type="dataBar" priority="3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{0977B8FA-B56E-478A-AD26-D01B8CE0B8C7}</x14:id>
        </ext>
      </extLst>
    </cfRule>
  </conditionalFormatting>
  <conditionalFormatting sqref="E238">
    <cfRule type="dataBar" priority="3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{9C876684-67C7-4426-9D0F-BF04294AB00F}</x14:id>
        </ext>
      </extLst>
    </cfRule>
  </conditionalFormatting>
  <conditionalFormatting sqref="E239">
    <cfRule type="dataBar" priority="3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{DF102959-D27E-47A6-B368-6F2B8A97EFF7}</x14:id>
        </ext>
      </extLst>
    </cfRule>
  </conditionalFormatting>
  <conditionalFormatting sqref="E240">
    <cfRule type="dataBar" priority="3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{7717AB22-D7E4-4245-B418-B46F085C3863}</x14:id>
        </ext>
      </extLst>
    </cfRule>
  </conditionalFormatting>
  <conditionalFormatting sqref="E241:E242">
    <cfRule type="dataBar" priority="3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{446E7745-806E-4154-AE1C-AC02640B4B0F}</x14:id>
        </ext>
      </extLst>
    </cfRule>
  </conditionalFormatting>
  <conditionalFormatting sqref="E243">
    <cfRule type="dataBar" priority="3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{51C830F0-7900-4A16-A250-EFBE553BD397}</x14:id>
        </ext>
      </extLst>
    </cfRule>
  </conditionalFormatting>
  <conditionalFormatting sqref="E244">
    <cfRule type="dataBar" priority="3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{41780AE5-7595-4378-8C89-9B4D137DABB3}</x14:id>
        </ext>
      </extLst>
    </cfRule>
  </conditionalFormatting>
  <conditionalFormatting sqref="E245">
    <cfRule type="dataBar" priority="3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{517C9D87-96CA-413A-9C55-3DA8858A6100}</x14:id>
        </ext>
      </extLst>
    </cfRule>
  </conditionalFormatting>
  <conditionalFormatting sqref="E246:E247">
    <cfRule type="dataBar" priority="3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{CA1F9447-5979-47F8-962A-FA8C65D948D4}</x14:id>
        </ext>
      </extLst>
    </cfRule>
  </conditionalFormatting>
  <conditionalFormatting sqref="E248">
    <cfRule type="dataBar" priority="3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{14895505-94AC-4BA6-96B5-ECBDDDD75884}</x14:id>
        </ext>
      </extLst>
    </cfRule>
  </conditionalFormatting>
  <conditionalFormatting sqref="E249">
    <cfRule type="dataBar" priority="2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{2497C63B-1516-48D4-9D48-26497A766594}</x14:id>
        </ext>
      </extLst>
    </cfRule>
  </conditionalFormatting>
  <conditionalFormatting sqref="E250">
    <cfRule type="dataBar" priority="2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{9D9EBACE-C8EE-4BFA-AED2-EF14D0B88355}</x14:id>
        </ext>
      </extLst>
    </cfRule>
  </conditionalFormatting>
  <conditionalFormatting sqref="E251:E252">
    <cfRule type="dataBar" priority="2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{5B1F0C7C-13CC-4433-86C5-079F0241E6FC}</x14:id>
        </ext>
      </extLst>
    </cfRule>
  </conditionalFormatting>
  <conditionalFormatting sqref="E253">
    <cfRule type="dataBar" priority="2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{1D39E3F2-768D-417B-977C-EE555550235A}</x14:id>
        </ext>
      </extLst>
    </cfRule>
  </conditionalFormatting>
  <conditionalFormatting sqref="E254">
    <cfRule type="dataBar" priority="2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{93035850-E1B0-4657-9EAA-7A62FF411BE1}</x14:id>
        </ext>
      </extLst>
    </cfRule>
  </conditionalFormatting>
  <conditionalFormatting sqref="E255">
    <cfRule type="dataBar" priority="2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{66D6D05B-0288-45FF-A29B-47E09F9354BC}</x14:id>
        </ext>
      </extLst>
    </cfRule>
  </conditionalFormatting>
  <conditionalFormatting sqref="E256:E257">
    <cfRule type="dataBar" priority="23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{7AD8074E-9990-4C37-AD17-48539BAB41F1}</x14:id>
        </ext>
      </extLst>
    </cfRule>
  </conditionalFormatting>
  <conditionalFormatting sqref="E258">
    <cfRule type="dataBar" priority="22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{2BE7EFBE-72C8-4C1A-9F25-5D5980CEEDF7}</x14:id>
        </ext>
      </extLst>
    </cfRule>
  </conditionalFormatting>
  <conditionalFormatting sqref="E259">
    <cfRule type="dataBar" priority="21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{F6988B18-1D24-4969-AF8B-F671B2B56230}</x14:id>
        </ext>
      </extLst>
    </cfRule>
  </conditionalFormatting>
  <conditionalFormatting sqref="E260">
    <cfRule type="dataBar" priority="20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{B21265F3-B0EF-402A-8A77-9E813351A7D7}</x14:id>
        </ext>
      </extLst>
    </cfRule>
  </conditionalFormatting>
  <conditionalFormatting sqref="E261:E262">
    <cfRule type="dataBar" priority="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{829BD26D-1675-48EB-A630-7C85A06C94D2}</x14:id>
        </ext>
      </extLst>
    </cfRule>
  </conditionalFormatting>
  <conditionalFormatting sqref="E263">
    <cfRule type="dataBar" priority="18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{6E1E8F55-5536-41DA-8A56-BD5C48E2E1C9}</x14:id>
        </ext>
      </extLst>
    </cfRule>
  </conditionalFormatting>
  <conditionalFormatting sqref="E264">
    <cfRule type="dataBar" priority="17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{EAC164B5-740E-4268-8D63-956ECCC64F8D}</x14:id>
        </ext>
      </extLst>
    </cfRule>
  </conditionalFormatting>
  <conditionalFormatting sqref="E265">
    <cfRule type="dataBar" priority="16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{842A3FE8-2F5E-4DE6-85BB-ECC56B85DBA7}</x14:id>
        </ext>
      </extLst>
    </cfRule>
  </conditionalFormatting>
  <conditionalFormatting sqref="E266:E267">
    <cfRule type="dataBar" priority="15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{AFD6B47C-CEAB-44CC-A148-B5708B6AE435}</x14:id>
        </ext>
      </extLst>
    </cfRule>
  </conditionalFormatting>
  <conditionalFormatting sqref="E268">
    <cfRule type="dataBar" priority="14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{C671ED1D-1803-4F40-9E14-F3FD1254923E}</x14:id>
        </ext>
      </extLst>
    </cfRule>
  </conditionalFormatting>
  <conditionalFormatting sqref="E269">
    <cfRule type="dataBar" priority="13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{6B19B8F8-7AF0-4381-A80E-C82F077A5A41}</x14:id>
        </ext>
      </extLst>
    </cfRule>
  </conditionalFormatting>
  <conditionalFormatting sqref="E270">
    <cfRule type="dataBar" priority="12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{9AF326CB-87DA-4CA1-AC10-9D8332893109}</x14:id>
        </ext>
      </extLst>
    </cfRule>
  </conditionalFormatting>
  <conditionalFormatting sqref="E271:E272">
    <cfRule type="dataBar" priority="11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{CF326B4B-B629-4E69-AD89-DB9DAC0F45EF}</x14:id>
        </ext>
      </extLst>
    </cfRule>
  </conditionalFormatting>
  <conditionalFormatting sqref="E273">
    <cfRule type="dataBar" priority="10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{5508103A-C62A-4CC8-B43D-5B57E8677193}</x14:id>
        </ext>
      </extLst>
    </cfRule>
  </conditionalFormatting>
  <conditionalFormatting sqref="E274">
    <cfRule type="dataBar" priority="9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{AC5E5C19-4483-4A7C-9167-B43390473E60}</x14:id>
        </ext>
      </extLst>
    </cfRule>
  </conditionalFormatting>
  <conditionalFormatting sqref="E275">
    <cfRule type="dataBar" priority="8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{834489C9-ACB8-413B-8B1B-E224527D9934}</x14:id>
        </ext>
      </extLst>
    </cfRule>
  </conditionalFormatting>
  <conditionalFormatting sqref="E276:E277">
    <cfRule type="dataBar" priority="7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{D6BBA7B9-E68F-4A45-8C0C-8F6546B02729}</x14:id>
        </ext>
      </extLst>
    </cfRule>
  </conditionalFormatting>
  <conditionalFormatting sqref="F63">
    <cfRule type="dataBar" priority="6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{9A8518FC-55FB-4D34-BB89-745474D19728}</x14:id>
        </ext>
      </extLst>
    </cfRule>
  </conditionalFormatting>
  <conditionalFormatting sqref="F64">
    <cfRule type="dataBar" priority="5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{2601A1AE-C74F-4517-8A2F-E515D3554571}</x14:id>
        </ext>
      </extLst>
    </cfRule>
  </conditionalFormatting>
  <conditionalFormatting sqref="F65">
    <cfRule type="dataBar" priority="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{D15F6CA7-6748-4082-BD9C-50701FC78F23}</x14:id>
        </ext>
      </extLst>
    </cfRule>
  </conditionalFormatting>
  <conditionalFormatting sqref="E63">
    <cfRule type="dataBar" priority="3">
      <dataBar>
        <cfvo type="num" val="0"/>
        <cfvo type="num" val="31"/>
        <color rgb="FFFF0000"/>
      </dataBar>
      <extLst>
        <ext xmlns:x14="http://schemas.microsoft.com/office/spreadsheetml/2009/9/main" uri="{B025F937-C7B1-47D3-B67F-A62EFF666E3E}">
          <x14:id>{6B82D4C5-81CA-4C2C-B7D5-2F3A3C5C7670}</x14:id>
        </ext>
      </extLst>
    </cfRule>
  </conditionalFormatting>
  <conditionalFormatting sqref="E64">
    <cfRule type="dataBar" priority="2">
      <dataBar>
        <cfvo type="num" val="0"/>
        <cfvo type="num" val="51"/>
        <color rgb="FF638EC6"/>
      </dataBar>
      <extLst>
        <ext xmlns:x14="http://schemas.microsoft.com/office/spreadsheetml/2009/9/main" uri="{B025F937-C7B1-47D3-B67F-A62EFF666E3E}">
          <x14:id>{D4457053-DF9B-4225-A152-0B98EC14E602}</x14:id>
        </ext>
      </extLst>
    </cfRule>
  </conditionalFormatting>
  <conditionalFormatting sqref="E65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{C760A427-F3F8-4867-A374-ECBE3AC1472B}</x14:id>
        </ext>
      </extLst>
    </cfRule>
  </conditionalFormatting>
  <dataValidations count="3">
    <dataValidation type="whole" operator="greaterThanOrEqual" allowBlank="1" showInputMessage="1" showErrorMessage="1" sqref="E3:F3 E145:F148 E15:F18 E75:F78 E165:F168 E95:F98 E155:F158 E90:F93 E100:F103 E120:F123 E245:F248 E135:F138 E30:F33 E140:F143 E125:F128 E25:F28 E35:F38 E50:F53 E45:F48 E55:F58 E70:F73 E80:F83 E175:F178 E255:F258 E260:F263 E235:F238 E180:F183 E195:F198 E200:F203 E215:F218 E220:F223 E5:F8 E10:F13 E20:F23 E40:F43 E275:F277 E85:F88 E105:F108 E115:F118 E110:F113 E130:F133 E150:F153 E160:F163 E170:F173 E185:F188 E190:F193 E205:F208 E210:F213 E225:F228 E230:F233 E240:F243 E250:F253 E265:F268 E270:F273 E60:F63 E65:F68" xr:uid="{9A7EC051-1C65-4173-8E94-51DD6845AABA}">
      <formula1>0</formula1>
    </dataValidation>
    <dataValidation type="list" allowBlank="1" showInputMessage="1" showErrorMessage="1" sqref="H1" xr:uid="{880A8014-30DB-4106-B469-4871D04DE643}">
      <formula1>"Operador de micro,Dev Front-End,Dev Back-End,Dev Java,Dev C#,Dev Mobile,Técnico"</formula1>
    </dataValidation>
    <dataValidation type="whole" allowBlank="1" showInputMessage="1" showErrorMessage="1" sqref="E4:F4 E94:F94 E99:F99 E119:F119 E124:F124 E129:F129 E104:F104 E69:F69 E89:F89 E109:F109 E149:F149 E249:F249 E139:F139 E29:F29 E159:F159 E164:F164 E144:F144 E34:F34 E39:F39 E19:F19 E9:F9 E14:F14 E114:F114 E169:F169 E49:F49 E54:F54 E74:F74 E79:F79 E84:F84 E59:F59 E24:F24 E44:F44 E134:F134 E234:F234 E269:F269 E259:F259 E254:F254 E264:F264 E244:F244 E189:F189 E179:F179 E199:F199 E204:F204 E184:F184 E154:F154 E209:F209 E174:F174 E229:F229 E219:F219 E239:F239 E214:F214 E224:F224 E194:F194 E274:F274 E64:F64" xr:uid="{73656AB2-892F-4B99-81E2-4B0C16F87002}">
      <formula1>0</formula1>
      <formula2>51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6F288-882B-43F0-B13A-1634B9DCBB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E3:F3</xm:sqref>
        </x14:conditionalFormatting>
        <x14:conditionalFormatting xmlns:xm="http://schemas.microsoft.com/office/excel/2006/main">
          <x14:cfRule type="dataBar" id="{CE9C937E-F76D-46D1-9BD2-1478A6B588E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E4:F4</xm:sqref>
        </x14:conditionalFormatting>
        <x14:conditionalFormatting xmlns:xm="http://schemas.microsoft.com/office/excel/2006/main">
          <x14:cfRule type="dataBar" id="{D7458F7D-37B1-45C5-8A0F-F3906C35E5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E5:F5</xm:sqref>
        </x14:conditionalFormatting>
        <x14:conditionalFormatting xmlns:xm="http://schemas.microsoft.com/office/excel/2006/main">
          <x14:cfRule type="dataBar" id="{CA6D32A4-3CE7-4D96-B136-1FD03E8ED8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E6:F7</xm:sqref>
        </x14:conditionalFormatting>
        <x14:conditionalFormatting xmlns:xm="http://schemas.microsoft.com/office/excel/2006/main">
          <x14:cfRule type="dataBar" id="{783445ED-B47B-436E-8E68-7E46A6AA8B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121760A-6790-4F39-BC3E-25BE1656CDE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12175685-912B-47C7-8857-1A7E90C64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84B779BF-3DFD-4AEF-A152-042CBC2885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B3E362B8-0064-4BC5-A34B-11AA6C296C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08D51C73-8661-49BC-AB71-6283D0DBA9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4CF5A0B7-38C1-4B96-867D-0455BD38936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0851E4F9-ED88-4011-B742-49500102487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F16:F17</xm:sqref>
        </x14:conditionalFormatting>
        <x14:conditionalFormatting xmlns:xm="http://schemas.microsoft.com/office/excel/2006/main">
          <x14:cfRule type="dataBar" id="{3C490382-C724-4C28-9A92-3366BB4702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950974EF-64EF-49D6-A3ED-F4B8FD1FDB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47D770B9-80EA-41A5-83C5-FF151473FA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14BF9282-368D-41CE-B07C-DFE3507FAF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F21:F22</xm:sqref>
        </x14:conditionalFormatting>
        <x14:conditionalFormatting xmlns:xm="http://schemas.microsoft.com/office/excel/2006/main">
          <x14:cfRule type="dataBar" id="{C3A9DF67-1A5C-4C8F-88AA-4697A13B24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B15D0940-E5CB-4DE8-9E68-306AF40BA29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9EF1351-2DE8-4FDB-8E82-C98FFC7EB1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1411F450-A217-4C63-A9A6-2DDBA80428F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F26:F27</xm:sqref>
        </x14:conditionalFormatting>
        <x14:conditionalFormatting xmlns:xm="http://schemas.microsoft.com/office/excel/2006/main">
          <x14:cfRule type="dataBar" id="{0F9C1059-E9E6-45EB-9535-DF61837DC8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2C05AB1-C924-45BA-9631-7ACCA2865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A3C1CF63-8C62-4B8D-80BF-A8606184FE1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49B7D894-9CE7-4BC9-BCCD-465FA038B23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2427C20B-F0D7-43B3-923F-E6D7B0532F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AD4D408-7D54-4FBB-8275-C77ABCB50E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DA1D4298-DE95-46A0-925A-E739E97B136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BF371D20-3005-43C2-A9BA-E9B4D1A76E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F36:F37</xm:sqref>
        </x14:conditionalFormatting>
        <x14:conditionalFormatting xmlns:xm="http://schemas.microsoft.com/office/excel/2006/main">
          <x14:cfRule type="dataBar" id="{6EA43797-3AD6-4C59-9BB7-C7EBAC234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D6078702-DFC1-47C0-99FC-B8EA5C67B1C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6D3BB268-D2D3-47D2-B688-5048B6036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567E794A-925E-48E5-B5C8-6A1AF745BF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F41:F42</xm:sqref>
        </x14:conditionalFormatting>
        <x14:conditionalFormatting xmlns:xm="http://schemas.microsoft.com/office/excel/2006/main">
          <x14:cfRule type="dataBar" id="{070CD169-B0B9-4BA4-9D47-B06C731C115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83BFD645-CBC7-42BE-B621-6DF45C5CE5C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F40D6C50-4C2B-41D5-9DA2-AC2FC23F4F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3CB5FF53-0F25-4748-9F5A-1A00D95A86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F46:F47</xm:sqref>
        </x14:conditionalFormatting>
        <x14:conditionalFormatting xmlns:xm="http://schemas.microsoft.com/office/excel/2006/main">
          <x14:cfRule type="dataBar" id="{56A91A8A-4754-405A-A8F3-7261424A56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F342626-F3AC-43EA-896A-4D2D3E7E612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C0937E45-B0C9-42FB-BDC3-D0033B95A0D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BF6A9D03-941D-4A3D-AC5F-9DBF900A2A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C9137756-4036-4295-B538-03CCA47ACC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7D76CA14-B385-4CE7-B013-2DF5F3740A9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9C0AE12D-F93A-452E-BECB-1034549ABCE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36736653-E3E7-432A-83E1-1A1AFC70D6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F56:F57</xm:sqref>
        </x14:conditionalFormatting>
        <x14:conditionalFormatting xmlns:xm="http://schemas.microsoft.com/office/excel/2006/main">
          <x14:cfRule type="dataBar" id="{DF0D09B3-5B1B-4BEE-BACB-DB58EE314C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F58</xm:sqref>
        </x14:conditionalFormatting>
        <x14:conditionalFormatting xmlns:xm="http://schemas.microsoft.com/office/excel/2006/main">
          <x14:cfRule type="dataBar" id="{081B2412-4D43-4E20-8F61-1AF4D9CDF0C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F8F6DD0D-3327-4B77-91B6-373AAB2B270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21C9E00D-EE33-450C-B48E-8C9BF6E5F5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F61:F62 F66:F67</xm:sqref>
        </x14:conditionalFormatting>
        <x14:conditionalFormatting xmlns:xm="http://schemas.microsoft.com/office/excel/2006/main">
          <x14:cfRule type="dataBar" id="{7018B3E8-6A49-4435-A6BC-783D4FA6ECC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F68</xm:sqref>
        </x14:conditionalFormatting>
        <x14:conditionalFormatting xmlns:xm="http://schemas.microsoft.com/office/excel/2006/main">
          <x14:cfRule type="dataBar" id="{C547647B-FD3D-4322-B92D-D9248120ABC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2482C5EB-A8EA-486C-9F73-766A708326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F70</xm:sqref>
        </x14:conditionalFormatting>
        <x14:conditionalFormatting xmlns:xm="http://schemas.microsoft.com/office/excel/2006/main">
          <x14:cfRule type="dataBar" id="{13E20593-FC9D-4915-BE9D-7DC6B8694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F71:F72</xm:sqref>
        </x14:conditionalFormatting>
        <x14:conditionalFormatting xmlns:xm="http://schemas.microsoft.com/office/excel/2006/main">
          <x14:cfRule type="dataBar" id="{D666B42F-7B69-4F82-9076-5B6CF9CDB5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F73</xm:sqref>
        </x14:conditionalFormatting>
        <x14:conditionalFormatting xmlns:xm="http://schemas.microsoft.com/office/excel/2006/main">
          <x14:cfRule type="dataBar" id="{7C317523-9EEF-4066-A65B-81B9157C4F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F74</xm:sqref>
        </x14:conditionalFormatting>
        <x14:conditionalFormatting xmlns:xm="http://schemas.microsoft.com/office/excel/2006/main">
          <x14:cfRule type="dataBar" id="{26300281-386A-47E6-9646-0D278E1E80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F75</xm:sqref>
        </x14:conditionalFormatting>
        <x14:conditionalFormatting xmlns:xm="http://schemas.microsoft.com/office/excel/2006/main">
          <x14:cfRule type="dataBar" id="{57790F7F-F2EC-4F6C-A20B-AC4D54BE010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F76:F77</xm:sqref>
        </x14:conditionalFormatting>
        <x14:conditionalFormatting xmlns:xm="http://schemas.microsoft.com/office/excel/2006/main">
          <x14:cfRule type="dataBar" id="{90A370FD-5CBC-4B90-8845-C42C5589FC2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F78</xm:sqref>
        </x14:conditionalFormatting>
        <x14:conditionalFormatting xmlns:xm="http://schemas.microsoft.com/office/excel/2006/main">
          <x14:cfRule type="dataBar" id="{6491299F-435F-458C-9143-EEF4EA5B5A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F79</xm:sqref>
        </x14:conditionalFormatting>
        <x14:conditionalFormatting xmlns:xm="http://schemas.microsoft.com/office/excel/2006/main">
          <x14:cfRule type="dataBar" id="{B03C7B13-46B3-41A5-AC02-43E12123FB8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F80</xm:sqref>
        </x14:conditionalFormatting>
        <x14:conditionalFormatting xmlns:xm="http://schemas.microsoft.com/office/excel/2006/main">
          <x14:cfRule type="dataBar" id="{01799A90-72B0-4982-85F2-BFBB73F7F2A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F81:F82</xm:sqref>
        </x14:conditionalFormatting>
        <x14:conditionalFormatting xmlns:xm="http://schemas.microsoft.com/office/excel/2006/main">
          <x14:cfRule type="dataBar" id="{A53F44C1-AA02-4E9A-94D5-D4BAA6F39F2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9179EE38-B860-4957-A0E7-C8C0CCB4F52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F84</xm:sqref>
        </x14:conditionalFormatting>
        <x14:conditionalFormatting xmlns:xm="http://schemas.microsoft.com/office/excel/2006/main">
          <x14:cfRule type="dataBar" id="{A8DFBB25-AD5B-475F-866B-74C9FA8D03D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F85</xm:sqref>
        </x14:conditionalFormatting>
        <x14:conditionalFormatting xmlns:xm="http://schemas.microsoft.com/office/excel/2006/main">
          <x14:cfRule type="dataBar" id="{A8CE3E14-09FC-4F1C-A524-871EDF0D6BA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F86:F87</xm:sqref>
        </x14:conditionalFormatting>
        <x14:conditionalFormatting xmlns:xm="http://schemas.microsoft.com/office/excel/2006/main">
          <x14:cfRule type="dataBar" id="{AB0618F3-8F1F-4601-89C5-BE6DE8F431E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F88</xm:sqref>
        </x14:conditionalFormatting>
        <x14:conditionalFormatting xmlns:xm="http://schemas.microsoft.com/office/excel/2006/main">
          <x14:cfRule type="dataBar" id="{060C3C59-4C3A-44B8-91CE-5654700B71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F89</xm:sqref>
        </x14:conditionalFormatting>
        <x14:conditionalFormatting xmlns:xm="http://schemas.microsoft.com/office/excel/2006/main">
          <x14:cfRule type="dataBar" id="{484C8486-9358-4F06-82D7-44E82650824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F90</xm:sqref>
        </x14:conditionalFormatting>
        <x14:conditionalFormatting xmlns:xm="http://schemas.microsoft.com/office/excel/2006/main">
          <x14:cfRule type="dataBar" id="{DB9E2A76-A033-473A-8170-E3DBF6A2F4D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F91:F92</xm:sqref>
        </x14:conditionalFormatting>
        <x14:conditionalFormatting xmlns:xm="http://schemas.microsoft.com/office/excel/2006/main">
          <x14:cfRule type="dataBar" id="{8373376F-F750-4674-BBDF-9D4C001E65A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F93</xm:sqref>
        </x14:conditionalFormatting>
        <x14:conditionalFormatting xmlns:xm="http://schemas.microsoft.com/office/excel/2006/main">
          <x14:cfRule type="dataBar" id="{C1287345-E742-4CBF-B13F-219FBD40BC8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F94</xm:sqref>
        </x14:conditionalFormatting>
        <x14:conditionalFormatting xmlns:xm="http://schemas.microsoft.com/office/excel/2006/main">
          <x14:cfRule type="dataBar" id="{1FC4DB1B-B8FC-4081-BD86-4684CD3843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F95</xm:sqref>
        </x14:conditionalFormatting>
        <x14:conditionalFormatting xmlns:xm="http://schemas.microsoft.com/office/excel/2006/main">
          <x14:cfRule type="dataBar" id="{C90F5A37-E7DC-4346-B03A-FDB3E1BE8E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F96:F97</xm:sqref>
        </x14:conditionalFormatting>
        <x14:conditionalFormatting xmlns:xm="http://schemas.microsoft.com/office/excel/2006/main">
          <x14:cfRule type="dataBar" id="{4A55DFB7-C094-4F76-BD6F-63E0D20EE0C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F98</xm:sqref>
        </x14:conditionalFormatting>
        <x14:conditionalFormatting xmlns:xm="http://schemas.microsoft.com/office/excel/2006/main">
          <x14:cfRule type="dataBar" id="{9F125666-DAD2-4B7C-AB4E-FA643E55E74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F99</xm:sqref>
        </x14:conditionalFormatting>
        <x14:conditionalFormatting xmlns:xm="http://schemas.microsoft.com/office/excel/2006/main">
          <x14:cfRule type="dataBar" id="{F285D595-A691-4A0D-AA92-7348A57F1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F100</xm:sqref>
        </x14:conditionalFormatting>
        <x14:conditionalFormatting xmlns:xm="http://schemas.microsoft.com/office/excel/2006/main">
          <x14:cfRule type="dataBar" id="{66342CAE-CA91-455F-B30F-A58A305742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F101:F102</xm:sqref>
        </x14:conditionalFormatting>
        <x14:conditionalFormatting xmlns:xm="http://schemas.microsoft.com/office/excel/2006/main">
          <x14:cfRule type="dataBar" id="{681713E2-F0EE-46F5-99C8-3DA395B9988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F103</xm:sqref>
        </x14:conditionalFormatting>
        <x14:conditionalFormatting xmlns:xm="http://schemas.microsoft.com/office/excel/2006/main">
          <x14:cfRule type="dataBar" id="{19DEE21A-4099-4BD0-A01D-991C96C9442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F104</xm:sqref>
        </x14:conditionalFormatting>
        <x14:conditionalFormatting xmlns:xm="http://schemas.microsoft.com/office/excel/2006/main">
          <x14:cfRule type="dataBar" id="{E10005B7-AB1B-4CB3-9F34-680093279E8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F105</xm:sqref>
        </x14:conditionalFormatting>
        <x14:conditionalFormatting xmlns:xm="http://schemas.microsoft.com/office/excel/2006/main">
          <x14:cfRule type="dataBar" id="{22525F4F-9EE0-49BB-A7D8-A8A257CB52E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F106:F107</xm:sqref>
        </x14:conditionalFormatting>
        <x14:conditionalFormatting xmlns:xm="http://schemas.microsoft.com/office/excel/2006/main">
          <x14:cfRule type="dataBar" id="{72780E51-6619-4416-984C-4E1C1D2E27D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8BC63D8E-7D81-41B1-9229-4356E75082A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47E75EB3-005B-434A-AD2E-382340CA6A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EABB99C5-3560-4626-AA83-7C3F77369B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F111:F112</xm:sqref>
        </x14:conditionalFormatting>
        <x14:conditionalFormatting xmlns:xm="http://schemas.microsoft.com/office/excel/2006/main">
          <x14:cfRule type="dataBar" id="{04D94DF7-8FDC-467F-A907-7C045BE58C8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F113</xm:sqref>
        </x14:conditionalFormatting>
        <x14:conditionalFormatting xmlns:xm="http://schemas.microsoft.com/office/excel/2006/main">
          <x14:cfRule type="dataBar" id="{D9CF16A7-7A2C-4D13-AA73-25509F0F7C1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2C5468B8-170D-4572-AB67-A83E2AC56B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F115</xm:sqref>
        </x14:conditionalFormatting>
        <x14:conditionalFormatting xmlns:xm="http://schemas.microsoft.com/office/excel/2006/main">
          <x14:cfRule type="dataBar" id="{02E20DAB-9C24-469C-AA39-3F87A7D62F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F116:F117</xm:sqref>
        </x14:conditionalFormatting>
        <x14:conditionalFormatting xmlns:xm="http://schemas.microsoft.com/office/excel/2006/main">
          <x14:cfRule type="dataBar" id="{1FDCE0D3-E69C-435F-9EF7-51B74B24F76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F118</xm:sqref>
        </x14:conditionalFormatting>
        <x14:conditionalFormatting xmlns:xm="http://schemas.microsoft.com/office/excel/2006/main">
          <x14:cfRule type="dataBar" id="{6971B3A2-83BF-4FB4-8D67-0AC773DEDFA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F119</xm:sqref>
        </x14:conditionalFormatting>
        <x14:conditionalFormatting xmlns:xm="http://schemas.microsoft.com/office/excel/2006/main">
          <x14:cfRule type="dataBar" id="{F538C375-BED6-487E-8535-ABE0DD43E49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F120</xm:sqref>
        </x14:conditionalFormatting>
        <x14:conditionalFormatting xmlns:xm="http://schemas.microsoft.com/office/excel/2006/main">
          <x14:cfRule type="dataBar" id="{D03A7FAC-44FC-41BC-9535-3FF0862573B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F121:F122</xm:sqref>
        </x14:conditionalFormatting>
        <x14:conditionalFormatting xmlns:xm="http://schemas.microsoft.com/office/excel/2006/main">
          <x14:cfRule type="dataBar" id="{BD716599-F9FD-4A1C-BE8B-9611603F8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F123</xm:sqref>
        </x14:conditionalFormatting>
        <x14:conditionalFormatting xmlns:xm="http://schemas.microsoft.com/office/excel/2006/main">
          <x14:cfRule type="dataBar" id="{00609C41-42AB-4D3A-AB98-7F51EF3D6B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F124</xm:sqref>
        </x14:conditionalFormatting>
        <x14:conditionalFormatting xmlns:xm="http://schemas.microsoft.com/office/excel/2006/main">
          <x14:cfRule type="dataBar" id="{389026E6-95BD-4FDD-9D5B-D1E586F91A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F125</xm:sqref>
        </x14:conditionalFormatting>
        <x14:conditionalFormatting xmlns:xm="http://schemas.microsoft.com/office/excel/2006/main">
          <x14:cfRule type="dataBar" id="{CD5B293B-54C8-4FBB-ABED-EF895BD19F7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F126:F127</xm:sqref>
        </x14:conditionalFormatting>
        <x14:conditionalFormatting xmlns:xm="http://schemas.microsoft.com/office/excel/2006/main">
          <x14:cfRule type="dataBar" id="{E7AA3E7A-8A03-4CEC-91DF-0D658DE2869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F128</xm:sqref>
        </x14:conditionalFormatting>
        <x14:conditionalFormatting xmlns:xm="http://schemas.microsoft.com/office/excel/2006/main">
          <x14:cfRule type="dataBar" id="{867AC41E-B220-4672-B609-CCE4E241B0A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F129</xm:sqref>
        </x14:conditionalFormatting>
        <x14:conditionalFormatting xmlns:xm="http://schemas.microsoft.com/office/excel/2006/main">
          <x14:cfRule type="dataBar" id="{2519E748-5E16-4F14-8D48-39A753044D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F130</xm:sqref>
        </x14:conditionalFormatting>
        <x14:conditionalFormatting xmlns:xm="http://schemas.microsoft.com/office/excel/2006/main">
          <x14:cfRule type="dataBar" id="{212E48F1-BA6C-4139-B3C8-B5CFD71515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F131:F132</xm:sqref>
        </x14:conditionalFormatting>
        <x14:conditionalFormatting xmlns:xm="http://schemas.microsoft.com/office/excel/2006/main">
          <x14:cfRule type="dataBar" id="{601FDEFE-0ACA-49D1-922F-B48F11EE6C0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F133</xm:sqref>
        </x14:conditionalFormatting>
        <x14:conditionalFormatting xmlns:xm="http://schemas.microsoft.com/office/excel/2006/main">
          <x14:cfRule type="dataBar" id="{9FB6FFE3-EDD4-4CD2-9126-280D447751D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F134</xm:sqref>
        </x14:conditionalFormatting>
        <x14:conditionalFormatting xmlns:xm="http://schemas.microsoft.com/office/excel/2006/main">
          <x14:cfRule type="dataBar" id="{EAF15A69-BEDF-4A85-BEE6-96F59BA6BBE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F135</xm:sqref>
        </x14:conditionalFormatting>
        <x14:conditionalFormatting xmlns:xm="http://schemas.microsoft.com/office/excel/2006/main">
          <x14:cfRule type="dataBar" id="{4CD2EB10-F97D-4DBD-AEFB-0E16EEA23FC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F136:F137</xm:sqref>
        </x14:conditionalFormatting>
        <x14:conditionalFormatting xmlns:xm="http://schemas.microsoft.com/office/excel/2006/main">
          <x14:cfRule type="dataBar" id="{59643951-A90A-4BC0-8E1F-4019B71D007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F138</xm:sqref>
        </x14:conditionalFormatting>
        <x14:conditionalFormatting xmlns:xm="http://schemas.microsoft.com/office/excel/2006/main">
          <x14:cfRule type="dataBar" id="{B5215740-EA83-42F1-8270-3158922E9C0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F139</xm:sqref>
        </x14:conditionalFormatting>
        <x14:conditionalFormatting xmlns:xm="http://schemas.microsoft.com/office/excel/2006/main">
          <x14:cfRule type="dataBar" id="{6AFE6BBE-ECAD-405A-8095-CCE3CFB9A8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F140</xm:sqref>
        </x14:conditionalFormatting>
        <x14:conditionalFormatting xmlns:xm="http://schemas.microsoft.com/office/excel/2006/main">
          <x14:cfRule type="dataBar" id="{BD7B5669-696A-498B-91BF-C57FDB097F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F141:F142</xm:sqref>
        </x14:conditionalFormatting>
        <x14:conditionalFormatting xmlns:xm="http://schemas.microsoft.com/office/excel/2006/main">
          <x14:cfRule type="dataBar" id="{152F5743-0C96-478E-BEA9-0BD95959AFC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F143</xm:sqref>
        </x14:conditionalFormatting>
        <x14:conditionalFormatting xmlns:xm="http://schemas.microsoft.com/office/excel/2006/main">
          <x14:cfRule type="dataBar" id="{84A8C7B0-6D1E-4BBA-BEB8-5E538AC0D11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F144</xm:sqref>
        </x14:conditionalFormatting>
        <x14:conditionalFormatting xmlns:xm="http://schemas.microsoft.com/office/excel/2006/main">
          <x14:cfRule type="dataBar" id="{E1161EBB-9771-4253-B840-CCE67A9D21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F145</xm:sqref>
        </x14:conditionalFormatting>
        <x14:conditionalFormatting xmlns:xm="http://schemas.microsoft.com/office/excel/2006/main">
          <x14:cfRule type="dataBar" id="{FE4F8DAC-A7E7-4F32-A5D8-A3021F1DC8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F146:F147</xm:sqref>
        </x14:conditionalFormatting>
        <x14:conditionalFormatting xmlns:xm="http://schemas.microsoft.com/office/excel/2006/main">
          <x14:cfRule type="dataBar" id="{BD3C7F49-81AF-49A1-9CD5-A37644F02B3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F148</xm:sqref>
        </x14:conditionalFormatting>
        <x14:conditionalFormatting xmlns:xm="http://schemas.microsoft.com/office/excel/2006/main">
          <x14:cfRule type="dataBar" id="{11DD6FEE-6767-410F-A6FA-9C524840E4E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F149</xm:sqref>
        </x14:conditionalFormatting>
        <x14:conditionalFormatting xmlns:xm="http://schemas.microsoft.com/office/excel/2006/main">
          <x14:cfRule type="dataBar" id="{14AAB7C5-C5CD-4A4B-9E7F-77A7B270B9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F150</xm:sqref>
        </x14:conditionalFormatting>
        <x14:conditionalFormatting xmlns:xm="http://schemas.microsoft.com/office/excel/2006/main">
          <x14:cfRule type="dataBar" id="{9E04C42F-A5FB-4DB5-877B-FD1582D1C2B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F151:F152</xm:sqref>
        </x14:conditionalFormatting>
        <x14:conditionalFormatting xmlns:xm="http://schemas.microsoft.com/office/excel/2006/main">
          <x14:cfRule type="dataBar" id="{025E8305-A50D-49C7-975F-3D5DA966B8B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F153</xm:sqref>
        </x14:conditionalFormatting>
        <x14:conditionalFormatting xmlns:xm="http://schemas.microsoft.com/office/excel/2006/main">
          <x14:cfRule type="dataBar" id="{6466A044-6CA7-4253-9690-8A677F8DF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F154</xm:sqref>
        </x14:conditionalFormatting>
        <x14:conditionalFormatting xmlns:xm="http://schemas.microsoft.com/office/excel/2006/main">
          <x14:cfRule type="dataBar" id="{E5168589-1703-4694-BE16-6DDA3280729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F155</xm:sqref>
        </x14:conditionalFormatting>
        <x14:conditionalFormatting xmlns:xm="http://schemas.microsoft.com/office/excel/2006/main">
          <x14:cfRule type="dataBar" id="{3B75FBD0-6E90-4AD0-B547-D0BDD0C37B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F156:F157</xm:sqref>
        </x14:conditionalFormatting>
        <x14:conditionalFormatting xmlns:xm="http://schemas.microsoft.com/office/excel/2006/main">
          <x14:cfRule type="dataBar" id="{B3AD9A8E-DC32-4DCB-A09F-8A4AA1DB69E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F158</xm:sqref>
        </x14:conditionalFormatting>
        <x14:conditionalFormatting xmlns:xm="http://schemas.microsoft.com/office/excel/2006/main">
          <x14:cfRule type="dataBar" id="{C4B5C3D3-B564-400F-B073-96FF6E11D9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F159</xm:sqref>
        </x14:conditionalFormatting>
        <x14:conditionalFormatting xmlns:xm="http://schemas.microsoft.com/office/excel/2006/main">
          <x14:cfRule type="dataBar" id="{AF0B93E7-7B8B-4C78-8D83-93ABD9D0EA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F160</xm:sqref>
        </x14:conditionalFormatting>
        <x14:conditionalFormatting xmlns:xm="http://schemas.microsoft.com/office/excel/2006/main">
          <x14:cfRule type="dataBar" id="{DF3D226E-3A68-4EB1-A857-93314F3228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F161:F162</xm:sqref>
        </x14:conditionalFormatting>
        <x14:conditionalFormatting xmlns:xm="http://schemas.microsoft.com/office/excel/2006/main">
          <x14:cfRule type="dataBar" id="{DE08B221-DA70-4C40-B8ED-957CC75C35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F163</xm:sqref>
        </x14:conditionalFormatting>
        <x14:conditionalFormatting xmlns:xm="http://schemas.microsoft.com/office/excel/2006/main">
          <x14:cfRule type="dataBar" id="{9292D6B4-5170-4BD6-8C45-5C931F58708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F164</xm:sqref>
        </x14:conditionalFormatting>
        <x14:conditionalFormatting xmlns:xm="http://schemas.microsoft.com/office/excel/2006/main">
          <x14:cfRule type="dataBar" id="{CEB4F408-6E46-4C53-8B74-7C67CF1D78E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F165</xm:sqref>
        </x14:conditionalFormatting>
        <x14:conditionalFormatting xmlns:xm="http://schemas.microsoft.com/office/excel/2006/main">
          <x14:cfRule type="dataBar" id="{E096F31A-EA92-4C48-8EF3-75CAB331679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F166:F167</xm:sqref>
        </x14:conditionalFormatting>
        <x14:conditionalFormatting xmlns:xm="http://schemas.microsoft.com/office/excel/2006/main">
          <x14:cfRule type="dataBar" id="{C61D14CF-1302-4ECE-8F0C-18CD18F2B2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F168</xm:sqref>
        </x14:conditionalFormatting>
        <x14:conditionalFormatting xmlns:xm="http://schemas.microsoft.com/office/excel/2006/main">
          <x14:cfRule type="dataBar" id="{C9F9F3EB-9A35-45A2-9282-22FB86F45F6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F169</xm:sqref>
        </x14:conditionalFormatting>
        <x14:conditionalFormatting xmlns:xm="http://schemas.microsoft.com/office/excel/2006/main">
          <x14:cfRule type="dataBar" id="{13803E64-9974-4C82-91A5-F5B10AF037B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F170</xm:sqref>
        </x14:conditionalFormatting>
        <x14:conditionalFormatting xmlns:xm="http://schemas.microsoft.com/office/excel/2006/main">
          <x14:cfRule type="dataBar" id="{799C9E7E-FFBF-4E64-A0BC-DDC939A4F2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F171:F172</xm:sqref>
        </x14:conditionalFormatting>
        <x14:conditionalFormatting xmlns:xm="http://schemas.microsoft.com/office/excel/2006/main">
          <x14:cfRule type="dataBar" id="{10A86D65-DB89-470E-8D0B-64786F6449E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F173</xm:sqref>
        </x14:conditionalFormatting>
        <x14:conditionalFormatting xmlns:xm="http://schemas.microsoft.com/office/excel/2006/main">
          <x14:cfRule type="dataBar" id="{BF7C4DB7-ECEE-4032-817E-4E8FBF1AB1A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F174</xm:sqref>
        </x14:conditionalFormatting>
        <x14:conditionalFormatting xmlns:xm="http://schemas.microsoft.com/office/excel/2006/main">
          <x14:cfRule type="dataBar" id="{022D3C8E-82DD-4D9F-8BA4-3EEC7A2B02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F175</xm:sqref>
        </x14:conditionalFormatting>
        <x14:conditionalFormatting xmlns:xm="http://schemas.microsoft.com/office/excel/2006/main">
          <x14:cfRule type="dataBar" id="{9FDBAE2B-8339-4F1D-B0C3-78ABC7F689F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F176:F177</xm:sqref>
        </x14:conditionalFormatting>
        <x14:conditionalFormatting xmlns:xm="http://schemas.microsoft.com/office/excel/2006/main">
          <x14:cfRule type="dataBar" id="{E678DD3C-A34F-40DD-AB84-FF08ABDDE69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F178</xm:sqref>
        </x14:conditionalFormatting>
        <x14:conditionalFormatting xmlns:xm="http://schemas.microsoft.com/office/excel/2006/main">
          <x14:cfRule type="dataBar" id="{147C21C6-D45F-41E4-91AD-44360CD96FB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F179</xm:sqref>
        </x14:conditionalFormatting>
        <x14:conditionalFormatting xmlns:xm="http://schemas.microsoft.com/office/excel/2006/main">
          <x14:cfRule type="dataBar" id="{3F08C5C4-A2A0-4E1F-A0F3-CF5C77E74F8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F180</xm:sqref>
        </x14:conditionalFormatting>
        <x14:conditionalFormatting xmlns:xm="http://schemas.microsoft.com/office/excel/2006/main">
          <x14:cfRule type="dataBar" id="{DC83C02F-B327-4782-900A-2B2D96318CA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F181:F182</xm:sqref>
        </x14:conditionalFormatting>
        <x14:conditionalFormatting xmlns:xm="http://schemas.microsoft.com/office/excel/2006/main">
          <x14:cfRule type="dataBar" id="{42E93609-4B2E-409F-B13F-0BE96C8AE0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F183</xm:sqref>
        </x14:conditionalFormatting>
        <x14:conditionalFormatting xmlns:xm="http://schemas.microsoft.com/office/excel/2006/main">
          <x14:cfRule type="dataBar" id="{07DD8E8F-9B0A-4E21-92F8-2498469588F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F184</xm:sqref>
        </x14:conditionalFormatting>
        <x14:conditionalFormatting xmlns:xm="http://schemas.microsoft.com/office/excel/2006/main">
          <x14:cfRule type="dataBar" id="{9B943AD5-4CE5-4A02-8FC4-92B72A884AD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F185</xm:sqref>
        </x14:conditionalFormatting>
        <x14:conditionalFormatting xmlns:xm="http://schemas.microsoft.com/office/excel/2006/main">
          <x14:cfRule type="dataBar" id="{79AA578D-014D-474F-92DA-5AF226B187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F186:F187</xm:sqref>
        </x14:conditionalFormatting>
        <x14:conditionalFormatting xmlns:xm="http://schemas.microsoft.com/office/excel/2006/main">
          <x14:cfRule type="dataBar" id="{F8009BE2-1057-4214-8C99-D974C7E73ED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F188</xm:sqref>
        </x14:conditionalFormatting>
        <x14:conditionalFormatting xmlns:xm="http://schemas.microsoft.com/office/excel/2006/main">
          <x14:cfRule type="dataBar" id="{E3A7C93E-7DBF-4A57-9F6F-913489403E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F189</xm:sqref>
        </x14:conditionalFormatting>
        <x14:conditionalFormatting xmlns:xm="http://schemas.microsoft.com/office/excel/2006/main">
          <x14:cfRule type="dataBar" id="{DDEFCF8D-EED3-4E71-9401-471B5C51BD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F190</xm:sqref>
        </x14:conditionalFormatting>
        <x14:conditionalFormatting xmlns:xm="http://schemas.microsoft.com/office/excel/2006/main">
          <x14:cfRule type="dataBar" id="{F9A91E68-DE4A-4330-A889-E6094052C26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F191:F192</xm:sqref>
        </x14:conditionalFormatting>
        <x14:conditionalFormatting xmlns:xm="http://schemas.microsoft.com/office/excel/2006/main">
          <x14:cfRule type="dataBar" id="{FA073A22-2279-47C3-B33C-18E91978901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F193</xm:sqref>
        </x14:conditionalFormatting>
        <x14:conditionalFormatting xmlns:xm="http://schemas.microsoft.com/office/excel/2006/main">
          <x14:cfRule type="dataBar" id="{0F9E6A93-756A-4C70-9F0C-7B11CBE4C97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F194</xm:sqref>
        </x14:conditionalFormatting>
        <x14:conditionalFormatting xmlns:xm="http://schemas.microsoft.com/office/excel/2006/main">
          <x14:cfRule type="dataBar" id="{8B26C8C3-AF66-433D-B2A2-3715D9ECF31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F195</xm:sqref>
        </x14:conditionalFormatting>
        <x14:conditionalFormatting xmlns:xm="http://schemas.microsoft.com/office/excel/2006/main">
          <x14:cfRule type="dataBar" id="{941B130B-4282-4C02-81A5-E9C1AC051B1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F196:F197</xm:sqref>
        </x14:conditionalFormatting>
        <x14:conditionalFormatting xmlns:xm="http://schemas.microsoft.com/office/excel/2006/main">
          <x14:cfRule type="dataBar" id="{21CED476-7637-461B-9BA0-D25AAC49020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F198</xm:sqref>
        </x14:conditionalFormatting>
        <x14:conditionalFormatting xmlns:xm="http://schemas.microsoft.com/office/excel/2006/main">
          <x14:cfRule type="dataBar" id="{28C41C12-9C5F-4D65-8442-458E412F414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F199</xm:sqref>
        </x14:conditionalFormatting>
        <x14:conditionalFormatting xmlns:xm="http://schemas.microsoft.com/office/excel/2006/main">
          <x14:cfRule type="dataBar" id="{0DA7FD09-B962-4A14-ABFA-CB333B24502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F200</xm:sqref>
        </x14:conditionalFormatting>
        <x14:conditionalFormatting xmlns:xm="http://schemas.microsoft.com/office/excel/2006/main">
          <x14:cfRule type="dataBar" id="{C29EAB45-9728-46FD-9E56-C9F2A021D0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F201:F202</xm:sqref>
        </x14:conditionalFormatting>
        <x14:conditionalFormatting xmlns:xm="http://schemas.microsoft.com/office/excel/2006/main">
          <x14:cfRule type="dataBar" id="{6537E028-91CD-4B4A-923D-2BD996499AD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F203</xm:sqref>
        </x14:conditionalFormatting>
        <x14:conditionalFormatting xmlns:xm="http://schemas.microsoft.com/office/excel/2006/main">
          <x14:cfRule type="dataBar" id="{FB61EDF0-F5A5-4EA4-8218-6D41EFE3915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F204</xm:sqref>
        </x14:conditionalFormatting>
        <x14:conditionalFormatting xmlns:xm="http://schemas.microsoft.com/office/excel/2006/main">
          <x14:cfRule type="dataBar" id="{B64CCF93-55D4-4C2F-BDD7-3C7D28B1AD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F205</xm:sqref>
        </x14:conditionalFormatting>
        <x14:conditionalFormatting xmlns:xm="http://schemas.microsoft.com/office/excel/2006/main">
          <x14:cfRule type="dataBar" id="{086DE950-8ED2-4618-A8A6-227A0D71E6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F206:F207</xm:sqref>
        </x14:conditionalFormatting>
        <x14:conditionalFormatting xmlns:xm="http://schemas.microsoft.com/office/excel/2006/main">
          <x14:cfRule type="dataBar" id="{D02867ED-284E-4086-80B2-9FC8C3A78D7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F208</xm:sqref>
        </x14:conditionalFormatting>
        <x14:conditionalFormatting xmlns:xm="http://schemas.microsoft.com/office/excel/2006/main">
          <x14:cfRule type="dataBar" id="{85D27B8B-0C75-4754-B95D-1C433E23707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F209</xm:sqref>
        </x14:conditionalFormatting>
        <x14:conditionalFormatting xmlns:xm="http://schemas.microsoft.com/office/excel/2006/main">
          <x14:cfRule type="dataBar" id="{AA824CEA-72DC-4D06-BE80-27862022ED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F210</xm:sqref>
        </x14:conditionalFormatting>
        <x14:conditionalFormatting xmlns:xm="http://schemas.microsoft.com/office/excel/2006/main">
          <x14:cfRule type="dataBar" id="{0115A102-F5EC-4BF8-92EB-08458169B5B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F211:F212</xm:sqref>
        </x14:conditionalFormatting>
        <x14:conditionalFormatting xmlns:xm="http://schemas.microsoft.com/office/excel/2006/main">
          <x14:cfRule type="dataBar" id="{72CAE77C-D10F-4552-B296-A1DF1CBAD90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F213</xm:sqref>
        </x14:conditionalFormatting>
        <x14:conditionalFormatting xmlns:xm="http://schemas.microsoft.com/office/excel/2006/main">
          <x14:cfRule type="dataBar" id="{8F3F5FCE-3BF4-463C-84FB-10344D373E3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F214</xm:sqref>
        </x14:conditionalFormatting>
        <x14:conditionalFormatting xmlns:xm="http://schemas.microsoft.com/office/excel/2006/main">
          <x14:cfRule type="dataBar" id="{7D6AD2A2-1397-4FA6-B0FD-787CB0D064B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F215</xm:sqref>
        </x14:conditionalFormatting>
        <x14:conditionalFormatting xmlns:xm="http://schemas.microsoft.com/office/excel/2006/main">
          <x14:cfRule type="dataBar" id="{29A33653-86B4-4DA3-BB94-DBCF868CF31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F216:F217</xm:sqref>
        </x14:conditionalFormatting>
        <x14:conditionalFormatting xmlns:xm="http://schemas.microsoft.com/office/excel/2006/main">
          <x14:cfRule type="dataBar" id="{F08C5F6E-C484-433F-9A9E-0DD9C92F0F3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F218</xm:sqref>
        </x14:conditionalFormatting>
        <x14:conditionalFormatting xmlns:xm="http://schemas.microsoft.com/office/excel/2006/main">
          <x14:cfRule type="dataBar" id="{DAC5A567-DB2F-4B4F-A8D8-FAFBA255773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F219</xm:sqref>
        </x14:conditionalFormatting>
        <x14:conditionalFormatting xmlns:xm="http://schemas.microsoft.com/office/excel/2006/main">
          <x14:cfRule type="dataBar" id="{4E352A82-7DF8-42FF-800C-B84632BEE6A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F220</xm:sqref>
        </x14:conditionalFormatting>
        <x14:conditionalFormatting xmlns:xm="http://schemas.microsoft.com/office/excel/2006/main">
          <x14:cfRule type="dataBar" id="{02BD3E0D-EC1C-4E8A-A48F-1A95C24CC37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F221:F222</xm:sqref>
        </x14:conditionalFormatting>
        <x14:conditionalFormatting xmlns:xm="http://schemas.microsoft.com/office/excel/2006/main">
          <x14:cfRule type="dataBar" id="{C23F7D02-8A3E-4BDB-80C1-19BAE5A579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F223</xm:sqref>
        </x14:conditionalFormatting>
        <x14:conditionalFormatting xmlns:xm="http://schemas.microsoft.com/office/excel/2006/main">
          <x14:cfRule type="dataBar" id="{549FB2BF-C017-4E03-B54B-C3900ACEA6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F224</xm:sqref>
        </x14:conditionalFormatting>
        <x14:conditionalFormatting xmlns:xm="http://schemas.microsoft.com/office/excel/2006/main">
          <x14:cfRule type="dataBar" id="{8C93B067-F4F6-4963-99FD-3F009F548E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F225</xm:sqref>
        </x14:conditionalFormatting>
        <x14:conditionalFormatting xmlns:xm="http://schemas.microsoft.com/office/excel/2006/main">
          <x14:cfRule type="dataBar" id="{627355C0-1C0E-4BA9-B256-144F1EC4130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F226:F227</xm:sqref>
        </x14:conditionalFormatting>
        <x14:conditionalFormatting xmlns:xm="http://schemas.microsoft.com/office/excel/2006/main">
          <x14:cfRule type="dataBar" id="{A439B5D4-07FD-413C-B005-1B20C2AE2E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F228</xm:sqref>
        </x14:conditionalFormatting>
        <x14:conditionalFormatting xmlns:xm="http://schemas.microsoft.com/office/excel/2006/main">
          <x14:cfRule type="dataBar" id="{089D1A3E-7EC8-4B58-8C66-25F4A2D0DF5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F229</xm:sqref>
        </x14:conditionalFormatting>
        <x14:conditionalFormatting xmlns:xm="http://schemas.microsoft.com/office/excel/2006/main">
          <x14:cfRule type="dataBar" id="{191EAD76-E26C-444C-9F34-516E217211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F230</xm:sqref>
        </x14:conditionalFormatting>
        <x14:conditionalFormatting xmlns:xm="http://schemas.microsoft.com/office/excel/2006/main">
          <x14:cfRule type="dataBar" id="{4F64D125-F029-4DA5-987F-7C8589B65A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F231:F232</xm:sqref>
        </x14:conditionalFormatting>
        <x14:conditionalFormatting xmlns:xm="http://schemas.microsoft.com/office/excel/2006/main">
          <x14:cfRule type="dataBar" id="{05126185-1790-4242-B3AE-EE6FAF34A39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F233</xm:sqref>
        </x14:conditionalFormatting>
        <x14:conditionalFormatting xmlns:xm="http://schemas.microsoft.com/office/excel/2006/main">
          <x14:cfRule type="dataBar" id="{BFD1F8DB-72DE-44AA-BC10-B856EF39E7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F234</xm:sqref>
        </x14:conditionalFormatting>
        <x14:conditionalFormatting xmlns:xm="http://schemas.microsoft.com/office/excel/2006/main">
          <x14:cfRule type="dataBar" id="{57FD41A0-55ED-457C-A1EA-D38E3C1089B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F235</xm:sqref>
        </x14:conditionalFormatting>
        <x14:conditionalFormatting xmlns:xm="http://schemas.microsoft.com/office/excel/2006/main">
          <x14:cfRule type="dataBar" id="{28820963-5D47-49F5-A837-DD53E60C8D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F236:F237</xm:sqref>
        </x14:conditionalFormatting>
        <x14:conditionalFormatting xmlns:xm="http://schemas.microsoft.com/office/excel/2006/main">
          <x14:cfRule type="dataBar" id="{9813D99F-B3C4-43D3-B340-D593CC263B8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F238</xm:sqref>
        </x14:conditionalFormatting>
        <x14:conditionalFormatting xmlns:xm="http://schemas.microsoft.com/office/excel/2006/main">
          <x14:cfRule type="dataBar" id="{DB4AC03B-ECB7-4C43-9EE2-F77FCD25521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F239</xm:sqref>
        </x14:conditionalFormatting>
        <x14:conditionalFormatting xmlns:xm="http://schemas.microsoft.com/office/excel/2006/main">
          <x14:cfRule type="dataBar" id="{479121BD-5208-4C31-BDC4-0F37CB2B191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F240</xm:sqref>
        </x14:conditionalFormatting>
        <x14:conditionalFormatting xmlns:xm="http://schemas.microsoft.com/office/excel/2006/main">
          <x14:cfRule type="dataBar" id="{E46F143F-3D37-4C1A-90DE-DDF3636F394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F241:F242</xm:sqref>
        </x14:conditionalFormatting>
        <x14:conditionalFormatting xmlns:xm="http://schemas.microsoft.com/office/excel/2006/main">
          <x14:cfRule type="dataBar" id="{122B5ED1-06C3-4D50-95DD-CD9D3E2226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F243</xm:sqref>
        </x14:conditionalFormatting>
        <x14:conditionalFormatting xmlns:xm="http://schemas.microsoft.com/office/excel/2006/main">
          <x14:cfRule type="dataBar" id="{2651CDEE-36C0-40CF-A981-3182BF00AAA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F244</xm:sqref>
        </x14:conditionalFormatting>
        <x14:conditionalFormatting xmlns:xm="http://schemas.microsoft.com/office/excel/2006/main">
          <x14:cfRule type="dataBar" id="{16792076-2BFF-411B-B69A-6A07BD94F8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F245</xm:sqref>
        </x14:conditionalFormatting>
        <x14:conditionalFormatting xmlns:xm="http://schemas.microsoft.com/office/excel/2006/main">
          <x14:cfRule type="dataBar" id="{82EF4A26-CDF6-4CEA-B4CE-51E263EA78F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F246:F247</xm:sqref>
        </x14:conditionalFormatting>
        <x14:conditionalFormatting xmlns:xm="http://schemas.microsoft.com/office/excel/2006/main">
          <x14:cfRule type="dataBar" id="{83DF8949-2A44-4DF8-963F-632B8223DF2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F248</xm:sqref>
        </x14:conditionalFormatting>
        <x14:conditionalFormatting xmlns:xm="http://schemas.microsoft.com/office/excel/2006/main">
          <x14:cfRule type="dataBar" id="{45E186A1-993C-4D04-8D17-AB3C86161F5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F249</xm:sqref>
        </x14:conditionalFormatting>
        <x14:conditionalFormatting xmlns:xm="http://schemas.microsoft.com/office/excel/2006/main">
          <x14:cfRule type="dataBar" id="{411F28E9-5E04-4F8C-A200-547AC56051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F250</xm:sqref>
        </x14:conditionalFormatting>
        <x14:conditionalFormatting xmlns:xm="http://schemas.microsoft.com/office/excel/2006/main">
          <x14:cfRule type="dataBar" id="{AE93A528-84CA-4462-A74F-45406269A57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F251:F252</xm:sqref>
        </x14:conditionalFormatting>
        <x14:conditionalFormatting xmlns:xm="http://schemas.microsoft.com/office/excel/2006/main">
          <x14:cfRule type="dataBar" id="{3CC95A6F-CFDB-4DDC-8E7D-1D984D59F03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F253</xm:sqref>
        </x14:conditionalFormatting>
        <x14:conditionalFormatting xmlns:xm="http://schemas.microsoft.com/office/excel/2006/main">
          <x14:cfRule type="dataBar" id="{B092B8A0-5C13-456E-B366-5C9B841267D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F254</xm:sqref>
        </x14:conditionalFormatting>
        <x14:conditionalFormatting xmlns:xm="http://schemas.microsoft.com/office/excel/2006/main">
          <x14:cfRule type="dataBar" id="{FB67C4A4-5196-49DB-823A-A5B4EA29F6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F255</xm:sqref>
        </x14:conditionalFormatting>
        <x14:conditionalFormatting xmlns:xm="http://schemas.microsoft.com/office/excel/2006/main">
          <x14:cfRule type="dataBar" id="{E876D012-CD69-47DE-B745-5E1DE0069E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F256:F257</xm:sqref>
        </x14:conditionalFormatting>
        <x14:conditionalFormatting xmlns:xm="http://schemas.microsoft.com/office/excel/2006/main">
          <x14:cfRule type="dataBar" id="{D7C84C93-5277-457E-B54C-0AD93E3CC8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F258</xm:sqref>
        </x14:conditionalFormatting>
        <x14:conditionalFormatting xmlns:xm="http://schemas.microsoft.com/office/excel/2006/main">
          <x14:cfRule type="dataBar" id="{DB230E59-E8AF-4FA8-81DE-AE82B9C1A0E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F259</xm:sqref>
        </x14:conditionalFormatting>
        <x14:conditionalFormatting xmlns:xm="http://schemas.microsoft.com/office/excel/2006/main">
          <x14:cfRule type="dataBar" id="{CC217B7C-6297-4A3D-8D31-7DE70655BD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F260</xm:sqref>
        </x14:conditionalFormatting>
        <x14:conditionalFormatting xmlns:xm="http://schemas.microsoft.com/office/excel/2006/main">
          <x14:cfRule type="dataBar" id="{5312CD16-D55D-4D28-AAFA-45CC1A94F4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F261:F262</xm:sqref>
        </x14:conditionalFormatting>
        <x14:conditionalFormatting xmlns:xm="http://schemas.microsoft.com/office/excel/2006/main">
          <x14:cfRule type="dataBar" id="{C2D90B34-F0A7-47C3-AB38-0134E12DEBC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F263</xm:sqref>
        </x14:conditionalFormatting>
        <x14:conditionalFormatting xmlns:xm="http://schemas.microsoft.com/office/excel/2006/main">
          <x14:cfRule type="dataBar" id="{284AE08F-E74F-4793-AD75-B31324C1832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F264</xm:sqref>
        </x14:conditionalFormatting>
        <x14:conditionalFormatting xmlns:xm="http://schemas.microsoft.com/office/excel/2006/main">
          <x14:cfRule type="dataBar" id="{41F043C2-6730-4C07-9AB7-5C1ACABE5F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F265</xm:sqref>
        </x14:conditionalFormatting>
        <x14:conditionalFormatting xmlns:xm="http://schemas.microsoft.com/office/excel/2006/main">
          <x14:cfRule type="dataBar" id="{CBF011CB-2B7A-4BE1-802F-A613B1DF8C0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F266:F267</xm:sqref>
        </x14:conditionalFormatting>
        <x14:conditionalFormatting xmlns:xm="http://schemas.microsoft.com/office/excel/2006/main">
          <x14:cfRule type="dataBar" id="{65AFF4E3-D797-46F5-A6E5-21F77D5C1BE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F268</xm:sqref>
        </x14:conditionalFormatting>
        <x14:conditionalFormatting xmlns:xm="http://schemas.microsoft.com/office/excel/2006/main">
          <x14:cfRule type="dataBar" id="{15C715C0-E943-44DA-BADE-79340DF4E29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F269</xm:sqref>
        </x14:conditionalFormatting>
        <x14:conditionalFormatting xmlns:xm="http://schemas.microsoft.com/office/excel/2006/main">
          <x14:cfRule type="dataBar" id="{58656611-45D1-451E-BA96-9CDD96163CE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F270</xm:sqref>
        </x14:conditionalFormatting>
        <x14:conditionalFormatting xmlns:xm="http://schemas.microsoft.com/office/excel/2006/main">
          <x14:cfRule type="dataBar" id="{59A6BA4B-9C93-4F60-A8CF-1A45584494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F271:F272</xm:sqref>
        </x14:conditionalFormatting>
        <x14:conditionalFormatting xmlns:xm="http://schemas.microsoft.com/office/excel/2006/main">
          <x14:cfRule type="dataBar" id="{1BB030BB-5B12-470C-AF19-7BD4ED9FF7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F273</xm:sqref>
        </x14:conditionalFormatting>
        <x14:conditionalFormatting xmlns:xm="http://schemas.microsoft.com/office/excel/2006/main">
          <x14:cfRule type="dataBar" id="{B49F4D63-BA5D-46C4-BF0A-115D8A86E6F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F274</xm:sqref>
        </x14:conditionalFormatting>
        <x14:conditionalFormatting xmlns:xm="http://schemas.microsoft.com/office/excel/2006/main">
          <x14:cfRule type="dataBar" id="{B6C6B0FE-3917-45E9-A199-4B5CE696D7A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F275</xm:sqref>
        </x14:conditionalFormatting>
        <x14:conditionalFormatting xmlns:xm="http://schemas.microsoft.com/office/excel/2006/main">
          <x14:cfRule type="dataBar" id="{55DA2045-F6CF-49C3-BB3D-49C977713CB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F276:F277</xm:sqref>
        </x14:conditionalFormatting>
        <x14:conditionalFormatting xmlns:xm="http://schemas.microsoft.com/office/excel/2006/main">
          <x14:cfRule type="dataBar" id="{10D9E7C2-214D-46C2-BD9B-1B8D921CDAC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90111D79-AA71-4F3A-A2F4-B108A334E17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E93E25F6-991A-4488-8CEE-918B6C262C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7002320-B1F9-43E7-8F6C-C992C2DCF9D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3C000BD-6851-4C9A-94F0-E5842436BD5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E52423D8-03A8-4680-A7E3-11F4F62C533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B657360-6CFE-46B1-A0FB-1917EF51B1C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1E70D951-9C16-4B85-A64C-878A7E7E146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E16:E17</xm:sqref>
        </x14:conditionalFormatting>
        <x14:conditionalFormatting xmlns:xm="http://schemas.microsoft.com/office/excel/2006/main">
          <x14:cfRule type="dataBar" id="{84136353-42B0-4B8E-BE7C-D0A33D31953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FCE1E0EF-AF17-4BFB-9AC4-FA1E3AF6B1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C067E02-DD1E-4958-9BB1-39E78B0BCE8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95B2568D-1896-47A0-8BBE-29545AF269F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E21:E22</xm:sqref>
        </x14:conditionalFormatting>
        <x14:conditionalFormatting xmlns:xm="http://schemas.microsoft.com/office/excel/2006/main">
          <x14:cfRule type="dataBar" id="{4DD1A66E-406C-4606-B5E7-A51A0FC0E2D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8ADDAA0-9954-47DB-AF10-97702C6D3B1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41E778D-C62F-4C13-9A00-4F972C4B9E4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0F7E4DB-AFB0-4C92-9413-BC25C95FE24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EEE782B0-58C7-41A5-BBB6-D7FD56DFED2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A68E81B-CFAE-4699-817F-51074909B76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A8130192-9F21-4B59-ACFA-9A180A23995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CC0716C6-EBBC-4A29-B187-C64872E4EB3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E31:E32</xm:sqref>
        </x14:conditionalFormatting>
        <x14:conditionalFormatting xmlns:xm="http://schemas.microsoft.com/office/excel/2006/main">
          <x14:cfRule type="dataBar" id="{B050CA87-0FEC-447C-B16E-9F6DF4768AF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15150F1D-E744-4A46-9D08-BD2E5D2028A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91B28124-2B6D-4D0B-8655-0C03A81A969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4B35ADB8-65E9-43DF-B021-E119168DC00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E36:E37</xm:sqref>
        </x14:conditionalFormatting>
        <x14:conditionalFormatting xmlns:xm="http://schemas.microsoft.com/office/excel/2006/main">
          <x14:cfRule type="dataBar" id="{E30F7313-D427-4D47-8054-D91D23475C5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4D007F27-5E8A-453F-96ED-5B0C7C83F0F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7680DE58-881E-4309-B3F7-F42CE8FF92E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EE94774E-3B0D-42B3-A2D1-45E83D88E93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E41:E42</xm:sqref>
        </x14:conditionalFormatting>
        <x14:conditionalFormatting xmlns:xm="http://schemas.microsoft.com/office/excel/2006/main">
          <x14:cfRule type="dataBar" id="{3B9DFF28-8E32-4206-9599-B5465FCB5DC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3531694A-0589-4438-84C9-EDC9B263036E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56FAED65-8DB8-48C4-B4AB-3539DB49D16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F36F7559-6E4C-42CA-83A0-E59B7F086AF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E46:E47</xm:sqref>
        </x14:conditionalFormatting>
        <x14:conditionalFormatting xmlns:xm="http://schemas.microsoft.com/office/excel/2006/main">
          <x14:cfRule type="dataBar" id="{FA5544AF-5438-4EC6-9696-EC4EBB7D31D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A302F6C2-0DD1-4E83-A75D-A532F553536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8A75285A-686B-40D8-9064-33F81E02398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70D1324C-3AC2-49E3-A0C3-32B93E614EA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E51:E52</xm:sqref>
        </x14:conditionalFormatting>
        <x14:conditionalFormatting xmlns:xm="http://schemas.microsoft.com/office/excel/2006/main">
          <x14:cfRule type="dataBar" id="{0B40F5D3-01FB-47DD-ADDA-BD2E304331E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57EA4420-4598-4B31-ADFD-7B886B59F34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FFC3EAD3-C035-4AF8-81A6-C6EC2AF5AE7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8C461880-7313-4CDC-9A82-DB113C9EE1A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E56:E57</xm:sqref>
        </x14:conditionalFormatting>
        <x14:conditionalFormatting xmlns:xm="http://schemas.microsoft.com/office/excel/2006/main">
          <x14:cfRule type="dataBar" id="{EAA93F5E-1C0C-4452-ADC2-F3C5821C245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857B4545-9549-4BBB-9853-787B0CB8C5D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CB5417B2-C125-4853-A17D-EAC4926EB21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E4EAF37-E80F-4B55-A65F-6984EC13324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E61:E62 E66:E67</xm:sqref>
        </x14:conditionalFormatting>
        <x14:conditionalFormatting xmlns:xm="http://schemas.microsoft.com/office/excel/2006/main">
          <x14:cfRule type="dataBar" id="{B632FD29-7DDE-427A-B55B-48C6E7330D6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F83974F5-FA46-4CD3-970E-491A4297686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4071DFCC-DD19-407F-A9AC-0C964679132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7C8BA056-9961-487C-85C0-D985445F2C4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E71:E72</xm:sqref>
        </x14:conditionalFormatting>
        <x14:conditionalFormatting xmlns:xm="http://schemas.microsoft.com/office/excel/2006/main">
          <x14:cfRule type="dataBar" id="{26CE0234-D59E-4C49-8BD6-786E18E38F0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EF7408F7-F57F-430E-98DA-50A00CFA2E5F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288B3859-9196-42DB-9865-CDD05A3DD13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02FD7C79-C751-4B86-B793-04B696E2DC1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E76:E77</xm:sqref>
        </x14:conditionalFormatting>
        <x14:conditionalFormatting xmlns:xm="http://schemas.microsoft.com/office/excel/2006/main">
          <x14:cfRule type="dataBar" id="{5A9F5113-FF24-4333-B1C2-16C432BE445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C5109DC2-93AC-41A5-BCF0-2D55E7F417DB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818F3492-B9B5-49E2-8223-FD56029D032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D40E4466-47E0-4F1A-A725-5364354600D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E81:E82</xm:sqref>
        </x14:conditionalFormatting>
        <x14:conditionalFormatting xmlns:xm="http://schemas.microsoft.com/office/excel/2006/main">
          <x14:cfRule type="dataBar" id="{5A390C76-EBE8-4C5A-827B-746015096B0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BD90FC50-846C-4E59-8638-FB2FAFC1BE8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F93DC312-7150-468E-A163-F117E035CF7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9DF10D4B-9F16-4093-B746-F0FD63FCC74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E86:E87</xm:sqref>
        </x14:conditionalFormatting>
        <x14:conditionalFormatting xmlns:xm="http://schemas.microsoft.com/office/excel/2006/main">
          <x14:cfRule type="dataBar" id="{AA3881C1-10C1-4E35-84C4-2A594E99206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3F7D2831-7087-46D8-8726-C8BFDAABF64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80D50E1F-8B76-425E-B9EC-648FE1408C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C203A50A-2E6D-4B03-BEF9-43694DC4AEB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E91:E92</xm:sqref>
        </x14:conditionalFormatting>
        <x14:conditionalFormatting xmlns:xm="http://schemas.microsoft.com/office/excel/2006/main">
          <x14:cfRule type="dataBar" id="{6C5B8A8D-717C-4CB3-AE3C-784D6A1BF1F6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15A9524F-B155-45BD-8738-A5D18B125C4A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7FEC933A-5FCB-44ED-BC19-378981E5DA1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BFF88AEC-0AF4-4EBD-B893-201FC592A73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E96:E97</xm:sqref>
        </x14:conditionalFormatting>
        <x14:conditionalFormatting xmlns:xm="http://schemas.microsoft.com/office/excel/2006/main">
          <x14:cfRule type="dataBar" id="{DF983347-197C-435F-A104-E2989249271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E98</xm:sqref>
        </x14:conditionalFormatting>
        <x14:conditionalFormatting xmlns:xm="http://schemas.microsoft.com/office/excel/2006/main">
          <x14:cfRule type="dataBar" id="{B74F082C-1132-42D4-8D94-04EDC7E73C0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E99</xm:sqref>
        </x14:conditionalFormatting>
        <x14:conditionalFormatting xmlns:xm="http://schemas.microsoft.com/office/excel/2006/main">
          <x14:cfRule type="dataBar" id="{22696DFC-1BB4-4ACF-AC37-C689CDF8848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E100</xm:sqref>
        </x14:conditionalFormatting>
        <x14:conditionalFormatting xmlns:xm="http://schemas.microsoft.com/office/excel/2006/main">
          <x14:cfRule type="dataBar" id="{D3CEE3FF-F120-4A35-8098-347D3E47B1E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E101:E102</xm:sqref>
        </x14:conditionalFormatting>
        <x14:conditionalFormatting xmlns:xm="http://schemas.microsoft.com/office/excel/2006/main">
          <x14:cfRule type="dataBar" id="{55FC5111-8C0E-44DC-B8FF-4FC97F8169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E103</xm:sqref>
        </x14:conditionalFormatting>
        <x14:conditionalFormatting xmlns:xm="http://schemas.microsoft.com/office/excel/2006/main">
          <x14:cfRule type="dataBar" id="{51F7B6F6-2068-45C3-B19F-57922A0A4D7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E104</xm:sqref>
        </x14:conditionalFormatting>
        <x14:conditionalFormatting xmlns:xm="http://schemas.microsoft.com/office/excel/2006/main">
          <x14:cfRule type="dataBar" id="{30DFEE0E-043E-467B-9DEF-CBC137CA0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E105</xm:sqref>
        </x14:conditionalFormatting>
        <x14:conditionalFormatting xmlns:xm="http://schemas.microsoft.com/office/excel/2006/main">
          <x14:cfRule type="dataBar" id="{B674E0F8-7783-449C-8885-3E67E24721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E106:E107</xm:sqref>
        </x14:conditionalFormatting>
        <x14:conditionalFormatting xmlns:xm="http://schemas.microsoft.com/office/excel/2006/main">
          <x14:cfRule type="dataBar" id="{6E1E678C-4202-458D-9D43-CFF02035411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E108</xm:sqref>
        </x14:conditionalFormatting>
        <x14:conditionalFormatting xmlns:xm="http://schemas.microsoft.com/office/excel/2006/main">
          <x14:cfRule type="dataBar" id="{CF34AE5E-622B-47DB-9FEF-03CA989A3A3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E109</xm:sqref>
        </x14:conditionalFormatting>
        <x14:conditionalFormatting xmlns:xm="http://schemas.microsoft.com/office/excel/2006/main">
          <x14:cfRule type="dataBar" id="{B4C26243-6E7A-47AE-B6D4-80BC93C2E92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E110</xm:sqref>
        </x14:conditionalFormatting>
        <x14:conditionalFormatting xmlns:xm="http://schemas.microsoft.com/office/excel/2006/main">
          <x14:cfRule type="dataBar" id="{52D73849-F439-4A23-B60B-A79593F6C4A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E111:E112</xm:sqref>
        </x14:conditionalFormatting>
        <x14:conditionalFormatting xmlns:xm="http://schemas.microsoft.com/office/excel/2006/main">
          <x14:cfRule type="dataBar" id="{9DEE84F6-FE9C-41DF-8201-430A0D11DD3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E113</xm:sqref>
        </x14:conditionalFormatting>
        <x14:conditionalFormatting xmlns:xm="http://schemas.microsoft.com/office/excel/2006/main">
          <x14:cfRule type="dataBar" id="{8A811ED8-F9E3-4C91-ABF6-A851536E27D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E114</xm:sqref>
        </x14:conditionalFormatting>
        <x14:conditionalFormatting xmlns:xm="http://schemas.microsoft.com/office/excel/2006/main">
          <x14:cfRule type="dataBar" id="{97A0150F-CA04-4EEA-99D8-780E8F049D1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E115</xm:sqref>
        </x14:conditionalFormatting>
        <x14:conditionalFormatting xmlns:xm="http://schemas.microsoft.com/office/excel/2006/main">
          <x14:cfRule type="dataBar" id="{DD5F5D71-4156-468D-9E72-551CE78B6F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E116:E117</xm:sqref>
        </x14:conditionalFormatting>
        <x14:conditionalFormatting xmlns:xm="http://schemas.microsoft.com/office/excel/2006/main">
          <x14:cfRule type="dataBar" id="{EE113DC8-093E-42CF-97CA-348D5A6B649D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E118</xm:sqref>
        </x14:conditionalFormatting>
        <x14:conditionalFormatting xmlns:xm="http://schemas.microsoft.com/office/excel/2006/main">
          <x14:cfRule type="dataBar" id="{69B50658-FF25-4925-8312-46AEE6AD6179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E119</xm:sqref>
        </x14:conditionalFormatting>
        <x14:conditionalFormatting xmlns:xm="http://schemas.microsoft.com/office/excel/2006/main">
          <x14:cfRule type="dataBar" id="{2840B3CD-BC0B-4DD4-B5AC-D9B69704998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E120</xm:sqref>
        </x14:conditionalFormatting>
        <x14:conditionalFormatting xmlns:xm="http://schemas.microsoft.com/office/excel/2006/main">
          <x14:cfRule type="dataBar" id="{631AB7FC-B514-4203-9E94-44A329C2DB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E121:E122</xm:sqref>
        </x14:conditionalFormatting>
        <x14:conditionalFormatting xmlns:xm="http://schemas.microsoft.com/office/excel/2006/main">
          <x14:cfRule type="dataBar" id="{298E486F-48D1-44CF-8A22-B8D39FBD941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E123</xm:sqref>
        </x14:conditionalFormatting>
        <x14:conditionalFormatting xmlns:xm="http://schemas.microsoft.com/office/excel/2006/main">
          <x14:cfRule type="dataBar" id="{3312B827-807D-4334-AAE4-E0F43FBCAD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E124</xm:sqref>
        </x14:conditionalFormatting>
        <x14:conditionalFormatting xmlns:xm="http://schemas.microsoft.com/office/excel/2006/main">
          <x14:cfRule type="dataBar" id="{6310DDF7-33B5-41E8-AAFD-3D7B2030ACD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E125</xm:sqref>
        </x14:conditionalFormatting>
        <x14:conditionalFormatting xmlns:xm="http://schemas.microsoft.com/office/excel/2006/main">
          <x14:cfRule type="dataBar" id="{54EE510E-602E-4D0E-B85C-E62E26B68D2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E126:E127</xm:sqref>
        </x14:conditionalFormatting>
        <x14:conditionalFormatting xmlns:xm="http://schemas.microsoft.com/office/excel/2006/main">
          <x14:cfRule type="dataBar" id="{544E1FC4-D10E-4B97-B39E-BA03553987F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E128</xm:sqref>
        </x14:conditionalFormatting>
        <x14:conditionalFormatting xmlns:xm="http://schemas.microsoft.com/office/excel/2006/main">
          <x14:cfRule type="dataBar" id="{323049E7-41EE-474D-96F1-26134297472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E129</xm:sqref>
        </x14:conditionalFormatting>
        <x14:conditionalFormatting xmlns:xm="http://schemas.microsoft.com/office/excel/2006/main">
          <x14:cfRule type="dataBar" id="{AB8353B9-F8B0-4FA1-9E3B-1C99E2B145A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E130</xm:sqref>
        </x14:conditionalFormatting>
        <x14:conditionalFormatting xmlns:xm="http://schemas.microsoft.com/office/excel/2006/main">
          <x14:cfRule type="dataBar" id="{299AAADD-931F-4C07-9BF9-A543FADFE99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E131:E132</xm:sqref>
        </x14:conditionalFormatting>
        <x14:conditionalFormatting xmlns:xm="http://schemas.microsoft.com/office/excel/2006/main">
          <x14:cfRule type="dataBar" id="{66EA7BEA-D3E0-45C9-88B1-D7A861C4D7E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E133</xm:sqref>
        </x14:conditionalFormatting>
        <x14:conditionalFormatting xmlns:xm="http://schemas.microsoft.com/office/excel/2006/main">
          <x14:cfRule type="dataBar" id="{FF796CCC-1E8B-446A-A506-F491EAD3580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E134</xm:sqref>
        </x14:conditionalFormatting>
        <x14:conditionalFormatting xmlns:xm="http://schemas.microsoft.com/office/excel/2006/main">
          <x14:cfRule type="dataBar" id="{10B25601-1DD1-48A7-ACAC-16763E7D4FB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E135</xm:sqref>
        </x14:conditionalFormatting>
        <x14:conditionalFormatting xmlns:xm="http://schemas.microsoft.com/office/excel/2006/main">
          <x14:cfRule type="dataBar" id="{D91E3F41-E789-41A0-86C5-4B448927EAC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E136:E137</xm:sqref>
        </x14:conditionalFormatting>
        <x14:conditionalFormatting xmlns:xm="http://schemas.microsoft.com/office/excel/2006/main">
          <x14:cfRule type="dataBar" id="{A75F28FC-5905-4703-ADC0-0DEDE20D89F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E138</xm:sqref>
        </x14:conditionalFormatting>
        <x14:conditionalFormatting xmlns:xm="http://schemas.microsoft.com/office/excel/2006/main">
          <x14:cfRule type="dataBar" id="{AD38FE59-CB90-45C1-9D20-7281A89761D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E139</xm:sqref>
        </x14:conditionalFormatting>
        <x14:conditionalFormatting xmlns:xm="http://schemas.microsoft.com/office/excel/2006/main">
          <x14:cfRule type="dataBar" id="{C42F5082-AA6F-4DD6-996F-6F2B5E218CE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E140</xm:sqref>
        </x14:conditionalFormatting>
        <x14:conditionalFormatting xmlns:xm="http://schemas.microsoft.com/office/excel/2006/main">
          <x14:cfRule type="dataBar" id="{3BD29D0F-B442-4E4A-9AF7-BBC50068A52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E141:E142</xm:sqref>
        </x14:conditionalFormatting>
        <x14:conditionalFormatting xmlns:xm="http://schemas.microsoft.com/office/excel/2006/main">
          <x14:cfRule type="dataBar" id="{3EF5DCEF-15E6-406F-985E-F1D5F0E5FE9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E143</xm:sqref>
        </x14:conditionalFormatting>
        <x14:conditionalFormatting xmlns:xm="http://schemas.microsoft.com/office/excel/2006/main">
          <x14:cfRule type="dataBar" id="{4B2427D8-63FE-4AB7-A156-192FCE52390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E144</xm:sqref>
        </x14:conditionalFormatting>
        <x14:conditionalFormatting xmlns:xm="http://schemas.microsoft.com/office/excel/2006/main">
          <x14:cfRule type="dataBar" id="{A7754288-5D38-4741-8404-FF4EED2B625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E145</xm:sqref>
        </x14:conditionalFormatting>
        <x14:conditionalFormatting xmlns:xm="http://schemas.microsoft.com/office/excel/2006/main">
          <x14:cfRule type="dataBar" id="{6AA25DB8-C4C4-49E1-8C5E-F1F1AA7636B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E146:E147</xm:sqref>
        </x14:conditionalFormatting>
        <x14:conditionalFormatting xmlns:xm="http://schemas.microsoft.com/office/excel/2006/main">
          <x14:cfRule type="dataBar" id="{7D6A320A-FA57-4FE8-AF1C-4D0D635D2A6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E148</xm:sqref>
        </x14:conditionalFormatting>
        <x14:conditionalFormatting xmlns:xm="http://schemas.microsoft.com/office/excel/2006/main">
          <x14:cfRule type="dataBar" id="{D3AA091B-EB20-4744-97C1-CB45BF217F6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E149</xm:sqref>
        </x14:conditionalFormatting>
        <x14:conditionalFormatting xmlns:xm="http://schemas.microsoft.com/office/excel/2006/main">
          <x14:cfRule type="dataBar" id="{FBE3E41B-BABD-4C7E-BC9F-287FE9A637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E150</xm:sqref>
        </x14:conditionalFormatting>
        <x14:conditionalFormatting xmlns:xm="http://schemas.microsoft.com/office/excel/2006/main">
          <x14:cfRule type="dataBar" id="{6EC15030-8711-4A8E-9511-B585C9F0443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E151:E152</xm:sqref>
        </x14:conditionalFormatting>
        <x14:conditionalFormatting xmlns:xm="http://schemas.microsoft.com/office/excel/2006/main">
          <x14:cfRule type="dataBar" id="{9019A89B-49EB-4C1E-9CB6-40D3F76B1EA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E153</xm:sqref>
        </x14:conditionalFormatting>
        <x14:conditionalFormatting xmlns:xm="http://schemas.microsoft.com/office/excel/2006/main">
          <x14:cfRule type="dataBar" id="{ABB8AF93-FC14-4809-A7F1-4D6F0433223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E154</xm:sqref>
        </x14:conditionalFormatting>
        <x14:conditionalFormatting xmlns:xm="http://schemas.microsoft.com/office/excel/2006/main">
          <x14:cfRule type="dataBar" id="{C37FB2F8-F96E-48CD-A5AA-32C5539589C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E155</xm:sqref>
        </x14:conditionalFormatting>
        <x14:conditionalFormatting xmlns:xm="http://schemas.microsoft.com/office/excel/2006/main">
          <x14:cfRule type="dataBar" id="{4845D9EB-F5E3-4864-A607-76FBD9F85E5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E156:E157</xm:sqref>
        </x14:conditionalFormatting>
        <x14:conditionalFormatting xmlns:xm="http://schemas.microsoft.com/office/excel/2006/main">
          <x14:cfRule type="dataBar" id="{8F94195B-930E-400D-AEA9-C39CE9439601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E158</xm:sqref>
        </x14:conditionalFormatting>
        <x14:conditionalFormatting xmlns:xm="http://schemas.microsoft.com/office/excel/2006/main">
          <x14:cfRule type="dataBar" id="{19CECEAD-48BB-498E-B805-0033FBD19E8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E159</xm:sqref>
        </x14:conditionalFormatting>
        <x14:conditionalFormatting xmlns:xm="http://schemas.microsoft.com/office/excel/2006/main">
          <x14:cfRule type="dataBar" id="{10804397-E93C-4658-8E03-855B5841EBD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E160</xm:sqref>
        </x14:conditionalFormatting>
        <x14:conditionalFormatting xmlns:xm="http://schemas.microsoft.com/office/excel/2006/main">
          <x14:cfRule type="dataBar" id="{C1168424-8364-4A4A-B209-8EF1FCCFB9F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E161:E162</xm:sqref>
        </x14:conditionalFormatting>
        <x14:conditionalFormatting xmlns:xm="http://schemas.microsoft.com/office/excel/2006/main">
          <x14:cfRule type="dataBar" id="{593EB5B2-94C4-4F3A-948B-249460C3BC1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E163</xm:sqref>
        </x14:conditionalFormatting>
        <x14:conditionalFormatting xmlns:xm="http://schemas.microsoft.com/office/excel/2006/main">
          <x14:cfRule type="dataBar" id="{2D414FEA-317F-4FDD-8B9C-EFA8045BD19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E164</xm:sqref>
        </x14:conditionalFormatting>
        <x14:conditionalFormatting xmlns:xm="http://schemas.microsoft.com/office/excel/2006/main">
          <x14:cfRule type="dataBar" id="{A92943BA-F432-4062-93CD-2570DA68D95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E165</xm:sqref>
        </x14:conditionalFormatting>
        <x14:conditionalFormatting xmlns:xm="http://schemas.microsoft.com/office/excel/2006/main">
          <x14:cfRule type="dataBar" id="{F3F5979F-F26F-4856-BADF-4A8ED1090C3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E166:E167</xm:sqref>
        </x14:conditionalFormatting>
        <x14:conditionalFormatting xmlns:xm="http://schemas.microsoft.com/office/excel/2006/main">
          <x14:cfRule type="dataBar" id="{3650B5A8-5525-4756-BE75-65C7C246B38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E168</xm:sqref>
        </x14:conditionalFormatting>
        <x14:conditionalFormatting xmlns:xm="http://schemas.microsoft.com/office/excel/2006/main">
          <x14:cfRule type="dataBar" id="{54C1D5F8-4A45-44E1-A9A0-6BC898714E3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E169</xm:sqref>
        </x14:conditionalFormatting>
        <x14:conditionalFormatting xmlns:xm="http://schemas.microsoft.com/office/excel/2006/main">
          <x14:cfRule type="dataBar" id="{847C8B5A-2DA0-45FB-A19A-3668317AF09D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E170</xm:sqref>
        </x14:conditionalFormatting>
        <x14:conditionalFormatting xmlns:xm="http://schemas.microsoft.com/office/excel/2006/main">
          <x14:cfRule type="dataBar" id="{DE01431A-2EC3-4A11-8D48-E5C6BD53B90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E171:E172</xm:sqref>
        </x14:conditionalFormatting>
        <x14:conditionalFormatting xmlns:xm="http://schemas.microsoft.com/office/excel/2006/main">
          <x14:cfRule type="dataBar" id="{89D2FF82-49EE-4505-816D-4103ECEEB3F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E173</xm:sqref>
        </x14:conditionalFormatting>
        <x14:conditionalFormatting xmlns:xm="http://schemas.microsoft.com/office/excel/2006/main">
          <x14:cfRule type="dataBar" id="{934C9D20-E0AC-45C8-92B9-07B408A3C4B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E174</xm:sqref>
        </x14:conditionalFormatting>
        <x14:conditionalFormatting xmlns:xm="http://schemas.microsoft.com/office/excel/2006/main">
          <x14:cfRule type="dataBar" id="{50045C3A-5077-44AC-BAE2-7ABFD921C31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E175</xm:sqref>
        </x14:conditionalFormatting>
        <x14:conditionalFormatting xmlns:xm="http://schemas.microsoft.com/office/excel/2006/main">
          <x14:cfRule type="dataBar" id="{283F8176-D0FA-4EC2-9CC1-3F6A2947EB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E176:E177</xm:sqref>
        </x14:conditionalFormatting>
        <x14:conditionalFormatting xmlns:xm="http://schemas.microsoft.com/office/excel/2006/main">
          <x14:cfRule type="dataBar" id="{72168531-C4D6-435D-8E4C-D06E2858199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E178</xm:sqref>
        </x14:conditionalFormatting>
        <x14:conditionalFormatting xmlns:xm="http://schemas.microsoft.com/office/excel/2006/main">
          <x14:cfRule type="dataBar" id="{459FBF49-00B9-421D-84EF-733EF747AA7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E179</xm:sqref>
        </x14:conditionalFormatting>
        <x14:conditionalFormatting xmlns:xm="http://schemas.microsoft.com/office/excel/2006/main">
          <x14:cfRule type="dataBar" id="{919D29A1-74BE-4AE5-924B-AE160E1D096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E180</xm:sqref>
        </x14:conditionalFormatting>
        <x14:conditionalFormatting xmlns:xm="http://schemas.microsoft.com/office/excel/2006/main">
          <x14:cfRule type="dataBar" id="{81C6C887-A737-4027-B2B1-9723ACA998A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E181:E182</xm:sqref>
        </x14:conditionalFormatting>
        <x14:conditionalFormatting xmlns:xm="http://schemas.microsoft.com/office/excel/2006/main">
          <x14:cfRule type="dataBar" id="{35069499-3270-4107-8564-03CB6A9E91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E183</xm:sqref>
        </x14:conditionalFormatting>
        <x14:conditionalFormatting xmlns:xm="http://schemas.microsoft.com/office/excel/2006/main">
          <x14:cfRule type="dataBar" id="{BF0A85DE-F7A3-43D5-947F-781C8AAF4C7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E184</xm:sqref>
        </x14:conditionalFormatting>
        <x14:conditionalFormatting xmlns:xm="http://schemas.microsoft.com/office/excel/2006/main">
          <x14:cfRule type="dataBar" id="{0F13B2F5-4983-4ACD-9B46-D9BC8E96C7F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E185</xm:sqref>
        </x14:conditionalFormatting>
        <x14:conditionalFormatting xmlns:xm="http://schemas.microsoft.com/office/excel/2006/main">
          <x14:cfRule type="dataBar" id="{E696F55A-1EA8-4E54-912A-286CF2C533F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E186:E187</xm:sqref>
        </x14:conditionalFormatting>
        <x14:conditionalFormatting xmlns:xm="http://schemas.microsoft.com/office/excel/2006/main">
          <x14:cfRule type="dataBar" id="{419BBF05-323F-404D-8F70-7143B23336F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E188</xm:sqref>
        </x14:conditionalFormatting>
        <x14:conditionalFormatting xmlns:xm="http://schemas.microsoft.com/office/excel/2006/main">
          <x14:cfRule type="dataBar" id="{522A6527-C69D-4CAA-B060-1F4973ECEC8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E189</xm:sqref>
        </x14:conditionalFormatting>
        <x14:conditionalFormatting xmlns:xm="http://schemas.microsoft.com/office/excel/2006/main">
          <x14:cfRule type="dataBar" id="{766764C8-9624-4DA0-BDEE-1A24D61F420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E190</xm:sqref>
        </x14:conditionalFormatting>
        <x14:conditionalFormatting xmlns:xm="http://schemas.microsoft.com/office/excel/2006/main">
          <x14:cfRule type="dataBar" id="{C5A53D4A-B5E6-46FF-8DB1-983970BC2C7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E191:E192</xm:sqref>
        </x14:conditionalFormatting>
        <x14:conditionalFormatting xmlns:xm="http://schemas.microsoft.com/office/excel/2006/main">
          <x14:cfRule type="dataBar" id="{4D9B724C-B08F-4E9E-BD7F-F45A403EFB4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E193</xm:sqref>
        </x14:conditionalFormatting>
        <x14:conditionalFormatting xmlns:xm="http://schemas.microsoft.com/office/excel/2006/main">
          <x14:cfRule type="dataBar" id="{F0922169-7600-49FD-BE11-31169120219C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E194</xm:sqref>
        </x14:conditionalFormatting>
        <x14:conditionalFormatting xmlns:xm="http://schemas.microsoft.com/office/excel/2006/main">
          <x14:cfRule type="dataBar" id="{9226119C-35C3-4B98-A057-58592768F1C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E195</xm:sqref>
        </x14:conditionalFormatting>
        <x14:conditionalFormatting xmlns:xm="http://schemas.microsoft.com/office/excel/2006/main">
          <x14:cfRule type="dataBar" id="{AEA2DB7F-0F80-4110-A02B-A8E10339719A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E196:E197</xm:sqref>
        </x14:conditionalFormatting>
        <x14:conditionalFormatting xmlns:xm="http://schemas.microsoft.com/office/excel/2006/main">
          <x14:cfRule type="dataBar" id="{7B1BE228-D01E-43E3-942B-D568B6B916B2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E198</xm:sqref>
        </x14:conditionalFormatting>
        <x14:conditionalFormatting xmlns:xm="http://schemas.microsoft.com/office/excel/2006/main">
          <x14:cfRule type="dataBar" id="{8F10C36A-50B2-4258-A4F7-C42A8A89DB8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E199</xm:sqref>
        </x14:conditionalFormatting>
        <x14:conditionalFormatting xmlns:xm="http://schemas.microsoft.com/office/excel/2006/main">
          <x14:cfRule type="dataBar" id="{1A609DA1-C2AE-471B-BB6A-187BA450BE8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E200</xm:sqref>
        </x14:conditionalFormatting>
        <x14:conditionalFormatting xmlns:xm="http://schemas.microsoft.com/office/excel/2006/main">
          <x14:cfRule type="dataBar" id="{104378C7-DCE4-4087-8115-1D7632413BC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E201:E202</xm:sqref>
        </x14:conditionalFormatting>
        <x14:conditionalFormatting xmlns:xm="http://schemas.microsoft.com/office/excel/2006/main">
          <x14:cfRule type="dataBar" id="{D1097937-3F51-495D-9449-3F019D0F3CD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E203</xm:sqref>
        </x14:conditionalFormatting>
        <x14:conditionalFormatting xmlns:xm="http://schemas.microsoft.com/office/excel/2006/main">
          <x14:cfRule type="dataBar" id="{BEB98047-F47A-4F27-9FA5-3487609E496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E204</xm:sqref>
        </x14:conditionalFormatting>
        <x14:conditionalFormatting xmlns:xm="http://schemas.microsoft.com/office/excel/2006/main">
          <x14:cfRule type="dataBar" id="{C3438D7D-1CD4-44F1-9AFD-7607532CCF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E205</xm:sqref>
        </x14:conditionalFormatting>
        <x14:conditionalFormatting xmlns:xm="http://schemas.microsoft.com/office/excel/2006/main">
          <x14:cfRule type="dataBar" id="{533B4AFB-77C0-4944-8437-BB342CBE0CE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E206:E207</xm:sqref>
        </x14:conditionalFormatting>
        <x14:conditionalFormatting xmlns:xm="http://schemas.microsoft.com/office/excel/2006/main">
          <x14:cfRule type="dataBar" id="{61F968A2-3F6A-449D-B0DB-7627A6BFCB5C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E208</xm:sqref>
        </x14:conditionalFormatting>
        <x14:conditionalFormatting xmlns:xm="http://schemas.microsoft.com/office/excel/2006/main">
          <x14:cfRule type="dataBar" id="{FF85A6CE-900B-4AD0-975D-44063C4BFB75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E209</xm:sqref>
        </x14:conditionalFormatting>
        <x14:conditionalFormatting xmlns:xm="http://schemas.microsoft.com/office/excel/2006/main">
          <x14:cfRule type="dataBar" id="{2B8F4D9D-640B-413A-835D-719EB108C53E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E210</xm:sqref>
        </x14:conditionalFormatting>
        <x14:conditionalFormatting xmlns:xm="http://schemas.microsoft.com/office/excel/2006/main">
          <x14:cfRule type="dataBar" id="{9814349A-55BA-4AE7-8EAB-691DDE0A95E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E211:E212</xm:sqref>
        </x14:conditionalFormatting>
        <x14:conditionalFormatting xmlns:xm="http://schemas.microsoft.com/office/excel/2006/main">
          <x14:cfRule type="dataBar" id="{C3307CD3-7C5F-416B-8FEE-36D0360B8C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E213</xm:sqref>
        </x14:conditionalFormatting>
        <x14:conditionalFormatting xmlns:xm="http://schemas.microsoft.com/office/excel/2006/main">
          <x14:cfRule type="dataBar" id="{073061C8-9475-4FD0-8375-1F5085CDD1A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E214</xm:sqref>
        </x14:conditionalFormatting>
        <x14:conditionalFormatting xmlns:xm="http://schemas.microsoft.com/office/excel/2006/main">
          <x14:cfRule type="dataBar" id="{482E8A7E-9FF0-4BB5-BCDC-EF7AB29B0B8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E215</xm:sqref>
        </x14:conditionalFormatting>
        <x14:conditionalFormatting xmlns:xm="http://schemas.microsoft.com/office/excel/2006/main">
          <x14:cfRule type="dataBar" id="{179E703E-97A5-489E-8E24-524D7D4D216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E216:E217</xm:sqref>
        </x14:conditionalFormatting>
        <x14:conditionalFormatting xmlns:xm="http://schemas.microsoft.com/office/excel/2006/main">
          <x14:cfRule type="dataBar" id="{D3CB4F5D-79BA-423D-9482-B4B67445AB4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E218</xm:sqref>
        </x14:conditionalFormatting>
        <x14:conditionalFormatting xmlns:xm="http://schemas.microsoft.com/office/excel/2006/main">
          <x14:cfRule type="dataBar" id="{A5E88F9B-9531-470C-BC97-0F1BA34558C6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E219</xm:sqref>
        </x14:conditionalFormatting>
        <x14:conditionalFormatting xmlns:xm="http://schemas.microsoft.com/office/excel/2006/main">
          <x14:cfRule type="dataBar" id="{7EB8E10E-9967-4D8A-B4DA-2852FA2C72F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E220</xm:sqref>
        </x14:conditionalFormatting>
        <x14:conditionalFormatting xmlns:xm="http://schemas.microsoft.com/office/excel/2006/main">
          <x14:cfRule type="dataBar" id="{7EC91B90-F651-4867-8E69-C81E4E27782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E221:E222</xm:sqref>
        </x14:conditionalFormatting>
        <x14:conditionalFormatting xmlns:xm="http://schemas.microsoft.com/office/excel/2006/main">
          <x14:cfRule type="dataBar" id="{90912C4A-4E2F-4EE1-BE4D-846F45D8CF0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E223</xm:sqref>
        </x14:conditionalFormatting>
        <x14:conditionalFormatting xmlns:xm="http://schemas.microsoft.com/office/excel/2006/main">
          <x14:cfRule type="dataBar" id="{45DBED21-3CA7-4A53-B58A-4F1AE2152B2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E224</xm:sqref>
        </x14:conditionalFormatting>
        <x14:conditionalFormatting xmlns:xm="http://schemas.microsoft.com/office/excel/2006/main">
          <x14:cfRule type="dataBar" id="{1E0DFFC1-EE7D-4FA6-836D-1399A0907DA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E225</xm:sqref>
        </x14:conditionalFormatting>
        <x14:conditionalFormatting xmlns:xm="http://schemas.microsoft.com/office/excel/2006/main">
          <x14:cfRule type="dataBar" id="{71AECF6B-3073-42AF-A999-56CE91AE8518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E226:E227</xm:sqref>
        </x14:conditionalFormatting>
        <x14:conditionalFormatting xmlns:xm="http://schemas.microsoft.com/office/excel/2006/main">
          <x14:cfRule type="dataBar" id="{60B579B8-31A0-4B71-B7D1-F02BF0761D55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E228</xm:sqref>
        </x14:conditionalFormatting>
        <x14:conditionalFormatting xmlns:xm="http://schemas.microsoft.com/office/excel/2006/main">
          <x14:cfRule type="dataBar" id="{63755621-0350-4F01-8FD9-983429FBBAE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E229</xm:sqref>
        </x14:conditionalFormatting>
        <x14:conditionalFormatting xmlns:xm="http://schemas.microsoft.com/office/excel/2006/main">
          <x14:cfRule type="dataBar" id="{891536FD-30F5-4485-8B77-953F029C43E6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E230</xm:sqref>
        </x14:conditionalFormatting>
        <x14:conditionalFormatting xmlns:xm="http://schemas.microsoft.com/office/excel/2006/main">
          <x14:cfRule type="dataBar" id="{A260AEA5-ABF0-4867-B516-B75CDCB4F42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E231:E232</xm:sqref>
        </x14:conditionalFormatting>
        <x14:conditionalFormatting xmlns:xm="http://schemas.microsoft.com/office/excel/2006/main">
          <x14:cfRule type="dataBar" id="{D937CB9D-6315-4E35-962B-E12A912D717B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E233</xm:sqref>
        </x14:conditionalFormatting>
        <x14:conditionalFormatting xmlns:xm="http://schemas.microsoft.com/office/excel/2006/main">
          <x14:cfRule type="dataBar" id="{78075967-45B7-4B45-A439-996EBC4ADCC8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E234</xm:sqref>
        </x14:conditionalFormatting>
        <x14:conditionalFormatting xmlns:xm="http://schemas.microsoft.com/office/excel/2006/main">
          <x14:cfRule type="dataBar" id="{FDB3C185-5FAE-4F05-AFDF-F493241099A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E235</xm:sqref>
        </x14:conditionalFormatting>
        <x14:conditionalFormatting xmlns:xm="http://schemas.microsoft.com/office/excel/2006/main">
          <x14:cfRule type="dataBar" id="{0977B8FA-B56E-478A-AD26-D01B8CE0B8C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E236:E237</xm:sqref>
        </x14:conditionalFormatting>
        <x14:conditionalFormatting xmlns:xm="http://schemas.microsoft.com/office/excel/2006/main">
          <x14:cfRule type="dataBar" id="{9C876684-67C7-4426-9D0F-BF04294AB00F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E238</xm:sqref>
        </x14:conditionalFormatting>
        <x14:conditionalFormatting xmlns:xm="http://schemas.microsoft.com/office/excel/2006/main">
          <x14:cfRule type="dataBar" id="{DF102959-D27E-47A6-B368-6F2B8A97EFF7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E239</xm:sqref>
        </x14:conditionalFormatting>
        <x14:conditionalFormatting xmlns:xm="http://schemas.microsoft.com/office/excel/2006/main">
          <x14:cfRule type="dataBar" id="{7717AB22-D7E4-4245-B418-B46F085C386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E240</xm:sqref>
        </x14:conditionalFormatting>
        <x14:conditionalFormatting xmlns:xm="http://schemas.microsoft.com/office/excel/2006/main">
          <x14:cfRule type="dataBar" id="{446E7745-806E-4154-AE1C-AC02640B4B0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E241:E242</xm:sqref>
        </x14:conditionalFormatting>
        <x14:conditionalFormatting xmlns:xm="http://schemas.microsoft.com/office/excel/2006/main">
          <x14:cfRule type="dataBar" id="{51C830F0-7900-4A16-A250-EFBE553BD39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E243</xm:sqref>
        </x14:conditionalFormatting>
        <x14:conditionalFormatting xmlns:xm="http://schemas.microsoft.com/office/excel/2006/main">
          <x14:cfRule type="dataBar" id="{41780AE5-7595-4378-8C89-9B4D137DABB3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E244</xm:sqref>
        </x14:conditionalFormatting>
        <x14:conditionalFormatting xmlns:xm="http://schemas.microsoft.com/office/excel/2006/main">
          <x14:cfRule type="dataBar" id="{517C9D87-96CA-413A-9C55-3DA8858A6100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E245</xm:sqref>
        </x14:conditionalFormatting>
        <x14:conditionalFormatting xmlns:xm="http://schemas.microsoft.com/office/excel/2006/main">
          <x14:cfRule type="dataBar" id="{CA1F9447-5979-47F8-962A-FA8C65D948D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E246:E247</xm:sqref>
        </x14:conditionalFormatting>
        <x14:conditionalFormatting xmlns:xm="http://schemas.microsoft.com/office/excel/2006/main">
          <x14:cfRule type="dataBar" id="{14895505-94AC-4BA6-96B5-ECBDDDD75884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E248</xm:sqref>
        </x14:conditionalFormatting>
        <x14:conditionalFormatting xmlns:xm="http://schemas.microsoft.com/office/excel/2006/main">
          <x14:cfRule type="dataBar" id="{2497C63B-1516-48D4-9D48-26497A766594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E249</xm:sqref>
        </x14:conditionalFormatting>
        <x14:conditionalFormatting xmlns:xm="http://schemas.microsoft.com/office/excel/2006/main">
          <x14:cfRule type="dataBar" id="{9D9EBACE-C8EE-4BFA-AED2-EF14D0B8835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E250</xm:sqref>
        </x14:conditionalFormatting>
        <x14:conditionalFormatting xmlns:xm="http://schemas.microsoft.com/office/excel/2006/main">
          <x14:cfRule type="dataBar" id="{5B1F0C7C-13CC-4433-86C5-079F0241E6F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E251:E252</xm:sqref>
        </x14:conditionalFormatting>
        <x14:conditionalFormatting xmlns:xm="http://schemas.microsoft.com/office/excel/2006/main">
          <x14:cfRule type="dataBar" id="{1D39E3F2-768D-417B-977C-EE555550235A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E253</xm:sqref>
        </x14:conditionalFormatting>
        <x14:conditionalFormatting xmlns:xm="http://schemas.microsoft.com/office/excel/2006/main">
          <x14:cfRule type="dataBar" id="{93035850-E1B0-4657-9EAA-7A62FF411BE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E254</xm:sqref>
        </x14:conditionalFormatting>
        <x14:conditionalFormatting xmlns:xm="http://schemas.microsoft.com/office/excel/2006/main">
          <x14:cfRule type="dataBar" id="{66D6D05B-0288-45FF-A29B-47E09F9354BC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E255</xm:sqref>
        </x14:conditionalFormatting>
        <x14:conditionalFormatting xmlns:xm="http://schemas.microsoft.com/office/excel/2006/main">
          <x14:cfRule type="dataBar" id="{7AD8074E-9990-4C37-AD17-48539BAB41F1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E256:E257</xm:sqref>
        </x14:conditionalFormatting>
        <x14:conditionalFormatting xmlns:xm="http://schemas.microsoft.com/office/excel/2006/main">
          <x14:cfRule type="dataBar" id="{2BE7EFBE-72C8-4C1A-9F25-5D5980CEEDF7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E258</xm:sqref>
        </x14:conditionalFormatting>
        <x14:conditionalFormatting xmlns:xm="http://schemas.microsoft.com/office/excel/2006/main">
          <x14:cfRule type="dataBar" id="{F6988B18-1D24-4969-AF8B-F671B2B5623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E259</xm:sqref>
        </x14:conditionalFormatting>
        <x14:conditionalFormatting xmlns:xm="http://schemas.microsoft.com/office/excel/2006/main">
          <x14:cfRule type="dataBar" id="{B21265F3-B0EF-402A-8A77-9E813351A7D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E260</xm:sqref>
        </x14:conditionalFormatting>
        <x14:conditionalFormatting xmlns:xm="http://schemas.microsoft.com/office/excel/2006/main">
          <x14:cfRule type="dataBar" id="{829BD26D-1675-48EB-A630-7C85A06C94D2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E261:E262</xm:sqref>
        </x14:conditionalFormatting>
        <x14:conditionalFormatting xmlns:xm="http://schemas.microsoft.com/office/excel/2006/main">
          <x14:cfRule type="dataBar" id="{6E1E8F55-5536-41DA-8A56-BD5C48E2E1C9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E263</xm:sqref>
        </x14:conditionalFormatting>
        <x14:conditionalFormatting xmlns:xm="http://schemas.microsoft.com/office/excel/2006/main">
          <x14:cfRule type="dataBar" id="{EAC164B5-740E-4268-8D63-956ECCC64F8D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E264</xm:sqref>
        </x14:conditionalFormatting>
        <x14:conditionalFormatting xmlns:xm="http://schemas.microsoft.com/office/excel/2006/main">
          <x14:cfRule type="dataBar" id="{842A3FE8-2F5E-4DE6-85BB-ECC56B85DBA7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E265</xm:sqref>
        </x14:conditionalFormatting>
        <x14:conditionalFormatting xmlns:xm="http://schemas.microsoft.com/office/excel/2006/main">
          <x14:cfRule type="dataBar" id="{AFD6B47C-CEAB-44CC-A148-B5708B6AE435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E266:E267</xm:sqref>
        </x14:conditionalFormatting>
        <x14:conditionalFormatting xmlns:xm="http://schemas.microsoft.com/office/excel/2006/main">
          <x14:cfRule type="dataBar" id="{C671ED1D-1803-4F40-9E14-F3FD1254923E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E268</xm:sqref>
        </x14:conditionalFormatting>
        <x14:conditionalFormatting xmlns:xm="http://schemas.microsoft.com/office/excel/2006/main">
          <x14:cfRule type="dataBar" id="{6B19B8F8-7AF0-4381-A80E-C82F077A5A4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E269</xm:sqref>
        </x14:conditionalFormatting>
        <x14:conditionalFormatting xmlns:xm="http://schemas.microsoft.com/office/excel/2006/main">
          <x14:cfRule type="dataBar" id="{9AF326CB-87DA-4CA1-AC10-9D833289310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E270</xm:sqref>
        </x14:conditionalFormatting>
        <x14:conditionalFormatting xmlns:xm="http://schemas.microsoft.com/office/excel/2006/main">
          <x14:cfRule type="dataBar" id="{CF326B4B-B629-4E69-AD89-DB9DAC0F45EF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E271:E272</xm:sqref>
        </x14:conditionalFormatting>
        <x14:conditionalFormatting xmlns:xm="http://schemas.microsoft.com/office/excel/2006/main">
          <x14:cfRule type="dataBar" id="{5508103A-C62A-4CC8-B43D-5B57E8677193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E273</xm:sqref>
        </x14:conditionalFormatting>
        <x14:conditionalFormatting xmlns:xm="http://schemas.microsoft.com/office/excel/2006/main">
          <x14:cfRule type="dataBar" id="{AC5E5C19-4483-4A7C-9167-B43390473E60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E274</xm:sqref>
        </x14:conditionalFormatting>
        <x14:conditionalFormatting xmlns:xm="http://schemas.microsoft.com/office/excel/2006/main">
          <x14:cfRule type="dataBar" id="{834489C9-ACB8-413B-8B1B-E224527D9934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E275</xm:sqref>
        </x14:conditionalFormatting>
        <x14:conditionalFormatting xmlns:xm="http://schemas.microsoft.com/office/excel/2006/main">
          <x14:cfRule type="dataBar" id="{D6BBA7B9-E68F-4A45-8C0C-8F6546B02729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E276:E277</xm:sqref>
        </x14:conditionalFormatting>
        <x14:conditionalFormatting xmlns:xm="http://schemas.microsoft.com/office/excel/2006/main">
          <x14:cfRule type="dataBar" id="{9A8518FC-55FB-4D34-BB89-745474D19728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2601A1AE-C74F-4517-8A2F-E515D3554571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F64</xm:sqref>
        </x14:conditionalFormatting>
        <x14:conditionalFormatting xmlns:xm="http://schemas.microsoft.com/office/excel/2006/main">
          <x14:cfRule type="dataBar" id="{D15F6CA7-6748-4082-BD9C-50701FC78F23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6B82D4C5-81CA-4C2C-B7D5-2F3A3C5C7670}">
            <x14:dataBar minLength="0" maxLength="100" border="1">
              <x14:cfvo type="num">
                <xm:f>0</xm:f>
              </x14:cfvo>
              <x14:cfvo type="num">
                <xm:f>31</xm:f>
              </x14:cfvo>
              <x14:borderColor theme="1"/>
              <x14:negativeFill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D4457053-DF9B-4225-A152-0B98EC14E602}">
            <x14:dataBar minLength="0" maxLength="100" border="1">
              <x14:cfvo type="num">
                <xm:f>0</xm:f>
              </x14:cfvo>
              <x14:cfvo type="num">
                <xm:f>51</xm:f>
              </x14:cfvo>
              <x14:borderColor rgb="FF000000"/>
              <x14:negativeFill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C760A427-F3F8-4867-A374-ECBE3AC1472B}">
            <x14:dataBar minLength="0" maxLength="100" border="1">
              <x14:cfvo type="num">
                <xm:f>0</xm:f>
              </x14:cfvo>
              <x14:cfvo type="num">
                <xm:f>100</xm:f>
              </x14:cfvo>
              <x14:borderColor rgb="FF000000"/>
              <x14:negativeFillColor rgb="FFFF0000"/>
              <x14:axisColor rgb="FF000000"/>
            </x14:dataBar>
          </x14:cfRule>
          <xm:sqref>E65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2022-05-17T22:22:16Z</dcterms:created>
  <dcterms:modified xsi:type="dcterms:W3CDTF">2022-05-30T14:12:38Z</dcterms:modified>
</cp:coreProperties>
</file>