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61358976-2401-4F04-99E3-D8C75DD8CD97}" xr6:coauthVersionLast="47" xr6:coauthVersionMax="47" xr10:uidLastSave="{00000000-0000-0000-0000-000000000000}"/>
  <bookViews>
    <workbookView xWindow="-120" yWindow="-120" windowWidth="29040" windowHeight="157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5" i="1" l="1"/>
  <c r="E276" i="1" s="1"/>
  <c r="E274" i="1"/>
  <c r="E273" i="1"/>
  <c r="E270" i="1"/>
  <c r="E271" i="1" s="1"/>
  <c r="E269" i="1"/>
  <c r="E268" i="1"/>
  <c r="E265" i="1"/>
  <c r="E266" i="1" s="1"/>
  <c r="E264" i="1"/>
  <c r="E263" i="1"/>
  <c r="E260" i="1"/>
  <c r="E261" i="1" s="1"/>
  <c r="E259" i="1"/>
  <c r="E258" i="1"/>
  <c r="E255" i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C241" i="1" s="1"/>
  <c r="E235" i="1"/>
  <c r="E236" i="1" s="1"/>
  <c r="E234" i="1"/>
  <c r="E233" i="1"/>
  <c r="E230" i="1"/>
  <c r="E231" i="1" s="1"/>
  <c r="E229" i="1"/>
  <c r="E228" i="1"/>
  <c r="E225" i="1"/>
  <c r="E226" i="1" s="1"/>
  <c r="E224" i="1"/>
  <c r="E223" i="1"/>
  <c r="E220" i="1"/>
  <c r="E221" i="1" s="1"/>
  <c r="E219" i="1"/>
  <c r="E218" i="1"/>
  <c r="C221" i="1" s="1"/>
  <c r="E215" i="1"/>
  <c r="E216" i="1" s="1"/>
  <c r="E214" i="1"/>
  <c r="E213" i="1"/>
  <c r="E210" i="1"/>
  <c r="E211" i="1" s="1"/>
  <c r="E209" i="1"/>
  <c r="E208" i="1"/>
  <c r="E205" i="1"/>
  <c r="E206" i="1" s="1"/>
  <c r="E204" i="1"/>
  <c r="E203" i="1"/>
  <c r="E200" i="1"/>
  <c r="E201" i="1" s="1"/>
  <c r="E199" i="1"/>
  <c r="E198" i="1"/>
  <c r="E195" i="1"/>
  <c r="E196" i="1" s="1"/>
  <c r="E194" i="1"/>
  <c r="E193" i="1"/>
  <c r="E190" i="1"/>
  <c r="E191" i="1" s="1"/>
  <c r="E189" i="1"/>
  <c r="E188" i="1"/>
  <c r="E185" i="1"/>
  <c r="E186" i="1" s="1"/>
  <c r="E184" i="1"/>
  <c r="E183" i="1"/>
  <c r="E180" i="1"/>
  <c r="E181" i="1" s="1"/>
  <c r="E179" i="1"/>
  <c r="E178" i="1"/>
  <c r="E175" i="1"/>
  <c r="E176" i="1" s="1"/>
  <c r="E174" i="1"/>
  <c r="E173" i="1"/>
  <c r="E170" i="1"/>
  <c r="E171" i="1" s="1"/>
  <c r="E169" i="1"/>
  <c r="E168" i="1"/>
  <c r="E165" i="1"/>
  <c r="E166" i="1" s="1"/>
  <c r="E164" i="1"/>
  <c r="E163" i="1"/>
  <c r="E160" i="1"/>
  <c r="E161" i="1" s="1"/>
  <c r="E159" i="1"/>
  <c r="E158" i="1"/>
  <c r="E155" i="1"/>
  <c r="E156" i="1" s="1"/>
  <c r="E154" i="1"/>
  <c r="E153" i="1"/>
  <c r="E150" i="1"/>
  <c r="E151" i="1" s="1"/>
  <c r="E149" i="1"/>
  <c r="E148" i="1"/>
  <c r="E145" i="1"/>
  <c r="E146" i="1" s="1"/>
  <c r="E144" i="1"/>
  <c r="E143" i="1"/>
  <c r="E140" i="1"/>
  <c r="E141" i="1" s="1"/>
  <c r="E139" i="1"/>
  <c r="E138" i="1"/>
  <c r="E135" i="1"/>
  <c r="E136" i="1" s="1"/>
  <c r="E134" i="1"/>
  <c r="E133" i="1"/>
  <c r="E130" i="1"/>
  <c r="E131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E105" i="1"/>
  <c r="E106" i="1" s="1"/>
  <c r="E104" i="1"/>
  <c r="E103" i="1"/>
  <c r="E100" i="1"/>
  <c r="E101" i="1" s="1"/>
  <c r="E99" i="1"/>
  <c r="E98" i="1"/>
  <c r="E95" i="1"/>
  <c r="E96" i="1" s="1"/>
  <c r="E94" i="1"/>
  <c r="E93" i="1"/>
  <c r="E90" i="1"/>
  <c r="E91" i="1" s="1"/>
  <c r="E89" i="1"/>
  <c r="E88" i="1"/>
  <c r="E85" i="1"/>
  <c r="E86" i="1" s="1"/>
  <c r="E84" i="1"/>
  <c r="E83" i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5" i="1"/>
  <c r="E66" i="1" s="1"/>
  <c r="E64" i="1"/>
  <c r="E63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E20" i="1"/>
  <c r="E21" i="1" s="1"/>
  <c r="E19" i="1"/>
  <c r="E18" i="1"/>
  <c r="C21" i="1" s="1"/>
  <c r="E15" i="1"/>
  <c r="E16" i="1" s="1"/>
  <c r="E14" i="1"/>
  <c r="E13" i="1"/>
  <c r="C16" i="1" s="1"/>
  <c r="E10" i="1"/>
  <c r="E11" i="1" s="1"/>
  <c r="E9" i="1"/>
  <c r="E8" i="1"/>
  <c r="E3" i="1"/>
  <c r="C64" i="1"/>
  <c r="C200" i="1"/>
  <c r="C160" i="1"/>
  <c r="C90" i="1"/>
  <c r="E4" i="1"/>
  <c r="C274" i="1"/>
  <c r="C269" i="1"/>
  <c r="C264" i="1"/>
  <c r="C259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C4" i="1"/>
  <c r="C185" i="1" l="1"/>
  <c r="C41" i="1"/>
  <c r="C235" i="1"/>
  <c r="C100" i="1"/>
  <c r="C190" i="1"/>
  <c r="C120" i="1"/>
  <c r="C150" i="1"/>
  <c r="C230" i="1"/>
  <c r="C151" i="1"/>
  <c r="C66" i="1"/>
  <c r="C86" i="1"/>
  <c r="C266" i="1"/>
  <c r="C275" i="1"/>
  <c r="C130" i="1"/>
  <c r="C140" i="1"/>
  <c r="C105" i="1"/>
  <c r="C141" i="1"/>
  <c r="C146" i="1"/>
  <c r="C166" i="1"/>
  <c r="C175" i="1"/>
  <c r="C215" i="1"/>
  <c r="C11" i="1"/>
  <c r="C96" i="1"/>
  <c r="C176" i="1"/>
  <c r="C26" i="1"/>
  <c r="C111" i="1"/>
  <c r="C171" i="1"/>
  <c r="C191" i="1"/>
  <c r="C216" i="1"/>
  <c r="C170" i="1"/>
  <c r="C40" i="1"/>
  <c r="C35" i="1"/>
  <c r="C220" i="1"/>
  <c r="C180" i="1"/>
  <c r="C126" i="1"/>
  <c r="C110" i="1"/>
  <c r="C85" i="1"/>
  <c r="C65" i="1"/>
  <c r="C31" i="1"/>
  <c r="C226" i="1"/>
  <c r="C260" i="1"/>
  <c r="C81" i="1"/>
  <c r="C106" i="1"/>
  <c r="C196" i="1"/>
  <c r="C76" i="1"/>
  <c r="C131" i="1"/>
  <c r="C186" i="1"/>
  <c r="C45" i="1"/>
  <c r="C256" i="1"/>
  <c r="C116" i="1"/>
  <c r="C91" i="1"/>
  <c r="C25" i="1"/>
  <c r="C245" i="1"/>
  <c r="C115" i="1"/>
  <c r="C80" i="1"/>
  <c r="C10" i="1"/>
  <c r="C36" i="1"/>
  <c r="C95" i="1"/>
  <c r="C121" i="1"/>
  <c r="C201" i="1"/>
  <c r="C265" i="1"/>
  <c r="C50" i="1"/>
  <c r="C60" i="1"/>
  <c r="C155" i="1"/>
  <c r="C181" i="1"/>
  <c r="C271" i="1"/>
  <c r="C101" i="1"/>
  <c r="C261" i="1"/>
  <c r="C56" i="1"/>
  <c r="C71" i="1"/>
  <c r="C136" i="1"/>
  <c r="C206" i="1"/>
  <c r="C251" i="1"/>
  <c r="C30" i="1"/>
  <c r="C46" i="1"/>
  <c r="C135" i="1"/>
  <c r="C161" i="1"/>
  <c r="C231" i="1"/>
  <c r="C276" i="1"/>
  <c r="C20" i="1"/>
  <c r="C55" i="1"/>
  <c r="C70" i="1"/>
  <c r="C205" i="1"/>
  <c r="C240" i="1"/>
  <c r="C250" i="1"/>
  <c r="C51" i="1"/>
  <c r="C61" i="1"/>
  <c r="C156" i="1"/>
  <c r="C211" i="1"/>
  <c r="C236" i="1"/>
  <c r="C246" i="1"/>
  <c r="C225" i="1"/>
  <c r="C210" i="1"/>
  <c r="C270" i="1"/>
  <c r="C195" i="1"/>
  <c r="C25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<sst xmlns="http://schemas.openxmlformats.org/spreadsheetml/2006/main" count="830" uniqueCount="74">
  <si>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</si>
  <si>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</si>
  <si>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</si>
  <si>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</si>
  <si>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</si>
  <si>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</si>
  <si>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</si>
  <si>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</si>
  <si>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</si>
  <si>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</si>
  <si>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</si>
  <si>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</si>
  <si>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</si>
  <si>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</si>
  <si>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</si>
  <si>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</si>
  <si>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</si>
  <si>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</si>
  <si>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</si>
  <si>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</si>
  <si>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</si>
  <si>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</si>
  <si>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</si>
  <si>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</si>
  <si>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</si>
  <si>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</si>
  <si>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</si>
  <si>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</si>
  <si>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</si>
  <si>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</si>
  <si>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</si>
  <si>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</si>
  <si>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</si>
  <si>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</si>
  <si>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</si>
  <si>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</si>
  <si>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</si>
  <si>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</si>
  <si>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</si>
  <si>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</si>
  <si>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</si>
  <si>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</si>
  <si>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</si>
  <si>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</si>
  <si>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</si>
  <si>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</si>
  <si>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</si>
  <si>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</si>
  <si>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</si>
  <si>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</si>
  <si>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</si>
  <si>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</si>
  <si>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</si>
  <si>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</si>
  <si>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</si>
  <si>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</si>
  <si>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</si>
  <si>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</si>
  <si>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</si>
  <si>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</si>
  <si>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</si>
  <si>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</si>
  <si>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</si>
  <si>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</si>
  <si>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</si>
  <si>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</si>
  <si>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</si>
  <si>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</si>
  <si>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</si>
  <si>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</si>
  <si>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Wesley Fabiano de Souza</t>
  </si>
  <si>
    <t>Daniel Camilo de Oliveira</t>
  </si>
  <si>
    <t>HP Max</t>
  </si>
  <si>
    <t>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</si>
</sst>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4" tint="0.59999389629810485"/>
        </stop>
      </gradientFill>
    </fill>
    <fill>
      <gradientFill degree="180">
        <stop position="0">
          <color theme="0"/>
        </stop>
        <stop position="1">
          <color theme="7" tint="0.59999389629810485"/>
        </stop>
      </gradientFill>
    </fill>
    <fill>
      <gradientFill degree="180">
        <stop position="0">
          <color theme="0"/>
        </stop>
        <stop position="1">
          <color rgb="FFFFC000"/>
        </stop>
      </gradient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180">
        <stop position="0">
          <color theme="0"/>
        </stop>
        <stop position="1">
          <color theme="5" tint="0.59999389629810485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3" fillId="10" borderId="16" xfId="0" applyFont="1" applyFill="1" applyBorder="1"/>
    <xf numFmtId="0" fontId="3" fillId="11" borderId="17" xfId="0" applyFont="1" applyFill="1" applyBorder="1"/>
    <xf numFmtId="0" fontId="3" fillId="12" borderId="17" xfId="0" applyFont="1" applyFill="1" applyBorder="1"/>
    <xf numFmtId="0" fontId="3" fillId="13" borderId="17" xfId="0" applyFont="1" applyFill="1" applyBorder="1"/>
    <xf numFmtId="0" fontId="3" fillId="14" borderId="19" xfId="0" applyFont="1" applyFill="1" applyBorder="1"/>
    <xf numFmtId="0" fontId="2" fillId="0" borderId="20" xfId="0" applyFont="1" applyFill="1" applyBorder="1" applyAlignment="1">
      <alignment horizont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N263" sqref="N263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41" t="s">
        <v>0</v>
      </c>
      <c r="B1" s="41"/>
      <c r="C1" s="41"/>
      <c r="D1" s="41"/>
      <c r="E1" s="41"/>
      <c r="F1" s="12"/>
      <c r="G1" s="4" t="s">
        <v>8</v>
      </c>
      <c r="H1" s="35" t="s">
        <v>9</v>
      </c>
      <c r="I1" s="36"/>
    </row>
    <row r="2" spans="1:57" x14ac:dyDescent="0.25">
      <c r="B2" s="37" t="s">
        <v>1</v>
      </c>
      <c r="C2" s="37"/>
      <c r="D2" s="37" t="s">
        <v>2</v>
      </c>
      <c r="E2" s="37"/>
      <c r="F2" s="14"/>
      <c r="G2" s="2"/>
      <c r="H2" s="25">
        <v>1</v>
      </c>
      <c r="I2" s="25">
        <v>2</v>
      </c>
      <c r="J2" s="25">
        <v>3</v>
      </c>
      <c r="K2" s="25">
        <v>4</v>
      </c>
      <c r="L2" s="25">
        <v>5</v>
      </c>
      <c r="M2" s="25">
        <v>6</v>
      </c>
      <c r="N2" s="25">
        <v>7</v>
      </c>
      <c r="O2" s="25">
        <v>8</v>
      </c>
      <c r="P2" s="25">
        <v>9</v>
      </c>
      <c r="Q2" s="25">
        <v>10</v>
      </c>
      <c r="R2" s="25">
        <v>11</v>
      </c>
      <c r="S2" s="25">
        <v>12</v>
      </c>
      <c r="T2" s="25">
        <v>13</v>
      </c>
      <c r="U2" s="25">
        <v>14</v>
      </c>
      <c r="V2" s="25">
        <v>15</v>
      </c>
      <c r="W2" s="25">
        <v>16</v>
      </c>
      <c r="X2" s="25">
        <v>17</v>
      </c>
      <c r="Y2" s="25">
        <v>18</v>
      </c>
      <c r="Z2" s="25">
        <v>19</v>
      </c>
      <c r="AA2" s="25">
        <v>20</v>
      </c>
      <c r="AB2" s="25">
        <v>21</v>
      </c>
      <c r="AC2" s="25">
        <v>22</v>
      </c>
      <c r="AD2" s="25">
        <v>23</v>
      </c>
      <c r="AE2" s="25">
        <v>24</v>
      </c>
      <c r="AF2" s="25">
        <v>25</v>
      </c>
      <c r="AG2" s="25">
        <v>26</v>
      </c>
      <c r="AH2" s="25">
        <v>27</v>
      </c>
      <c r="AI2" s="25">
        <v>28</v>
      </c>
      <c r="AJ2" s="25">
        <v>29</v>
      </c>
      <c r="AK2" s="25">
        <v>30</v>
      </c>
      <c r="AL2" s="25">
        <v>31</v>
      </c>
      <c r="AM2" s="25">
        <v>32</v>
      </c>
      <c r="AN2" s="25">
        <v>33</v>
      </c>
      <c r="AO2" s="25">
        <v>34</v>
      </c>
      <c r="AP2" s="25">
        <v>35</v>
      </c>
      <c r="AQ2" s="25">
        <v>36</v>
      </c>
      <c r="AR2" s="25">
        <v>37</v>
      </c>
      <c r="AS2" s="25">
        <v>38</v>
      </c>
      <c r="AT2" s="25">
        <v>39</v>
      </c>
      <c r="AU2" s="25">
        <v>40</v>
      </c>
      <c r="AV2" s="25">
        <v>41</v>
      </c>
      <c r="AW2" s="25">
        <v>42</v>
      </c>
      <c r="AX2" s="25">
        <v>43</v>
      </c>
      <c r="AY2" s="25">
        <v>44</v>
      </c>
      <c r="AZ2" s="25">
        <v>45</v>
      </c>
      <c r="BA2" s="25">
        <v>46</v>
      </c>
      <c r="BB2" s="25">
        <v>47</v>
      </c>
      <c r="BC2" s="25">
        <v>48</v>
      </c>
      <c r="BD2" s="25">
        <v>49</v>
      </c>
      <c r="BE2" s="25">
        <v>50</v>
      </c>
    </row>
    <row r="3" spans="1:57" x14ac:dyDescent="0.25">
      <c r="A3" s="38">
        <v>1</v>
      </c>
      <c r="B3" s="33" t="s">
        <v>11</v>
      </c>
      <c r="C3" s="34"/>
      <c r="D3" s="15" t="s">
        <v>3</v>
      </c>
      <c r="E3" s="9">
        <f>C7+E7-COUNTIF(H3:BE3,1)-COUNTIF(H3:BE3,0)</f>
        <v>31</v>
      </c>
      <c r="F3" s="13"/>
      <c r="G3" s="27" t="s">
        <v>54</v>
      </c>
      <c r="H3" s="21">
        <v>2</v>
      </c>
      <c r="I3" s="21">
        <v>2</v>
      </c>
      <c r="J3" s="21">
        <v>2</v>
      </c>
      <c r="K3" s="21">
        <v>2</v>
      </c>
      <c r="L3" s="21">
        <v>2</v>
      </c>
      <c r="M3" s="21">
        <v>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x14ac:dyDescent="0.25">
      <c r="A4" s="39"/>
      <c r="B4" s="20" t="s">
        <v>6</v>
      </c>
      <c r="C4" s="5" t="str">
        <f>$H$1</f>
        <v>Dev Front-End</v>
      </c>
      <c r="D4" s="16" t="s">
        <v>10</v>
      </c>
      <c r="E4" s="10">
        <f>51-H7</f>
        <v>51</v>
      </c>
      <c r="F4" s="13"/>
      <c r="G4" s="28" t="s">
        <v>55</v>
      </c>
      <c r="H4" s="22">
        <v>1</v>
      </c>
      <c r="I4" s="22">
        <v>1</v>
      </c>
      <c r="J4" s="22">
        <v>1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x14ac:dyDescent="0.25">
      <c r="A5" s="39"/>
      <c r="B5" s="18" t="s">
        <v>51</v>
      </c>
      <c r="C5" s="5">
        <f>IF(E5&lt;10,1,IF(E5&lt;20,2,IF(E5&lt;30,3,IF(E5&lt;40,4,IF(E5&lt;50,5,IF(E5&lt;60,6,IF(E5&lt;70,7,IF(E5&lt;80,8,IF(E5&lt;90,9,10)))))))))</f>
        <v>2</v>
      </c>
      <c r="D5" s="16" t="s">
        <v>4</v>
      </c>
      <c r="E5" s="10">
        <f>SUM(H3:BE5)</f>
        <v>18</v>
      </c>
      <c r="F5" s="13"/>
      <c r="G5" s="29" t="s">
        <v>56</v>
      </c>
      <c r="H5" s="23">
        <v>1</v>
      </c>
      <c r="I5" s="23">
        <v>1</v>
      </c>
      <c r="J5" s="23">
        <v>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</row>
    <row r="6" spans="1:57" x14ac:dyDescent="0.25">
      <c r="A6" s="39"/>
      <c r="B6" s="19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17" t="s">
        <v>5</v>
      </c>
      <c r="E6" s="10">
        <f>E5+SUM(H6:BE6)</f>
        <v>18</v>
      </c>
      <c r="F6" s="13"/>
      <c r="G6" s="30" t="s">
        <v>57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</row>
    <row r="7" spans="1:57" ht="15.75" thickBot="1" x14ac:dyDescent="0.3">
      <c r="A7" s="40"/>
      <c r="B7" s="6" t="s">
        <v>72</v>
      </c>
      <c r="C7" s="8">
        <v>31</v>
      </c>
      <c r="D7" s="7" t="s">
        <v>73</v>
      </c>
      <c r="E7" s="11">
        <v>0</v>
      </c>
      <c r="F7" s="13"/>
      <c r="G7" s="31" t="s">
        <v>58</v>
      </c>
      <c r="H7" s="2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</row>
    <row r="8" spans="1:57" x14ac:dyDescent="0.25">
      <c r="A8" s="38">
        <v>2</v>
      </c>
      <c r="B8" s="33" t="s">
        <v>12</v>
      </c>
      <c r="C8" s="34"/>
      <c r="D8" s="15" t="s">
        <v>3</v>
      </c>
      <c r="E8" s="9">
        <f>C12+E12-COUNTIF(H8:BE8,1)-COUNTIF(H8:BE8,0)</f>
        <v>31</v>
      </c>
      <c r="F8" s="13"/>
      <c r="G8" s="27" t="s">
        <v>54</v>
      </c>
      <c r="H8" s="21">
        <v>2</v>
      </c>
      <c r="I8" s="21">
        <v>2</v>
      </c>
      <c r="J8" s="21">
        <v>2</v>
      </c>
      <c r="K8" s="21">
        <v>2</v>
      </c>
      <c r="L8" s="21">
        <v>2</v>
      </c>
      <c r="M8" s="21">
        <v>2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25">
      <c r="A9" s="39"/>
      <c r="B9" s="20" t="s">
        <v>6</v>
      </c>
      <c r="C9" s="5" t="str">
        <f>$H$1</f>
        <v>Dev Front-End</v>
      </c>
      <c r="D9" s="16" t="s">
        <v>10</v>
      </c>
      <c r="E9" s="10">
        <f>51-H12</f>
        <v>51</v>
      </c>
      <c r="F9" s="13"/>
      <c r="G9" s="28" t="s">
        <v>55</v>
      </c>
      <c r="H9" s="22">
        <v>1</v>
      </c>
      <c r="I9" s="22">
        <v>1</v>
      </c>
      <c r="J9" s="22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x14ac:dyDescent="0.25">
      <c r="A10" s="39"/>
      <c r="B10" s="18" t="s">
        <v>51</v>
      </c>
      <c r="C10" s="5">
        <f>IF(E10&lt;10,1,IF(E10&lt;20,2,IF(E10&lt;30,3,IF(E10&lt;40,4,IF(E10&lt;50,5,IF(E10&lt;60,6,IF(E10&lt;70,7,IF(E10&lt;80,8,IF(E10&lt;90,9,10)))))))))</f>
        <v>2</v>
      </c>
      <c r="D10" s="16" t="s">
        <v>4</v>
      </c>
      <c r="E10" s="10">
        <f>SUM(H8:BE10)</f>
        <v>16</v>
      </c>
      <c r="F10" s="13"/>
      <c r="G10" s="29" t="s">
        <v>56</v>
      </c>
      <c r="H10" s="23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</row>
    <row r="11" spans="1:57" x14ac:dyDescent="0.25">
      <c r="A11" s="39"/>
      <c r="B11" s="19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17" t="s">
        <v>5</v>
      </c>
      <c r="E11" s="10">
        <f>E10+SUM(H11:BE11)</f>
        <v>16</v>
      </c>
      <c r="F11" s="13"/>
      <c r="G11" s="30" t="s">
        <v>57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</row>
    <row r="12" spans="1:57" ht="15.75" thickBot="1" x14ac:dyDescent="0.3">
      <c r="A12" s="40"/>
      <c r="B12" s="6" t="s">
        <v>72</v>
      </c>
      <c r="C12" s="8">
        <v>31</v>
      </c>
      <c r="D12" s="7" t="s">
        <v>73</v>
      </c>
      <c r="E12" s="11">
        <v>0</v>
      </c>
      <c r="F12" s="13"/>
      <c r="G12" s="31" t="s">
        <v>58</v>
      </c>
      <c r="H12" s="2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</row>
    <row r="13" spans="1:57" x14ac:dyDescent="0.25">
      <c r="A13" s="38">
        <v>3</v>
      </c>
      <c r="B13" s="33" t="s">
        <v>13</v>
      </c>
      <c r="C13" s="34"/>
      <c r="D13" s="15" t="s">
        <v>3</v>
      </c>
      <c r="E13" s="9">
        <f>C17+E17-COUNTIF(H13:BE13,1)-COUNTIF(H13:BE13,0)</f>
        <v>31</v>
      </c>
      <c r="F13" s="13"/>
      <c r="G13" s="27" t="s">
        <v>54</v>
      </c>
      <c r="H13" s="21">
        <v>2</v>
      </c>
      <c r="I13" s="21">
        <v>2</v>
      </c>
      <c r="J13" s="21">
        <v>2</v>
      </c>
      <c r="K13" s="21">
        <v>2</v>
      </c>
      <c r="L13" s="21">
        <v>2</v>
      </c>
      <c r="M13" s="21">
        <v>2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25">
      <c r="A14" s="39"/>
      <c r="B14" s="20" t="s">
        <v>6</v>
      </c>
      <c r="C14" s="5" t="str">
        <f>$H$1</f>
        <v>Dev Front-End</v>
      </c>
      <c r="D14" s="16" t="s">
        <v>10</v>
      </c>
      <c r="E14" s="10">
        <f>51-H17</f>
        <v>51</v>
      </c>
      <c r="F14" s="13"/>
      <c r="G14" s="28" t="s">
        <v>55</v>
      </c>
      <c r="H14" s="22">
        <v>1</v>
      </c>
      <c r="I14" s="22">
        <v>1</v>
      </c>
      <c r="J14" s="22">
        <v>1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x14ac:dyDescent="0.25">
      <c r="A15" s="39"/>
      <c r="B15" s="18" t="s">
        <v>51</v>
      </c>
      <c r="C15" s="5">
        <f>IF(E15&lt;10,1,IF(E15&lt;20,2,IF(E15&lt;30,3,IF(E15&lt;40,4,IF(E15&lt;50,5,IF(E15&lt;60,6,IF(E15&lt;70,7,IF(E15&lt;80,8,IF(E15&lt;90,9,10)))))))))</f>
        <v>2</v>
      </c>
      <c r="D15" s="16" t="s">
        <v>4</v>
      </c>
      <c r="E15" s="10">
        <f>SUM(H13:BE15)</f>
        <v>15</v>
      </c>
      <c r="F15" s="13"/>
      <c r="G15" s="29" t="s">
        <v>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</row>
    <row r="16" spans="1:57" x14ac:dyDescent="0.25">
      <c r="A16" s="39"/>
      <c r="B16" s="19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17" t="s">
        <v>5</v>
      </c>
      <c r="E16" s="10">
        <f>E15+SUM(H16:BE16)</f>
        <v>15</v>
      </c>
      <c r="F16" s="13"/>
      <c r="G16" s="30" t="s">
        <v>57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</row>
    <row r="17" spans="1:57" ht="15.75" thickBot="1" x14ac:dyDescent="0.3">
      <c r="A17" s="40"/>
      <c r="B17" s="6" t="s">
        <v>72</v>
      </c>
      <c r="C17" s="8">
        <v>31</v>
      </c>
      <c r="D17" s="7" t="s">
        <v>73</v>
      </c>
      <c r="E17" s="11">
        <v>0</v>
      </c>
      <c r="F17" s="13"/>
      <c r="G17" s="31" t="s">
        <v>58</v>
      </c>
      <c r="H17" s="26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</row>
    <row r="18" spans="1:57" x14ac:dyDescent="0.25">
      <c r="A18" s="38">
        <v>4</v>
      </c>
      <c r="B18" s="33" t="s">
        <v>14</v>
      </c>
      <c r="C18" s="34"/>
      <c r="D18" s="15" t="s">
        <v>3</v>
      </c>
      <c r="E18" s="9">
        <f>C22+E22-COUNTIF(H18:BE18,1)-COUNTIF(H18:BE18,0)</f>
        <v>30</v>
      </c>
      <c r="F18" s="13"/>
      <c r="G18" s="27" t="s">
        <v>54</v>
      </c>
      <c r="H18" s="21">
        <v>2</v>
      </c>
      <c r="I18" s="21">
        <v>2</v>
      </c>
      <c r="J18" s="21">
        <v>0</v>
      </c>
      <c r="K18" s="21"/>
      <c r="L18" s="21"/>
      <c r="M18" s="21"/>
      <c r="N18" s="21">
        <v>2</v>
      </c>
      <c r="O18" s="21">
        <v>2</v>
      </c>
      <c r="P18" s="21">
        <v>2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25">
      <c r="A19" s="39"/>
      <c r="B19" s="20" t="s">
        <v>6</v>
      </c>
      <c r="C19" s="5" t="str">
        <f>$H$1</f>
        <v>Dev Front-End</v>
      </c>
      <c r="D19" s="16" t="s">
        <v>10</v>
      </c>
      <c r="E19" s="10">
        <f>51-H22</f>
        <v>48</v>
      </c>
      <c r="F19" s="13"/>
      <c r="G19" s="28" t="s">
        <v>55</v>
      </c>
      <c r="H19" s="22">
        <v>1</v>
      </c>
      <c r="I19" s="22">
        <v>1</v>
      </c>
      <c r="J19" s="22">
        <v>1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x14ac:dyDescent="0.25">
      <c r="A20" s="39"/>
      <c r="B20" s="18" t="s">
        <v>51</v>
      </c>
      <c r="C20" s="5">
        <f>IF(E20&lt;10,1,IF(E20&lt;20,2,IF(E20&lt;30,3,IF(E20&lt;40,4,IF(E20&lt;50,5,IF(E20&lt;60,6,IF(E20&lt;70,7,IF(E20&lt;80,8,IF(E20&lt;90,9,10)))))))))</f>
        <v>2</v>
      </c>
      <c r="D20" s="16" t="s">
        <v>4</v>
      </c>
      <c r="E20" s="10">
        <f>SUM(H18:BE20)</f>
        <v>13</v>
      </c>
      <c r="F20" s="13"/>
      <c r="G20" s="29" t="s">
        <v>56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</row>
    <row r="21" spans="1:57" x14ac:dyDescent="0.25">
      <c r="A21" s="39"/>
      <c r="B21" s="19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17" t="s">
        <v>5</v>
      </c>
      <c r="E21" s="10">
        <f>E20+SUM(H21:BE21)</f>
        <v>13</v>
      </c>
      <c r="F21" s="13"/>
      <c r="G21" s="30" t="s">
        <v>57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</row>
    <row r="22" spans="1:57" ht="15.75" thickBot="1" x14ac:dyDescent="0.3">
      <c r="A22" s="40"/>
      <c r="B22" s="6" t="s">
        <v>72</v>
      </c>
      <c r="C22" s="8">
        <v>31</v>
      </c>
      <c r="D22" s="7" t="s">
        <v>73</v>
      </c>
      <c r="E22" s="11">
        <v>0</v>
      </c>
      <c r="F22" s="13"/>
      <c r="G22" s="31" t="s">
        <v>58</v>
      </c>
      <c r="H22" s="26">
        <v>3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</row>
    <row r="23" spans="1:57" x14ac:dyDescent="0.25">
      <c r="A23" s="38">
        <v>5</v>
      </c>
      <c r="B23" s="33" t="s">
        <v>15</v>
      </c>
      <c r="C23" s="34"/>
      <c r="D23" s="15" t="s">
        <v>3</v>
      </c>
      <c r="E23" s="9">
        <f>C27+E27-COUNTIF(H23:BE23,1)-COUNTIF(H23:BE23,0)</f>
        <v>31</v>
      </c>
      <c r="F23" s="13"/>
      <c r="G23" s="27" t="s">
        <v>54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1">
        <v>2</v>
      </c>
      <c r="N23" s="21">
        <v>2</v>
      </c>
      <c r="O23" s="21">
        <v>2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</row>
    <row r="24" spans="1:57" x14ac:dyDescent="0.25">
      <c r="A24" s="39"/>
      <c r="B24" s="20" t="s">
        <v>6</v>
      </c>
      <c r="C24" s="5" t="str">
        <f>$H$1</f>
        <v>Dev Front-End</v>
      </c>
      <c r="D24" s="16" t="s">
        <v>10</v>
      </c>
      <c r="E24" s="10">
        <f>51-H27</f>
        <v>51</v>
      </c>
      <c r="F24" s="13"/>
      <c r="G24" s="28" t="s">
        <v>55</v>
      </c>
      <c r="H24" s="22">
        <v>1</v>
      </c>
      <c r="I24" s="22">
        <v>1</v>
      </c>
      <c r="J24" s="22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x14ac:dyDescent="0.25">
      <c r="A25" s="39"/>
      <c r="B25" s="18" t="s">
        <v>51</v>
      </c>
      <c r="C25" s="5">
        <f>IF(E25&lt;10,1,IF(E25&lt;20,2,IF(E25&lt;30,3,IF(E25&lt;40,4,IF(E25&lt;50,5,IF(E25&lt;60,6,IF(E25&lt;70,7,IF(E25&lt;80,8,IF(E25&lt;90,9,10)))))))))</f>
        <v>3</v>
      </c>
      <c r="D25" s="16" t="s">
        <v>4</v>
      </c>
      <c r="E25" s="10">
        <f>SUM(H23:BE25)</f>
        <v>22</v>
      </c>
      <c r="F25" s="13"/>
      <c r="G25" s="29" t="s">
        <v>56</v>
      </c>
      <c r="H25" s="23">
        <v>1</v>
      </c>
      <c r="I25" s="23">
        <v>1</v>
      </c>
      <c r="J25" s="23">
        <v>1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x14ac:dyDescent="0.25">
      <c r="A26" s="39"/>
      <c r="B26" s="19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17" t="s">
        <v>5</v>
      </c>
      <c r="E26" s="10">
        <f>E25+SUM(H26:BE26)</f>
        <v>22</v>
      </c>
      <c r="F26" s="13"/>
      <c r="G26" s="30" t="s">
        <v>57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</row>
    <row r="27" spans="1:57" ht="15.75" thickBot="1" x14ac:dyDescent="0.3">
      <c r="A27" s="40"/>
      <c r="B27" s="6" t="s">
        <v>72</v>
      </c>
      <c r="C27" s="8">
        <v>31</v>
      </c>
      <c r="D27" s="7" t="s">
        <v>73</v>
      </c>
      <c r="E27" s="11">
        <v>0</v>
      </c>
      <c r="F27" s="13"/>
      <c r="G27" s="31" t="s">
        <v>58</v>
      </c>
      <c r="H27" s="26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</row>
    <row r="28" spans="1:57" x14ac:dyDescent="0.25">
      <c r="A28" s="38">
        <v>6</v>
      </c>
      <c r="B28" s="33" t="s">
        <v>16</v>
      </c>
      <c r="C28" s="34"/>
      <c r="D28" s="15" t="s">
        <v>3</v>
      </c>
      <c r="E28" s="9">
        <f>C32+E32-COUNTIF(H28:BE28,1)-COUNTIF(H28:BE28,0)</f>
        <v>31</v>
      </c>
      <c r="F28" s="13"/>
      <c r="G28" s="27" t="s">
        <v>54</v>
      </c>
      <c r="H28" s="21">
        <v>2</v>
      </c>
      <c r="I28" s="21">
        <v>2</v>
      </c>
      <c r="J28" s="21">
        <v>2</v>
      </c>
      <c r="K28" s="21">
        <v>2</v>
      </c>
      <c r="L28" s="21">
        <v>2</v>
      </c>
      <c r="M28" s="21">
        <v>2</v>
      </c>
      <c r="N28" s="21">
        <v>2</v>
      </c>
      <c r="O28" s="21">
        <v>2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</row>
    <row r="29" spans="1:57" x14ac:dyDescent="0.25">
      <c r="A29" s="39"/>
      <c r="B29" s="20" t="s">
        <v>6</v>
      </c>
      <c r="C29" s="5" t="str">
        <f>$H$1</f>
        <v>Dev Front-End</v>
      </c>
      <c r="D29" s="16" t="s">
        <v>10</v>
      </c>
      <c r="E29" s="10">
        <f>51-H32</f>
        <v>45</v>
      </c>
      <c r="F29" s="13"/>
      <c r="G29" s="28" t="s">
        <v>55</v>
      </c>
      <c r="H29" s="22">
        <v>1</v>
      </c>
      <c r="I29" s="22">
        <v>1</v>
      </c>
      <c r="J29" s="22">
        <v>1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x14ac:dyDescent="0.25">
      <c r="A30" s="39"/>
      <c r="B30" s="18" t="s">
        <v>51</v>
      </c>
      <c r="C30" s="5">
        <f>IF(E30&lt;10,1,IF(E30&lt;20,2,IF(E30&lt;30,3,IF(E30&lt;40,4,IF(E30&lt;50,5,IF(E30&lt;60,6,IF(E30&lt;70,7,IF(E30&lt;80,8,IF(E30&lt;90,9,10)))))))))</f>
        <v>3</v>
      </c>
      <c r="D30" s="16" t="s">
        <v>4</v>
      </c>
      <c r="E30" s="10">
        <f>SUM(H28:BE30)</f>
        <v>21</v>
      </c>
      <c r="F30" s="13"/>
      <c r="G30" s="29" t="s">
        <v>56</v>
      </c>
      <c r="H30" s="23">
        <v>1</v>
      </c>
      <c r="I30" s="23">
        <v>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</row>
    <row r="31" spans="1:57" x14ac:dyDescent="0.25">
      <c r="A31" s="39"/>
      <c r="B31" s="19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17" t="s">
        <v>5</v>
      </c>
      <c r="E31" s="10">
        <f>E30+SUM(H31:BE31)</f>
        <v>21</v>
      </c>
      <c r="F31" s="13"/>
      <c r="G31" s="30" t="s">
        <v>57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</row>
    <row r="32" spans="1:57" ht="15.75" thickBot="1" x14ac:dyDescent="0.3">
      <c r="A32" s="40"/>
      <c r="B32" s="6" t="s">
        <v>72</v>
      </c>
      <c r="C32" s="8">
        <v>31</v>
      </c>
      <c r="D32" s="7" t="s">
        <v>73</v>
      </c>
      <c r="E32" s="11">
        <v>0</v>
      </c>
      <c r="F32" s="13"/>
      <c r="G32" s="31" t="s">
        <v>58</v>
      </c>
      <c r="H32" s="26">
        <v>6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</row>
    <row r="33" spans="1:57" x14ac:dyDescent="0.25">
      <c r="A33" s="38">
        <v>7</v>
      </c>
      <c r="B33" s="33" t="s">
        <v>59</v>
      </c>
      <c r="C33" s="34"/>
      <c r="D33" s="15" t="s">
        <v>3</v>
      </c>
      <c r="E33" s="9">
        <f>C37+E37-COUNTIF(H33:BE33,1)-COUNTIF(H33:BE33,0)</f>
        <v>29</v>
      </c>
      <c r="F33" s="13"/>
      <c r="G33" s="27" t="s">
        <v>54</v>
      </c>
      <c r="H33" s="21">
        <v>0</v>
      </c>
      <c r="I33" s="21">
        <v>0</v>
      </c>
      <c r="J33" s="21">
        <v>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25">
      <c r="A34" s="39"/>
      <c r="B34" s="20" t="s">
        <v>6</v>
      </c>
      <c r="C34" s="5" t="str">
        <f>$H$1</f>
        <v>Dev Front-End</v>
      </c>
      <c r="D34" s="16" t="s">
        <v>10</v>
      </c>
      <c r="E34" s="10">
        <f>51-H37</f>
        <v>45</v>
      </c>
      <c r="F34" s="13"/>
      <c r="G34" s="28" t="s">
        <v>55</v>
      </c>
      <c r="H34" s="22">
        <v>1</v>
      </c>
      <c r="I34" s="22">
        <v>1</v>
      </c>
      <c r="J34" s="22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x14ac:dyDescent="0.25">
      <c r="A35" s="39"/>
      <c r="B35" s="18" t="s">
        <v>51</v>
      </c>
      <c r="C35" s="5">
        <f>IF(E35&lt;10,1,IF(E35&lt;20,2,IF(E35&lt;30,3,IF(E35&lt;40,4,IF(E35&lt;50,5,IF(E35&lt;60,6,IF(E35&lt;70,7,IF(E35&lt;80,8,IF(E35&lt;90,9,10)))))))))</f>
        <v>1</v>
      </c>
      <c r="D35" s="16" t="s">
        <v>4</v>
      </c>
      <c r="E35" s="10">
        <f>SUM(H33:BE35)</f>
        <v>5</v>
      </c>
      <c r="F35" s="13"/>
      <c r="G35" s="29" t="s">
        <v>56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</row>
    <row r="36" spans="1:57" x14ac:dyDescent="0.25">
      <c r="A36" s="39"/>
      <c r="B36" s="19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17" t="s">
        <v>5</v>
      </c>
      <c r="E36" s="10">
        <f>E35+SUM(H36:BE36)</f>
        <v>5</v>
      </c>
      <c r="F36" s="13"/>
      <c r="G36" s="30" t="s">
        <v>57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 spans="1:57" ht="15.75" thickBot="1" x14ac:dyDescent="0.3">
      <c r="A37" s="40"/>
      <c r="B37" s="6" t="s">
        <v>72</v>
      </c>
      <c r="C37" s="8">
        <v>31</v>
      </c>
      <c r="D37" s="7" t="s">
        <v>73</v>
      </c>
      <c r="E37" s="11">
        <v>0</v>
      </c>
      <c r="F37" s="13"/>
      <c r="G37" s="31" t="s">
        <v>58</v>
      </c>
      <c r="H37" s="26">
        <v>6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</row>
    <row r="38" spans="1:57" x14ac:dyDescent="0.25">
      <c r="A38" s="38">
        <v>8</v>
      </c>
      <c r="B38" s="33" t="s">
        <v>17</v>
      </c>
      <c r="C38" s="34"/>
      <c r="D38" s="15" t="s">
        <v>3</v>
      </c>
      <c r="E38" s="9">
        <f>C42+E42-COUNTIF(H38:BE38,1)-COUNTIF(H38:BE38,0)</f>
        <v>31</v>
      </c>
      <c r="F38" s="13"/>
      <c r="G38" s="27" t="s">
        <v>54</v>
      </c>
      <c r="H38" s="21">
        <v>2</v>
      </c>
      <c r="I38" s="21">
        <v>2</v>
      </c>
      <c r="J38" s="21">
        <v>2</v>
      </c>
      <c r="K38" s="21"/>
      <c r="L38" s="21">
        <v>2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25">
      <c r="A39" s="39"/>
      <c r="B39" s="20" t="s">
        <v>6</v>
      </c>
      <c r="C39" s="5" t="str">
        <f>$H$1</f>
        <v>Dev Front-End</v>
      </c>
      <c r="D39" s="16" t="s">
        <v>10</v>
      </c>
      <c r="E39" s="10">
        <f>51-H42</f>
        <v>48</v>
      </c>
      <c r="F39" s="13"/>
      <c r="G39" s="28" t="s">
        <v>55</v>
      </c>
      <c r="H39" s="22">
        <v>1</v>
      </c>
      <c r="I39" s="22">
        <v>1</v>
      </c>
      <c r="J39" s="22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x14ac:dyDescent="0.25">
      <c r="A40" s="39"/>
      <c r="B40" s="18" t="s">
        <v>51</v>
      </c>
      <c r="C40" s="5">
        <f>IF(E40&lt;10,1,IF(E40&lt;20,2,IF(E40&lt;30,3,IF(E40&lt;40,4,IF(E40&lt;50,5,IF(E40&lt;60,6,IF(E40&lt;70,7,IF(E40&lt;80,8,IF(E40&lt;90,9,10)))))))))</f>
        <v>2</v>
      </c>
      <c r="D40" s="16" t="s">
        <v>4</v>
      </c>
      <c r="E40" s="10">
        <f>SUM(H38:BE40)</f>
        <v>11</v>
      </c>
      <c r="F40" s="13"/>
      <c r="G40" s="29" t="s">
        <v>56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5">
      <c r="A41" s="39"/>
      <c r="B41" s="19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17" t="s">
        <v>5</v>
      </c>
      <c r="E41" s="10">
        <f>E40+SUM(H41:BE41)</f>
        <v>11</v>
      </c>
      <c r="F41" s="13"/>
      <c r="G41" s="30" t="s">
        <v>57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</row>
    <row r="42" spans="1:57" ht="15.75" thickBot="1" x14ac:dyDescent="0.3">
      <c r="A42" s="40"/>
      <c r="B42" s="6" t="s">
        <v>72</v>
      </c>
      <c r="C42" s="8">
        <v>31</v>
      </c>
      <c r="D42" s="7" t="s">
        <v>73</v>
      </c>
      <c r="E42" s="11">
        <v>0</v>
      </c>
      <c r="F42" s="13"/>
      <c r="G42" s="31" t="s">
        <v>58</v>
      </c>
      <c r="H42" s="26">
        <v>3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</row>
    <row r="43" spans="1:57" x14ac:dyDescent="0.25">
      <c r="A43" s="38">
        <v>9</v>
      </c>
      <c r="B43" s="33" t="s">
        <v>18</v>
      </c>
      <c r="C43" s="34"/>
      <c r="D43" s="15" t="s">
        <v>3</v>
      </c>
      <c r="E43" s="9">
        <f>C47+E47-COUNTIF(H43:BE43,1)-COUNTIF(H43:BE43,0)</f>
        <v>31</v>
      </c>
      <c r="F43" s="13"/>
      <c r="G43" s="27" t="s">
        <v>54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7" x14ac:dyDescent="0.25">
      <c r="A44" s="39"/>
      <c r="B44" s="20" t="s">
        <v>6</v>
      </c>
      <c r="C44" s="5" t="str">
        <f>$H$1</f>
        <v>Dev Front-End</v>
      </c>
      <c r="D44" s="16" t="s">
        <v>10</v>
      </c>
      <c r="E44" s="10">
        <f>51-H47</f>
        <v>51</v>
      </c>
      <c r="F44" s="13"/>
      <c r="G44" s="28" t="s">
        <v>55</v>
      </c>
      <c r="H44" s="22">
        <v>1</v>
      </c>
      <c r="I44" s="22">
        <v>1</v>
      </c>
      <c r="J44" s="22">
        <v>1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25">
      <c r="A45" s="39"/>
      <c r="B45" s="18" t="s">
        <v>51</v>
      </c>
      <c r="C45" s="5">
        <f>IF(E45&lt;10,1,IF(E45&lt;20,2,IF(E45&lt;30,3,IF(E45&lt;40,4,IF(E45&lt;50,5,IF(E45&lt;60,6,IF(E45&lt;70,7,IF(E45&lt;80,8,IF(E45&lt;90,9,10)))))))))</f>
        <v>2</v>
      </c>
      <c r="D45" s="16" t="s">
        <v>4</v>
      </c>
      <c r="E45" s="10">
        <f>SUM(H43:BE45)</f>
        <v>14</v>
      </c>
      <c r="F45" s="13"/>
      <c r="G45" s="29" t="s">
        <v>56</v>
      </c>
      <c r="H45" s="23"/>
      <c r="I45" s="23"/>
      <c r="J45" s="23">
        <v>1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</row>
    <row r="46" spans="1:57" x14ac:dyDescent="0.25">
      <c r="A46" s="39"/>
      <c r="B46" s="19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17" t="s">
        <v>5</v>
      </c>
      <c r="E46" s="10">
        <f>E45+SUM(H46:BE46)</f>
        <v>14</v>
      </c>
      <c r="F46" s="13"/>
      <c r="G46" s="30" t="s">
        <v>57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</row>
    <row r="47" spans="1:57" ht="15.75" thickBot="1" x14ac:dyDescent="0.3">
      <c r="A47" s="40"/>
      <c r="B47" s="6" t="s">
        <v>72</v>
      </c>
      <c r="C47" s="8">
        <v>31</v>
      </c>
      <c r="D47" s="7" t="s">
        <v>73</v>
      </c>
      <c r="E47" s="11">
        <v>0</v>
      </c>
      <c r="F47" s="13"/>
      <c r="G47" s="31" t="s">
        <v>58</v>
      </c>
      <c r="H47" s="26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</row>
    <row r="48" spans="1:57" x14ac:dyDescent="0.25">
      <c r="A48" s="38">
        <v>10</v>
      </c>
      <c r="B48" s="33" t="s">
        <v>52</v>
      </c>
      <c r="C48" s="34"/>
      <c r="D48" s="15" t="s">
        <v>3</v>
      </c>
      <c r="E48" s="9">
        <f>C52+E52-COUNTIF(H48:BE48,1)-COUNTIF(H48:BE48,0)</f>
        <v>31</v>
      </c>
      <c r="F48" s="13"/>
      <c r="G48" s="27" t="s">
        <v>54</v>
      </c>
      <c r="H48" s="21">
        <v>2</v>
      </c>
      <c r="I48" s="21">
        <v>2</v>
      </c>
      <c r="J48" s="21">
        <v>2</v>
      </c>
      <c r="K48" s="21">
        <v>2</v>
      </c>
      <c r="L48" s="21">
        <v>2</v>
      </c>
      <c r="M48" s="21">
        <v>2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</row>
    <row r="49" spans="1:57" x14ac:dyDescent="0.25">
      <c r="A49" s="39"/>
      <c r="B49" s="20" t="s">
        <v>6</v>
      </c>
      <c r="C49" s="5" t="str">
        <f>$H$1</f>
        <v>Dev Front-End</v>
      </c>
      <c r="D49" s="16" t="s">
        <v>10</v>
      </c>
      <c r="E49" s="10">
        <f>51-H52</f>
        <v>51</v>
      </c>
      <c r="F49" s="13"/>
      <c r="G49" s="28" t="s">
        <v>55</v>
      </c>
      <c r="H49" s="22">
        <v>1</v>
      </c>
      <c r="I49" s="22">
        <v>1</v>
      </c>
      <c r="J49" s="22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25">
      <c r="A50" s="39"/>
      <c r="B50" s="18" t="s">
        <v>51</v>
      </c>
      <c r="C50" s="5">
        <f>IF(E50&lt;10,1,IF(E50&lt;20,2,IF(E50&lt;30,3,IF(E50&lt;40,4,IF(E50&lt;50,5,IF(E50&lt;60,6,IF(E50&lt;70,7,IF(E50&lt;80,8,IF(E50&lt;90,9,10)))))))))</f>
        <v>2</v>
      </c>
      <c r="D50" s="16" t="s">
        <v>4</v>
      </c>
      <c r="E50" s="10">
        <f>SUM(H48:BE50)</f>
        <v>15</v>
      </c>
      <c r="F50" s="13"/>
      <c r="G50" s="29" t="s">
        <v>56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</row>
    <row r="51" spans="1:57" x14ac:dyDescent="0.25">
      <c r="A51" s="39"/>
      <c r="B51" s="19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17" t="s">
        <v>5</v>
      </c>
      <c r="E51" s="10">
        <f>E50+SUM(H51:BE51)</f>
        <v>15</v>
      </c>
      <c r="F51" s="13"/>
      <c r="G51" s="30" t="s">
        <v>57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</row>
    <row r="52" spans="1:57" ht="15.75" thickBot="1" x14ac:dyDescent="0.3">
      <c r="A52" s="40"/>
      <c r="B52" s="6" t="s">
        <v>72</v>
      </c>
      <c r="C52" s="8">
        <v>31</v>
      </c>
      <c r="D52" s="7" t="s">
        <v>73</v>
      </c>
      <c r="E52" s="11">
        <v>0</v>
      </c>
      <c r="F52" s="13"/>
      <c r="G52" s="31" t="s">
        <v>58</v>
      </c>
      <c r="H52" s="26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</row>
    <row r="53" spans="1:57" x14ac:dyDescent="0.25">
      <c r="A53" s="38">
        <v>11</v>
      </c>
      <c r="B53" s="33" t="s">
        <v>19</v>
      </c>
      <c r="C53" s="34"/>
      <c r="D53" s="15" t="s">
        <v>3</v>
      </c>
      <c r="E53" s="9">
        <f>C57+E57-COUNTIF(H53:BE53,1)-COUNTIF(H53:BE53,0)</f>
        <v>31</v>
      </c>
      <c r="F53" s="13"/>
      <c r="G53" s="27" t="s">
        <v>54</v>
      </c>
      <c r="H53" s="21">
        <v>2</v>
      </c>
      <c r="I53" s="21">
        <v>2</v>
      </c>
      <c r="J53" s="21">
        <v>2</v>
      </c>
      <c r="K53" s="21">
        <v>2</v>
      </c>
      <c r="L53" s="21">
        <v>2</v>
      </c>
      <c r="M53" s="21">
        <v>2</v>
      </c>
      <c r="N53" s="21">
        <v>2</v>
      </c>
      <c r="O53" s="21">
        <v>2</v>
      </c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</row>
    <row r="54" spans="1:57" x14ac:dyDescent="0.25">
      <c r="A54" s="39"/>
      <c r="B54" s="20" t="s">
        <v>6</v>
      </c>
      <c r="C54" s="5" t="str">
        <f>$H$1</f>
        <v>Dev Front-End</v>
      </c>
      <c r="D54" s="16" t="s">
        <v>10</v>
      </c>
      <c r="E54" s="10">
        <f>51-H57</f>
        <v>51</v>
      </c>
      <c r="F54" s="13"/>
      <c r="G54" s="28" t="s">
        <v>55</v>
      </c>
      <c r="H54" s="22">
        <v>1</v>
      </c>
      <c r="I54" s="22">
        <v>1</v>
      </c>
      <c r="J54" s="22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25">
      <c r="A55" s="39"/>
      <c r="B55" s="18" t="s">
        <v>51</v>
      </c>
      <c r="C55" s="5">
        <f>IF(E55&lt;10,1,IF(E55&lt;20,2,IF(E55&lt;30,3,IF(E55&lt;40,4,IF(E55&lt;50,5,IF(E55&lt;60,6,IF(E55&lt;70,7,IF(E55&lt;80,8,IF(E55&lt;90,9,10)))))))))</f>
        <v>3</v>
      </c>
      <c r="D55" s="16" t="s">
        <v>4</v>
      </c>
      <c r="E55" s="10">
        <f>SUM(H53:BE55)</f>
        <v>22</v>
      </c>
      <c r="F55" s="13"/>
      <c r="G55" s="29" t="s">
        <v>56</v>
      </c>
      <c r="H55" s="23">
        <v>1</v>
      </c>
      <c r="I55" s="23">
        <v>1</v>
      </c>
      <c r="J55" s="23">
        <v>1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</row>
    <row r="56" spans="1:57" x14ac:dyDescent="0.25">
      <c r="A56" s="39"/>
      <c r="B56" s="19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17" t="s">
        <v>5</v>
      </c>
      <c r="E56" s="10">
        <f>E55+SUM(H56:BE56)</f>
        <v>22</v>
      </c>
      <c r="F56" s="13"/>
      <c r="G56" s="30" t="s">
        <v>57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</row>
    <row r="57" spans="1:57" ht="15.75" thickBot="1" x14ac:dyDescent="0.3">
      <c r="A57" s="40"/>
      <c r="B57" s="6" t="s">
        <v>72</v>
      </c>
      <c r="C57" s="8">
        <v>31</v>
      </c>
      <c r="D57" s="7" t="s">
        <v>73</v>
      </c>
      <c r="E57" s="11">
        <v>0</v>
      </c>
      <c r="F57" s="13"/>
      <c r="G57" s="31" t="s">
        <v>58</v>
      </c>
      <c r="H57" s="26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</row>
    <row r="58" spans="1:57" x14ac:dyDescent="0.25">
      <c r="A58" s="38">
        <v>12</v>
      </c>
      <c r="B58" s="33" t="s">
        <v>20</v>
      </c>
      <c r="C58" s="34"/>
      <c r="D58" s="15" t="s">
        <v>3</v>
      </c>
      <c r="E58" s="9">
        <f>C62+E62-COUNTIF(H58:BE58,1)-COUNTIF(H58:BE58,0)</f>
        <v>29</v>
      </c>
      <c r="F58" s="13"/>
      <c r="G58" s="27" t="s">
        <v>54</v>
      </c>
      <c r="H58" s="21">
        <v>2</v>
      </c>
      <c r="I58" s="21">
        <v>0</v>
      </c>
      <c r="J58" s="21">
        <v>0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</row>
    <row r="59" spans="1:57" x14ac:dyDescent="0.25">
      <c r="A59" s="39"/>
      <c r="B59" s="20" t="s">
        <v>6</v>
      </c>
      <c r="C59" s="5" t="str">
        <f>$H$1</f>
        <v>Dev Front-End</v>
      </c>
      <c r="D59" s="16" t="s">
        <v>10</v>
      </c>
      <c r="E59" s="10">
        <f>51-H62</f>
        <v>42</v>
      </c>
      <c r="F59" s="13"/>
      <c r="G59" s="28" t="s">
        <v>55</v>
      </c>
      <c r="H59" s="22">
        <v>1</v>
      </c>
      <c r="I59" s="22">
        <v>1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x14ac:dyDescent="0.25">
      <c r="A60" s="39"/>
      <c r="B60" s="18" t="s">
        <v>51</v>
      </c>
      <c r="C60" s="5">
        <f>IF(E60&lt;10,1,IF(E60&lt;20,2,IF(E60&lt;30,3,IF(E60&lt;40,4,IF(E60&lt;50,5,IF(E60&lt;60,6,IF(E60&lt;70,7,IF(E60&lt;80,8,IF(E60&lt;90,9,10)))))))))</f>
        <v>1</v>
      </c>
      <c r="D60" s="16" t="s">
        <v>4</v>
      </c>
      <c r="E60" s="10">
        <f>SUM(H58:BE60)</f>
        <v>4</v>
      </c>
      <c r="F60" s="13"/>
      <c r="G60" s="29" t="s">
        <v>56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</row>
    <row r="61" spans="1:57" x14ac:dyDescent="0.25">
      <c r="A61" s="39"/>
      <c r="B61" s="19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17" t="s">
        <v>5</v>
      </c>
      <c r="E61" s="10">
        <f>E60+SUM(H61:BE61)</f>
        <v>4</v>
      </c>
      <c r="F61" s="13"/>
      <c r="G61" s="30" t="s">
        <v>57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</row>
    <row r="62" spans="1:57" ht="15.75" thickBot="1" x14ac:dyDescent="0.3">
      <c r="A62" s="40"/>
      <c r="B62" s="6" t="s">
        <v>72</v>
      </c>
      <c r="C62" s="8">
        <v>31</v>
      </c>
      <c r="D62" s="7" t="s">
        <v>73</v>
      </c>
      <c r="E62" s="11">
        <v>0</v>
      </c>
      <c r="F62" s="13"/>
      <c r="G62" s="31" t="s">
        <v>58</v>
      </c>
      <c r="H62" s="26">
        <v>9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</row>
    <row r="63" spans="1:57" x14ac:dyDescent="0.25">
      <c r="A63" s="38">
        <v>13</v>
      </c>
      <c r="B63" s="33" t="s">
        <v>71</v>
      </c>
      <c r="C63" s="34"/>
      <c r="D63" s="15" t="s">
        <v>3</v>
      </c>
      <c r="E63" s="9">
        <f>C67+E67-COUNTIF(H63:BE63,1)-COUNTIF(H63:BE63,0)</f>
        <v>31</v>
      </c>
      <c r="F63" s="13"/>
      <c r="G63" s="27" t="s">
        <v>54</v>
      </c>
      <c r="H63" s="21">
        <v>2</v>
      </c>
      <c r="I63" s="21">
        <v>2</v>
      </c>
      <c r="J63" s="21">
        <v>2</v>
      </c>
      <c r="K63" s="21">
        <v>2</v>
      </c>
      <c r="L63" s="21">
        <v>2</v>
      </c>
      <c r="M63" s="21">
        <v>2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</row>
    <row r="64" spans="1:57" x14ac:dyDescent="0.25">
      <c r="A64" s="39"/>
      <c r="B64" s="20" t="s">
        <v>6</v>
      </c>
      <c r="C64" s="5" t="str">
        <f>$H$1</f>
        <v>Dev Front-End</v>
      </c>
      <c r="D64" s="16" t="s">
        <v>10</v>
      </c>
      <c r="E64" s="10">
        <f>51-H67</f>
        <v>51</v>
      </c>
      <c r="F64" s="13"/>
      <c r="G64" s="28" t="s">
        <v>55</v>
      </c>
      <c r="H64" s="22">
        <v>1</v>
      </c>
      <c r="I64" s="22">
        <v>1</v>
      </c>
      <c r="J64" s="22">
        <v>1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x14ac:dyDescent="0.25">
      <c r="A65" s="39"/>
      <c r="B65" s="18" t="s">
        <v>51</v>
      </c>
      <c r="C65" s="5">
        <f>IF(E65&lt;10,1,IF(E65&lt;20,2,IF(E65&lt;30,3,IF(E65&lt;40,4,IF(E65&lt;50,5,IF(E65&lt;60,6,IF(E65&lt;70,7,IF(E65&lt;80,8,IF(E65&lt;90,9,10)))))))))</f>
        <v>2</v>
      </c>
      <c r="D65" s="16" t="s">
        <v>4</v>
      </c>
      <c r="E65" s="10">
        <f>SUM(H63:BE65)</f>
        <v>15</v>
      </c>
      <c r="F65" s="13"/>
      <c r="G65" s="29" t="s">
        <v>56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</row>
    <row r="66" spans="1:57" x14ac:dyDescent="0.25">
      <c r="A66" s="39"/>
      <c r="B66" s="19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17" t="s">
        <v>5</v>
      </c>
      <c r="E66" s="10">
        <f>E65+SUM(H66:BE66)</f>
        <v>15</v>
      </c>
      <c r="F66" s="13"/>
      <c r="G66" s="30" t="s">
        <v>57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</row>
    <row r="67" spans="1:57" ht="15.75" thickBot="1" x14ac:dyDescent="0.3">
      <c r="A67" s="40"/>
      <c r="B67" s="6" t="s">
        <v>72</v>
      </c>
      <c r="C67" s="8">
        <v>31</v>
      </c>
      <c r="D67" s="7" t="s">
        <v>73</v>
      </c>
      <c r="E67" s="11">
        <v>0</v>
      </c>
      <c r="F67" s="13"/>
      <c r="G67" s="31" t="s">
        <v>58</v>
      </c>
      <c r="H67" s="26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</row>
    <row r="68" spans="1:57" x14ac:dyDescent="0.25">
      <c r="A68" s="38">
        <v>13</v>
      </c>
      <c r="B68" s="33" t="s">
        <v>21</v>
      </c>
      <c r="C68" s="34"/>
      <c r="D68" s="15" t="s">
        <v>3</v>
      </c>
      <c r="E68" s="9">
        <f>C72+E72-COUNTIF(H68:BE68,1)-COUNTIF(H68:BE68,0)</f>
        <v>31</v>
      </c>
      <c r="F68" s="13"/>
      <c r="G68" s="27" t="s">
        <v>54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</row>
    <row r="69" spans="1:57" x14ac:dyDescent="0.25">
      <c r="A69" s="39"/>
      <c r="B69" s="20" t="s">
        <v>6</v>
      </c>
      <c r="C69" s="5" t="str">
        <f>$H$1</f>
        <v>Dev Front-End</v>
      </c>
      <c r="D69" s="16" t="s">
        <v>10</v>
      </c>
      <c r="E69" s="10">
        <f>51-H72</f>
        <v>51</v>
      </c>
      <c r="F69" s="13"/>
      <c r="G69" s="28" t="s">
        <v>55</v>
      </c>
      <c r="H69" s="22">
        <v>1</v>
      </c>
      <c r="I69" s="22">
        <v>1</v>
      </c>
      <c r="J69" s="22">
        <v>1</v>
      </c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x14ac:dyDescent="0.25">
      <c r="A70" s="39"/>
      <c r="B70" s="18" t="s">
        <v>51</v>
      </c>
      <c r="C70" s="5">
        <f>IF(E70&lt;10,1,IF(E70&lt;20,2,IF(E70&lt;30,3,IF(E70&lt;40,4,IF(E70&lt;50,5,IF(E70&lt;60,6,IF(E70&lt;70,7,IF(E70&lt;80,8,IF(E70&lt;90,9,10)))))))))</f>
        <v>2</v>
      </c>
      <c r="D70" s="16" t="s">
        <v>4</v>
      </c>
      <c r="E70" s="10">
        <f>SUM(H68:BE70)</f>
        <v>15</v>
      </c>
      <c r="F70" s="13"/>
      <c r="G70" s="29" t="s">
        <v>56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</row>
    <row r="71" spans="1:57" x14ac:dyDescent="0.25">
      <c r="A71" s="39"/>
      <c r="B71" s="19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17" t="s">
        <v>5</v>
      </c>
      <c r="E71" s="10">
        <f>E70+SUM(H71:BE71)</f>
        <v>15</v>
      </c>
      <c r="F71" s="13"/>
      <c r="G71" s="30" t="s">
        <v>57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</row>
    <row r="72" spans="1:57" ht="15.75" thickBot="1" x14ac:dyDescent="0.3">
      <c r="A72" s="40"/>
      <c r="B72" s="6" t="s">
        <v>72</v>
      </c>
      <c r="C72" s="8">
        <v>31</v>
      </c>
      <c r="D72" s="7" t="s">
        <v>73</v>
      </c>
      <c r="E72" s="11">
        <v>0</v>
      </c>
      <c r="F72" s="13"/>
      <c r="G72" s="31" t="s">
        <v>58</v>
      </c>
      <c r="H72" s="26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57" x14ac:dyDescent="0.25">
      <c r="A73" s="38">
        <v>14</v>
      </c>
      <c r="B73" s="33" t="s">
        <v>22</v>
      </c>
      <c r="C73" s="34"/>
      <c r="D73" s="15" t="s">
        <v>3</v>
      </c>
      <c r="E73" s="9">
        <f>C77+E77-COUNTIF(H73:BE73,1)-COUNTIF(H73:BE73,0)</f>
        <v>31</v>
      </c>
      <c r="F73" s="13"/>
      <c r="G73" s="27" t="s">
        <v>54</v>
      </c>
      <c r="H73" s="21">
        <v>2</v>
      </c>
      <c r="I73" s="21">
        <v>2</v>
      </c>
      <c r="J73" s="21">
        <v>2</v>
      </c>
      <c r="K73" s="21">
        <v>2</v>
      </c>
      <c r="L73" s="21">
        <v>2</v>
      </c>
      <c r="M73" s="21">
        <v>2</v>
      </c>
      <c r="N73" s="21">
        <v>2</v>
      </c>
      <c r="O73" s="21">
        <v>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</row>
    <row r="74" spans="1:57" x14ac:dyDescent="0.25">
      <c r="A74" s="39"/>
      <c r="B74" s="20" t="s">
        <v>6</v>
      </c>
      <c r="C74" s="5" t="str">
        <f>$H$1</f>
        <v>Dev Front-End</v>
      </c>
      <c r="D74" s="16" t="s">
        <v>10</v>
      </c>
      <c r="E74" s="10">
        <f>51-H77</f>
        <v>48</v>
      </c>
      <c r="F74" s="13"/>
      <c r="G74" s="28" t="s">
        <v>55</v>
      </c>
      <c r="H74" s="22">
        <v>1</v>
      </c>
      <c r="I74" s="22">
        <v>1</v>
      </c>
      <c r="J74" s="22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x14ac:dyDescent="0.25">
      <c r="A75" s="39"/>
      <c r="B75" s="18" t="s">
        <v>51</v>
      </c>
      <c r="C75" s="5">
        <f>IF(E75&lt;10,1,IF(E75&lt;20,2,IF(E75&lt;30,3,IF(E75&lt;40,4,IF(E75&lt;50,5,IF(E75&lt;60,6,IF(E75&lt;70,7,IF(E75&lt;80,8,IF(E75&lt;90,9,10)))))))))</f>
        <v>3</v>
      </c>
      <c r="D75" s="16" t="s">
        <v>4</v>
      </c>
      <c r="E75" s="10">
        <f>SUM(H73:BE75)</f>
        <v>21</v>
      </c>
      <c r="F75" s="13"/>
      <c r="G75" s="29" t="s">
        <v>56</v>
      </c>
      <c r="H75" s="23">
        <v>1</v>
      </c>
      <c r="I75" s="23">
        <v>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</row>
    <row r="76" spans="1:57" x14ac:dyDescent="0.25">
      <c r="A76" s="39"/>
      <c r="B76" s="19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17" t="s">
        <v>5</v>
      </c>
      <c r="E76" s="10">
        <f>E75+SUM(H76:BE76)</f>
        <v>21</v>
      </c>
      <c r="F76" s="13"/>
      <c r="G76" s="30" t="s">
        <v>57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</row>
    <row r="77" spans="1:57" ht="15.75" thickBot="1" x14ac:dyDescent="0.3">
      <c r="A77" s="40"/>
      <c r="B77" s="6" t="s">
        <v>72</v>
      </c>
      <c r="C77" s="8">
        <v>31</v>
      </c>
      <c r="D77" s="7" t="s">
        <v>73</v>
      </c>
      <c r="E77" s="11">
        <v>0</v>
      </c>
      <c r="F77" s="13"/>
      <c r="G77" s="31" t="s">
        <v>58</v>
      </c>
      <c r="H77" s="26">
        <v>3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</row>
    <row r="78" spans="1:57" x14ac:dyDescent="0.25">
      <c r="A78" s="38">
        <v>15</v>
      </c>
      <c r="B78" s="33" t="s">
        <v>23</v>
      </c>
      <c r="C78" s="34"/>
      <c r="D78" s="15" t="s">
        <v>3</v>
      </c>
      <c r="E78" s="9">
        <f>C82+E82-COUNTIF(H78:BE78,1)-COUNTIF(H78:BE78,0)</f>
        <v>31</v>
      </c>
      <c r="F78" s="13"/>
      <c r="G78" s="27" t="s">
        <v>54</v>
      </c>
      <c r="H78" s="21">
        <v>2</v>
      </c>
      <c r="I78" s="21">
        <v>2</v>
      </c>
      <c r="J78" s="21">
        <v>2</v>
      </c>
      <c r="K78" s="21">
        <v>2</v>
      </c>
      <c r="L78" s="21">
        <v>2</v>
      </c>
      <c r="M78" s="21">
        <v>2</v>
      </c>
      <c r="N78" s="21">
        <v>2</v>
      </c>
      <c r="O78" s="21">
        <v>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</row>
    <row r="79" spans="1:57" x14ac:dyDescent="0.25">
      <c r="A79" s="39"/>
      <c r="B79" s="20" t="s">
        <v>6</v>
      </c>
      <c r="C79" s="5" t="str">
        <f>$H$1</f>
        <v>Dev Front-End</v>
      </c>
      <c r="D79" s="16" t="s">
        <v>10</v>
      </c>
      <c r="E79" s="10">
        <f>51-H82</f>
        <v>48</v>
      </c>
      <c r="F79" s="13"/>
      <c r="G79" s="28" t="s">
        <v>55</v>
      </c>
      <c r="H79" s="22">
        <v>1</v>
      </c>
      <c r="I79" s="22">
        <v>1</v>
      </c>
      <c r="J79" s="22">
        <v>1</v>
      </c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</row>
    <row r="80" spans="1:57" x14ac:dyDescent="0.25">
      <c r="A80" s="39"/>
      <c r="B80" s="18" t="s">
        <v>51</v>
      </c>
      <c r="C80" s="5">
        <f>IF(E80&lt;10,1,IF(E80&lt;20,2,IF(E80&lt;30,3,IF(E80&lt;40,4,IF(E80&lt;50,5,IF(E80&lt;60,6,IF(E80&lt;70,7,IF(E80&lt;80,8,IF(E80&lt;90,9,10)))))))))</f>
        <v>3</v>
      </c>
      <c r="D80" s="16" t="s">
        <v>4</v>
      </c>
      <c r="E80" s="10">
        <f>SUM(H78:BE80)</f>
        <v>22</v>
      </c>
      <c r="F80" s="13"/>
      <c r="G80" s="29" t="s">
        <v>56</v>
      </c>
      <c r="H80" s="23">
        <v>1</v>
      </c>
      <c r="I80" s="23">
        <v>1</v>
      </c>
      <c r="J80" s="23">
        <v>1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</row>
    <row r="81" spans="1:57" x14ac:dyDescent="0.25">
      <c r="A81" s="39"/>
      <c r="B81" s="19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17" t="s">
        <v>5</v>
      </c>
      <c r="E81" s="10">
        <f>E80+SUM(H81:BE81)</f>
        <v>22</v>
      </c>
      <c r="F81" s="13"/>
      <c r="G81" s="30" t="s">
        <v>57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</row>
    <row r="82" spans="1:57" ht="15.75" thickBot="1" x14ac:dyDescent="0.3">
      <c r="A82" s="40"/>
      <c r="B82" s="6" t="s">
        <v>72</v>
      </c>
      <c r="C82" s="8">
        <v>31</v>
      </c>
      <c r="D82" s="7" t="s">
        <v>73</v>
      </c>
      <c r="E82" s="11">
        <v>0</v>
      </c>
      <c r="F82" s="13"/>
      <c r="G82" s="31" t="s">
        <v>58</v>
      </c>
      <c r="H82" s="26">
        <v>3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</row>
    <row r="83" spans="1:57" x14ac:dyDescent="0.25">
      <c r="A83" s="38">
        <v>16</v>
      </c>
      <c r="B83" s="33" t="s">
        <v>24</v>
      </c>
      <c r="C83" s="34"/>
      <c r="D83" s="15" t="s">
        <v>3</v>
      </c>
      <c r="E83" s="9">
        <f>C87+E87-COUNTIF(H83:BE83,1)-COUNTIF(H83:BE83,0)</f>
        <v>31</v>
      </c>
      <c r="F83" s="13"/>
      <c r="G83" s="27" t="s">
        <v>54</v>
      </c>
      <c r="H83" s="21">
        <v>2</v>
      </c>
      <c r="I83" s="21">
        <v>2</v>
      </c>
      <c r="J83" s="21">
        <v>2</v>
      </c>
      <c r="K83" s="21">
        <v>2</v>
      </c>
      <c r="L83" s="21">
        <v>2</v>
      </c>
      <c r="M83" s="21">
        <v>2</v>
      </c>
      <c r="N83" s="21"/>
      <c r="O83" s="21">
        <v>2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</row>
    <row r="84" spans="1:57" x14ac:dyDescent="0.25">
      <c r="A84" s="39"/>
      <c r="B84" s="20" t="s">
        <v>6</v>
      </c>
      <c r="C84" s="5" t="str">
        <f>$H$1</f>
        <v>Dev Front-End</v>
      </c>
      <c r="D84" s="16" t="s">
        <v>10</v>
      </c>
      <c r="E84" s="10">
        <f>51-H87</f>
        <v>51</v>
      </c>
      <c r="F84" s="13"/>
      <c r="G84" s="28" t="s">
        <v>55</v>
      </c>
      <c r="H84" s="22">
        <v>1</v>
      </c>
      <c r="I84" s="22">
        <v>1</v>
      </c>
      <c r="J84" s="22">
        <v>1</v>
      </c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</row>
    <row r="85" spans="1:57" x14ac:dyDescent="0.25">
      <c r="A85" s="39"/>
      <c r="B85" s="18" t="s">
        <v>51</v>
      </c>
      <c r="C85" s="5">
        <f>IF(E85&lt;10,1,IF(E85&lt;20,2,IF(E85&lt;30,3,IF(E85&lt;40,4,IF(E85&lt;50,5,IF(E85&lt;60,6,IF(E85&lt;70,7,IF(E85&lt;80,8,IF(E85&lt;90,9,10)))))))))</f>
        <v>2</v>
      </c>
      <c r="D85" s="16" t="s">
        <v>4</v>
      </c>
      <c r="E85" s="10">
        <f>SUM(H83:BE85)</f>
        <v>17</v>
      </c>
      <c r="F85" s="13"/>
      <c r="G85" s="29" t="s">
        <v>56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x14ac:dyDescent="0.25">
      <c r="A86" s="39"/>
      <c r="B86" s="19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17" t="s">
        <v>5</v>
      </c>
      <c r="E86" s="10">
        <f>E85+SUM(H86:BE86)</f>
        <v>17</v>
      </c>
      <c r="F86" s="13"/>
      <c r="G86" s="30" t="s">
        <v>57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</row>
    <row r="87" spans="1:57" ht="15.75" thickBot="1" x14ac:dyDescent="0.3">
      <c r="A87" s="40"/>
      <c r="B87" s="6" t="s">
        <v>72</v>
      </c>
      <c r="C87" s="8">
        <v>31</v>
      </c>
      <c r="D87" s="7" t="s">
        <v>73</v>
      </c>
      <c r="E87" s="11">
        <v>0</v>
      </c>
      <c r="F87" s="13"/>
      <c r="G87" s="31" t="s">
        <v>58</v>
      </c>
      <c r="H87" s="26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</row>
    <row r="88" spans="1:57" x14ac:dyDescent="0.25">
      <c r="A88" s="38">
        <v>17</v>
      </c>
      <c r="B88" s="33" t="s">
        <v>25</v>
      </c>
      <c r="C88" s="34"/>
      <c r="D88" s="15" t="s">
        <v>3</v>
      </c>
      <c r="E88" s="9">
        <f>C92+E92-COUNTIF(H88:BE88,1)-COUNTIF(H88:BE88,0)</f>
        <v>31</v>
      </c>
      <c r="F88" s="13"/>
      <c r="G88" s="27" t="s">
        <v>54</v>
      </c>
      <c r="H88" s="21">
        <v>2</v>
      </c>
      <c r="I88" s="21">
        <v>2</v>
      </c>
      <c r="J88" s="21">
        <v>2</v>
      </c>
      <c r="K88" s="21">
        <v>2</v>
      </c>
      <c r="L88" s="21">
        <v>2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</row>
    <row r="89" spans="1:57" x14ac:dyDescent="0.25">
      <c r="A89" s="39"/>
      <c r="B89" s="20" t="s">
        <v>6</v>
      </c>
      <c r="C89" s="5" t="str">
        <f>$H$1</f>
        <v>Dev Front-End</v>
      </c>
      <c r="D89" s="16" t="s">
        <v>10</v>
      </c>
      <c r="E89" s="10">
        <f>51-H92</f>
        <v>39</v>
      </c>
      <c r="F89" s="13"/>
      <c r="G89" s="28" t="s">
        <v>55</v>
      </c>
      <c r="H89" s="22">
        <v>1</v>
      </c>
      <c r="I89" s="22">
        <v>1</v>
      </c>
      <c r="J89" s="22">
        <v>1</v>
      </c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</row>
    <row r="90" spans="1:57" x14ac:dyDescent="0.25">
      <c r="A90" s="39"/>
      <c r="B90" s="18" t="s">
        <v>51</v>
      </c>
      <c r="C90" s="5">
        <f>IF(E90&lt;10,1,IF(E90&lt;20,2,IF(E90&lt;30,3,IF(E90&lt;40,4,IF(E90&lt;50,5,IF(E90&lt;60,6,IF(E90&lt;70,7,IF(E90&lt;80,8,IF(E90&lt;90,9,10)))))))))</f>
        <v>2</v>
      </c>
      <c r="D90" s="16" t="s">
        <v>4</v>
      </c>
      <c r="E90" s="10">
        <f>SUM(H88:BE90)</f>
        <v>13</v>
      </c>
      <c r="F90" s="13"/>
      <c r="G90" s="29" t="s">
        <v>56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</row>
    <row r="91" spans="1:57" x14ac:dyDescent="0.25">
      <c r="A91" s="39"/>
      <c r="B91" s="19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17" t="s">
        <v>5</v>
      </c>
      <c r="E91" s="10">
        <f>E90+SUM(H91:BE91)</f>
        <v>13</v>
      </c>
      <c r="F91" s="13"/>
      <c r="G91" s="30" t="s">
        <v>57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</row>
    <row r="92" spans="1:57" ht="15.75" thickBot="1" x14ac:dyDescent="0.3">
      <c r="A92" s="40"/>
      <c r="B92" s="6" t="s">
        <v>72</v>
      </c>
      <c r="C92" s="8">
        <v>31</v>
      </c>
      <c r="D92" s="7" t="s">
        <v>73</v>
      </c>
      <c r="E92" s="11">
        <v>0</v>
      </c>
      <c r="F92" s="13"/>
      <c r="G92" s="31" t="s">
        <v>58</v>
      </c>
      <c r="H92" s="26">
        <v>12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</row>
    <row r="93" spans="1:57" x14ac:dyDescent="0.25">
      <c r="A93" s="38">
        <v>18</v>
      </c>
      <c r="B93" s="33" t="s">
        <v>26</v>
      </c>
      <c r="C93" s="34"/>
      <c r="D93" s="15" t="s">
        <v>3</v>
      </c>
      <c r="E93" s="9">
        <f>C97+E97-COUNTIF(H93:BE93,1)-COUNTIF(H93:BE93,0)</f>
        <v>31</v>
      </c>
      <c r="F93" s="13"/>
      <c r="G93" s="27" t="s">
        <v>54</v>
      </c>
      <c r="H93" s="21">
        <v>2</v>
      </c>
      <c r="I93" s="21">
        <v>2</v>
      </c>
      <c r="J93" s="21">
        <v>2</v>
      </c>
      <c r="K93" s="21">
        <v>2</v>
      </c>
      <c r="L93" s="21">
        <v>2</v>
      </c>
      <c r="M93" s="21">
        <v>2</v>
      </c>
      <c r="N93" s="21">
        <v>2</v>
      </c>
      <c r="O93" s="21">
        <v>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</row>
    <row r="94" spans="1:57" x14ac:dyDescent="0.25">
      <c r="A94" s="39"/>
      <c r="B94" s="20" t="s">
        <v>6</v>
      </c>
      <c r="C94" s="5" t="str">
        <f>$H$1</f>
        <v>Dev Front-End</v>
      </c>
      <c r="D94" s="16" t="s">
        <v>10</v>
      </c>
      <c r="E94" s="10">
        <f>51-H97</f>
        <v>48</v>
      </c>
      <c r="F94" s="13"/>
      <c r="G94" s="28" t="s">
        <v>55</v>
      </c>
      <c r="H94" s="22">
        <v>1</v>
      </c>
      <c r="I94" s="22">
        <v>1</v>
      </c>
      <c r="J94" s="22">
        <v>1</v>
      </c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</row>
    <row r="95" spans="1:57" x14ac:dyDescent="0.25">
      <c r="A95" s="39"/>
      <c r="B95" s="18" t="s">
        <v>51</v>
      </c>
      <c r="C95" s="5">
        <f>IF(E95&lt;10,1,IF(E95&lt;20,2,IF(E95&lt;30,3,IF(E95&lt;40,4,IF(E95&lt;50,5,IF(E95&lt;60,6,IF(E95&lt;70,7,IF(E95&lt;80,8,IF(E95&lt;90,9,10)))))))))</f>
        <v>2</v>
      </c>
      <c r="D95" s="16" t="s">
        <v>4</v>
      </c>
      <c r="E95" s="10">
        <f>SUM(H93:BE95)</f>
        <v>19</v>
      </c>
      <c r="F95" s="13"/>
      <c r="G95" s="29" t="s">
        <v>56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</row>
    <row r="96" spans="1:57" x14ac:dyDescent="0.25">
      <c r="A96" s="39"/>
      <c r="B96" s="19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17" t="s">
        <v>5</v>
      </c>
      <c r="E96" s="10">
        <f>E95+SUM(H96:BE96)</f>
        <v>19</v>
      </c>
      <c r="F96" s="13"/>
      <c r="G96" s="30" t="s">
        <v>57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</row>
    <row r="97" spans="1:57" ht="15.75" thickBot="1" x14ac:dyDescent="0.3">
      <c r="A97" s="40"/>
      <c r="B97" s="6" t="s">
        <v>72</v>
      </c>
      <c r="C97" s="8">
        <v>31</v>
      </c>
      <c r="D97" s="7" t="s">
        <v>73</v>
      </c>
      <c r="E97" s="11">
        <v>0</v>
      </c>
      <c r="F97" s="13"/>
      <c r="G97" s="31" t="s">
        <v>58</v>
      </c>
      <c r="H97" s="26">
        <v>3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</row>
    <row r="98" spans="1:57" x14ac:dyDescent="0.25">
      <c r="A98" s="38">
        <v>19</v>
      </c>
      <c r="B98" s="33" t="s">
        <v>27</v>
      </c>
      <c r="C98" s="34"/>
      <c r="D98" s="15" t="s">
        <v>3</v>
      </c>
      <c r="E98" s="9">
        <f>C102+E102-COUNTIF(H98:BE98,1)-COUNTIF(H98:BE98,0)</f>
        <v>31</v>
      </c>
      <c r="F98" s="13"/>
      <c r="G98" s="27" t="s">
        <v>54</v>
      </c>
      <c r="H98" s="21">
        <v>2</v>
      </c>
      <c r="I98" s="21">
        <v>2</v>
      </c>
      <c r="J98" s="21">
        <v>2</v>
      </c>
      <c r="K98" s="21">
        <v>2</v>
      </c>
      <c r="L98" s="21">
        <v>2</v>
      </c>
      <c r="M98" s="21">
        <v>2</v>
      </c>
      <c r="N98" s="21">
        <v>2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</row>
    <row r="99" spans="1:57" x14ac:dyDescent="0.25">
      <c r="A99" s="39"/>
      <c r="B99" s="20" t="s">
        <v>6</v>
      </c>
      <c r="C99" s="5" t="str">
        <f>$H$1</f>
        <v>Dev Front-End</v>
      </c>
      <c r="D99" s="16" t="s">
        <v>10</v>
      </c>
      <c r="E99" s="10">
        <f>51-H102</f>
        <v>51</v>
      </c>
      <c r="F99" s="13"/>
      <c r="G99" s="28" t="s">
        <v>55</v>
      </c>
      <c r="H99" s="22">
        <v>1</v>
      </c>
      <c r="I99" s="22">
        <v>1</v>
      </c>
      <c r="J99" s="22">
        <v>1</v>
      </c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</row>
    <row r="100" spans="1:57" x14ac:dyDescent="0.25">
      <c r="A100" s="39"/>
      <c r="B100" s="18" t="s">
        <v>51</v>
      </c>
      <c r="C100" s="5">
        <f>IF(E100&lt;10,1,IF(E100&lt;20,2,IF(E100&lt;30,3,IF(E100&lt;40,4,IF(E100&lt;50,5,IF(E100&lt;60,6,IF(E100&lt;70,7,IF(E100&lt;80,8,IF(E100&lt;90,9,10)))))))))</f>
        <v>2</v>
      </c>
      <c r="D100" s="16" t="s">
        <v>4</v>
      </c>
      <c r="E100" s="10">
        <f>SUM(H98:BE100)</f>
        <v>18</v>
      </c>
      <c r="F100" s="13"/>
      <c r="G100" s="29" t="s">
        <v>56</v>
      </c>
      <c r="H100" s="23"/>
      <c r="I100" s="23">
        <v>1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</row>
    <row r="101" spans="1:57" x14ac:dyDescent="0.25">
      <c r="A101" s="39"/>
      <c r="B101" s="19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17" t="s">
        <v>5</v>
      </c>
      <c r="E101" s="10">
        <f>E100+SUM(H101:BE101)</f>
        <v>18</v>
      </c>
      <c r="F101" s="13"/>
      <c r="G101" s="30" t="s">
        <v>57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</row>
    <row r="102" spans="1:57" ht="15.75" thickBot="1" x14ac:dyDescent="0.3">
      <c r="A102" s="40"/>
      <c r="B102" s="6" t="s">
        <v>72</v>
      </c>
      <c r="C102" s="8">
        <v>31</v>
      </c>
      <c r="D102" s="7" t="s">
        <v>73</v>
      </c>
      <c r="E102" s="11">
        <v>0</v>
      </c>
      <c r="F102" s="13"/>
      <c r="G102" s="31" t="s">
        <v>58</v>
      </c>
      <c r="H102" s="26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</row>
    <row r="103" spans="1:57" x14ac:dyDescent="0.25">
      <c r="A103" s="38">
        <v>20</v>
      </c>
      <c r="B103" s="33" t="s">
        <v>28</v>
      </c>
      <c r="C103" s="34"/>
      <c r="D103" s="15" t="s">
        <v>3</v>
      </c>
      <c r="E103" s="9">
        <f>C107+E107-COUNTIF(H103:BE103,1)-COUNTIF(H103:BE103,0)</f>
        <v>31</v>
      </c>
      <c r="F103" s="13"/>
      <c r="G103" s="27" t="s">
        <v>54</v>
      </c>
      <c r="H103" s="21">
        <v>2</v>
      </c>
      <c r="I103" s="21">
        <v>2</v>
      </c>
      <c r="J103" s="21">
        <v>2</v>
      </c>
      <c r="K103" s="21">
        <v>2</v>
      </c>
      <c r="L103" s="21">
        <v>2</v>
      </c>
      <c r="M103" s="21">
        <v>2</v>
      </c>
      <c r="N103" s="21">
        <v>2</v>
      </c>
      <c r="O103" s="21">
        <v>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</row>
    <row r="104" spans="1:57" x14ac:dyDescent="0.25">
      <c r="A104" s="39"/>
      <c r="B104" s="20" t="s">
        <v>6</v>
      </c>
      <c r="C104" s="5" t="str">
        <f>$H$1</f>
        <v>Dev Front-End</v>
      </c>
      <c r="D104" s="16" t="s">
        <v>10</v>
      </c>
      <c r="E104" s="10">
        <f>51-H107</f>
        <v>51</v>
      </c>
      <c r="F104" s="13"/>
      <c r="G104" s="28" t="s">
        <v>55</v>
      </c>
      <c r="H104" s="22">
        <v>1</v>
      </c>
      <c r="I104" s="22">
        <v>1</v>
      </c>
      <c r="J104" s="22">
        <v>1</v>
      </c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</row>
    <row r="105" spans="1:57" x14ac:dyDescent="0.25">
      <c r="A105" s="39"/>
      <c r="B105" s="18" t="s">
        <v>51</v>
      </c>
      <c r="C105" s="5">
        <f>IF(E105&lt;10,1,IF(E105&lt;20,2,IF(E105&lt;30,3,IF(E105&lt;40,4,IF(E105&lt;50,5,IF(E105&lt;60,6,IF(E105&lt;70,7,IF(E105&lt;80,8,IF(E105&lt;90,9,10)))))))))</f>
        <v>3</v>
      </c>
      <c r="D105" s="16" t="s">
        <v>4</v>
      </c>
      <c r="E105" s="10">
        <f>SUM(H103:BE105)</f>
        <v>22</v>
      </c>
      <c r="F105" s="13"/>
      <c r="G105" s="29" t="s">
        <v>56</v>
      </c>
      <c r="H105" s="23">
        <v>1</v>
      </c>
      <c r="I105" s="23">
        <v>1</v>
      </c>
      <c r="J105" s="23">
        <v>1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</row>
    <row r="106" spans="1:57" x14ac:dyDescent="0.25">
      <c r="A106" s="39"/>
      <c r="B106" s="19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17" t="s">
        <v>5</v>
      </c>
      <c r="E106" s="10">
        <f>E105+SUM(H106:BE106)</f>
        <v>22</v>
      </c>
      <c r="F106" s="13"/>
      <c r="G106" s="30" t="s">
        <v>57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</row>
    <row r="107" spans="1:57" ht="15.75" thickBot="1" x14ac:dyDescent="0.3">
      <c r="A107" s="40"/>
      <c r="B107" s="6" t="s">
        <v>72</v>
      </c>
      <c r="C107" s="8">
        <v>31</v>
      </c>
      <c r="D107" s="7" t="s">
        <v>73</v>
      </c>
      <c r="E107" s="11">
        <v>0</v>
      </c>
      <c r="F107" s="13"/>
      <c r="G107" s="31" t="s">
        <v>58</v>
      </c>
      <c r="H107" s="26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</row>
    <row r="108" spans="1:57" x14ac:dyDescent="0.25">
      <c r="A108" s="38">
        <v>21</v>
      </c>
      <c r="B108" s="33" t="s">
        <v>29</v>
      </c>
      <c r="C108" s="34"/>
      <c r="D108" s="15" t="s">
        <v>3</v>
      </c>
      <c r="E108" s="9">
        <f>C112+E112-COUNTIF(H108:BE108,1)-COUNTIF(H108:BE108,0)</f>
        <v>31</v>
      </c>
      <c r="F108" s="13"/>
      <c r="G108" s="27" t="s">
        <v>54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>
        <v>2</v>
      </c>
      <c r="O108" s="21">
        <v>2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</row>
    <row r="109" spans="1:57" x14ac:dyDescent="0.25">
      <c r="A109" s="39"/>
      <c r="B109" s="20" t="s">
        <v>6</v>
      </c>
      <c r="C109" s="5" t="str">
        <f>$H$1</f>
        <v>Dev Front-End</v>
      </c>
      <c r="D109" s="16" t="s">
        <v>10</v>
      </c>
      <c r="E109" s="10">
        <f>51-H112</f>
        <v>51</v>
      </c>
      <c r="F109" s="13"/>
      <c r="G109" s="28" t="s">
        <v>55</v>
      </c>
      <c r="H109" s="22">
        <v>1</v>
      </c>
      <c r="I109" s="22">
        <v>1</v>
      </c>
      <c r="J109" s="22">
        <v>1</v>
      </c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</row>
    <row r="110" spans="1:57" x14ac:dyDescent="0.25">
      <c r="A110" s="39"/>
      <c r="B110" s="18" t="s">
        <v>51</v>
      </c>
      <c r="C110" s="5">
        <f>IF(E110&lt;10,1,IF(E110&lt;20,2,IF(E110&lt;30,3,IF(E110&lt;40,4,IF(E110&lt;50,5,IF(E110&lt;60,6,IF(E110&lt;70,7,IF(E110&lt;80,8,IF(E110&lt;90,9,10)))))))))</f>
        <v>3</v>
      </c>
      <c r="D110" s="16" t="s">
        <v>4</v>
      </c>
      <c r="E110" s="10">
        <f>SUM(H108:BE110)</f>
        <v>22</v>
      </c>
      <c r="F110" s="13"/>
      <c r="G110" s="29" t="s">
        <v>56</v>
      </c>
      <c r="H110" s="23">
        <v>1</v>
      </c>
      <c r="I110" s="23">
        <v>1</v>
      </c>
      <c r="J110" s="23">
        <v>1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</row>
    <row r="111" spans="1:57" x14ac:dyDescent="0.25">
      <c r="A111" s="39"/>
      <c r="B111" s="19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17" t="s">
        <v>5</v>
      </c>
      <c r="E111" s="10">
        <f>E110+SUM(H111:BE111)</f>
        <v>22</v>
      </c>
      <c r="F111" s="13"/>
      <c r="G111" s="30" t="s">
        <v>57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</row>
    <row r="112" spans="1:57" ht="15.75" thickBot="1" x14ac:dyDescent="0.3">
      <c r="A112" s="40"/>
      <c r="B112" s="6" t="s">
        <v>72</v>
      </c>
      <c r="C112" s="8">
        <v>31</v>
      </c>
      <c r="D112" s="7" t="s">
        <v>73</v>
      </c>
      <c r="E112" s="11">
        <v>0</v>
      </c>
      <c r="F112" s="13"/>
      <c r="G112" s="31" t="s">
        <v>58</v>
      </c>
      <c r="H112" s="26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</row>
    <row r="113" spans="1:57" x14ac:dyDescent="0.25">
      <c r="A113" s="38">
        <v>22</v>
      </c>
      <c r="B113" s="33" t="s">
        <v>60</v>
      </c>
      <c r="C113" s="34"/>
      <c r="D113" s="15" t="s">
        <v>3</v>
      </c>
      <c r="E113" s="9">
        <f>C117+E117-COUNTIF(H113:BE113,1)-COUNTIF(H113:BE113,0)</f>
        <v>28</v>
      </c>
      <c r="F113" s="13"/>
      <c r="G113" s="27" t="s">
        <v>54</v>
      </c>
      <c r="H113" s="21">
        <v>0</v>
      </c>
      <c r="I113" s="21">
        <v>0</v>
      </c>
      <c r="J113" s="21"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</row>
    <row r="114" spans="1:57" x14ac:dyDescent="0.25">
      <c r="A114" s="39"/>
      <c r="B114" s="20" t="s">
        <v>6</v>
      </c>
      <c r="C114" s="5" t="str">
        <f>$H$1</f>
        <v>Dev Front-End</v>
      </c>
      <c r="D114" s="16" t="s">
        <v>10</v>
      </c>
      <c r="E114" s="10">
        <f>51-H117</f>
        <v>21</v>
      </c>
      <c r="F114" s="13"/>
      <c r="G114" s="28" t="s">
        <v>55</v>
      </c>
      <c r="H114" s="22">
        <v>0</v>
      </c>
      <c r="I114" s="22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</row>
    <row r="115" spans="1:57" x14ac:dyDescent="0.25">
      <c r="A115" s="39"/>
      <c r="B115" s="18" t="s">
        <v>51</v>
      </c>
      <c r="C115" s="5">
        <f>IF(E115&lt;10,1,IF(E115&lt;20,2,IF(E115&lt;30,3,IF(E115&lt;40,4,IF(E115&lt;50,5,IF(E115&lt;60,6,IF(E115&lt;70,7,IF(E115&lt;80,8,IF(E115&lt;90,9,10)))))))))</f>
        <v>1</v>
      </c>
      <c r="D115" s="16" t="s">
        <v>4</v>
      </c>
      <c r="E115" s="10">
        <f>SUM(H113:BE115)</f>
        <v>0</v>
      </c>
      <c r="F115" s="13"/>
      <c r="G115" s="29" t="s">
        <v>56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</row>
    <row r="116" spans="1:57" x14ac:dyDescent="0.25">
      <c r="A116" s="39"/>
      <c r="B116" s="19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Cansado</v>
      </c>
      <c r="D116" s="17" t="s">
        <v>5</v>
      </c>
      <c r="E116" s="10">
        <f>E115+SUM(H116:BE116)</f>
        <v>0</v>
      </c>
      <c r="F116" s="13"/>
      <c r="G116" s="30" t="s">
        <v>57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</row>
    <row r="117" spans="1:57" ht="15.75" thickBot="1" x14ac:dyDescent="0.3">
      <c r="A117" s="40"/>
      <c r="B117" s="6" t="s">
        <v>72</v>
      </c>
      <c r="C117" s="8">
        <v>31</v>
      </c>
      <c r="D117" s="7" t="s">
        <v>73</v>
      </c>
      <c r="E117" s="11">
        <v>0</v>
      </c>
      <c r="F117" s="13"/>
      <c r="G117" s="31" t="s">
        <v>58</v>
      </c>
      <c r="H117" s="26">
        <v>30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</row>
    <row r="118" spans="1:57" x14ac:dyDescent="0.25">
      <c r="A118" s="38">
        <v>23</v>
      </c>
      <c r="B118" s="33" t="s">
        <v>61</v>
      </c>
      <c r="C118" s="34"/>
      <c r="D118" s="15" t="s">
        <v>3</v>
      </c>
      <c r="E118" s="9">
        <f>C122+E122-COUNTIF(H118:BE118,1)-COUNTIF(H118:BE118,0)</f>
        <v>28</v>
      </c>
      <c r="F118" s="13"/>
      <c r="G118" s="27" t="s">
        <v>54</v>
      </c>
      <c r="H118" s="21">
        <v>0</v>
      </c>
      <c r="I118" s="21">
        <v>0</v>
      </c>
      <c r="J118" s="21">
        <v>0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</row>
    <row r="119" spans="1:57" x14ac:dyDescent="0.25">
      <c r="A119" s="39"/>
      <c r="B119" s="20" t="s">
        <v>6</v>
      </c>
      <c r="C119" s="5" t="str">
        <f>$H$1</f>
        <v>Dev Front-End</v>
      </c>
      <c r="D119" s="16" t="s">
        <v>10</v>
      </c>
      <c r="E119" s="10">
        <f>51-H122</f>
        <v>21</v>
      </c>
      <c r="F119" s="13"/>
      <c r="G119" s="28" t="s">
        <v>55</v>
      </c>
      <c r="H119" s="22">
        <v>0</v>
      </c>
      <c r="I119" s="22">
        <v>0</v>
      </c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</row>
    <row r="120" spans="1:57" x14ac:dyDescent="0.25">
      <c r="A120" s="39"/>
      <c r="B120" s="18" t="s">
        <v>51</v>
      </c>
      <c r="C120" s="5">
        <f>IF(E120&lt;10,1,IF(E120&lt;20,2,IF(E120&lt;30,3,IF(E120&lt;40,4,IF(E120&lt;50,5,IF(E120&lt;60,6,IF(E120&lt;70,7,IF(E120&lt;80,8,IF(E120&lt;90,9,10)))))))))</f>
        <v>1</v>
      </c>
      <c r="D120" s="16" t="s">
        <v>4</v>
      </c>
      <c r="E120" s="10">
        <f>SUM(H118:BE120)</f>
        <v>0</v>
      </c>
      <c r="F120" s="13"/>
      <c r="G120" s="29" t="s">
        <v>56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</row>
    <row r="121" spans="1:57" x14ac:dyDescent="0.25">
      <c r="A121" s="39"/>
      <c r="B121" s="19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Cansado</v>
      </c>
      <c r="D121" s="17" t="s">
        <v>5</v>
      </c>
      <c r="E121" s="10">
        <f>E120+SUM(H121:BE121)</f>
        <v>0</v>
      </c>
      <c r="F121" s="13"/>
      <c r="G121" s="30" t="s">
        <v>57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</row>
    <row r="122" spans="1:57" ht="15.75" thickBot="1" x14ac:dyDescent="0.3">
      <c r="A122" s="40"/>
      <c r="B122" s="6" t="s">
        <v>72</v>
      </c>
      <c r="C122" s="8">
        <v>31</v>
      </c>
      <c r="D122" s="7" t="s">
        <v>73</v>
      </c>
      <c r="E122" s="11">
        <v>0</v>
      </c>
      <c r="F122" s="13"/>
      <c r="G122" s="31" t="s">
        <v>58</v>
      </c>
      <c r="H122" s="26">
        <v>30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</row>
    <row r="123" spans="1:57" x14ac:dyDescent="0.25">
      <c r="A123" s="38">
        <v>24</v>
      </c>
      <c r="B123" s="33" t="s">
        <v>30</v>
      </c>
      <c r="C123" s="34"/>
      <c r="D123" s="15" t="s">
        <v>3</v>
      </c>
      <c r="E123" s="9">
        <f>C127+E127-COUNTIF(H123:BE123,1)-COUNTIF(H123:BE123,0)</f>
        <v>31</v>
      </c>
      <c r="F123" s="13"/>
      <c r="G123" s="27" t="s">
        <v>54</v>
      </c>
      <c r="H123" s="21">
        <v>2</v>
      </c>
      <c r="I123" s="21">
        <v>2</v>
      </c>
      <c r="J123" s="21">
        <v>2</v>
      </c>
      <c r="K123" s="21">
        <v>2</v>
      </c>
      <c r="L123" s="21"/>
      <c r="M123" s="21">
        <v>2</v>
      </c>
      <c r="N123" s="21">
        <v>2</v>
      </c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</row>
    <row r="124" spans="1:57" x14ac:dyDescent="0.25">
      <c r="A124" s="39"/>
      <c r="B124" s="20" t="s">
        <v>6</v>
      </c>
      <c r="C124" s="5" t="str">
        <f>$H$1</f>
        <v>Dev Front-End</v>
      </c>
      <c r="D124" s="16" t="s">
        <v>10</v>
      </c>
      <c r="E124" s="10">
        <f>51-H127</f>
        <v>51</v>
      </c>
      <c r="F124" s="13"/>
      <c r="G124" s="28" t="s">
        <v>55</v>
      </c>
      <c r="H124" s="22">
        <v>1</v>
      </c>
      <c r="I124" s="22">
        <v>1</v>
      </c>
      <c r="J124" s="22">
        <v>1</v>
      </c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57" x14ac:dyDescent="0.25">
      <c r="A125" s="39"/>
      <c r="B125" s="18" t="s">
        <v>51</v>
      </c>
      <c r="C125" s="5">
        <f>IF(E125&lt;10,1,IF(E125&lt;20,2,IF(E125&lt;30,3,IF(E125&lt;40,4,IF(E125&lt;50,5,IF(E125&lt;60,6,IF(E125&lt;70,7,IF(E125&lt;80,8,IF(E125&lt;90,9,10)))))))))</f>
        <v>2</v>
      </c>
      <c r="D125" s="16" t="s">
        <v>4</v>
      </c>
      <c r="E125" s="10">
        <f>SUM(H123:BE125)</f>
        <v>15</v>
      </c>
      <c r="F125" s="13"/>
      <c r="G125" s="29" t="s">
        <v>56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</row>
    <row r="126" spans="1:57" x14ac:dyDescent="0.25">
      <c r="A126" s="39"/>
      <c r="B126" s="19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17" t="s">
        <v>5</v>
      </c>
      <c r="E126" s="10">
        <f>E125+SUM(H126:BE126)</f>
        <v>15</v>
      </c>
      <c r="F126" s="13"/>
      <c r="G126" s="30" t="s">
        <v>57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</row>
    <row r="127" spans="1:57" ht="15.75" thickBot="1" x14ac:dyDescent="0.3">
      <c r="A127" s="40"/>
      <c r="B127" s="6" t="s">
        <v>72</v>
      </c>
      <c r="C127" s="8">
        <v>31</v>
      </c>
      <c r="D127" s="7" t="s">
        <v>73</v>
      </c>
      <c r="E127" s="11">
        <v>0</v>
      </c>
      <c r="F127" s="13"/>
      <c r="G127" s="31" t="s">
        <v>58</v>
      </c>
      <c r="H127" s="26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</row>
    <row r="128" spans="1:57" x14ac:dyDescent="0.25">
      <c r="A128" s="38">
        <v>25</v>
      </c>
      <c r="B128" s="33" t="s">
        <v>31</v>
      </c>
      <c r="C128" s="34"/>
      <c r="D128" s="15" t="s">
        <v>3</v>
      </c>
      <c r="E128" s="9">
        <f>C132+E132-COUNTIF(H128:BE128,1)-COUNTIF(H128:BE128,0)</f>
        <v>31</v>
      </c>
      <c r="F128" s="13"/>
      <c r="G128" s="27" t="s">
        <v>54</v>
      </c>
      <c r="H128" s="21">
        <v>2</v>
      </c>
      <c r="I128" s="21">
        <v>2</v>
      </c>
      <c r="J128" s="21">
        <v>2</v>
      </c>
      <c r="K128" s="21">
        <v>2</v>
      </c>
      <c r="L128" s="21">
        <v>2</v>
      </c>
      <c r="M128" s="21">
        <v>2</v>
      </c>
      <c r="N128" s="21">
        <v>2</v>
      </c>
      <c r="O128" s="21">
        <v>2</v>
      </c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</row>
    <row r="129" spans="1:57" x14ac:dyDescent="0.25">
      <c r="A129" s="39"/>
      <c r="B129" s="20" t="s">
        <v>6</v>
      </c>
      <c r="C129" s="5" t="str">
        <f>$H$1</f>
        <v>Dev Front-End</v>
      </c>
      <c r="D129" s="16" t="s">
        <v>10</v>
      </c>
      <c r="E129" s="10">
        <f>51-H132</f>
        <v>51</v>
      </c>
      <c r="F129" s="13"/>
      <c r="G129" s="28" t="s">
        <v>55</v>
      </c>
      <c r="H129" s="22">
        <v>1</v>
      </c>
      <c r="I129" s="22">
        <v>1</v>
      </c>
      <c r="J129" s="22">
        <v>1</v>
      </c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</row>
    <row r="130" spans="1:57" x14ac:dyDescent="0.25">
      <c r="A130" s="39"/>
      <c r="B130" s="18" t="s">
        <v>51</v>
      </c>
      <c r="C130" s="5">
        <f>IF(E130&lt;10,1,IF(E130&lt;20,2,IF(E130&lt;30,3,IF(E130&lt;40,4,IF(E130&lt;50,5,IF(E130&lt;60,6,IF(E130&lt;70,7,IF(E130&lt;80,8,IF(E130&lt;90,9,10)))))))))</f>
        <v>3</v>
      </c>
      <c r="D130" s="16" t="s">
        <v>4</v>
      </c>
      <c r="E130" s="10">
        <f>SUM(H128:BE130)</f>
        <v>22</v>
      </c>
      <c r="F130" s="13"/>
      <c r="G130" s="29" t="s">
        <v>56</v>
      </c>
      <c r="H130" s="23">
        <v>1</v>
      </c>
      <c r="I130" s="23">
        <v>1</v>
      </c>
      <c r="J130" s="23">
        <v>1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</row>
    <row r="131" spans="1:57" x14ac:dyDescent="0.25">
      <c r="A131" s="39"/>
      <c r="B131" s="19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17" t="s">
        <v>5</v>
      </c>
      <c r="E131" s="10">
        <f>E130+SUM(H131:BE131)</f>
        <v>22</v>
      </c>
      <c r="F131" s="13"/>
      <c r="G131" s="30" t="s">
        <v>57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</row>
    <row r="132" spans="1:57" ht="15.75" thickBot="1" x14ac:dyDescent="0.3">
      <c r="A132" s="40"/>
      <c r="B132" s="6" t="s">
        <v>72</v>
      </c>
      <c r="C132" s="8">
        <v>31</v>
      </c>
      <c r="D132" s="7" t="s">
        <v>73</v>
      </c>
      <c r="E132" s="11">
        <v>0</v>
      </c>
      <c r="F132" s="13"/>
      <c r="G132" s="31" t="s">
        <v>58</v>
      </c>
      <c r="H132" s="26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</row>
    <row r="133" spans="1:57" x14ac:dyDescent="0.25">
      <c r="A133" s="38">
        <v>26</v>
      </c>
      <c r="B133" s="33" t="s">
        <v>62</v>
      </c>
      <c r="C133" s="34"/>
      <c r="D133" s="15" t="s">
        <v>3</v>
      </c>
      <c r="E133" s="9">
        <f>C137+E137-COUNTIF(H133:BE133,1)-COUNTIF(H133:BE133,0)</f>
        <v>28</v>
      </c>
      <c r="F133" s="13"/>
      <c r="G133" s="27" t="s">
        <v>54</v>
      </c>
      <c r="H133" s="21">
        <v>0</v>
      </c>
      <c r="I133" s="21">
        <v>0</v>
      </c>
      <c r="J133" s="21">
        <v>0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</row>
    <row r="134" spans="1:57" x14ac:dyDescent="0.25">
      <c r="A134" s="39"/>
      <c r="B134" s="20" t="s">
        <v>6</v>
      </c>
      <c r="C134" s="5" t="str">
        <f>$H$1</f>
        <v>Dev Front-End</v>
      </c>
      <c r="D134" s="16" t="s">
        <v>10</v>
      </c>
      <c r="E134" s="10">
        <f>51-H137</f>
        <v>30</v>
      </c>
      <c r="F134" s="13"/>
      <c r="G134" s="28" t="s">
        <v>55</v>
      </c>
      <c r="H134" s="22">
        <v>0</v>
      </c>
      <c r="I134" s="22">
        <v>0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25">
      <c r="A135" s="39"/>
      <c r="B135" s="18" t="s">
        <v>51</v>
      </c>
      <c r="C135" s="5">
        <f>IF(E135&lt;10,1,IF(E135&lt;20,2,IF(E135&lt;30,3,IF(E135&lt;40,4,IF(E135&lt;50,5,IF(E135&lt;60,6,IF(E135&lt;70,7,IF(E135&lt;80,8,IF(E135&lt;90,9,10)))))))))</f>
        <v>1</v>
      </c>
      <c r="D135" s="16" t="s">
        <v>4</v>
      </c>
      <c r="E135" s="10">
        <f>SUM(H133:BE135)</f>
        <v>0</v>
      </c>
      <c r="F135" s="13"/>
      <c r="G135" s="29" t="s">
        <v>56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</row>
    <row r="136" spans="1:57" x14ac:dyDescent="0.25">
      <c r="A136" s="39"/>
      <c r="B136" s="19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17" t="s">
        <v>5</v>
      </c>
      <c r="E136" s="10">
        <f>E135+SUM(H136:BE136)</f>
        <v>0</v>
      </c>
      <c r="F136" s="13"/>
      <c r="G136" s="30" t="s">
        <v>57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</row>
    <row r="137" spans="1:57" ht="15.75" thickBot="1" x14ac:dyDescent="0.3">
      <c r="A137" s="40"/>
      <c r="B137" s="6" t="s">
        <v>72</v>
      </c>
      <c r="C137" s="8">
        <v>31</v>
      </c>
      <c r="D137" s="7" t="s">
        <v>73</v>
      </c>
      <c r="E137" s="11">
        <v>0</v>
      </c>
      <c r="F137" s="13"/>
      <c r="G137" s="31" t="s">
        <v>58</v>
      </c>
      <c r="H137" s="26">
        <v>21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</row>
    <row r="138" spans="1:57" x14ac:dyDescent="0.25">
      <c r="A138" s="38">
        <v>27</v>
      </c>
      <c r="B138" s="33" t="s">
        <v>32</v>
      </c>
      <c r="C138" s="34"/>
      <c r="D138" s="15" t="s">
        <v>3</v>
      </c>
      <c r="E138" s="9">
        <f>C142+E142-COUNTIF(H138:BE138,1)-COUNTIF(H138:BE138,0)</f>
        <v>31</v>
      </c>
      <c r="F138" s="13"/>
      <c r="G138" s="27" t="s">
        <v>54</v>
      </c>
      <c r="H138" s="21">
        <v>2</v>
      </c>
      <c r="I138" s="21">
        <v>2</v>
      </c>
      <c r="J138" s="21">
        <v>2</v>
      </c>
      <c r="K138" s="21">
        <v>2</v>
      </c>
      <c r="L138" s="21">
        <v>2</v>
      </c>
      <c r="M138" s="21">
        <v>2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</row>
    <row r="139" spans="1:57" x14ac:dyDescent="0.25">
      <c r="A139" s="39"/>
      <c r="B139" s="20" t="s">
        <v>6</v>
      </c>
      <c r="C139" s="5" t="str">
        <f>$H$1</f>
        <v>Dev Front-End</v>
      </c>
      <c r="D139" s="16" t="s">
        <v>10</v>
      </c>
      <c r="E139" s="10">
        <f>51-H142</f>
        <v>45</v>
      </c>
      <c r="F139" s="13"/>
      <c r="G139" s="28" t="s">
        <v>55</v>
      </c>
      <c r="H139" s="22">
        <v>1</v>
      </c>
      <c r="I139" s="22">
        <v>1</v>
      </c>
      <c r="J139" s="22">
        <v>1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25">
      <c r="A140" s="39"/>
      <c r="B140" s="18" t="s">
        <v>51</v>
      </c>
      <c r="C140" s="5">
        <f>IF(E140&lt;10,1,IF(E140&lt;20,2,IF(E140&lt;30,3,IF(E140&lt;40,4,IF(E140&lt;50,5,IF(E140&lt;60,6,IF(E140&lt;70,7,IF(E140&lt;80,8,IF(E140&lt;90,9,10)))))))))</f>
        <v>2</v>
      </c>
      <c r="D140" s="16" t="s">
        <v>4</v>
      </c>
      <c r="E140" s="10">
        <f>SUM(H138:BE140)</f>
        <v>15</v>
      </c>
      <c r="F140" s="13"/>
      <c r="G140" s="29" t="s">
        <v>56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</row>
    <row r="141" spans="1:57" x14ac:dyDescent="0.25">
      <c r="A141" s="39"/>
      <c r="B141" s="19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17" t="s">
        <v>5</v>
      </c>
      <c r="E141" s="10">
        <f>E140+SUM(H141:BE141)</f>
        <v>15</v>
      </c>
      <c r="F141" s="13"/>
      <c r="G141" s="30" t="s">
        <v>57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</row>
    <row r="142" spans="1:57" ht="15.75" thickBot="1" x14ac:dyDescent="0.3">
      <c r="A142" s="40"/>
      <c r="B142" s="6" t="s">
        <v>72</v>
      </c>
      <c r="C142" s="8">
        <v>31</v>
      </c>
      <c r="D142" s="7" t="s">
        <v>73</v>
      </c>
      <c r="E142" s="11">
        <v>0</v>
      </c>
      <c r="F142" s="13"/>
      <c r="G142" s="31" t="s">
        <v>58</v>
      </c>
      <c r="H142" s="26">
        <v>6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</row>
    <row r="143" spans="1:57" x14ac:dyDescent="0.25">
      <c r="A143" s="38">
        <v>28</v>
      </c>
      <c r="B143" s="33" t="s">
        <v>33</v>
      </c>
      <c r="C143" s="34"/>
      <c r="D143" s="15" t="s">
        <v>3</v>
      </c>
      <c r="E143" s="9">
        <f>C147+E147-COUNTIF(H143:BE143,1)-COUNTIF(H143:BE143,0)</f>
        <v>31</v>
      </c>
      <c r="F143" s="13"/>
      <c r="G143" s="27" t="s">
        <v>54</v>
      </c>
      <c r="H143" s="21">
        <v>2</v>
      </c>
      <c r="I143" s="21">
        <v>2</v>
      </c>
      <c r="J143" s="21">
        <v>2</v>
      </c>
      <c r="K143" s="21">
        <v>2</v>
      </c>
      <c r="L143" s="21">
        <v>2</v>
      </c>
      <c r="M143" s="21">
        <v>2</v>
      </c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</row>
    <row r="144" spans="1:57" x14ac:dyDescent="0.25">
      <c r="A144" s="39"/>
      <c r="B144" s="20" t="s">
        <v>6</v>
      </c>
      <c r="C144" s="5" t="str">
        <f>$H$1</f>
        <v>Dev Front-End</v>
      </c>
      <c r="D144" s="16" t="s">
        <v>10</v>
      </c>
      <c r="E144" s="10">
        <f>51-H147</f>
        <v>51</v>
      </c>
      <c r="F144" s="13"/>
      <c r="G144" s="28" t="s">
        <v>55</v>
      </c>
      <c r="H144" s="22">
        <v>1</v>
      </c>
      <c r="I144" s="22">
        <v>1</v>
      </c>
      <c r="J144" s="22">
        <v>1</v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25">
      <c r="A145" s="39"/>
      <c r="B145" s="18" t="s">
        <v>51</v>
      </c>
      <c r="C145" s="5">
        <f>IF(E145&lt;10,1,IF(E145&lt;20,2,IF(E145&lt;30,3,IF(E145&lt;40,4,IF(E145&lt;50,5,IF(E145&lt;60,6,IF(E145&lt;70,7,IF(E145&lt;80,8,IF(E145&lt;90,9,10)))))))))</f>
        <v>2</v>
      </c>
      <c r="D145" s="16" t="s">
        <v>4</v>
      </c>
      <c r="E145" s="10">
        <f>SUM(H143:BE145)</f>
        <v>18</v>
      </c>
      <c r="F145" s="13"/>
      <c r="G145" s="29" t="s">
        <v>56</v>
      </c>
      <c r="H145" s="23">
        <v>1</v>
      </c>
      <c r="I145" s="23">
        <v>1</v>
      </c>
      <c r="J145" s="23">
        <v>1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</row>
    <row r="146" spans="1:57" x14ac:dyDescent="0.25">
      <c r="A146" s="39"/>
      <c r="B146" s="19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17" t="s">
        <v>5</v>
      </c>
      <c r="E146" s="10">
        <f>E145+SUM(H146:BE146)</f>
        <v>18</v>
      </c>
      <c r="F146" s="13"/>
      <c r="G146" s="30" t="s">
        <v>57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</row>
    <row r="147" spans="1:57" ht="15.75" thickBot="1" x14ac:dyDescent="0.3">
      <c r="A147" s="40"/>
      <c r="B147" s="6" t="s">
        <v>72</v>
      </c>
      <c r="C147" s="8">
        <v>31</v>
      </c>
      <c r="D147" s="7" t="s">
        <v>73</v>
      </c>
      <c r="E147" s="11">
        <v>0</v>
      </c>
      <c r="F147" s="13"/>
      <c r="G147" s="31" t="s">
        <v>58</v>
      </c>
      <c r="H147" s="26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</row>
    <row r="148" spans="1:57" x14ac:dyDescent="0.25">
      <c r="A148" s="38">
        <v>29</v>
      </c>
      <c r="B148" s="33" t="s">
        <v>63</v>
      </c>
      <c r="C148" s="34"/>
      <c r="D148" s="15" t="s">
        <v>3</v>
      </c>
      <c r="E148" s="9">
        <f>C152+E152-COUNTIF(H148:BE148,1)-COUNTIF(H148:BE148,0)</f>
        <v>30</v>
      </c>
      <c r="F148" s="13"/>
      <c r="G148" s="27" t="s">
        <v>54</v>
      </c>
      <c r="H148" s="21">
        <v>2</v>
      </c>
      <c r="I148" s="21">
        <v>2</v>
      </c>
      <c r="J148" s="21">
        <v>0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</row>
    <row r="149" spans="1:57" x14ac:dyDescent="0.25">
      <c r="A149" s="39"/>
      <c r="B149" s="20" t="s">
        <v>6</v>
      </c>
      <c r="C149" s="5" t="str">
        <f>$H$1</f>
        <v>Dev Front-End</v>
      </c>
      <c r="D149" s="16" t="s">
        <v>10</v>
      </c>
      <c r="E149" s="10">
        <f>51-H152</f>
        <v>51</v>
      </c>
      <c r="F149" s="13"/>
      <c r="G149" s="28" t="s">
        <v>55</v>
      </c>
      <c r="H149" s="22">
        <v>1</v>
      </c>
      <c r="I149" s="22">
        <v>1</v>
      </c>
      <c r="J149" s="22">
        <v>1</v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25">
      <c r="A150" s="39"/>
      <c r="B150" s="18" t="s">
        <v>51</v>
      </c>
      <c r="C150" s="5">
        <f>IF(E150&lt;10,1,IF(E150&lt;20,2,IF(E150&lt;30,3,IF(E150&lt;40,4,IF(E150&lt;50,5,IF(E150&lt;60,6,IF(E150&lt;70,7,IF(E150&lt;80,8,IF(E150&lt;90,9,10)))))))))</f>
        <v>1</v>
      </c>
      <c r="D150" s="16" t="s">
        <v>4</v>
      </c>
      <c r="E150" s="10">
        <f>SUM(H148:BE150)</f>
        <v>7</v>
      </c>
      <c r="F150" s="13"/>
      <c r="G150" s="29" t="s">
        <v>56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</row>
    <row r="151" spans="1:57" x14ac:dyDescent="0.25">
      <c r="A151" s="39"/>
      <c r="B151" s="19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17" t="s">
        <v>5</v>
      </c>
      <c r="E151" s="10">
        <f>E150+SUM(H151:BE151)</f>
        <v>7</v>
      </c>
      <c r="F151" s="13"/>
      <c r="G151" s="30" t="s">
        <v>57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</row>
    <row r="152" spans="1:57" ht="15.75" thickBot="1" x14ac:dyDescent="0.3">
      <c r="A152" s="40"/>
      <c r="B152" s="6" t="s">
        <v>72</v>
      </c>
      <c r="C152" s="8">
        <v>31</v>
      </c>
      <c r="D152" s="7" t="s">
        <v>73</v>
      </c>
      <c r="E152" s="11">
        <v>0</v>
      </c>
      <c r="F152" s="13"/>
      <c r="G152" s="31" t="s">
        <v>58</v>
      </c>
      <c r="H152" s="26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</row>
    <row r="153" spans="1:57" x14ac:dyDescent="0.25">
      <c r="A153" s="38">
        <v>30</v>
      </c>
      <c r="B153" s="33" t="s">
        <v>34</v>
      </c>
      <c r="C153" s="34"/>
      <c r="D153" s="15" t="s">
        <v>3</v>
      </c>
      <c r="E153" s="9">
        <f>C157+E157-COUNTIF(H153:BE153,1)-COUNTIF(H153:BE153,0)</f>
        <v>31</v>
      </c>
      <c r="F153" s="13"/>
      <c r="G153" s="27" t="s">
        <v>54</v>
      </c>
      <c r="H153" s="21">
        <v>2</v>
      </c>
      <c r="I153" s="21">
        <v>2</v>
      </c>
      <c r="J153" s="21">
        <v>2</v>
      </c>
      <c r="K153" s="21">
        <v>2</v>
      </c>
      <c r="L153" s="21">
        <v>2</v>
      </c>
      <c r="M153" s="21">
        <v>2</v>
      </c>
      <c r="N153" s="21">
        <v>2</v>
      </c>
      <c r="O153" s="21">
        <v>2</v>
      </c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</row>
    <row r="154" spans="1:57" x14ac:dyDescent="0.25">
      <c r="A154" s="39"/>
      <c r="B154" s="20" t="s">
        <v>6</v>
      </c>
      <c r="C154" s="5" t="str">
        <f>$H$1</f>
        <v>Dev Front-End</v>
      </c>
      <c r="D154" s="16" t="s">
        <v>10</v>
      </c>
      <c r="E154" s="10">
        <f>51-H157</f>
        <v>51</v>
      </c>
      <c r="F154" s="13"/>
      <c r="G154" s="28" t="s">
        <v>55</v>
      </c>
      <c r="H154" s="22">
        <v>1</v>
      </c>
      <c r="I154" s="22">
        <v>1</v>
      </c>
      <c r="J154" s="22">
        <v>1</v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25">
      <c r="A155" s="39"/>
      <c r="B155" s="18" t="s">
        <v>51</v>
      </c>
      <c r="C155" s="5">
        <f>IF(E155&lt;10,1,IF(E155&lt;20,2,IF(E155&lt;30,3,IF(E155&lt;40,4,IF(E155&lt;50,5,IF(E155&lt;60,6,IF(E155&lt;70,7,IF(E155&lt;80,8,IF(E155&lt;90,9,10)))))))))</f>
        <v>2</v>
      </c>
      <c r="D155" s="16" t="s">
        <v>4</v>
      </c>
      <c r="E155" s="10">
        <f>SUM(H153:BE155)</f>
        <v>19</v>
      </c>
      <c r="F155" s="13"/>
      <c r="G155" s="29" t="s">
        <v>56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</row>
    <row r="156" spans="1:57" x14ac:dyDescent="0.25">
      <c r="A156" s="39"/>
      <c r="B156" s="19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17" t="s">
        <v>5</v>
      </c>
      <c r="E156" s="10">
        <f>E155+SUM(H156:BE156)</f>
        <v>19</v>
      </c>
      <c r="F156" s="13"/>
      <c r="G156" s="30" t="s">
        <v>57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</row>
    <row r="157" spans="1:57" ht="15.75" thickBot="1" x14ac:dyDescent="0.3">
      <c r="A157" s="40"/>
      <c r="B157" s="6" t="s">
        <v>72</v>
      </c>
      <c r="C157" s="8">
        <v>31</v>
      </c>
      <c r="D157" s="7" t="s">
        <v>73</v>
      </c>
      <c r="E157" s="11">
        <v>0</v>
      </c>
      <c r="F157" s="13"/>
      <c r="G157" s="31" t="s">
        <v>58</v>
      </c>
      <c r="H157" s="26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</row>
    <row r="158" spans="1:57" x14ac:dyDescent="0.25">
      <c r="A158" s="38">
        <v>31</v>
      </c>
      <c r="B158" s="33" t="s">
        <v>35</v>
      </c>
      <c r="C158" s="34"/>
      <c r="D158" s="15" t="s">
        <v>3</v>
      </c>
      <c r="E158" s="9">
        <f>C162+E162-COUNTIF(H158:BE158,1)-COUNTIF(H158:BE158,0)</f>
        <v>31</v>
      </c>
      <c r="F158" s="13"/>
      <c r="G158" s="27" t="s">
        <v>54</v>
      </c>
      <c r="H158" s="21">
        <v>2</v>
      </c>
      <c r="I158" s="21">
        <v>2</v>
      </c>
      <c r="J158" s="21">
        <v>2</v>
      </c>
      <c r="K158" s="21"/>
      <c r="L158" s="21">
        <v>2</v>
      </c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</row>
    <row r="159" spans="1:57" x14ac:dyDescent="0.25">
      <c r="A159" s="39"/>
      <c r="B159" s="20" t="s">
        <v>6</v>
      </c>
      <c r="C159" s="5" t="str">
        <f>$H$1</f>
        <v>Dev Front-End</v>
      </c>
      <c r="D159" s="16" t="s">
        <v>10</v>
      </c>
      <c r="E159" s="10">
        <f>51-H162</f>
        <v>51</v>
      </c>
      <c r="F159" s="13"/>
      <c r="G159" s="28" t="s">
        <v>55</v>
      </c>
      <c r="H159" s="22">
        <v>1</v>
      </c>
      <c r="I159" s="22">
        <v>1</v>
      </c>
      <c r="J159" s="22">
        <v>1</v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25">
      <c r="A160" s="39"/>
      <c r="B160" s="18" t="s">
        <v>51</v>
      </c>
      <c r="C160" s="5">
        <f>IF(E160&lt;10,1,IF(E160&lt;20,2,IF(E160&lt;30,3,IF(E160&lt;40,4,IF(E160&lt;50,5,IF(E160&lt;60,6,IF(E160&lt;70,7,IF(E160&lt;80,8,IF(E160&lt;90,9,10)))))))))</f>
        <v>2</v>
      </c>
      <c r="D160" s="16" t="s">
        <v>4</v>
      </c>
      <c r="E160" s="10">
        <f>SUM(H158:BE160)</f>
        <v>11</v>
      </c>
      <c r="F160" s="13"/>
      <c r="G160" s="29" t="s">
        <v>56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</row>
    <row r="161" spans="1:57" x14ac:dyDescent="0.25">
      <c r="A161" s="39"/>
      <c r="B161" s="19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17" t="s">
        <v>5</v>
      </c>
      <c r="E161" s="10">
        <f>E160+SUM(H161:BE161)</f>
        <v>11</v>
      </c>
      <c r="F161" s="13"/>
      <c r="G161" s="30" t="s">
        <v>57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</row>
    <row r="162" spans="1:57" ht="15.75" thickBot="1" x14ac:dyDescent="0.3">
      <c r="A162" s="40"/>
      <c r="B162" s="6" t="s">
        <v>72</v>
      </c>
      <c r="C162" s="8">
        <v>31</v>
      </c>
      <c r="D162" s="7" t="s">
        <v>73</v>
      </c>
      <c r="E162" s="11">
        <v>0</v>
      </c>
      <c r="F162" s="13"/>
      <c r="G162" s="31" t="s">
        <v>58</v>
      </c>
      <c r="H162" s="26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</row>
    <row r="163" spans="1:57" x14ac:dyDescent="0.25">
      <c r="A163" s="38">
        <v>32</v>
      </c>
      <c r="B163" s="33" t="s">
        <v>64</v>
      </c>
      <c r="C163" s="34"/>
      <c r="D163" s="15" t="s">
        <v>3</v>
      </c>
      <c r="E163" s="9">
        <f>C167+E167-COUNTIF(H163:BE163,1)-COUNTIF(H163:BE163,0)</f>
        <v>28</v>
      </c>
      <c r="F163" s="13"/>
      <c r="G163" s="27" t="s">
        <v>54</v>
      </c>
      <c r="H163" s="21">
        <v>0</v>
      </c>
      <c r="I163" s="21">
        <v>0</v>
      </c>
      <c r="J163" s="21">
        <v>0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</row>
    <row r="164" spans="1:57" x14ac:dyDescent="0.25">
      <c r="A164" s="39"/>
      <c r="B164" s="20" t="s">
        <v>6</v>
      </c>
      <c r="C164" s="5" t="str">
        <f>$H$1</f>
        <v>Dev Front-End</v>
      </c>
      <c r="D164" s="16" t="s">
        <v>10</v>
      </c>
      <c r="E164" s="10">
        <f>51-H167</f>
        <v>24</v>
      </c>
      <c r="F164" s="13"/>
      <c r="G164" s="28" t="s">
        <v>55</v>
      </c>
      <c r="H164" s="22">
        <v>0</v>
      </c>
      <c r="I164" s="22">
        <v>0</v>
      </c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25">
      <c r="A165" s="39"/>
      <c r="B165" s="18" t="s">
        <v>51</v>
      </c>
      <c r="C165" s="5">
        <f>IF(E165&lt;10,1,IF(E165&lt;20,2,IF(E165&lt;30,3,IF(E165&lt;40,4,IF(E165&lt;50,5,IF(E165&lt;60,6,IF(E165&lt;70,7,IF(E165&lt;80,8,IF(E165&lt;90,9,10)))))))))</f>
        <v>1</v>
      </c>
      <c r="D165" s="16" t="s">
        <v>4</v>
      </c>
      <c r="E165" s="10">
        <f>SUM(H163:BE165)</f>
        <v>0</v>
      </c>
      <c r="F165" s="13"/>
      <c r="G165" s="29" t="s">
        <v>56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</row>
    <row r="166" spans="1:57" x14ac:dyDescent="0.25">
      <c r="A166" s="39"/>
      <c r="B166" s="19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Cansado</v>
      </c>
      <c r="D166" s="17" t="s">
        <v>5</v>
      </c>
      <c r="E166" s="10">
        <f>E165+SUM(H166:BE166)</f>
        <v>0</v>
      </c>
      <c r="F166" s="13"/>
      <c r="G166" s="30" t="s">
        <v>57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</row>
    <row r="167" spans="1:57" ht="15.75" thickBot="1" x14ac:dyDescent="0.3">
      <c r="A167" s="40"/>
      <c r="B167" s="6" t="s">
        <v>72</v>
      </c>
      <c r="C167" s="8">
        <v>31</v>
      </c>
      <c r="D167" s="7" t="s">
        <v>73</v>
      </c>
      <c r="E167" s="11">
        <v>0</v>
      </c>
      <c r="F167" s="13"/>
      <c r="G167" s="31" t="s">
        <v>58</v>
      </c>
      <c r="H167" s="26">
        <v>27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</row>
    <row r="168" spans="1:57" x14ac:dyDescent="0.25">
      <c r="A168" s="38">
        <v>33</v>
      </c>
      <c r="B168" s="33" t="s">
        <v>36</v>
      </c>
      <c r="C168" s="34"/>
      <c r="D168" s="15" t="s">
        <v>3</v>
      </c>
      <c r="E168" s="9">
        <f>C172+E172-COUNTIF(H168:BE168,1)-COUNTIF(H168:BE168,0)</f>
        <v>30</v>
      </c>
      <c r="F168" s="13"/>
      <c r="G168" s="27" t="s">
        <v>54</v>
      </c>
      <c r="H168" s="21">
        <v>1</v>
      </c>
      <c r="I168" s="21">
        <v>2</v>
      </c>
      <c r="J168" s="21">
        <v>2</v>
      </c>
      <c r="K168" s="21"/>
      <c r="L168" s="21">
        <v>2</v>
      </c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</row>
    <row r="169" spans="1:57" x14ac:dyDescent="0.25">
      <c r="A169" s="39"/>
      <c r="B169" s="20" t="s">
        <v>6</v>
      </c>
      <c r="C169" s="5" t="str">
        <f>$H$1</f>
        <v>Dev Front-End</v>
      </c>
      <c r="D169" s="16" t="s">
        <v>10</v>
      </c>
      <c r="E169" s="10">
        <f>51-H172</f>
        <v>51</v>
      </c>
      <c r="F169" s="13"/>
      <c r="G169" s="28" t="s">
        <v>55</v>
      </c>
      <c r="H169" s="22">
        <v>1</v>
      </c>
      <c r="I169" s="22">
        <v>1</v>
      </c>
      <c r="J169" s="22">
        <v>1</v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25">
      <c r="A170" s="39"/>
      <c r="B170" s="18" t="s">
        <v>51</v>
      </c>
      <c r="C170" s="5">
        <f>IF(E170&lt;10,1,IF(E170&lt;20,2,IF(E170&lt;30,3,IF(E170&lt;40,4,IF(E170&lt;50,5,IF(E170&lt;60,6,IF(E170&lt;70,7,IF(E170&lt;80,8,IF(E170&lt;90,9,10)))))))))</f>
        <v>2</v>
      </c>
      <c r="D170" s="16" t="s">
        <v>4</v>
      </c>
      <c r="E170" s="10">
        <f>SUM(H168:BE170)</f>
        <v>12</v>
      </c>
      <c r="F170" s="13"/>
      <c r="G170" s="29" t="s">
        <v>56</v>
      </c>
      <c r="H170" s="23">
        <v>1</v>
      </c>
      <c r="I170" s="23">
        <v>1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</row>
    <row r="171" spans="1:57" x14ac:dyDescent="0.25">
      <c r="A171" s="39"/>
      <c r="B171" s="19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17" t="s">
        <v>5</v>
      </c>
      <c r="E171" s="10">
        <f>E170+SUM(H171:BE171)</f>
        <v>12</v>
      </c>
      <c r="F171" s="13"/>
      <c r="G171" s="30" t="s">
        <v>57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</row>
    <row r="172" spans="1:57" ht="15.75" thickBot="1" x14ac:dyDescent="0.3">
      <c r="A172" s="40"/>
      <c r="B172" s="6" t="s">
        <v>72</v>
      </c>
      <c r="C172" s="8">
        <v>31</v>
      </c>
      <c r="D172" s="7" t="s">
        <v>73</v>
      </c>
      <c r="E172" s="11">
        <v>0</v>
      </c>
      <c r="F172" s="13"/>
      <c r="G172" s="31" t="s">
        <v>58</v>
      </c>
      <c r="H172" s="26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</row>
    <row r="173" spans="1:57" x14ac:dyDescent="0.25">
      <c r="A173" s="38">
        <v>34</v>
      </c>
      <c r="B173" s="33" t="s">
        <v>65</v>
      </c>
      <c r="C173" s="34"/>
      <c r="D173" s="15" t="s">
        <v>3</v>
      </c>
      <c r="E173" s="9">
        <f>C177+E177-COUNTIF(H173:BE173,1)-COUNTIF(H173:BE173,0)</f>
        <v>28</v>
      </c>
      <c r="F173" s="13"/>
      <c r="G173" s="27" t="s">
        <v>54</v>
      </c>
      <c r="H173" s="21">
        <v>0</v>
      </c>
      <c r="I173" s="21">
        <v>0</v>
      </c>
      <c r="J173" s="21">
        <v>0</v>
      </c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</row>
    <row r="174" spans="1:57" x14ac:dyDescent="0.25">
      <c r="A174" s="39"/>
      <c r="B174" s="20" t="s">
        <v>6</v>
      </c>
      <c r="C174" s="5" t="str">
        <f>$H$1</f>
        <v>Dev Front-End</v>
      </c>
      <c r="D174" s="16" t="s">
        <v>10</v>
      </c>
      <c r="E174" s="10">
        <f>51-H177</f>
        <v>21</v>
      </c>
      <c r="F174" s="13"/>
      <c r="G174" s="28" t="s">
        <v>55</v>
      </c>
      <c r="H174" s="22">
        <v>0</v>
      </c>
      <c r="I174" s="22">
        <v>0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x14ac:dyDescent="0.25">
      <c r="A175" s="39"/>
      <c r="B175" s="18" t="s">
        <v>51</v>
      </c>
      <c r="C175" s="5">
        <f>IF(E175&lt;10,1,IF(E175&lt;20,2,IF(E175&lt;30,3,IF(E175&lt;40,4,IF(E175&lt;50,5,IF(E175&lt;60,6,IF(E175&lt;70,7,IF(E175&lt;80,8,IF(E175&lt;90,9,10)))))))))</f>
        <v>1</v>
      </c>
      <c r="D175" s="16" t="s">
        <v>4</v>
      </c>
      <c r="E175" s="10">
        <f>SUM(H173:BE175)</f>
        <v>0</v>
      </c>
      <c r="F175" s="13"/>
      <c r="G175" s="29" t="s">
        <v>56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</row>
    <row r="176" spans="1:57" x14ac:dyDescent="0.25">
      <c r="A176" s="39"/>
      <c r="B176" s="19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Cansado</v>
      </c>
      <c r="D176" s="17" t="s">
        <v>5</v>
      </c>
      <c r="E176" s="10">
        <f>E175+SUM(H176:BE176)</f>
        <v>0</v>
      </c>
      <c r="F176" s="13"/>
      <c r="G176" s="30" t="s">
        <v>57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</row>
    <row r="177" spans="1:57" ht="15.75" thickBot="1" x14ac:dyDescent="0.3">
      <c r="A177" s="40"/>
      <c r="B177" s="6" t="s">
        <v>72</v>
      </c>
      <c r="C177" s="8">
        <v>31</v>
      </c>
      <c r="D177" s="7" t="s">
        <v>73</v>
      </c>
      <c r="E177" s="11">
        <v>0</v>
      </c>
      <c r="F177" s="13"/>
      <c r="G177" s="31" t="s">
        <v>58</v>
      </c>
      <c r="H177" s="26">
        <v>30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</row>
    <row r="178" spans="1:57" x14ac:dyDescent="0.25">
      <c r="A178" s="38">
        <v>35</v>
      </c>
      <c r="B178" s="33" t="s">
        <v>37</v>
      </c>
      <c r="C178" s="34"/>
      <c r="D178" s="15" t="s">
        <v>3</v>
      </c>
      <c r="E178" s="9">
        <f>C182+E182-COUNTIF(H178:BE178,1)-COUNTIF(H178:BE178,0)</f>
        <v>31</v>
      </c>
      <c r="F178" s="13"/>
      <c r="G178" s="27" t="s">
        <v>54</v>
      </c>
      <c r="H178" s="21">
        <v>2</v>
      </c>
      <c r="I178" s="21">
        <v>2</v>
      </c>
      <c r="J178" s="21">
        <v>2</v>
      </c>
      <c r="K178" s="21">
        <v>2</v>
      </c>
      <c r="L178" s="21">
        <v>2</v>
      </c>
      <c r="M178" s="21">
        <v>2</v>
      </c>
      <c r="N178" s="21">
        <v>2</v>
      </c>
      <c r="O178" s="21">
        <v>2</v>
      </c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</row>
    <row r="179" spans="1:57" x14ac:dyDescent="0.25">
      <c r="A179" s="39"/>
      <c r="B179" s="20" t="s">
        <v>6</v>
      </c>
      <c r="C179" s="5" t="str">
        <f>$H$1</f>
        <v>Dev Front-End</v>
      </c>
      <c r="D179" s="16" t="s">
        <v>10</v>
      </c>
      <c r="E179" s="10">
        <f>51-H182</f>
        <v>51</v>
      </c>
      <c r="F179" s="13"/>
      <c r="G179" s="28" t="s">
        <v>55</v>
      </c>
      <c r="H179" s="22">
        <v>1</v>
      </c>
      <c r="I179" s="22">
        <v>1</v>
      </c>
      <c r="J179" s="22">
        <v>1</v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25">
      <c r="A180" s="39"/>
      <c r="B180" s="18" t="s">
        <v>51</v>
      </c>
      <c r="C180" s="5">
        <f>IF(E180&lt;10,1,IF(E180&lt;20,2,IF(E180&lt;30,3,IF(E180&lt;40,4,IF(E180&lt;50,5,IF(E180&lt;60,6,IF(E180&lt;70,7,IF(E180&lt;80,8,IF(E180&lt;90,9,10)))))))))</f>
        <v>3</v>
      </c>
      <c r="D180" s="16" t="s">
        <v>4</v>
      </c>
      <c r="E180" s="10">
        <f>SUM(H178:BE180)</f>
        <v>20</v>
      </c>
      <c r="F180" s="13"/>
      <c r="G180" s="29" t="s">
        <v>56</v>
      </c>
      <c r="H180" s="23">
        <v>1</v>
      </c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</row>
    <row r="181" spans="1:57" x14ac:dyDescent="0.25">
      <c r="A181" s="39"/>
      <c r="B181" s="19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17" t="s">
        <v>5</v>
      </c>
      <c r="E181" s="10">
        <f>E180+SUM(H181:BE181)</f>
        <v>20</v>
      </c>
      <c r="F181" s="13"/>
      <c r="G181" s="30" t="s">
        <v>57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</row>
    <row r="182" spans="1:57" ht="15.75" thickBot="1" x14ac:dyDescent="0.3">
      <c r="A182" s="40"/>
      <c r="B182" s="6" t="s">
        <v>72</v>
      </c>
      <c r="C182" s="8">
        <v>31</v>
      </c>
      <c r="D182" s="7" t="s">
        <v>73</v>
      </c>
      <c r="E182" s="11">
        <v>0</v>
      </c>
      <c r="F182" s="13"/>
      <c r="G182" s="31" t="s">
        <v>58</v>
      </c>
      <c r="H182" s="26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</row>
    <row r="183" spans="1:57" x14ac:dyDescent="0.25">
      <c r="A183" s="38">
        <v>36</v>
      </c>
      <c r="B183" s="33" t="s">
        <v>38</v>
      </c>
      <c r="C183" s="34"/>
      <c r="D183" s="15" t="s">
        <v>3</v>
      </c>
      <c r="E183" s="9">
        <f>C187+E187-COUNTIF(H183:BE183,1)-COUNTIF(H183:BE183,0)</f>
        <v>31</v>
      </c>
      <c r="F183" s="13"/>
      <c r="G183" s="27" t="s">
        <v>54</v>
      </c>
      <c r="H183" s="21">
        <v>2</v>
      </c>
      <c r="I183" s="21">
        <v>2</v>
      </c>
      <c r="J183" s="21">
        <v>2</v>
      </c>
      <c r="K183" s="21">
        <v>2</v>
      </c>
      <c r="L183" s="21">
        <v>2</v>
      </c>
      <c r="M183" s="21">
        <v>2</v>
      </c>
      <c r="N183" s="21">
        <v>2</v>
      </c>
      <c r="O183" s="21">
        <v>2</v>
      </c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</row>
    <row r="184" spans="1:57" x14ac:dyDescent="0.25">
      <c r="A184" s="39"/>
      <c r="B184" s="20" t="s">
        <v>6</v>
      </c>
      <c r="C184" s="5" t="str">
        <f>$H$1</f>
        <v>Dev Front-End</v>
      </c>
      <c r="D184" s="16" t="s">
        <v>10</v>
      </c>
      <c r="E184" s="10">
        <f>51-H187</f>
        <v>51</v>
      </c>
      <c r="F184" s="13"/>
      <c r="G184" s="28" t="s">
        <v>55</v>
      </c>
      <c r="H184" s="22">
        <v>1</v>
      </c>
      <c r="I184" s="22">
        <v>1</v>
      </c>
      <c r="J184" s="22">
        <v>1</v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25">
      <c r="A185" s="39"/>
      <c r="B185" s="18" t="s">
        <v>51</v>
      </c>
      <c r="C185" s="5">
        <f>IF(E185&lt;10,1,IF(E185&lt;20,2,IF(E185&lt;30,3,IF(E185&lt;40,4,IF(E185&lt;50,5,IF(E185&lt;60,6,IF(E185&lt;70,7,IF(E185&lt;80,8,IF(E185&lt;90,9,10)))))))))</f>
        <v>3</v>
      </c>
      <c r="D185" s="16" t="s">
        <v>4</v>
      </c>
      <c r="E185" s="10">
        <f>SUM(H183:BE185)</f>
        <v>22</v>
      </c>
      <c r="F185" s="13"/>
      <c r="G185" s="29" t="s">
        <v>56</v>
      </c>
      <c r="H185" s="23">
        <v>1</v>
      </c>
      <c r="I185" s="23">
        <v>1</v>
      </c>
      <c r="J185" s="23">
        <v>1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</row>
    <row r="186" spans="1:57" x14ac:dyDescent="0.25">
      <c r="A186" s="39"/>
      <c r="B186" s="19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17" t="s">
        <v>5</v>
      </c>
      <c r="E186" s="10">
        <f>E185+SUM(H186:BE186)</f>
        <v>22</v>
      </c>
      <c r="F186" s="13"/>
      <c r="G186" s="30" t="s">
        <v>57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</row>
    <row r="187" spans="1:57" ht="15.75" thickBot="1" x14ac:dyDescent="0.3">
      <c r="A187" s="40"/>
      <c r="B187" s="6" t="s">
        <v>72</v>
      </c>
      <c r="C187" s="8">
        <v>31</v>
      </c>
      <c r="D187" s="7" t="s">
        <v>73</v>
      </c>
      <c r="E187" s="11">
        <v>0</v>
      </c>
      <c r="F187" s="13"/>
      <c r="G187" s="31" t="s">
        <v>58</v>
      </c>
      <c r="H187" s="26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</row>
    <row r="188" spans="1:57" x14ac:dyDescent="0.25">
      <c r="A188" s="38">
        <v>37</v>
      </c>
      <c r="B188" s="33" t="s">
        <v>66</v>
      </c>
      <c r="C188" s="34"/>
      <c r="D188" s="15" t="s">
        <v>3</v>
      </c>
      <c r="E188" s="9">
        <f>C192+E192-COUNTIF(H188:BE188,1)-COUNTIF(H188:BE188,0)</f>
        <v>28</v>
      </c>
      <c r="F188" s="13"/>
      <c r="G188" s="27" t="s">
        <v>54</v>
      </c>
      <c r="H188" s="21">
        <v>0</v>
      </c>
      <c r="I188" s="21">
        <v>0</v>
      </c>
      <c r="J188" s="21">
        <v>0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</row>
    <row r="189" spans="1:57" x14ac:dyDescent="0.25">
      <c r="A189" s="39"/>
      <c r="B189" s="20" t="s">
        <v>6</v>
      </c>
      <c r="C189" s="5" t="str">
        <f>$H$1</f>
        <v>Dev Front-End</v>
      </c>
      <c r="D189" s="16" t="s">
        <v>10</v>
      </c>
      <c r="E189" s="10">
        <f>51-H192</f>
        <v>30</v>
      </c>
      <c r="F189" s="13"/>
      <c r="G189" s="28" t="s">
        <v>55</v>
      </c>
      <c r="H189" s="22">
        <v>0</v>
      </c>
      <c r="I189" s="22">
        <v>0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25">
      <c r="A190" s="39"/>
      <c r="B190" s="18" t="s">
        <v>51</v>
      </c>
      <c r="C190" s="5">
        <f>IF(E190&lt;10,1,IF(E190&lt;20,2,IF(E190&lt;30,3,IF(E190&lt;40,4,IF(E190&lt;50,5,IF(E190&lt;60,6,IF(E190&lt;70,7,IF(E190&lt;80,8,IF(E190&lt;90,9,10)))))))))</f>
        <v>1</v>
      </c>
      <c r="D190" s="16" t="s">
        <v>4</v>
      </c>
      <c r="E190" s="10">
        <f>SUM(H188:BE190)</f>
        <v>0</v>
      </c>
      <c r="F190" s="13"/>
      <c r="G190" s="29" t="s">
        <v>56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</row>
    <row r="191" spans="1:57" x14ac:dyDescent="0.25">
      <c r="A191" s="39"/>
      <c r="B191" s="19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Forte</v>
      </c>
      <c r="D191" s="17" t="s">
        <v>5</v>
      </c>
      <c r="E191" s="10">
        <f>E190+SUM(H191:BE191)</f>
        <v>0</v>
      </c>
      <c r="F191" s="13"/>
      <c r="G191" s="30" t="s">
        <v>57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</row>
    <row r="192" spans="1:57" ht="15.75" thickBot="1" x14ac:dyDescent="0.3">
      <c r="A192" s="40"/>
      <c r="B192" s="6" t="s">
        <v>72</v>
      </c>
      <c r="C192" s="8">
        <v>31</v>
      </c>
      <c r="D192" s="7" t="s">
        <v>73</v>
      </c>
      <c r="E192" s="11">
        <v>0</v>
      </c>
      <c r="F192" s="13"/>
      <c r="G192" s="31" t="s">
        <v>58</v>
      </c>
      <c r="H192" s="26">
        <v>21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</row>
    <row r="193" spans="1:57" x14ac:dyDescent="0.25">
      <c r="A193" s="38">
        <v>38</v>
      </c>
      <c r="B193" s="33" t="s">
        <v>39</v>
      </c>
      <c r="C193" s="34"/>
      <c r="D193" s="15" t="s">
        <v>3</v>
      </c>
      <c r="E193" s="9">
        <f>C197+E197-COUNTIF(H193:BE193,1)-COUNTIF(H193:BE193,0)</f>
        <v>31</v>
      </c>
      <c r="F193" s="13"/>
      <c r="G193" s="27" t="s">
        <v>54</v>
      </c>
      <c r="H193" s="21">
        <v>2</v>
      </c>
      <c r="I193" s="21">
        <v>2</v>
      </c>
      <c r="J193" s="21">
        <v>2</v>
      </c>
      <c r="K193" s="21">
        <v>2</v>
      </c>
      <c r="L193" s="21">
        <v>2</v>
      </c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</row>
    <row r="194" spans="1:57" x14ac:dyDescent="0.25">
      <c r="A194" s="39"/>
      <c r="B194" s="20" t="s">
        <v>6</v>
      </c>
      <c r="C194" s="5" t="str">
        <f>$H$1</f>
        <v>Dev Front-End</v>
      </c>
      <c r="D194" s="16" t="s">
        <v>10</v>
      </c>
      <c r="E194" s="10">
        <f>51-H197</f>
        <v>48</v>
      </c>
      <c r="F194" s="13"/>
      <c r="G194" s="28" t="s">
        <v>55</v>
      </c>
      <c r="H194" s="22">
        <v>1</v>
      </c>
      <c r="I194" s="22">
        <v>1</v>
      </c>
      <c r="J194" s="22">
        <v>1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25">
      <c r="A195" s="39"/>
      <c r="B195" s="18" t="s">
        <v>51</v>
      </c>
      <c r="C195" s="5">
        <f>IF(E195&lt;10,1,IF(E195&lt;20,2,IF(E195&lt;30,3,IF(E195&lt;40,4,IF(E195&lt;50,5,IF(E195&lt;60,6,IF(E195&lt;70,7,IF(E195&lt;80,8,IF(E195&lt;90,9,10)))))))))</f>
        <v>2</v>
      </c>
      <c r="D195" s="16" t="s">
        <v>4</v>
      </c>
      <c r="E195" s="10">
        <f>SUM(H193:BE195)</f>
        <v>13</v>
      </c>
      <c r="F195" s="13"/>
      <c r="G195" s="29" t="s">
        <v>56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</row>
    <row r="196" spans="1:57" x14ac:dyDescent="0.25">
      <c r="A196" s="39"/>
      <c r="B196" s="19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17" t="s">
        <v>5</v>
      </c>
      <c r="E196" s="10">
        <f>E195+SUM(H196:BE196)</f>
        <v>13</v>
      </c>
      <c r="F196" s="13"/>
      <c r="G196" s="30" t="s">
        <v>57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</row>
    <row r="197" spans="1:57" ht="15.75" thickBot="1" x14ac:dyDescent="0.3">
      <c r="A197" s="40"/>
      <c r="B197" s="6" t="s">
        <v>72</v>
      </c>
      <c r="C197" s="8">
        <v>31</v>
      </c>
      <c r="D197" s="7" t="s">
        <v>73</v>
      </c>
      <c r="E197" s="11">
        <v>0</v>
      </c>
      <c r="F197" s="13"/>
      <c r="G197" s="31" t="s">
        <v>58</v>
      </c>
      <c r="H197" s="26">
        <v>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</row>
    <row r="198" spans="1:57" x14ac:dyDescent="0.25">
      <c r="A198" s="38">
        <v>39</v>
      </c>
      <c r="B198" s="33" t="s">
        <v>40</v>
      </c>
      <c r="C198" s="34"/>
      <c r="D198" s="15" t="s">
        <v>3</v>
      </c>
      <c r="E198" s="9">
        <f>C202+E202-COUNTIF(H198:BE198,1)-COUNTIF(H198:BE198,0)</f>
        <v>31</v>
      </c>
      <c r="F198" s="13"/>
      <c r="G198" s="27" t="s">
        <v>54</v>
      </c>
      <c r="H198" s="21">
        <v>2</v>
      </c>
      <c r="I198" s="21">
        <v>2</v>
      </c>
      <c r="J198" s="21">
        <v>2</v>
      </c>
      <c r="K198" s="21">
        <v>2</v>
      </c>
      <c r="L198" s="21">
        <v>2</v>
      </c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</row>
    <row r="199" spans="1:57" x14ac:dyDescent="0.25">
      <c r="A199" s="39"/>
      <c r="B199" s="20" t="s">
        <v>6</v>
      </c>
      <c r="C199" s="5" t="str">
        <f>$H$1</f>
        <v>Dev Front-End</v>
      </c>
      <c r="D199" s="16" t="s">
        <v>10</v>
      </c>
      <c r="E199" s="10">
        <f>51-H202</f>
        <v>51</v>
      </c>
      <c r="F199" s="13"/>
      <c r="G199" s="28" t="s">
        <v>55</v>
      </c>
      <c r="H199" s="22">
        <v>1</v>
      </c>
      <c r="I199" s="22">
        <v>1</v>
      </c>
      <c r="J199" s="22">
        <v>1</v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25">
      <c r="A200" s="39"/>
      <c r="B200" s="18" t="s">
        <v>51</v>
      </c>
      <c r="C200" s="5">
        <f>IF(E200&lt;10,1,IF(E200&lt;20,2,IF(E200&lt;30,3,IF(E200&lt;40,4,IF(E200&lt;50,5,IF(E200&lt;60,6,IF(E200&lt;70,7,IF(E200&lt;80,8,IF(E200&lt;90,9,10)))))))))</f>
        <v>2</v>
      </c>
      <c r="D200" s="16" t="s">
        <v>4</v>
      </c>
      <c r="E200" s="10">
        <f>SUM(H198:BE200)</f>
        <v>13</v>
      </c>
      <c r="F200" s="13"/>
      <c r="G200" s="29" t="s">
        <v>56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</row>
    <row r="201" spans="1:57" x14ac:dyDescent="0.25">
      <c r="A201" s="39"/>
      <c r="B201" s="19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17" t="s">
        <v>5</v>
      </c>
      <c r="E201" s="10">
        <f>E200+SUM(H201:BE201)</f>
        <v>13</v>
      </c>
      <c r="F201" s="13"/>
      <c r="G201" s="30" t="s">
        <v>57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</row>
    <row r="202" spans="1:57" ht="15.75" thickBot="1" x14ac:dyDescent="0.3">
      <c r="A202" s="40"/>
      <c r="B202" s="6" t="s">
        <v>72</v>
      </c>
      <c r="C202" s="8">
        <v>31</v>
      </c>
      <c r="D202" s="7" t="s">
        <v>73</v>
      </c>
      <c r="E202" s="11">
        <v>0</v>
      </c>
      <c r="F202" s="13"/>
      <c r="G202" s="31" t="s">
        <v>58</v>
      </c>
      <c r="H202" s="26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</row>
    <row r="203" spans="1:57" x14ac:dyDescent="0.25">
      <c r="A203" s="38">
        <v>40</v>
      </c>
      <c r="B203" s="33" t="s">
        <v>41</v>
      </c>
      <c r="C203" s="34"/>
      <c r="D203" s="15" t="s">
        <v>3</v>
      </c>
      <c r="E203" s="9">
        <f>C207+E207-COUNTIF(H203:BE203,1)-COUNTIF(H203:BE203,0)</f>
        <v>31</v>
      </c>
      <c r="F203" s="13"/>
      <c r="G203" s="27" t="s">
        <v>54</v>
      </c>
      <c r="H203" s="21">
        <v>2</v>
      </c>
      <c r="I203" s="21">
        <v>2</v>
      </c>
      <c r="J203" s="21">
        <v>2</v>
      </c>
      <c r="K203" s="21">
        <v>2</v>
      </c>
      <c r="L203" s="21">
        <v>2</v>
      </c>
      <c r="M203" s="21">
        <v>2</v>
      </c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</row>
    <row r="204" spans="1:57" x14ac:dyDescent="0.25">
      <c r="A204" s="39"/>
      <c r="B204" s="20" t="s">
        <v>6</v>
      </c>
      <c r="C204" s="5" t="str">
        <f>$H$1</f>
        <v>Dev Front-End</v>
      </c>
      <c r="D204" s="16" t="s">
        <v>10</v>
      </c>
      <c r="E204" s="10">
        <f>51-H207</f>
        <v>51</v>
      </c>
      <c r="F204" s="13"/>
      <c r="G204" s="28" t="s">
        <v>55</v>
      </c>
      <c r="H204" s="22">
        <v>1</v>
      </c>
      <c r="I204" s="22">
        <v>1</v>
      </c>
      <c r="J204" s="22">
        <v>1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25">
      <c r="A205" s="39"/>
      <c r="B205" s="18" t="s">
        <v>51</v>
      </c>
      <c r="C205" s="5">
        <f>IF(E205&lt;10,1,IF(E205&lt;20,2,IF(E205&lt;30,3,IF(E205&lt;40,4,IF(E205&lt;50,5,IF(E205&lt;60,6,IF(E205&lt;70,7,IF(E205&lt;80,8,IF(E205&lt;90,9,10)))))))))</f>
        <v>2</v>
      </c>
      <c r="D205" s="16" t="s">
        <v>4</v>
      </c>
      <c r="E205" s="10">
        <f>SUM(H203:BE205)</f>
        <v>18</v>
      </c>
      <c r="F205" s="13"/>
      <c r="G205" s="29" t="s">
        <v>56</v>
      </c>
      <c r="H205" s="23">
        <v>1</v>
      </c>
      <c r="I205" s="23">
        <v>1</v>
      </c>
      <c r="J205" s="23">
        <v>1</v>
      </c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</row>
    <row r="206" spans="1:57" x14ac:dyDescent="0.25">
      <c r="A206" s="39"/>
      <c r="B206" s="19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Forte</v>
      </c>
      <c r="D206" s="17" t="s">
        <v>5</v>
      </c>
      <c r="E206" s="10">
        <f>E205+SUM(H206:BE206)</f>
        <v>18</v>
      </c>
      <c r="F206" s="13"/>
      <c r="G206" s="30" t="s">
        <v>57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</row>
    <row r="207" spans="1:57" ht="15.75" thickBot="1" x14ac:dyDescent="0.3">
      <c r="A207" s="40"/>
      <c r="B207" s="6" t="s">
        <v>72</v>
      </c>
      <c r="C207" s="8">
        <v>31</v>
      </c>
      <c r="D207" s="7" t="s">
        <v>73</v>
      </c>
      <c r="E207" s="11">
        <v>0</v>
      </c>
      <c r="F207" s="13"/>
      <c r="G207" s="31" t="s">
        <v>58</v>
      </c>
      <c r="H207" s="26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</row>
    <row r="208" spans="1:57" x14ac:dyDescent="0.25">
      <c r="A208" s="38">
        <v>41</v>
      </c>
      <c r="B208" s="33" t="s">
        <v>67</v>
      </c>
      <c r="C208" s="34"/>
      <c r="D208" s="15" t="s">
        <v>3</v>
      </c>
      <c r="E208" s="9">
        <f>C212+E212-COUNTIF(H208:BE208,1)-COUNTIF(H208:BE208,0)</f>
        <v>28</v>
      </c>
      <c r="F208" s="13"/>
      <c r="G208" s="27" t="s">
        <v>54</v>
      </c>
      <c r="H208" s="21">
        <v>0</v>
      </c>
      <c r="I208" s="21">
        <v>0</v>
      </c>
      <c r="J208" s="21">
        <v>0</v>
      </c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</row>
    <row r="209" spans="1:57" x14ac:dyDescent="0.25">
      <c r="A209" s="39"/>
      <c r="B209" s="20" t="s">
        <v>6</v>
      </c>
      <c r="C209" s="5" t="str">
        <f>$H$1</f>
        <v>Dev Front-End</v>
      </c>
      <c r="D209" s="16" t="s">
        <v>10</v>
      </c>
      <c r="E209" s="10">
        <f>51-H212</f>
        <v>21</v>
      </c>
      <c r="F209" s="13"/>
      <c r="G209" s="28" t="s">
        <v>55</v>
      </c>
      <c r="H209" s="22">
        <v>0</v>
      </c>
      <c r="I209" s="22">
        <v>0</v>
      </c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25">
      <c r="A210" s="39"/>
      <c r="B210" s="18" t="s">
        <v>51</v>
      </c>
      <c r="C210" s="5">
        <f>IF(E210&lt;10,1,IF(E210&lt;20,2,IF(E210&lt;30,3,IF(E210&lt;40,4,IF(E210&lt;50,5,IF(E210&lt;60,6,IF(E210&lt;70,7,IF(E210&lt;80,8,IF(E210&lt;90,9,10)))))))))</f>
        <v>1</v>
      </c>
      <c r="D210" s="16" t="s">
        <v>4</v>
      </c>
      <c r="E210" s="10">
        <f>SUM(H208:BE210)</f>
        <v>0</v>
      </c>
      <c r="F210" s="13"/>
      <c r="G210" s="29" t="s">
        <v>56</v>
      </c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</row>
    <row r="211" spans="1:57" x14ac:dyDescent="0.25">
      <c r="A211" s="39"/>
      <c r="B211" s="19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Cansado</v>
      </c>
      <c r="D211" s="17" t="s">
        <v>5</v>
      </c>
      <c r="E211" s="10">
        <f>E210+SUM(H211:BE211)</f>
        <v>0</v>
      </c>
      <c r="F211" s="13"/>
      <c r="G211" s="30" t="s">
        <v>57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</row>
    <row r="212" spans="1:57" ht="15.75" thickBot="1" x14ac:dyDescent="0.3">
      <c r="A212" s="40"/>
      <c r="B212" s="6" t="s">
        <v>72</v>
      </c>
      <c r="C212" s="8">
        <v>31</v>
      </c>
      <c r="D212" s="7" t="s">
        <v>73</v>
      </c>
      <c r="E212" s="11">
        <v>0</v>
      </c>
      <c r="F212" s="13"/>
      <c r="G212" s="31" t="s">
        <v>58</v>
      </c>
      <c r="H212" s="26">
        <v>30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</row>
    <row r="213" spans="1:57" x14ac:dyDescent="0.25">
      <c r="A213" s="38">
        <v>42</v>
      </c>
      <c r="B213" s="33" t="s">
        <v>68</v>
      </c>
      <c r="C213" s="34"/>
      <c r="D213" s="15" t="s">
        <v>3</v>
      </c>
      <c r="E213" s="9">
        <f>C217+E217-COUNTIF(H213:BE213,1)-COUNTIF(H213:BE213,0)</f>
        <v>28</v>
      </c>
      <c r="F213" s="13"/>
      <c r="G213" s="27" t="s">
        <v>54</v>
      </c>
      <c r="H213" s="21">
        <v>0</v>
      </c>
      <c r="I213" s="21">
        <v>0</v>
      </c>
      <c r="J213" s="21">
        <v>0</v>
      </c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</row>
    <row r="214" spans="1:57" x14ac:dyDescent="0.25">
      <c r="A214" s="39"/>
      <c r="B214" s="20" t="s">
        <v>6</v>
      </c>
      <c r="C214" s="5" t="str">
        <f>$H$1</f>
        <v>Dev Front-End</v>
      </c>
      <c r="D214" s="16" t="s">
        <v>10</v>
      </c>
      <c r="E214" s="10">
        <f>51-H217</f>
        <v>21</v>
      </c>
      <c r="F214" s="13"/>
      <c r="G214" s="28" t="s">
        <v>55</v>
      </c>
      <c r="H214" s="22">
        <v>0</v>
      </c>
      <c r="I214" s="22">
        <v>0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1:57" x14ac:dyDescent="0.25">
      <c r="A215" s="39"/>
      <c r="B215" s="18" t="s">
        <v>51</v>
      </c>
      <c r="C215" s="5">
        <f>IF(E215&lt;10,1,IF(E215&lt;20,2,IF(E215&lt;30,3,IF(E215&lt;40,4,IF(E215&lt;50,5,IF(E215&lt;60,6,IF(E215&lt;70,7,IF(E215&lt;80,8,IF(E215&lt;90,9,10)))))))))</f>
        <v>1</v>
      </c>
      <c r="D215" s="16" t="s">
        <v>4</v>
      </c>
      <c r="E215" s="10">
        <f>SUM(H213:BE215)</f>
        <v>0</v>
      </c>
      <c r="F215" s="13"/>
      <c r="G215" s="29" t="s">
        <v>56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</row>
    <row r="216" spans="1:57" x14ac:dyDescent="0.25">
      <c r="A216" s="39"/>
      <c r="B216" s="19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Cansado</v>
      </c>
      <c r="D216" s="17" t="s">
        <v>5</v>
      </c>
      <c r="E216" s="10">
        <f>E215+SUM(H216:BE216)</f>
        <v>0</v>
      </c>
      <c r="F216" s="13"/>
      <c r="G216" s="30" t="s">
        <v>57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</row>
    <row r="217" spans="1:57" ht="15.75" thickBot="1" x14ac:dyDescent="0.3">
      <c r="A217" s="40"/>
      <c r="B217" s="6" t="s">
        <v>72</v>
      </c>
      <c r="C217" s="8">
        <v>31</v>
      </c>
      <c r="D217" s="7" t="s">
        <v>73</v>
      </c>
      <c r="E217" s="11">
        <v>0</v>
      </c>
      <c r="F217" s="13"/>
      <c r="G217" s="31" t="s">
        <v>58</v>
      </c>
      <c r="H217" s="26">
        <v>30</v>
      </c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</row>
    <row r="218" spans="1:57" x14ac:dyDescent="0.25">
      <c r="A218" s="38">
        <v>43</v>
      </c>
      <c r="B218" s="33" t="s">
        <v>42</v>
      </c>
      <c r="C218" s="34"/>
      <c r="D218" s="15" t="s">
        <v>3</v>
      </c>
      <c r="E218" s="9">
        <f>C222+E222-COUNTIF(H218:BE218,1)-COUNTIF(H218:BE218,0)</f>
        <v>31</v>
      </c>
      <c r="F218" s="13"/>
      <c r="G218" s="27" t="s">
        <v>54</v>
      </c>
      <c r="H218" s="21">
        <v>2</v>
      </c>
      <c r="I218" s="21">
        <v>2</v>
      </c>
      <c r="J218" s="21">
        <v>2</v>
      </c>
      <c r="K218" s="21">
        <v>2</v>
      </c>
      <c r="L218" s="21">
        <v>2</v>
      </c>
      <c r="M218" s="21">
        <v>2</v>
      </c>
      <c r="N218" s="21">
        <v>2</v>
      </c>
      <c r="O218" s="21">
        <v>2</v>
      </c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</row>
    <row r="219" spans="1:57" x14ac:dyDescent="0.25">
      <c r="A219" s="39"/>
      <c r="B219" s="20" t="s">
        <v>6</v>
      </c>
      <c r="C219" s="5" t="str">
        <f>$H$1</f>
        <v>Dev Front-End</v>
      </c>
      <c r="D219" s="16" t="s">
        <v>10</v>
      </c>
      <c r="E219" s="10">
        <f>51-H222</f>
        <v>51</v>
      </c>
      <c r="F219" s="13"/>
      <c r="G219" s="28" t="s">
        <v>55</v>
      </c>
      <c r="H219" s="22">
        <v>1</v>
      </c>
      <c r="I219" s="22">
        <v>1</v>
      </c>
      <c r="J219" s="22">
        <v>1</v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</row>
    <row r="220" spans="1:57" x14ac:dyDescent="0.25">
      <c r="A220" s="39"/>
      <c r="B220" s="18" t="s">
        <v>51</v>
      </c>
      <c r="C220" s="5">
        <f>IF(E220&lt;10,1,IF(E220&lt;20,2,IF(E220&lt;30,3,IF(E220&lt;40,4,IF(E220&lt;50,5,IF(E220&lt;60,6,IF(E220&lt;70,7,IF(E220&lt;80,8,IF(E220&lt;90,9,10)))))))))</f>
        <v>3</v>
      </c>
      <c r="D220" s="16" t="s">
        <v>4</v>
      </c>
      <c r="E220" s="10">
        <f>SUM(H218:BE220)</f>
        <v>22</v>
      </c>
      <c r="F220" s="13"/>
      <c r="G220" s="29" t="s">
        <v>56</v>
      </c>
      <c r="H220" s="23">
        <v>1</v>
      </c>
      <c r="I220" s="23">
        <v>1</v>
      </c>
      <c r="J220" s="23">
        <v>1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</row>
    <row r="221" spans="1:57" x14ac:dyDescent="0.25">
      <c r="A221" s="39"/>
      <c r="B221" s="19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17" t="s">
        <v>5</v>
      </c>
      <c r="E221" s="10">
        <f>E220+SUM(H221:BE221)</f>
        <v>22</v>
      </c>
      <c r="F221" s="13"/>
      <c r="G221" s="30" t="s">
        <v>57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</row>
    <row r="222" spans="1:57" ht="15.75" thickBot="1" x14ac:dyDescent="0.3">
      <c r="A222" s="40"/>
      <c r="B222" s="6" t="s">
        <v>72</v>
      </c>
      <c r="C222" s="8">
        <v>31</v>
      </c>
      <c r="D222" s="7" t="s">
        <v>73</v>
      </c>
      <c r="E222" s="11">
        <v>0</v>
      </c>
      <c r="F222" s="13"/>
      <c r="G222" s="31" t="s">
        <v>58</v>
      </c>
      <c r="H222" s="26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</row>
    <row r="223" spans="1:57" x14ac:dyDescent="0.25">
      <c r="A223" s="38">
        <v>44</v>
      </c>
      <c r="B223" s="33" t="s">
        <v>43</v>
      </c>
      <c r="C223" s="34"/>
      <c r="D223" s="15" t="s">
        <v>3</v>
      </c>
      <c r="E223" s="9">
        <f>C227+E227-COUNTIF(H223:BE223,1)-COUNTIF(H223:BE223,0)</f>
        <v>31</v>
      </c>
      <c r="F223" s="13"/>
      <c r="G223" s="27" t="s">
        <v>54</v>
      </c>
      <c r="H223" s="21">
        <v>2</v>
      </c>
      <c r="I223" s="21">
        <v>2</v>
      </c>
      <c r="J223" s="21">
        <v>2</v>
      </c>
      <c r="K223" s="21">
        <v>2</v>
      </c>
      <c r="L223" s="21">
        <v>2</v>
      </c>
      <c r="M223" s="21">
        <v>2</v>
      </c>
      <c r="N223" s="21">
        <v>2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</row>
    <row r="224" spans="1:57" x14ac:dyDescent="0.25">
      <c r="A224" s="39"/>
      <c r="B224" s="20" t="s">
        <v>6</v>
      </c>
      <c r="C224" s="5" t="str">
        <f>$H$1</f>
        <v>Dev Front-End</v>
      </c>
      <c r="D224" s="16" t="s">
        <v>10</v>
      </c>
      <c r="E224" s="10">
        <f>51-H227</f>
        <v>51</v>
      </c>
      <c r="F224" s="13"/>
      <c r="G224" s="28" t="s">
        <v>55</v>
      </c>
      <c r="H224" s="22">
        <v>1</v>
      </c>
      <c r="I224" s="22">
        <v>1</v>
      </c>
      <c r="J224" s="22">
        <v>1</v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</row>
    <row r="225" spans="1:57" x14ac:dyDescent="0.25">
      <c r="A225" s="39"/>
      <c r="B225" s="18" t="s">
        <v>51</v>
      </c>
      <c r="C225" s="5">
        <f>IF(E225&lt;10,1,IF(E225&lt;20,2,IF(E225&lt;30,3,IF(E225&lt;40,4,IF(E225&lt;50,5,IF(E225&lt;60,6,IF(E225&lt;70,7,IF(E225&lt;80,8,IF(E225&lt;90,9,10)))))))))</f>
        <v>3</v>
      </c>
      <c r="D225" s="16" t="s">
        <v>4</v>
      </c>
      <c r="E225" s="10">
        <f>SUM(H223:BE225)</f>
        <v>20</v>
      </c>
      <c r="F225" s="13"/>
      <c r="G225" s="29" t="s">
        <v>56</v>
      </c>
      <c r="H225" s="23">
        <v>1</v>
      </c>
      <c r="I225" s="23">
        <v>1</v>
      </c>
      <c r="J225" s="23">
        <v>1</v>
      </c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</row>
    <row r="226" spans="1:57" x14ac:dyDescent="0.25">
      <c r="A226" s="39"/>
      <c r="B226" s="19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17" t="s">
        <v>5</v>
      </c>
      <c r="E226" s="10">
        <f>E225+SUM(H226:BE226)</f>
        <v>20</v>
      </c>
      <c r="F226" s="13"/>
      <c r="G226" s="30" t="s">
        <v>57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</row>
    <row r="227" spans="1:57" ht="15.75" thickBot="1" x14ac:dyDescent="0.3">
      <c r="A227" s="40"/>
      <c r="B227" s="6" t="s">
        <v>72</v>
      </c>
      <c r="C227" s="8">
        <v>31</v>
      </c>
      <c r="D227" s="7" t="s">
        <v>73</v>
      </c>
      <c r="E227" s="11">
        <v>0</v>
      </c>
      <c r="F227" s="13"/>
      <c r="G227" s="31" t="s">
        <v>58</v>
      </c>
      <c r="H227" s="26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</row>
    <row r="228" spans="1:57" x14ac:dyDescent="0.25">
      <c r="A228" s="38">
        <v>45</v>
      </c>
      <c r="B228" s="33" t="s">
        <v>44</v>
      </c>
      <c r="C228" s="34"/>
      <c r="D228" s="15" t="s">
        <v>3</v>
      </c>
      <c r="E228" s="9">
        <f>C232+E232-COUNTIF(H228:BE228,1)-COUNTIF(H228:BE228,0)</f>
        <v>31</v>
      </c>
      <c r="F228" s="13"/>
      <c r="G228" s="27" t="s">
        <v>54</v>
      </c>
      <c r="H228" s="21">
        <v>2</v>
      </c>
      <c r="I228" s="21">
        <v>2</v>
      </c>
      <c r="J228" s="21">
        <v>2</v>
      </c>
      <c r="K228" s="21">
        <v>2</v>
      </c>
      <c r="L228" s="21">
        <v>2</v>
      </c>
      <c r="M228" s="21">
        <v>2</v>
      </c>
      <c r="N228" s="21">
        <v>2</v>
      </c>
      <c r="O228" s="21">
        <v>2</v>
      </c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</row>
    <row r="229" spans="1:57" x14ac:dyDescent="0.25">
      <c r="A229" s="39"/>
      <c r="B229" s="20" t="s">
        <v>6</v>
      </c>
      <c r="C229" s="5" t="str">
        <f>$H$1</f>
        <v>Dev Front-End</v>
      </c>
      <c r="D229" s="16" t="s">
        <v>10</v>
      </c>
      <c r="E229" s="10">
        <f>51-H232</f>
        <v>48</v>
      </c>
      <c r="F229" s="13"/>
      <c r="G229" s="28" t="s">
        <v>55</v>
      </c>
      <c r="H229" s="22">
        <v>1</v>
      </c>
      <c r="I229" s="22">
        <v>1</v>
      </c>
      <c r="J229" s="22">
        <v>1</v>
      </c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</row>
    <row r="230" spans="1:57" x14ac:dyDescent="0.25">
      <c r="A230" s="39"/>
      <c r="B230" s="18" t="s">
        <v>51</v>
      </c>
      <c r="C230" s="5">
        <f>IF(E230&lt;10,1,IF(E230&lt;20,2,IF(E230&lt;30,3,IF(E230&lt;40,4,IF(E230&lt;50,5,IF(E230&lt;60,6,IF(E230&lt;70,7,IF(E230&lt;80,8,IF(E230&lt;90,9,10)))))))))</f>
        <v>3</v>
      </c>
      <c r="D230" s="16" t="s">
        <v>4</v>
      </c>
      <c r="E230" s="10">
        <f>SUM(H228:BE230)</f>
        <v>22</v>
      </c>
      <c r="F230" s="13"/>
      <c r="G230" s="29" t="s">
        <v>56</v>
      </c>
      <c r="H230" s="23">
        <v>1</v>
      </c>
      <c r="I230" s="23">
        <v>1</v>
      </c>
      <c r="J230" s="23">
        <v>1</v>
      </c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</row>
    <row r="231" spans="1:57" x14ac:dyDescent="0.25">
      <c r="A231" s="39"/>
      <c r="B231" s="19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17" t="s">
        <v>5</v>
      </c>
      <c r="E231" s="10">
        <f>E230+SUM(H231:BE231)</f>
        <v>22</v>
      </c>
      <c r="F231" s="13"/>
      <c r="G231" s="30" t="s">
        <v>57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</row>
    <row r="232" spans="1:57" ht="15.75" thickBot="1" x14ac:dyDescent="0.3">
      <c r="A232" s="40"/>
      <c r="B232" s="6" t="s">
        <v>72</v>
      </c>
      <c r="C232" s="8">
        <v>31</v>
      </c>
      <c r="D232" s="7" t="s">
        <v>73</v>
      </c>
      <c r="E232" s="11">
        <v>0</v>
      </c>
      <c r="F232" s="13"/>
      <c r="G232" s="31" t="s">
        <v>58</v>
      </c>
      <c r="H232" s="26">
        <v>3</v>
      </c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</row>
    <row r="233" spans="1:57" x14ac:dyDescent="0.25">
      <c r="A233" s="38">
        <v>46</v>
      </c>
      <c r="B233" s="33" t="s">
        <v>45</v>
      </c>
      <c r="C233" s="34"/>
      <c r="D233" s="15" t="s">
        <v>3</v>
      </c>
      <c r="E233" s="9">
        <f>C237+E237-COUNTIF(H233:BE233,1)-COUNTIF(H233:BE233,0)</f>
        <v>31</v>
      </c>
      <c r="F233" s="13"/>
      <c r="G233" s="27" t="s">
        <v>54</v>
      </c>
      <c r="H233" s="21">
        <v>2</v>
      </c>
      <c r="I233" s="21">
        <v>2</v>
      </c>
      <c r="J233" s="21">
        <v>2</v>
      </c>
      <c r="K233" s="21"/>
      <c r="L233" s="21">
        <v>2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</row>
    <row r="234" spans="1:57" x14ac:dyDescent="0.25">
      <c r="A234" s="39"/>
      <c r="B234" s="20" t="s">
        <v>6</v>
      </c>
      <c r="C234" s="5" t="str">
        <f>$H$1</f>
        <v>Dev Front-End</v>
      </c>
      <c r="D234" s="16" t="s">
        <v>10</v>
      </c>
      <c r="E234" s="10">
        <f>51-H237</f>
        <v>42</v>
      </c>
      <c r="F234" s="13"/>
      <c r="G234" s="28" t="s">
        <v>55</v>
      </c>
      <c r="H234" s="22">
        <v>1</v>
      </c>
      <c r="I234" s="22">
        <v>1</v>
      </c>
      <c r="J234" s="22">
        <v>1</v>
      </c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</row>
    <row r="235" spans="1:57" x14ac:dyDescent="0.25">
      <c r="A235" s="39"/>
      <c r="B235" s="18" t="s">
        <v>51</v>
      </c>
      <c r="C235" s="5">
        <f>IF(E235&lt;10,1,IF(E235&lt;20,2,IF(E235&lt;30,3,IF(E235&lt;40,4,IF(E235&lt;50,5,IF(E235&lt;60,6,IF(E235&lt;70,7,IF(E235&lt;80,8,IF(E235&lt;90,9,10)))))))))</f>
        <v>2</v>
      </c>
      <c r="D235" s="16" t="s">
        <v>4</v>
      </c>
      <c r="E235" s="10">
        <f>SUM(H233:BE235)</f>
        <v>11</v>
      </c>
      <c r="F235" s="13"/>
      <c r="G235" s="29" t="s">
        <v>56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</row>
    <row r="236" spans="1:57" x14ac:dyDescent="0.25">
      <c r="A236" s="39"/>
      <c r="B236" s="19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17" t="s">
        <v>5</v>
      </c>
      <c r="E236" s="10">
        <f>E235+SUM(H236:BE236)</f>
        <v>11</v>
      </c>
      <c r="F236" s="13"/>
      <c r="G236" s="30" t="s">
        <v>57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</row>
    <row r="237" spans="1:57" ht="15.75" thickBot="1" x14ac:dyDescent="0.3">
      <c r="A237" s="40"/>
      <c r="B237" s="6" t="s">
        <v>72</v>
      </c>
      <c r="C237" s="8">
        <v>31</v>
      </c>
      <c r="D237" s="7" t="s">
        <v>73</v>
      </c>
      <c r="E237" s="11">
        <v>0</v>
      </c>
      <c r="F237" s="13"/>
      <c r="G237" s="31" t="s">
        <v>58</v>
      </c>
      <c r="H237" s="26">
        <v>9</v>
      </c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</row>
    <row r="238" spans="1:57" x14ac:dyDescent="0.25">
      <c r="A238" s="38">
        <v>47</v>
      </c>
      <c r="B238" s="33" t="s">
        <v>46</v>
      </c>
      <c r="C238" s="34"/>
      <c r="D238" s="15" t="s">
        <v>3</v>
      </c>
      <c r="E238" s="9">
        <f>C242+E242-COUNTIF(H238:BE238,1)-COUNTIF(H238:BE238,0)</f>
        <v>30</v>
      </c>
      <c r="F238" s="13"/>
      <c r="G238" s="27" t="s">
        <v>54</v>
      </c>
      <c r="H238" s="21">
        <v>2</v>
      </c>
      <c r="I238" s="21">
        <v>2</v>
      </c>
      <c r="J238" s="21">
        <v>0</v>
      </c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</row>
    <row r="239" spans="1:57" x14ac:dyDescent="0.25">
      <c r="A239" s="39"/>
      <c r="B239" s="20" t="s">
        <v>6</v>
      </c>
      <c r="C239" s="5" t="str">
        <f>$H$1</f>
        <v>Dev Front-End</v>
      </c>
      <c r="D239" s="16" t="s">
        <v>10</v>
      </c>
      <c r="E239" s="10">
        <f>51-H242</f>
        <v>51</v>
      </c>
      <c r="F239" s="13"/>
      <c r="G239" s="28" t="s">
        <v>55</v>
      </c>
      <c r="H239" s="22">
        <v>1</v>
      </c>
      <c r="I239" s="22">
        <v>1</v>
      </c>
      <c r="J239" s="22">
        <v>1</v>
      </c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</row>
    <row r="240" spans="1:57" x14ac:dyDescent="0.25">
      <c r="A240" s="39"/>
      <c r="B240" s="18" t="s">
        <v>51</v>
      </c>
      <c r="C240" s="5">
        <f>IF(E240&lt;10,1,IF(E240&lt;20,2,IF(E240&lt;30,3,IF(E240&lt;40,4,IF(E240&lt;50,5,IF(E240&lt;60,6,IF(E240&lt;70,7,IF(E240&lt;80,8,IF(E240&lt;90,9,10)))))))))</f>
        <v>1</v>
      </c>
      <c r="D240" s="16" t="s">
        <v>4</v>
      </c>
      <c r="E240" s="10">
        <f>SUM(H238:BE240)</f>
        <v>7</v>
      </c>
      <c r="F240" s="13"/>
      <c r="G240" s="29" t="s">
        <v>56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</row>
    <row r="241" spans="1:57" x14ac:dyDescent="0.25">
      <c r="A241" s="39"/>
      <c r="B241" s="19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17" t="s">
        <v>5</v>
      </c>
      <c r="E241" s="10">
        <f>E240+SUM(H241:BE241)</f>
        <v>7</v>
      </c>
      <c r="F241" s="13"/>
      <c r="G241" s="30" t="s">
        <v>57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</row>
    <row r="242" spans="1:57" ht="15.75" thickBot="1" x14ac:dyDescent="0.3">
      <c r="A242" s="40"/>
      <c r="B242" s="6" t="s">
        <v>72</v>
      </c>
      <c r="C242" s="8">
        <v>31</v>
      </c>
      <c r="D242" s="7" t="s">
        <v>73</v>
      </c>
      <c r="E242" s="11">
        <v>0</v>
      </c>
      <c r="F242" s="13"/>
      <c r="G242" s="31" t="s">
        <v>58</v>
      </c>
      <c r="H242" s="26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</row>
    <row r="243" spans="1:57" x14ac:dyDescent="0.25">
      <c r="A243" s="38">
        <v>48</v>
      </c>
      <c r="B243" s="33" t="s">
        <v>47</v>
      </c>
      <c r="C243" s="34"/>
      <c r="D243" s="15" t="s">
        <v>3</v>
      </c>
      <c r="E243" s="9">
        <f>C247+E247-COUNTIF(H243:BE243,1)-COUNTIF(H243:BE243,0)</f>
        <v>31</v>
      </c>
      <c r="F243" s="13"/>
      <c r="G243" s="27" t="s">
        <v>54</v>
      </c>
      <c r="H243" s="21">
        <v>2</v>
      </c>
      <c r="I243" s="21">
        <v>2</v>
      </c>
      <c r="J243" s="21">
        <v>2</v>
      </c>
      <c r="K243" s="21">
        <v>2</v>
      </c>
      <c r="L243" s="21">
        <v>2</v>
      </c>
      <c r="M243" s="21">
        <v>2</v>
      </c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</row>
    <row r="244" spans="1:57" x14ac:dyDescent="0.25">
      <c r="A244" s="39"/>
      <c r="B244" s="20" t="s">
        <v>6</v>
      </c>
      <c r="C244" s="5" t="str">
        <f>$H$1</f>
        <v>Dev Front-End</v>
      </c>
      <c r="D244" s="16" t="s">
        <v>10</v>
      </c>
      <c r="E244" s="10">
        <f>51-H247</f>
        <v>48</v>
      </c>
      <c r="F244" s="13"/>
      <c r="G244" s="28" t="s">
        <v>55</v>
      </c>
      <c r="H244" s="22">
        <v>1</v>
      </c>
      <c r="I244" s="22">
        <v>1</v>
      </c>
      <c r="J244" s="22">
        <v>1</v>
      </c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</row>
    <row r="245" spans="1:57" x14ac:dyDescent="0.25">
      <c r="A245" s="39"/>
      <c r="B245" s="18" t="s">
        <v>51</v>
      </c>
      <c r="C245" s="5">
        <f>IF(E245&lt;10,1,IF(E245&lt;20,2,IF(E245&lt;30,3,IF(E245&lt;40,4,IF(E245&lt;50,5,IF(E245&lt;60,6,IF(E245&lt;70,7,IF(E245&lt;80,8,IF(E245&lt;90,9,10)))))))))</f>
        <v>2</v>
      </c>
      <c r="D245" s="16" t="s">
        <v>4</v>
      </c>
      <c r="E245" s="10">
        <f>SUM(H243:BE245)</f>
        <v>16</v>
      </c>
      <c r="F245" s="13"/>
      <c r="G245" s="29" t="s">
        <v>56</v>
      </c>
      <c r="H245" s="23">
        <v>1</v>
      </c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</row>
    <row r="246" spans="1:57" x14ac:dyDescent="0.25">
      <c r="A246" s="39"/>
      <c r="B246" s="19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17" t="s">
        <v>5</v>
      </c>
      <c r="E246" s="10">
        <f>E245+SUM(H246:BE246)</f>
        <v>16</v>
      </c>
      <c r="F246" s="13"/>
      <c r="G246" s="30" t="s">
        <v>57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</row>
    <row r="247" spans="1:57" ht="15.75" thickBot="1" x14ac:dyDescent="0.3">
      <c r="A247" s="40"/>
      <c r="B247" s="6" t="s">
        <v>72</v>
      </c>
      <c r="C247" s="8">
        <v>31</v>
      </c>
      <c r="D247" s="7" t="s">
        <v>73</v>
      </c>
      <c r="E247" s="11">
        <v>0</v>
      </c>
      <c r="F247" s="13"/>
      <c r="G247" s="31" t="s">
        <v>58</v>
      </c>
      <c r="H247" s="26">
        <v>3</v>
      </c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</row>
    <row r="248" spans="1:57" x14ac:dyDescent="0.25">
      <c r="A248" s="38">
        <v>49</v>
      </c>
      <c r="B248" s="33" t="s">
        <v>53</v>
      </c>
      <c r="C248" s="34"/>
      <c r="D248" s="15" t="s">
        <v>3</v>
      </c>
      <c r="E248" s="9">
        <f>C252+E252-COUNTIF(H248:BE248,1)-COUNTIF(H248:BE248,0)</f>
        <v>28</v>
      </c>
      <c r="F248" s="13"/>
      <c r="G248" s="27" t="s">
        <v>54</v>
      </c>
      <c r="H248" s="21">
        <v>0</v>
      </c>
      <c r="I248" s="21">
        <v>0</v>
      </c>
      <c r="J248" s="21">
        <v>0</v>
      </c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</row>
    <row r="249" spans="1:57" x14ac:dyDescent="0.25">
      <c r="A249" s="39"/>
      <c r="B249" s="20" t="s">
        <v>6</v>
      </c>
      <c r="C249" s="5" t="str">
        <f>$H$1</f>
        <v>Dev Front-End</v>
      </c>
      <c r="D249" s="16" t="s">
        <v>10</v>
      </c>
      <c r="E249" s="10">
        <f>51-H252</f>
        <v>30</v>
      </c>
      <c r="F249" s="13"/>
      <c r="G249" s="28" t="s">
        <v>55</v>
      </c>
      <c r="H249" s="22">
        <v>1</v>
      </c>
      <c r="I249" s="22">
        <v>1</v>
      </c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</row>
    <row r="250" spans="1:57" x14ac:dyDescent="0.25">
      <c r="A250" s="39"/>
      <c r="B250" s="18" t="s">
        <v>51</v>
      </c>
      <c r="C250" s="5">
        <f>IF(E250&lt;10,1,IF(E250&lt;20,2,IF(E250&lt;30,3,IF(E250&lt;40,4,IF(E250&lt;50,5,IF(E250&lt;60,6,IF(E250&lt;70,7,IF(E250&lt;80,8,IF(E250&lt;90,9,10)))))))))</f>
        <v>1</v>
      </c>
      <c r="D250" s="16" t="s">
        <v>4</v>
      </c>
      <c r="E250" s="10">
        <f>SUM(H248:BE250)</f>
        <v>2</v>
      </c>
      <c r="F250" s="13"/>
      <c r="G250" s="29" t="s">
        <v>56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</row>
    <row r="251" spans="1:57" x14ac:dyDescent="0.25">
      <c r="A251" s="39"/>
      <c r="B251" s="19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17" t="s">
        <v>5</v>
      </c>
      <c r="E251" s="10">
        <f>E250+SUM(H251:BE251)</f>
        <v>2</v>
      </c>
      <c r="F251" s="13"/>
      <c r="G251" s="30" t="s">
        <v>57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</row>
    <row r="252" spans="1:57" ht="15.75" thickBot="1" x14ac:dyDescent="0.3">
      <c r="A252" s="40"/>
      <c r="B252" s="6" t="s">
        <v>72</v>
      </c>
      <c r="C252" s="8">
        <v>31</v>
      </c>
      <c r="D252" s="7" t="s">
        <v>73</v>
      </c>
      <c r="E252" s="11">
        <v>0</v>
      </c>
      <c r="F252" s="13"/>
      <c r="G252" s="31" t="s">
        <v>58</v>
      </c>
      <c r="H252" s="26">
        <v>21</v>
      </c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</row>
    <row r="253" spans="1:57" x14ac:dyDescent="0.25">
      <c r="A253" s="38">
        <v>50</v>
      </c>
      <c r="B253" s="33" t="s">
        <v>48</v>
      </c>
      <c r="C253" s="34"/>
      <c r="D253" s="15" t="s">
        <v>3</v>
      </c>
      <c r="E253" s="9">
        <f>C257+E257-COUNTIF(H253:BE253,1)-COUNTIF(H253:BE253,0)</f>
        <v>29</v>
      </c>
      <c r="F253" s="13"/>
      <c r="G253" s="27" t="s">
        <v>54</v>
      </c>
      <c r="H253" s="21">
        <v>2</v>
      </c>
      <c r="I253" s="21">
        <v>0</v>
      </c>
      <c r="J253" s="21">
        <v>0</v>
      </c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</row>
    <row r="254" spans="1:57" x14ac:dyDescent="0.25">
      <c r="A254" s="39"/>
      <c r="B254" s="20" t="s">
        <v>6</v>
      </c>
      <c r="C254" s="5" t="str">
        <f>$H$1</f>
        <v>Dev Front-End</v>
      </c>
      <c r="D254" s="16" t="s">
        <v>10</v>
      </c>
      <c r="E254" s="10">
        <f>51-H257</f>
        <v>30</v>
      </c>
      <c r="F254" s="13"/>
      <c r="G254" s="28" t="s">
        <v>55</v>
      </c>
      <c r="H254" s="22">
        <v>1</v>
      </c>
      <c r="I254" s="22">
        <v>1</v>
      </c>
      <c r="J254" s="22">
        <v>1</v>
      </c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</row>
    <row r="255" spans="1:57" x14ac:dyDescent="0.25">
      <c r="A255" s="39"/>
      <c r="B255" s="18" t="s">
        <v>51</v>
      </c>
      <c r="C255" s="5">
        <f>IF(E255&lt;10,1,IF(E255&lt;20,2,IF(E255&lt;30,3,IF(E255&lt;40,4,IF(E255&lt;50,5,IF(E255&lt;60,6,IF(E255&lt;70,7,IF(E255&lt;80,8,IF(E255&lt;90,9,10)))))))))</f>
        <v>1</v>
      </c>
      <c r="D255" s="16" t="s">
        <v>4</v>
      </c>
      <c r="E255" s="10">
        <f>SUM(H253:BE255)</f>
        <v>5</v>
      </c>
      <c r="F255" s="13"/>
      <c r="G255" s="29" t="s">
        <v>56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</row>
    <row r="256" spans="1:57" x14ac:dyDescent="0.25">
      <c r="A256" s="39"/>
      <c r="B256" s="19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17" t="s">
        <v>5</v>
      </c>
      <c r="E256" s="10">
        <f>E255+SUM(H256:BE256)</f>
        <v>5</v>
      </c>
      <c r="F256" s="13"/>
      <c r="G256" s="30" t="s">
        <v>57</v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</row>
    <row r="257" spans="1:57" ht="15.75" thickBot="1" x14ac:dyDescent="0.3">
      <c r="A257" s="40"/>
      <c r="B257" s="6" t="s">
        <v>72</v>
      </c>
      <c r="C257" s="8">
        <v>31</v>
      </c>
      <c r="D257" s="7" t="s">
        <v>73</v>
      </c>
      <c r="E257" s="11">
        <v>0</v>
      </c>
      <c r="F257" s="13"/>
      <c r="G257" s="31" t="s">
        <v>58</v>
      </c>
      <c r="H257" s="26">
        <v>21</v>
      </c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</row>
    <row r="258" spans="1:57" x14ac:dyDescent="0.25">
      <c r="A258" s="38">
        <v>51</v>
      </c>
      <c r="B258" s="33" t="s">
        <v>49</v>
      </c>
      <c r="C258" s="34"/>
      <c r="D258" s="15" t="s">
        <v>3</v>
      </c>
      <c r="E258" s="9">
        <f>C262+E262-COUNTIF(H258:BE258,1)-COUNTIF(H258:BE258,0)</f>
        <v>31</v>
      </c>
      <c r="F258" s="13"/>
      <c r="G258" s="27" t="s">
        <v>54</v>
      </c>
      <c r="H258" s="21">
        <v>2</v>
      </c>
      <c r="I258" s="21">
        <v>2</v>
      </c>
      <c r="J258" s="21">
        <v>2</v>
      </c>
      <c r="K258" s="21">
        <v>2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</row>
    <row r="259" spans="1:57" x14ac:dyDescent="0.25">
      <c r="A259" s="39"/>
      <c r="B259" s="20" t="s">
        <v>6</v>
      </c>
      <c r="C259" s="5" t="str">
        <f>$H$1</f>
        <v>Dev Front-End</v>
      </c>
      <c r="D259" s="16" t="s">
        <v>10</v>
      </c>
      <c r="E259" s="10">
        <f>51-H262</f>
        <v>51</v>
      </c>
      <c r="F259" s="13"/>
      <c r="G259" s="28" t="s">
        <v>55</v>
      </c>
      <c r="H259" s="22">
        <v>1</v>
      </c>
      <c r="I259" s="22">
        <v>1</v>
      </c>
      <c r="J259" s="22">
        <v>1</v>
      </c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</row>
    <row r="260" spans="1:57" x14ac:dyDescent="0.25">
      <c r="A260" s="39"/>
      <c r="B260" s="18" t="s">
        <v>51</v>
      </c>
      <c r="C260" s="5">
        <f>IF(E260&lt;10,1,IF(E260&lt;20,2,IF(E260&lt;30,3,IF(E260&lt;40,4,IF(E260&lt;50,5,IF(E260&lt;60,6,IF(E260&lt;70,7,IF(E260&lt;80,8,IF(E260&lt;90,9,10)))))))))</f>
        <v>2</v>
      </c>
      <c r="D260" s="16" t="s">
        <v>4</v>
      </c>
      <c r="E260" s="10">
        <f>SUM(H258:BE260)</f>
        <v>11</v>
      </c>
      <c r="F260" s="13"/>
      <c r="G260" s="29" t="s">
        <v>56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</row>
    <row r="261" spans="1:57" x14ac:dyDescent="0.25">
      <c r="A261" s="39"/>
      <c r="B261" s="19" t="s">
        <v>7</v>
      </c>
      <c r="C261" s="5" t="str">
        <f>IF(OR(E258=0,E259=0),"Morto",CONCATENATE(IF(E258&gt;=20,"Saudável",IF(E258&gt;=10,"Ferido","Morrendo"))," - ",IF(E259&gt;=25,"Forte",IF(E259&gt;=10,"Cansado","Enfraquecido"))))</f>
        <v>Saudável - Forte</v>
      </c>
      <c r="D261" s="17" t="s">
        <v>5</v>
      </c>
      <c r="E261" s="10">
        <f>E260+SUM(H261:BE261)</f>
        <v>11</v>
      </c>
      <c r="F261" s="13"/>
      <c r="G261" s="30" t="s">
        <v>57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</row>
    <row r="262" spans="1:57" ht="15.75" thickBot="1" x14ac:dyDescent="0.3">
      <c r="A262" s="40"/>
      <c r="B262" s="6" t="s">
        <v>72</v>
      </c>
      <c r="C262" s="8">
        <v>31</v>
      </c>
      <c r="D262" s="7" t="s">
        <v>73</v>
      </c>
      <c r="E262" s="11">
        <v>0</v>
      </c>
      <c r="F262" s="13"/>
      <c r="G262" s="31" t="s">
        <v>58</v>
      </c>
      <c r="H262" s="26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</row>
    <row r="263" spans="1:57" x14ac:dyDescent="0.25">
      <c r="A263" s="38">
        <v>52</v>
      </c>
      <c r="B263" s="33" t="s">
        <v>69</v>
      </c>
      <c r="C263" s="34"/>
      <c r="D263" s="15" t="s">
        <v>3</v>
      </c>
      <c r="E263" s="9">
        <f>C267+E267-COUNTIF(H263:BE263,1)-COUNTIF(H263:BE263,0)</f>
        <v>31</v>
      </c>
      <c r="F263" s="13"/>
      <c r="G263" s="27" t="s">
        <v>54</v>
      </c>
      <c r="H263" s="21">
        <v>2</v>
      </c>
      <c r="I263" s="21">
        <v>2</v>
      </c>
      <c r="J263" s="21">
        <v>2</v>
      </c>
      <c r="K263" s="21">
        <v>2</v>
      </c>
      <c r="L263" s="21">
        <v>2</v>
      </c>
      <c r="M263" s="21">
        <v>2</v>
      </c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</row>
    <row r="264" spans="1:57" x14ac:dyDescent="0.25">
      <c r="A264" s="39"/>
      <c r="B264" s="20" t="s">
        <v>6</v>
      </c>
      <c r="C264" s="5" t="str">
        <f>$H$1</f>
        <v>Dev Front-End</v>
      </c>
      <c r="D264" s="16" t="s">
        <v>10</v>
      </c>
      <c r="E264" s="10">
        <f>51-H267</f>
        <v>51</v>
      </c>
      <c r="F264" s="13"/>
      <c r="G264" s="28" t="s">
        <v>55</v>
      </c>
      <c r="H264" s="22">
        <v>1</v>
      </c>
      <c r="I264" s="22">
        <v>1</v>
      </c>
      <c r="J264" s="22">
        <v>1</v>
      </c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</row>
    <row r="265" spans="1:57" x14ac:dyDescent="0.25">
      <c r="A265" s="39"/>
      <c r="B265" s="18" t="s">
        <v>51</v>
      </c>
      <c r="C265" s="5">
        <f>IF(E265&lt;10,1,IF(E265&lt;20,2,IF(E265&lt;30,3,IF(E265&lt;40,4,IF(E265&lt;50,5,IF(E265&lt;60,6,IF(E265&lt;70,7,IF(E265&lt;80,8,IF(E265&lt;90,9,10)))))))))</f>
        <v>2</v>
      </c>
      <c r="D265" s="16" t="s">
        <v>4</v>
      </c>
      <c r="E265" s="10">
        <f>SUM(H263:BE265)</f>
        <v>15</v>
      </c>
      <c r="F265" s="13"/>
      <c r="G265" s="29" t="s">
        <v>56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</row>
    <row r="266" spans="1:57" x14ac:dyDescent="0.25">
      <c r="A266" s="39"/>
      <c r="B266" s="19" t="s">
        <v>7</v>
      </c>
      <c r="C266" s="5" t="str">
        <f>IF(OR(E263=0,E264=0),"Morto",CONCATENATE(IF(E263&gt;=20,"Saudável",IF(E263&gt;=10,"Ferido","Morrendo"))," - ",IF(E264&gt;=25,"Forte",IF(E264&gt;=10,"Cansado","Enfraquecido"))))</f>
        <v>Saudável - Forte</v>
      </c>
      <c r="D266" s="17" t="s">
        <v>5</v>
      </c>
      <c r="E266" s="10">
        <f>E265+SUM(H266:BE266)</f>
        <v>15</v>
      </c>
      <c r="F266" s="13"/>
      <c r="G266" s="30" t="s">
        <v>57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</row>
    <row r="267" spans="1:57" ht="15.75" thickBot="1" x14ac:dyDescent="0.3">
      <c r="A267" s="40"/>
      <c r="B267" s="6" t="s">
        <v>72</v>
      </c>
      <c r="C267" s="8">
        <v>31</v>
      </c>
      <c r="D267" s="7" t="s">
        <v>73</v>
      </c>
      <c r="E267" s="11">
        <v>0</v>
      </c>
      <c r="F267" s="13"/>
      <c r="G267" s="31" t="s">
        <v>58</v>
      </c>
      <c r="H267" s="26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</row>
    <row r="268" spans="1:57" x14ac:dyDescent="0.25">
      <c r="A268" s="38">
        <v>53</v>
      </c>
      <c r="B268" s="33" t="s">
        <v>70</v>
      </c>
      <c r="C268" s="34"/>
      <c r="D268" s="15" t="s">
        <v>3</v>
      </c>
      <c r="E268" s="9">
        <f>C272+E272-COUNTIF(H268:BE268,1)-COUNTIF(H268:BE268,0)</f>
        <v>28</v>
      </c>
      <c r="F268" s="13"/>
      <c r="G268" s="27" t="s">
        <v>54</v>
      </c>
      <c r="H268" s="21">
        <v>0</v>
      </c>
      <c r="I268" s="21">
        <v>0</v>
      </c>
      <c r="J268" s="21">
        <v>0</v>
      </c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</row>
    <row r="269" spans="1:57" x14ac:dyDescent="0.25">
      <c r="A269" s="39"/>
      <c r="B269" s="20" t="s">
        <v>6</v>
      </c>
      <c r="C269" s="5" t="str">
        <f>$H$1</f>
        <v>Dev Front-End</v>
      </c>
      <c r="D269" s="16" t="s">
        <v>10</v>
      </c>
      <c r="E269" s="10">
        <f>51-H272</f>
        <v>24</v>
      </c>
      <c r="F269" s="13"/>
      <c r="G269" s="28" t="s">
        <v>55</v>
      </c>
      <c r="H269" s="22">
        <v>0</v>
      </c>
      <c r="I269" s="22">
        <v>0</v>
      </c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</row>
    <row r="270" spans="1:57" x14ac:dyDescent="0.25">
      <c r="A270" s="39"/>
      <c r="B270" s="18" t="s">
        <v>51</v>
      </c>
      <c r="C270" s="5">
        <f>IF(E270&lt;10,1,IF(E270&lt;20,2,IF(E270&lt;30,3,IF(E270&lt;40,4,IF(E270&lt;50,5,IF(E270&lt;60,6,IF(E270&lt;70,7,IF(E270&lt;80,8,IF(E270&lt;90,9,10)))))))))</f>
        <v>1</v>
      </c>
      <c r="D270" s="16" t="s">
        <v>4</v>
      </c>
      <c r="E270" s="10">
        <f>SUM(H268:BE270)</f>
        <v>0</v>
      </c>
      <c r="F270" s="13"/>
      <c r="G270" s="29" t="s">
        <v>56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</row>
    <row r="271" spans="1:57" x14ac:dyDescent="0.25">
      <c r="A271" s="39"/>
      <c r="B271" s="19" t="s">
        <v>7</v>
      </c>
      <c r="C271" s="5" t="str">
        <f>IF(OR(E268=0,E269=0),"Morto",CONCATENATE(IF(E268&gt;=20,"Saudável",IF(E268&gt;=10,"Ferido","Morrendo"))," - ",IF(E269&gt;=25,"Forte",IF(E269&gt;=10,"Cansado","Enfraquecido"))))</f>
        <v>Saudável - Cansado</v>
      </c>
      <c r="D271" s="17" t="s">
        <v>5</v>
      </c>
      <c r="E271" s="10">
        <f>E270+SUM(H271:BE271)</f>
        <v>0</v>
      </c>
      <c r="F271" s="13"/>
      <c r="G271" s="30" t="s">
        <v>57</v>
      </c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</row>
    <row r="272" spans="1:57" ht="15.75" thickBot="1" x14ac:dyDescent="0.3">
      <c r="A272" s="40"/>
      <c r="B272" s="6" t="s">
        <v>72</v>
      </c>
      <c r="C272" s="8">
        <v>31</v>
      </c>
      <c r="D272" s="7" t="s">
        <v>73</v>
      </c>
      <c r="E272" s="11">
        <v>0</v>
      </c>
      <c r="F272" s="13"/>
      <c r="G272" s="31" t="s">
        <v>58</v>
      </c>
      <c r="H272" s="26">
        <v>27</v>
      </c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</row>
    <row r="273" spans="1:57" x14ac:dyDescent="0.25">
      <c r="A273" s="38">
        <v>54</v>
      </c>
      <c r="B273" s="33" t="s">
        <v>50</v>
      </c>
      <c r="C273" s="34"/>
      <c r="D273" s="15" t="s">
        <v>3</v>
      </c>
      <c r="E273" s="9">
        <f>C277+E277-COUNTIF(H273:BE273,1)-COUNTIF(H273:BE273,0)</f>
        <v>31</v>
      </c>
      <c r="F273" s="13"/>
      <c r="G273" s="27" t="s">
        <v>54</v>
      </c>
      <c r="H273" s="21">
        <v>2</v>
      </c>
      <c r="I273" s="21">
        <v>2</v>
      </c>
      <c r="J273" s="21">
        <v>2</v>
      </c>
      <c r="K273" s="21">
        <v>2</v>
      </c>
      <c r="L273" s="21">
        <v>2</v>
      </c>
      <c r="M273" s="21">
        <v>2</v>
      </c>
      <c r="N273" s="21">
        <v>2</v>
      </c>
      <c r="O273" s="21">
        <v>2</v>
      </c>
      <c r="P273" s="21">
        <v>2</v>
      </c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</row>
    <row r="274" spans="1:57" x14ac:dyDescent="0.25">
      <c r="A274" s="39"/>
      <c r="B274" s="20" t="s">
        <v>6</v>
      </c>
      <c r="C274" s="5" t="str">
        <f>$H$1</f>
        <v>Dev Front-End</v>
      </c>
      <c r="D274" s="16" t="s">
        <v>10</v>
      </c>
      <c r="E274" s="10">
        <f>51-H277</f>
        <v>51</v>
      </c>
      <c r="F274" s="13"/>
      <c r="G274" s="28" t="s">
        <v>55</v>
      </c>
      <c r="H274" s="22">
        <v>1</v>
      </c>
      <c r="I274" s="22">
        <v>1</v>
      </c>
      <c r="J274" s="22">
        <v>1</v>
      </c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</row>
    <row r="275" spans="1:57" x14ac:dyDescent="0.25">
      <c r="A275" s="39"/>
      <c r="B275" s="18" t="s">
        <v>51</v>
      </c>
      <c r="C275" s="5">
        <f>IF(E275&lt;10,1,IF(E275&lt;20,2,IF(E275&lt;30,3,IF(E275&lt;40,4,IF(E275&lt;50,5,IF(E275&lt;60,6,IF(E275&lt;70,7,IF(E275&lt;80,8,IF(E275&lt;90,9,10)))))))))</f>
        <v>3</v>
      </c>
      <c r="D275" s="16" t="s">
        <v>4</v>
      </c>
      <c r="E275" s="10">
        <f>SUM(H273:BE275)</f>
        <v>24</v>
      </c>
      <c r="F275" s="13"/>
      <c r="G275" s="29" t="s">
        <v>56</v>
      </c>
      <c r="H275" s="23">
        <v>1</v>
      </c>
      <c r="I275" s="23">
        <v>1</v>
      </c>
      <c r="J275" s="23">
        <v>1</v>
      </c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</row>
    <row r="276" spans="1:57" x14ac:dyDescent="0.25">
      <c r="A276" s="39"/>
      <c r="B276" s="19" t="s">
        <v>7</v>
      </c>
      <c r="C276" s="5" t="str">
        <f>IF(OR(E273=0,E274=0),"Morto",CONCATENATE(IF(E273&gt;=20,"Saudável",IF(E273&gt;=10,"Ferido","Morrendo"))," - ",IF(E274&gt;=25,"Forte",IF(E274&gt;=10,"Cansado","Enfraquecido"))))</f>
        <v>Saudável - Forte</v>
      </c>
      <c r="D276" s="17" t="s">
        <v>5</v>
      </c>
      <c r="E276" s="10">
        <f>E275+SUM(H276:BE276)</f>
        <v>24</v>
      </c>
      <c r="F276" s="13"/>
      <c r="G276" s="30" t="s">
        <v>57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</row>
    <row r="277" spans="1:57" ht="15.75" thickBot="1" x14ac:dyDescent="0.3">
      <c r="A277" s="40"/>
      <c r="B277" s="6" t="s">
        <v>72</v>
      </c>
      <c r="C277" s="8">
        <v>31</v>
      </c>
      <c r="D277" s="7" t="s">
        <v>73</v>
      </c>
      <c r="E277" s="11">
        <v>0</v>
      </c>
      <c r="F277" s="13"/>
      <c r="G277" s="31" t="s">
        <v>58</v>
      </c>
      <c r="H277" s="26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</row>
  </sheetData>
  <sheetProtection insertColumns="0" insertRows="0" selectLockedCells="1"/>
  <mergeCells count="114"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148:A152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A63:A67"/>
    <mergeCell ref="B263:C263"/>
    <mergeCell ref="B268:C268"/>
    <mergeCell ref="B273:C273"/>
    <mergeCell ref="B238:C238"/>
    <mergeCell ref="B243:C243"/>
    <mergeCell ref="B248:C248"/>
    <mergeCell ref="B253:C253"/>
    <mergeCell ref="B258:C258"/>
    <mergeCell ref="B213:C213"/>
    <mergeCell ref="B218:C218"/>
    <mergeCell ref="B223:C223"/>
    <mergeCell ref="B228:C228"/>
    <mergeCell ref="B233:C233"/>
    <mergeCell ref="B188:C188"/>
    <mergeCell ref="B193:C193"/>
    <mergeCell ref="B198:C198"/>
    <mergeCell ref="B203:C203"/>
    <mergeCell ref="B208:C208"/>
    <mergeCell ref="B138:C138"/>
    <mergeCell ref="B143:C143"/>
    <mergeCell ref="B148:C148"/>
    <mergeCell ref="B158:C158"/>
    <mergeCell ref="B163:C163"/>
    <mergeCell ref="B173:C173"/>
    <mergeCell ref="B168:C168"/>
    <mergeCell ref="B178:C178"/>
    <mergeCell ref="B183:C18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78:C78"/>
    <mergeCell ref="B83:C83"/>
    <mergeCell ref="B88:C88"/>
    <mergeCell ref="B13:C13"/>
    <mergeCell ref="B18:C18"/>
    <mergeCell ref="B23:C23"/>
    <mergeCell ref="B33:C33"/>
    <mergeCell ref="B38:C38"/>
    <mergeCell ref="B63:C63"/>
    <mergeCell ref="B113:C113"/>
    <mergeCell ref="B108:C108"/>
    <mergeCell ref="B118:C118"/>
    <mergeCell ref="B123:C123"/>
    <mergeCell ref="B128:C128"/>
    <mergeCell ref="H1:I1"/>
    <mergeCell ref="B133:C133"/>
    <mergeCell ref="B153:C153"/>
    <mergeCell ref="D2:E2"/>
    <mergeCell ref="B2:C2"/>
    <mergeCell ref="B3:C3"/>
    <mergeCell ref="B98:C98"/>
    <mergeCell ref="B103:C103"/>
  </mergeCells>
  <phoneticPr fontId="4" type="noConversion"/>
  <conditionalFormatting sqref="E3:F3">
    <cfRule type="dataBar" priority="28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8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8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8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7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7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7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7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7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7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7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7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7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7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7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7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7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7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7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7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7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7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7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7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7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7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7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7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7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7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7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7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7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7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7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7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7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7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7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7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7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7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7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7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7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7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7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7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7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7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7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7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7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7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7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7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7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7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6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6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6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6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6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6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6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6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6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6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6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6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6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6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6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6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6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6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6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6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6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6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6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6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6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6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6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6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6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6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6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6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6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6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6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6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6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6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6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6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6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6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6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6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6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6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6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6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6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6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6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6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6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6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6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6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6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6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64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64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63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63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63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63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63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63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63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63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63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63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62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62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62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62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62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62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62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62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62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62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61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61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61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61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61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61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61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61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61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61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60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60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60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60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60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60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60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60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60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{6537E028-91CD-4B4A-923D-2BD996499AD2}</x14:id>
        </ext>
      </extLst>
    </cfRule>
  </conditionalFormatting>
  <conditionalFormatting sqref="F204">
    <cfRule type="dataBar" priority="60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{FB61EDF0-F5A5-4EA4-8218-6D41EFE39154}</x14:id>
        </ext>
      </extLst>
    </cfRule>
  </conditionalFormatting>
  <conditionalFormatting sqref="F205">
    <cfRule type="dataBar" priority="59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{B64CCF93-55D4-4C2F-BDD7-3C7D28B1AD13}</x14:id>
        </ext>
      </extLst>
    </cfRule>
  </conditionalFormatting>
  <conditionalFormatting sqref="F206:F207">
    <cfRule type="dataBar" priority="59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{086DE950-8ED2-4618-A8A6-227A0D71E6A5}</x14:id>
        </ext>
      </extLst>
    </cfRule>
  </conditionalFormatting>
  <conditionalFormatting sqref="F208">
    <cfRule type="dataBar" priority="59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9">
    <cfRule type="dataBar" priority="59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10">
    <cfRule type="dataBar" priority="59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11:F212">
    <cfRule type="dataBar" priority="59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13">
    <cfRule type="dataBar" priority="59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14">
    <cfRule type="dataBar" priority="59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5">
    <cfRule type="dataBar" priority="59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6:F217">
    <cfRule type="dataBar" priority="59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8">
    <cfRule type="dataBar" priority="58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9">
    <cfRule type="dataBar" priority="58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20">
    <cfRule type="dataBar" priority="58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21:F222">
    <cfRule type="dataBar" priority="58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23">
    <cfRule type="dataBar" priority="58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24">
    <cfRule type="dataBar" priority="58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5">
    <cfRule type="dataBar" priority="58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6:F227">
    <cfRule type="dataBar" priority="58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8">
    <cfRule type="dataBar" priority="58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9">
    <cfRule type="dataBar" priority="58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30">
    <cfRule type="dataBar" priority="57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31:F232">
    <cfRule type="dataBar" priority="57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33">
    <cfRule type="dataBar" priority="5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34">
    <cfRule type="dataBar" priority="5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5">
    <cfRule type="dataBar" priority="5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6:F237">
    <cfRule type="dataBar" priority="57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8">
    <cfRule type="dataBar" priority="57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9">
    <cfRule type="dataBar" priority="57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40">
    <cfRule type="dataBar" priority="57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41:F242">
    <cfRule type="dataBar" priority="57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43">
    <cfRule type="dataBar" priority="56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44">
    <cfRule type="dataBar" priority="56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5">
    <cfRule type="dataBar" priority="56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6:F247">
    <cfRule type="dataBar" priority="56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8">
    <cfRule type="dataBar" priority="56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{83DF8949-2A44-4DF8-963F-632B8223DF24}</x14:id>
        </ext>
      </extLst>
    </cfRule>
  </conditionalFormatting>
  <conditionalFormatting sqref="F249">
    <cfRule type="dataBar" priority="56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{45E186A1-993C-4D04-8D17-AB3C86161F5C}</x14:id>
        </ext>
      </extLst>
    </cfRule>
  </conditionalFormatting>
  <conditionalFormatting sqref="F250">
    <cfRule type="dataBar" priority="56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{411F28E9-5E04-4F8C-A200-547AC5605129}</x14:id>
        </ext>
      </extLst>
    </cfRule>
  </conditionalFormatting>
  <conditionalFormatting sqref="F251:F252">
    <cfRule type="dataBar" priority="56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{AE93A528-84CA-4462-A74F-45406269A571}</x14:id>
        </ext>
      </extLst>
    </cfRule>
  </conditionalFormatting>
  <conditionalFormatting sqref="F253">
    <cfRule type="dataBar" priority="561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{3CC95A6F-CFDB-4DDC-8E7D-1D984D59F03B}</x14:id>
        </ext>
      </extLst>
    </cfRule>
  </conditionalFormatting>
  <conditionalFormatting sqref="F254">
    <cfRule type="dataBar" priority="560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{B092B8A0-5C13-456E-B366-5C9B841267DD}</x14:id>
        </ext>
      </extLst>
    </cfRule>
  </conditionalFormatting>
  <conditionalFormatting sqref="F255">
    <cfRule type="dataBar" priority="559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{FB67C4A4-5196-49DB-823A-A5B4EA29F62E}</x14:id>
        </ext>
      </extLst>
    </cfRule>
  </conditionalFormatting>
  <conditionalFormatting sqref="F256:F257">
    <cfRule type="dataBar" priority="558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{E876D012-CD69-47DE-B745-5E1DE0069EFE}</x14:id>
        </ext>
      </extLst>
    </cfRule>
  </conditionalFormatting>
  <conditionalFormatting sqref="F258">
    <cfRule type="dataBar" priority="55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59">
    <cfRule type="dataBar" priority="55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60">
    <cfRule type="dataBar" priority="55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61:F262">
    <cfRule type="dataBar" priority="554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63">
    <cfRule type="dataBar" priority="55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64">
    <cfRule type="dataBar" priority="55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65">
    <cfRule type="dataBar" priority="55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66:F267">
    <cfRule type="dataBar" priority="55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68">
    <cfRule type="dataBar" priority="549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{65AFF4E3-D797-46F5-A6E5-21F77D5C1BE0}</x14:id>
        </ext>
      </extLst>
    </cfRule>
  </conditionalFormatting>
  <conditionalFormatting sqref="F269">
    <cfRule type="dataBar" priority="548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{15C715C0-E943-44DA-BADE-79340DF4E295}</x14:id>
        </ext>
      </extLst>
    </cfRule>
  </conditionalFormatting>
  <conditionalFormatting sqref="F270">
    <cfRule type="dataBar" priority="54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{58656611-45D1-451E-BA96-9CDD96163CE7}</x14:id>
        </ext>
      </extLst>
    </cfRule>
  </conditionalFormatting>
  <conditionalFormatting sqref="F271:F272">
    <cfRule type="dataBar" priority="546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{59A6BA4B-9C93-4F60-A8CF-1A4558449423}</x14:id>
        </ext>
      </extLst>
    </cfRule>
  </conditionalFormatting>
  <conditionalFormatting sqref="F273">
    <cfRule type="dataBar" priority="545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74">
    <cfRule type="dataBar" priority="544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75">
    <cfRule type="dataBar" priority="543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76:F277">
    <cfRule type="dataBar" priority="542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F63">
    <cfRule type="dataBar" priority="277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276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275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8">
    <cfRule type="dataBar" priority="2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{353E5463-3A20-4641-A1D3-EEBF71F56D15}</x14:id>
        </ext>
      </extLst>
    </cfRule>
  </conditionalFormatting>
  <conditionalFormatting sqref="E9">
    <cfRule type="dataBar" priority="2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{1BC3B0EC-DC7F-4181-8E0A-379F777A22D6}</x14:id>
        </ext>
      </extLst>
    </cfRule>
  </conditionalFormatting>
  <conditionalFormatting sqref="E10">
    <cfRule type="dataBar" priority="2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{8E23181B-1D3A-4FE2-BB5F-2622F3695148}</x14:id>
        </ext>
      </extLst>
    </cfRule>
  </conditionalFormatting>
  <conditionalFormatting sqref="E11:E12">
    <cfRule type="dataBar" priority="2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{57147184-9E56-4C96-B17B-0AA2F0EECB40}</x14:id>
        </ext>
      </extLst>
    </cfRule>
  </conditionalFormatting>
  <conditionalFormatting sqref="E13">
    <cfRule type="dataBar" priority="2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{49FF949F-2AC6-4F96-B3D4-2E2F44671842}</x14:id>
        </ext>
      </extLst>
    </cfRule>
  </conditionalFormatting>
  <conditionalFormatting sqref="E14">
    <cfRule type="dataBar" priority="2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{A7F29D68-492E-486C-8119-EC226964E074}</x14:id>
        </ext>
      </extLst>
    </cfRule>
  </conditionalFormatting>
  <conditionalFormatting sqref="E15">
    <cfRule type="dataBar" priority="2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{6F53372A-4748-4101-9E95-5C11198A2264}</x14:id>
        </ext>
      </extLst>
    </cfRule>
  </conditionalFormatting>
  <conditionalFormatting sqref="E16:E17">
    <cfRule type="dataBar" priority="2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{CB01DF6D-29C4-47A8-863C-E187122F3464}</x14:id>
        </ext>
      </extLst>
    </cfRule>
  </conditionalFormatting>
  <conditionalFormatting sqref="E18">
    <cfRule type="dataBar" priority="2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{A9ED0A7A-BD7D-44BA-9C4D-B697A8DAC192}</x14:id>
        </ext>
      </extLst>
    </cfRule>
  </conditionalFormatting>
  <conditionalFormatting sqref="E19">
    <cfRule type="dataBar" priority="2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{43893D60-6FCF-4CD1-BEC2-CAB7F4711203}</x14:id>
        </ext>
      </extLst>
    </cfRule>
  </conditionalFormatting>
  <conditionalFormatting sqref="E20">
    <cfRule type="dataBar" priority="2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{6E014E97-1D35-4377-B950-AB6876F1576A}</x14:id>
        </ext>
      </extLst>
    </cfRule>
  </conditionalFormatting>
  <conditionalFormatting sqref="E21:E22">
    <cfRule type="dataBar" priority="2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{C97320EA-95A2-42DD-96DF-96D8DF1BF052}</x14:id>
        </ext>
      </extLst>
    </cfRule>
  </conditionalFormatting>
  <conditionalFormatting sqref="E23">
    <cfRule type="dataBar" priority="2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{D04C3099-38AB-4529-974A-163266FB2F16}</x14:id>
        </ext>
      </extLst>
    </cfRule>
  </conditionalFormatting>
  <conditionalFormatting sqref="E24">
    <cfRule type="dataBar" priority="2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{EB702B4C-B933-4A08-84D7-BEC6DC29FDDD}</x14:id>
        </ext>
      </extLst>
    </cfRule>
  </conditionalFormatting>
  <conditionalFormatting sqref="E25">
    <cfRule type="dataBar" priority="2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{99B91B6C-9D27-437F-8ED4-02770D42D339}</x14:id>
        </ext>
      </extLst>
    </cfRule>
  </conditionalFormatting>
  <conditionalFormatting sqref="E26:E27">
    <cfRule type="dataBar" priority="2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{821803E5-225B-45EE-8094-4307F316D79F}</x14:id>
        </ext>
      </extLst>
    </cfRule>
  </conditionalFormatting>
  <conditionalFormatting sqref="E28">
    <cfRule type="dataBar" priority="2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{6FDAAA3F-4D5E-428B-B10B-FBAFAE446BFF}</x14:id>
        </ext>
      </extLst>
    </cfRule>
  </conditionalFormatting>
  <conditionalFormatting sqref="E29">
    <cfRule type="dataBar" priority="1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{EA0DDC41-A388-4378-BF62-3A4E9A5E4144}</x14:id>
        </ext>
      </extLst>
    </cfRule>
  </conditionalFormatting>
  <conditionalFormatting sqref="E30">
    <cfRule type="dataBar" priority="1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{BC6A0ECF-1317-4F70-9DBE-38FFBB8E010B}</x14:id>
        </ext>
      </extLst>
    </cfRule>
  </conditionalFormatting>
  <conditionalFormatting sqref="E31:E32">
    <cfRule type="dataBar" priority="1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{4B4B8D6B-A370-44FD-9277-A506E537F924}</x14:id>
        </ext>
      </extLst>
    </cfRule>
  </conditionalFormatting>
  <conditionalFormatting sqref="E33">
    <cfRule type="dataBar" priority="1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{68B40848-8BF7-4240-A146-2B1C1540EACC}</x14:id>
        </ext>
      </extLst>
    </cfRule>
  </conditionalFormatting>
  <conditionalFormatting sqref="E34">
    <cfRule type="dataBar" priority="1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{9CE5942B-CF40-45B3-9C57-193A192D795E}</x14:id>
        </ext>
      </extLst>
    </cfRule>
  </conditionalFormatting>
  <conditionalFormatting sqref="E35">
    <cfRule type="dataBar" priority="1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{074EBABF-131A-498E-959E-E211B9027DFE}</x14:id>
        </ext>
      </extLst>
    </cfRule>
  </conditionalFormatting>
  <conditionalFormatting sqref="E36:E37">
    <cfRule type="dataBar" priority="1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{7BDB725D-0DC6-4356-A18F-A7DEDE15A0B6}</x14:id>
        </ext>
      </extLst>
    </cfRule>
  </conditionalFormatting>
  <conditionalFormatting sqref="E38">
    <cfRule type="dataBar" priority="1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{6D171722-56BD-48E6-AEC0-E25AE63747EE}</x14:id>
        </ext>
      </extLst>
    </cfRule>
  </conditionalFormatting>
  <conditionalFormatting sqref="E39">
    <cfRule type="dataBar" priority="1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{FCDECD1B-2FE2-4862-89DB-44FB315DF767}</x14:id>
        </ext>
      </extLst>
    </cfRule>
  </conditionalFormatting>
  <conditionalFormatting sqref="E40">
    <cfRule type="dataBar" priority="1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{9BEFFA5B-4363-4D7E-86E2-009E0940D88D}</x14:id>
        </ext>
      </extLst>
    </cfRule>
  </conditionalFormatting>
  <conditionalFormatting sqref="E41:E42">
    <cfRule type="dataBar" priority="1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{57C3FB3A-4FA8-4D4A-8ADC-0F83DFA88082}</x14:id>
        </ext>
      </extLst>
    </cfRule>
  </conditionalFormatting>
  <conditionalFormatting sqref="E43">
    <cfRule type="dataBar" priority="1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{8CE17E7E-B88B-422C-B0B2-CFFBA88B2640}</x14:id>
        </ext>
      </extLst>
    </cfRule>
  </conditionalFormatting>
  <conditionalFormatting sqref="E44">
    <cfRule type="dataBar" priority="1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{8ED09256-D372-47C1-8D03-E445FACB0F63}</x14:id>
        </ext>
      </extLst>
    </cfRule>
  </conditionalFormatting>
  <conditionalFormatting sqref="E45">
    <cfRule type="dataBar" priority="1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{D7E2081F-0685-4C31-AE39-71DF5AEE87AE}</x14:id>
        </ext>
      </extLst>
    </cfRule>
  </conditionalFormatting>
  <conditionalFormatting sqref="E46:E47">
    <cfRule type="dataBar" priority="1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{2B616B59-6112-4630-A51D-AC2004C23021}</x14:id>
        </ext>
      </extLst>
    </cfRule>
  </conditionalFormatting>
  <conditionalFormatting sqref="E48">
    <cfRule type="dataBar" priority="1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{6008585B-6DEC-4C74-A786-DFB6F42CC516}</x14:id>
        </ext>
      </extLst>
    </cfRule>
  </conditionalFormatting>
  <conditionalFormatting sqref="E49">
    <cfRule type="dataBar" priority="1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{641FBBEB-1EA3-4E48-8DB2-5053DED63547}</x14:id>
        </ext>
      </extLst>
    </cfRule>
  </conditionalFormatting>
  <conditionalFormatting sqref="E50">
    <cfRule type="dataBar" priority="1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{74428344-33EB-410F-ABBF-AD32E1E07E73}</x14:id>
        </ext>
      </extLst>
    </cfRule>
  </conditionalFormatting>
  <conditionalFormatting sqref="E51:E52">
    <cfRule type="dataBar" priority="1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{E15835F4-8835-4259-9963-563EB810B7EE}</x14:id>
        </ext>
      </extLst>
    </cfRule>
  </conditionalFormatting>
  <conditionalFormatting sqref="E53">
    <cfRule type="dataBar" priority="1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{C1687903-A2A5-4FD3-A4E2-1A433A8BB1BE}</x14:id>
        </ext>
      </extLst>
    </cfRule>
  </conditionalFormatting>
  <conditionalFormatting sqref="E54">
    <cfRule type="dataBar" priority="1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{5D3E6BAE-95DE-4C15-B95F-71C07486C7D4}</x14:id>
        </ext>
      </extLst>
    </cfRule>
  </conditionalFormatting>
  <conditionalFormatting sqref="E55">
    <cfRule type="dataBar" priority="1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{D46793C7-EA4B-446F-92EC-A52047CCC954}</x14:id>
        </ext>
      </extLst>
    </cfRule>
  </conditionalFormatting>
  <conditionalFormatting sqref="E56:E57">
    <cfRule type="dataBar" priority="1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{1274EB82-84DE-4660-BA02-8E9439684674}</x14:id>
        </ext>
      </extLst>
    </cfRule>
  </conditionalFormatting>
  <conditionalFormatting sqref="E58">
    <cfRule type="dataBar" priority="1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{4288709D-2EF7-4CA5-8F1A-BF21BBABE1A9}</x14:id>
        </ext>
      </extLst>
    </cfRule>
  </conditionalFormatting>
  <conditionalFormatting sqref="E59">
    <cfRule type="dataBar" priority="1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{DB61C7A5-7D7C-4B75-B12D-328328321308}</x14:id>
        </ext>
      </extLst>
    </cfRule>
  </conditionalFormatting>
  <conditionalFormatting sqref="E60">
    <cfRule type="dataBar" priority="1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{2DFB1F8F-DA88-4DC4-8025-F77C3C8206B4}</x14:id>
        </ext>
      </extLst>
    </cfRule>
  </conditionalFormatting>
  <conditionalFormatting sqref="E61:E62">
    <cfRule type="dataBar" priority="1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{97473BE7-8EE0-4A0D-9848-F86AC1CBACA4}</x14:id>
        </ext>
      </extLst>
    </cfRule>
  </conditionalFormatting>
  <conditionalFormatting sqref="E63">
    <cfRule type="dataBar" priority="1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{CE03E845-2365-47E2-AB97-A3523C88A310}</x14:id>
        </ext>
      </extLst>
    </cfRule>
  </conditionalFormatting>
  <conditionalFormatting sqref="E64">
    <cfRule type="dataBar" priority="1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{64F57B4C-4AD7-44CC-B161-E51FDB0F3B47}</x14:id>
        </ext>
      </extLst>
    </cfRule>
  </conditionalFormatting>
  <conditionalFormatting sqref="E65">
    <cfRule type="dataBar" priority="1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{5EEDD7CC-6584-4E32-A9E3-4F4E4B7CDDBF}</x14:id>
        </ext>
      </extLst>
    </cfRule>
  </conditionalFormatting>
  <conditionalFormatting sqref="E66:E67">
    <cfRule type="dataBar" priority="1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{30FDC377-5BA9-4947-B11E-F346D7699275}</x14:id>
        </ext>
      </extLst>
    </cfRule>
  </conditionalFormatting>
  <conditionalFormatting sqref="E68">
    <cfRule type="dataBar" priority="1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{C606F799-89E9-49B0-8983-C09A15BBE867}</x14:id>
        </ext>
      </extLst>
    </cfRule>
  </conditionalFormatting>
  <conditionalFormatting sqref="E69">
    <cfRule type="dataBar" priority="1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{4C0A48BD-1DB1-4940-9788-88B322A517E8}</x14:id>
        </ext>
      </extLst>
    </cfRule>
  </conditionalFormatting>
  <conditionalFormatting sqref="E70">
    <cfRule type="dataBar" priority="1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{2123F63B-3613-4B69-BC9E-E3F9E1441C92}</x14:id>
        </ext>
      </extLst>
    </cfRule>
  </conditionalFormatting>
  <conditionalFormatting sqref="E71:E72">
    <cfRule type="dataBar" priority="1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{B3453AC2-E4C1-4D9F-B38B-DAF82CB92758}</x14:id>
        </ext>
      </extLst>
    </cfRule>
  </conditionalFormatting>
  <conditionalFormatting sqref="E73">
    <cfRule type="dataBar" priority="1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{260ADC4E-8F82-4ACE-A219-32227EE99C37}</x14:id>
        </ext>
      </extLst>
    </cfRule>
  </conditionalFormatting>
  <conditionalFormatting sqref="E74">
    <cfRule type="dataBar" priority="1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{F35D19E1-77B7-4DD6-B37C-6B88FC57BEFC}</x14:id>
        </ext>
      </extLst>
    </cfRule>
  </conditionalFormatting>
  <conditionalFormatting sqref="E75">
    <cfRule type="dataBar" priority="1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{BF0BBABF-FDCC-4C54-AD4B-151AB90AC83C}</x14:id>
        </ext>
      </extLst>
    </cfRule>
  </conditionalFormatting>
  <conditionalFormatting sqref="E76:E77">
    <cfRule type="dataBar" priority="1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{ED5C78C8-1EDA-4CDD-9D2D-1D4D55A0670D}</x14:id>
        </ext>
      </extLst>
    </cfRule>
  </conditionalFormatting>
  <conditionalFormatting sqref="E78">
    <cfRule type="dataBar" priority="1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{19D0FA75-7B6C-4C92-8939-6D40BF0EDED4}</x14:id>
        </ext>
      </extLst>
    </cfRule>
  </conditionalFormatting>
  <conditionalFormatting sqref="E79">
    <cfRule type="dataBar" priority="1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{1B2AD1B2-6AC6-446C-9878-E060CE88BCE1}</x14:id>
        </ext>
      </extLst>
    </cfRule>
  </conditionalFormatting>
  <conditionalFormatting sqref="E80">
    <cfRule type="dataBar" priority="1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{64DF8D97-799F-44F7-B8CF-B1666F605C54}</x14:id>
        </ext>
      </extLst>
    </cfRule>
  </conditionalFormatting>
  <conditionalFormatting sqref="E81:E82">
    <cfRule type="dataBar" priority="1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{1EEA0CD3-F04A-49A4-BF41-8663CAF87365}</x14:id>
        </ext>
      </extLst>
    </cfRule>
  </conditionalFormatting>
  <conditionalFormatting sqref="E83">
    <cfRule type="dataBar" priority="1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{72E99FEA-90CD-41BD-94F5-2BB42E877083}</x14:id>
        </ext>
      </extLst>
    </cfRule>
  </conditionalFormatting>
  <conditionalFormatting sqref="E84">
    <cfRule type="dataBar" priority="1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{048D08FE-4050-46BA-958C-45BEACAE7364}</x14:id>
        </ext>
      </extLst>
    </cfRule>
  </conditionalFormatting>
  <conditionalFormatting sqref="E85">
    <cfRule type="dataBar" priority="1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{624E9AF7-9F45-460C-AACD-764D3A5BD0D5}</x14:id>
        </ext>
      </extLst>
    </cfRule>
  </conditionalFormatting>
  <conditionalFormatting sqref="E86:E87">
    <cfRule type="dataBar" priority="1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{891CC93E-708B-47AE-BB3C-806AFA33B1E3}</x14:id>
        </ext>
      </extLst>
    </cfRule>
  </conditionalFormatting>
  <conditionalFormatting sqref="E88">
    <cfRule type="dataBar" priority="1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{FA5C340A-8EEC-458C-BFA1-8BA9E8AEB791}</x14:id>
        </ext>
      </extLst>
    </cfRule>
  </conditionalFormatting>
  <conditionalFormatting sqref="E89">
    <cfRule type="dataBar" priority="1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{77B170C3-3E9D-4A00-96E2-1D0C84FFAF28}</x14:id>
        </ext>
      </extLst>
    </cfRule>
  </conditionalFormatting>
  <conditionalFormatting sqref="E90">
    <cfRule type="dataBar" priority="1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{AB5F2FC3-FEC7-4709-917A-30B720A975DB}</x14:id>
        </ext>
      </extLst>
    </cfRule>
  </conditionalFormatting>
  <conditionalFormatting sqref="E91:E92">
    <cfRule type="dataBar" priority="1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{BB0CA8B1-2AD9-4AFF-A5A8-90B2B8D6E3DB}</x14:id>
        </ext>
      </extLst>
    </cfRule>
  </conditionalFormatting>
  <conditionalFormatting sqref="E93">
    <cfRule type="dataBar" priority="1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{4990622B-89D7-4CA3-A78D-2F4974D22F54}</x14:id>
        </ext>
      </extLst>
    </cfRule>
  </conditionalFormatting>
  <conditionalFormatting sqref="E94">
    <cfRule type="dataBar" priority="1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{3A53EFCF-7EA8-4107-AA80-8094E71D5EC1}</x14:id>
        </ext>
      </extLst>
    </cfRule>
  </conditionalFormatting>
  <conditionalFormatting sqref="E95">
    <cfRule type="dataBar" priority="1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{3BA04F1D-56B7-46E1-93D3-E1CC179F5C7B}</x14:id>
        </ext>
      </extLst>
    </cfRule>
  </conditionalFormatting>
  <conditionalFormatting sqref="E96:E97">
    <cfRule type="dataBar" priority="1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{96873B40-DE62-4C39-BCC9-1BDF2383E599}</x14:id>
        </ext>
      </extLst>
    </cfRule>
  </conditionalFormatting>
  <conditionalFormatting sqref="E98">
    <cfRule type="dataBar" priority="1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{D8050D49-D6B5-440A-A6E0-50ECE23781E0}</x14:id>
        </ext>
      </extLst>
    </cfRule>
  </conditionalFormatting>
  <conditionalFormatting sqref="E99">
    <cfRule type="dataBar" priority="1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{59949F39-EE2C-4DF7-BE1B-1B1A1B7A3661}</x14:id>
        </ext>
      </extLst>
    </cfRule>
  </conditionalFormatting>
  <conditionalFormatting sqref="E100">
    <cfRule type="dataBar" priority="1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{01BDE26F-64C4-4D54-B711-A8A0856F535D}</x14:id>
        </ext>
      </extLst>
    </cfRule>
  </conditionalFormatting>
  <conditionalFormatting sqref="E101:E102">
    <cfRule type="dataBar" priority="1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{A63B07B2-B65A-4897-81EE-485EA561F85B}</x14:id>
        </ext>
      </extLst>
    </cfRule>
  </conditionalFormatting>
  <conditionalFormatting sqref="E103">
    <cfRule type="dataBar" priority="1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{408C55F4-32D5-4D4D-A7A4-9C0BF26B6104}</x14:id>
        </ext>
      </extLst>
    </cfRule>
  </conditionalFormatting>
  <conditionalFormatting sqref="E104">
    <cfRule type="dataBar" priority="1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{958FD13C-4D1D-4EBA-A6E5-76AA225B97D5}</x14:id>
        </ext>
      </extLst>
    </cfRule>
  </conditionalFormatting>
  <conditionalFormatting sqref="E105">
    <cfRule type="dataBar" priority="1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{03C3D1A9-2F11-4BB7-BC05-A0AFAA345C99}</x14:id>
        </ext>
      </extLst>
    </cfRule>
  </conditionalFormatting>
  <conditionalFormatting sqref="E106:E107">
    <cfRule type="dataBar" priority="1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{0DCDC05B-65AD-4C29-B69A-F88DFAB72FA1}</x14:id>
        </ext>
      </extLst>
    </cfRule>
  </conditionalFormatting>
  <conditionalFormatting sqref="E108">
    <cfRule type="dataBar" priority="1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{3515B23B-49B0-43B5-A439-98F2C2CB10FD}</x14:id>
        </ext>
      </extLst>
    </cfRule>
  </conditionalFormatting>
  <conditionalFormatting sqref="E109">
    <cfRule type="dataBar" priority="1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{24815CD3-484A-4667-BEDA-BCDE704B7507}</x14:id>
        </ext>
      </extLst>
    </cfRule>
  </conditionalFormatting>
  <conditionalFormatting sqref="E110">
    <cfRule type="dataBar" priority="1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{A7451C98-D78F-40F2-BB0D-99980C1142E5}</x14:id>
        </ext>
      </extLst>
    </cfRule>
  </conditionalFormatting>
  <conditionalFormatting sqref="E111:E112">
    <cfRule type="dataBar" priority="1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{236D1155-740C-49E0-A913-3B870F323C77}</x14:id>
        </ext>
      </extLst>
    </cfRule>
  </conditionalFormatting>
  <conditionalFormatting sqref="E113">
    <cfRule type="dataBar" priority="1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{AF2AAB08-FA9C-43DD-A9D6-9611996CB723}</x14:id>
        </ext>
      </extLst>
    </cfRule>
  </conditionalFormatting>
  <conditionalFormatting sqref="E114">
    <cfRule type="dataBar" priority="1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{D690BA01-9AC9-4630-8BF9-382479801592}</x14:id>
        </ext>
      </extLst>
    </cfRule>
  </conditionalFormatting>
  <conditionalFormatting sqref="E115">
    <cfRule type="dataBar" priority="1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{D5AA17F5-BCD3-4614-96C1-7D00CA307319}</x14:id>
        </ext>
      </extLst>
    </cfRule>
  </conditionalFormatting>
  <conditionalFormatting sqref="E116:E117">
    <cfRule type="dataBar" priority="1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{627302E8-87D7-4BC9-9F19-0DE00BAA6268}</x14:id>
        </ext>
      </extLst>
    </cfRule>
  </conditionalFormatting>
  <conditionalFormatting sqref="E118">
    <cfRule type="dataBar" priority="1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{A562D94A-F795-4CBF-A237-63C56F7BB468}</x14:id>
        </ext>
      </extLst>
    </cfRule>
  </conditionalFormatting>
  <conditionalFormatting sqref="E119">
    <cfRule type="dataBar" priority="1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{7AC9D1CB-1F8F-4329-A535-AD82B9F103E0}</x14:id>
        </ext>
      </extLst>
    </cfRule>
  </conditionalFormatting>
  <conditionalFormatting sqref="E120">
    <cfRule type="dataBar" priority="1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{130DA50D-16B7-418D-A420-66086E8F93E3}</x14:id>
        </ext>
      </extLst>
    </cfRule>
  </conditionalFormatting>
  <conditionalFormatting sqref="E121:E122">
    <cfRule type="dataBar" priority="1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{4173ACBD-85C9-482F-B8A8-AD7E33E1AAF0}</x14:id>
        </ext>
      </extLst>
    </cfRule>
  </conditionalFormatting>
  <conditionalFormatting sqref="E123">
    <cfRule type="dataBar" priority="1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{02D2957B-0572-4E67-AD8B-DED8A3ADAA2A}</x14:id>
        </ext>
      </extLst>
    </cfRule>
  </conditionalFormatting>
  <conditionalFormatting sqref="E124">
    <cfRule type="dataBar" priority="1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{2259A972-97C2-4F53-89A6-ED96D94BAD2D}</x14:id>
        </ext>
      </extLst>
    </cfRule>
  </conditionalFormatting>
  <conditionalFormatting sqref="E125">
    <cfRule type="dataBar" priority="1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{8239DA44-9982-45C3-BB0C-E22301DA47D7}</x14:id>
        </ext>
      </extLst>
    </cfRule>
  </conditionalFormatting>
  <conditionalFormatting sqref="E126:E127">
    <cfRule type="dataBar" priority="1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{DCE5EA17-E063-442E-A13D-CB712946E992}</x14:id>
        </ext>
      </extLst>
    </cfRule>
  </conditionalFormatting>
  <conditionalFormatting sqref="E128">
    <cfRule type="dataBar" priority="1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{A9A28E99-DD84-47EF-B6FB-68311E2717D2}</x14:id>
        </ext>
      </extLst>
    </cfRule>
  </conditionalFormatting>
  <conditionalFormatting sqref="E129">
    <cfRule type="dataBar" priority="1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{994BEEF2-58A0-4FDC-8D0A-26B9F71EC3E8}</x14:id>
        </ext>
      </extLst>
    </cfRule>
  </conditionalFormatting>
  <conditionalFormatting sqref="E130">
    <cfRule type="dataBar" priority="1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{046CDA72-B5C0-4AC2-A5DE-CFB0F6325484}</x14:id>
        </ext>
      </extLst>
    </cfRule>
  </conditionalFormatting>
  <conditionalFormatting sqref="E131:E132">
    <cfRule type="dataBar" priority="1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{3B16E8C3-B5C4-4488-8567-15AE52555112}</x14:id>
        </ext>
      </extLst>
    </cfRule>
  </conditionalFormatting>
  <conditionalFormatting sqref="E133">
    <cfRule type="dataBar" priority="1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{BCDF7143-2906-4808-A22E-6A65DC64B6FC}</x14:id>
        </ext>
      </extLst>
    </cfRule>
  </conditionalFormatting>
  <conditionalFormatting sqref="E134">
    <cfRule type="dataBar" priority="1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{26C5E732-FA84-4835-BB2E-A2624BBB7ACD}</x14:id>
        </ext>
      </extLst>
    </cfRule>
  </conditionalFormatting>
  <conditionalFormatting sqref="E135">
    <cfRule type="dataBar" priority="1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{1ADA61B2-B150-41DA-B9F4-8E9BF414705C}</x14:id>
        </ext>
      </extLst>
    </cfRule>
  </conditionalFormatting>
  <conditionalFormatting sqref="E136:E137">
    <cfRule type="dataBar" priority="1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{D597EFA9-E2A5-422F-88C2-4AA8F968A916}</x14:id>
        </ext>
      </extLst>
    </cfRule>
  </conditionalFormatting>
  <conditionalFormatting sqref="E138">
    <cfRule type="dataBar" priority="1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{0D6F394B-8E3C-4A7C-9ACC-A4733595C94A}</x14:id>
        </ext>
      </extLst>
    </cfRule>
  </conditionalFormatting>
  <conditionalFormatting sqref="E139">
    <cfRule type="dataBar" priority="1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{18E63AD7-BD64-4B33-AD86-9C38B102093B}</x14:id>
        </ext>
      </extLst>
    </cfRule>
  </conditionalFormatting>
  <conditionalFormatting sqref="E140">
    <cfRule type="dataBar" priority="1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{14C4EDE4-93AC-446C-8C1E-80786DD1E256}</x14:id>
        </ext>
      </extLst>
    </cfRule>
  </conditionalFormatting>
  <conditionalFormatting sqref="E141:E142">
    <cfRule type="dataBar" priority="10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{11F822AD-D81A-4B7F-AEE0-434FC4CDDA6C}</x14:id>
        </ext>
      </extLst>
    </cfRule>
  </conditionalFormatting>
  <conditionalFormatting sqref="E143">
    <cfRule type="dataBar" priority="10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{3A375A1C-7C92-428E-ACEF-585B045B30E9}</x14:id>
        </ext>
      </extLst>
    </cfRule>
  </conditionalFormatting>
  <conditionalFormatting sqref="E144">
    <cfRule type="dataBar" priority="10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{865ADA0F-B075-4DCC-9731-3D10C64D4D7E}</x14:id>
        </ext>
      </extLst>
    </cfRule>
  </conditionalFormatting>
  <conditionalFormatting sqref="E145">
    <cfRule type="dataBar" priority="10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{E4F1884D-E1BA-477D-A173-68BDF16FD08E}</x14:id>
        </ext>
      </extLst>
    </cfRule>
  </conditionalFormatting>
  <conditionalFormatting sqref="E146:E147">
    <cfRule type="dataBar" priority="10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{19CEF95E-352F-498D-9E28-A6AFA0CB75E0}</x14:id>
        </ext>
      </extLst>
    </cfRule>
  </conditionalFormatting>
  <conditionalFormatting sqref="E148">
    <cfRule type="dataBar" priority="10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{39C2F1D7-38E8-4691-AEBC-BD304C00CE55}</x14:id>
        </ext>
      </extLst>
    </cfRule>
  </conditionalFormatting>
  <conditionalFormatting sqref="E149">
    <cfRule type="dataBar" priority="10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{DF4DCCBA-8D41-4A12-92E2-AD42847DF628}</x14:id>
        </ext>
      </extLst>
    </cfRule>
  </conditionalFormatting>
  <conditionalFormatting sqref="E150">
    <cfRule type="dataBar" priority="10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{DBD79ADD-6609-406E-BAB4-3B9CAAC58949}</x14:id>
        </ext>
      </extLst>
    </cfRule>
  </conditionalFormatting>
  <conditionalFormatting sqref="E151:E152">
    <cfRule type="dataBar" priority="10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{A68C14A9-3F71-4CE9-A548-01B04C897242}</x14:id>
        </ext>
      </extLst>
    </cfRule>
  </conditionalFormatting>
  <conditionalFormatting sqref="E153">
    <cfRule type="dataBar" priority="10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{D4963459-6078-4458-801C-BA21D762314C}</x14:id>
        </ext>
      </extLst>
    </cfRule>
  </conditionalFormatting>
  <conditionalFormatting sqref="E154">
    <cfRule type="dataBar" priority="9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{58F8A3AB-B9D8-4FED-8D36-B12F886D4422}</x14:id>
        </ext>
      </extLst>
    </cfRule>
  </conditionalFormatting>
  <conditionalFormatting sqref="E155">
    <cfRule type="dataBar" priority="9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{928700D4-20E4-41B4-A6C9-32FDB69CBC42}</x14:id>
        </ext>
      </extLst>
    </cfRule>
  </conditionalFormatting>
  <conditionalFormatting sqref="E156:E157">
    <cfRule type="dataBar" priority="9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{4A7009DE-9FA2-4098-BF88-31A9EBFC9477}</x14:id>
        </ext>
      </extLst>
    </cfRule>
  </conditionalFormatting>
  <conditionalFormatting sqref="E158">
    <cfRule type="dataBar" priority="9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{B6C0C8B4-EB3C-47B9-B199-952A783C2010}</x14:id>
        </ext>
      </extLst>
    </cfRule>
  </conditionalFormatting>
  <conditionalFormatting sqref="E159">
    <cfRule type="dataBar" priority="9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{BA4B7032-D2EC-4A7F-BA3E-23A13858D1CC}</x14:id>
        </ext>
      </extLst>
    </cfRule>
  </conditionalFormatting>
  <conditionalFormatting sqref="E160">
    <cfRule type="dataBar" priority="9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{ED8D5F9F-6D87-4661-BA80-849677B241C5}</x14:id>
        </ext>
      </extLst>
    </cfRule>
  </conditionalFormatting>
  <conditionalFormatting sqref="E161:E162">
    <cfRule type="dataBar" priority="9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{F8548797-6D0B-4503-9B46-ADBAD6EF4D9A}</x14:id>
        </ext>
      </extLst>
    </cfRule>
  </conditionalFormatting>
  <conditionalFormatting sqref="E163">
    <cfRule type="dataBar" priority="9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{AC5EEE83-3555-47F5-9548-E46E9BDC02ED}</x14:id>
        </ext>
      </extLst>
    </cfRule>
  </conditionalFormatting>
  <conditionalFormatting sqref="E164">
    <cfRule type="dataBar" priority="9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{D9C6C897-F607-4D32-BA3B-E502A0E51C33}</x14:id>
        </ext>
      </extLst>
    </cfRule>
  </conditionalFormatting>
  <conditionalFormatting sqref="E165">
    <cfRule type="dataBar" priority="9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{6012E50A-7A12-4E7B-9417-A4ED2D93BAB0}</x14:id>
        </ext>
      </extLst>
    </cfRule>
  </conditionalFormatting>
  <conditionalFormatting sqref="E166:E167">
    <cfRule type="dataBar" priority="8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{EFD241F4-BC30-4A1D-B02A-0E2B49E96485}</x14:id>
        </ext>
      </extLst>
    </cfRule>
  </conditionalFormatting>
  <conditionalFormatting sqref="E168">
    <cfRule type="dataBar" priority="8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{CDD6E972-57F9-4DBE-BAEA-D6D09CE361BA}</x14:id>
        </ext>
      </extLst>
    </cfRule>
  </conditionalFormatting>
  <conditionalFormatting sqref="E169">
    <cfRule type="dataBar" priority="8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{8BA1918C-B944-45FF-9576-D7D7475868C7}</x14:id>
        </ext>
      </extLst>
    </cfRule>
  </conditionalFormatting>
  <conditionalFormatting sqref="E170">
    <cfRule type="dataBar" priority="8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{D494560A-DBAA-4F11-8699-BAF813BEF83F}</x14:id>
        </ext>
      </extLst>
    </cfRule>
  </conditionalFormatting>
  <conditionalFormatting sqref="E171:E172">
    <cfRule type="dataBar" priority="8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{2BED3E1E-50B2-447C-A9C4-0BB7C5D5CAD1}</x14:id>
        </ext>
      </extLst>
    </cfRule>
  </conditionalFormatting>
  <conditionalFormatting sqref="E173">
    <cfRule type="dataBar" priority="8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{7FF18D47-B4E5-4B9A-B07A-21F04435D7BD}</x14:id>
        </ext>
      </extLst>
    </cfRule>
  </conditionalFormatting>
  <conditionalFormatting sqref="E174">
    <cfRule type="dataBar" priority="8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{FA4548A5-7CB6-459D-89B5-2BE1406C0044}</x14:id>
        </ext>
      </extLst>
    </cfRule>
  </conditionalFormatting>
  <conditionalFormatting sqref="E175">
    <cfRule type="dataBar" priority="8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{8B32D3F7-F173-429D-8956-035A4A5FA197}</x14:id>
        </ext>
      </extLst>
    </cfRule>
  </conditionalFormatting>
  <conditionalFormatting sqref="E176:E177">
    <cfRule type="dataBar" priority="8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{B638E4A1-6541-46C9-80F4-140C1F00AFA7}</x14:id>
        </ext>
      </extLst>
    </cfRule>
  </conditionalFormatting>
  <conditionalFormatting sqref="E178">
    <cfRule type="dataBar" priority="8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{3E51613D-59CC-4F03-80C1-CDFADCA230B5}</x14:id>
        </ext>
      </extLst>
    </cfRule>
  </conditionalFormatting>
  <conditionalFormatting sqref="E179">
    <cfRule type="dataBar" priority="7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{299F46A9-D68E-4323-8968-E2E2989BA353}</x14:id>
        </ext>
      </extLst>
    </cfRule>
  </conditionalFormatting>
  <conditionalFormatting sqref="E180">
    <cfRule type="dataBar" priority="7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{ECA5876E-4CE0-4F2E-AE85-25AD1B47AF94}</x14:id>
        </ext>
      </extLst>
    </cfRule>
  </conditionalFormatting>
  <conditionalFormatting sqref="E181:E182">
    <cfRule type="dataBar" priority="7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{C37180CE-EE7E-461A-AC95-20C8A745ECF4}</x14:id>
        </ext>
      </extLst>
    </cfRule>
  </conditionalFormatting>
  <conditionalFormatting sqref="E183">
    <cfRule type="dataBar" priority="7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{49D8E6EF-C3D5-4C71-9821-5363763E37EC}</x14:id>
        </ext>
      </extLst>
    </cfRule>
  </conditionalFormatting>
  <conditionalFormatting sqref="E184">
    <cfRule type="dataBar" priority="7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{B8A86A42-DBD5-43B3-A989-45ACBD73BE16}</x14:id>
        </ext>
      </extLst>
    </cfRule>
  </conditionalFormatting>
  <conditionalFormatting sqref="E185">
    <cfRule type="dataBar" priority="7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{9DED4868-F535-49FD-BC93-94F5A1F7B0A8}</x14:id>
        </ext>
      </extLst>
    </cfRule>
  </conditionalFormatting>
  <conditionalFormatting sqref="E186:E187">
    <cfRule type="dataBar" priority="7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{793E064F-86DF-46B1-99E7-1DC859E40AE3}</x14:id>
        </ext>
      </extLst>
    </cfRule>
  </conditionalFormatting>
  <conditionalFormatting sqref="E188">
    <cfRule type="dataBar" priority="7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{2884007D-55CA-4A47-9EE7-48B551685633}</x14:id>
        </ext>
      </extLst>
    </cfRule>
  </conditionalFormatting>
  <conditionalFormatting sqref="E189">
    <cfRule type="dataBar" priority="7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{500CF0D8-5D50-4D7A-A807-CB30CFD50C37}</x14:id>
        </ext>
      </extLst>
    </cfRule>
  </conditionalFormatting>
  <conditionalFormatting sqref="E190">
    <cfRule type="dataBar" priority="7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{E41A75C3-7B83-4909-AC5C-F5160907CC8C}</x14:id>
        </ext>
      </extLst>
    </cfRule>
  </conditionalFormatting>
  <conditionalFormatting sqref="E191:E192">
    <cfRule type="dataBar" priority="6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{F2F8684F-50B2-403C-82AC-12E3E6726B67}</x14:id>
        </ext>
      </extLst>
    </cfRule>
  </conditionalFormatting>
  <conditionalFormatting sqref="E193">
    <cfRule type="dataBar" priority="6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{9E881DCA-0A90-4635-A69A-9B755CF41742}</x14:id>
        </ext>
      </extLst>
    </cfRule>
  </conditionalFormatting>
  <conditionalFormatting sqref="E194">
    <cfRule type="dataBar" priority="6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{8A99EC99-BC91-4A87-A811-210E01375DE7}</x14:id>
        </ext>
      </extLst>
    </cfRule>
  </conditionalFormatting>
  <conditionalFormatting sqref="E195">
    <cfRule type="dataBar" priority="6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{2FBA2F3D-2DBB-43EF-98CD-1A304B473C34}</x14:id>
        </ext>
      </extLst>
    </cfRule>
  </conditionalFormatting>
  <conditionalFormatting sqref="E196:E197">
    <cfRule type="dataBar" priority="6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{F9AC0069-ADBE-4602-97D9-D7A2F9DA823A}</x14:id>
        </ext>
      </extLst>
    </cfRule>
  </conditionalFormatting>
  <conditionalFormatting sqref="E198">
    <cfRule type="dataBar" priority="6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{A55CCA8A-4EFA-4C45-9A02-88B080F554CF}</x14:id>
        </ext>
      </extLst>
    </cfRule>
  </conditionalFormatting>
  <conditionalFormatting sqref="E199">
    <cfRule type="dataBar" priority="6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{4F552BE8-8648-43E2-9EB4-3F2CA4336969}</x14:id>
        </ext>
      </extLst>
    </cfRule>
  </conditionalFormatting>
  <conditionalFormatting sqref="E200">
    <cfRule type="dataBar" priority="6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{498013BA-EA3C-4F6F-BB10-1FB3BA50DB42}</x14:id>
        </ext>
      </extLst>
    </cfRule>
  </conditionalFormatting>
  <conditionalFormatting sqref="E201:E202">
    <cfRule type="dataBar" priority="6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{1663C0DC-E20B-446F-A7B4-93DCBBDB14A6}</x14:id>
        </ext>
      </extLst>
    </cfRule>
  </conditionalFormatting>
  <conditionalFormatting sqref="E203">
    <cfRule type="dataBar" priority="6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{A225E315-3338-4985-A001-9515195AD9B7}</x14:id>
        </ext>
      </extLst>
    </cfRule>
  </conditionalFormatting>
  <conditionalFormatting sqref="E204">
    <cfRule type="dataBar" priority="5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{BA7F252E-A2BF-43A3-A27D-10FD8C565AAA}</x14:id>
        </ext>
      </extLst>
    </cfRule>
  </conditionalFormatting>
  <conditionalFormatting sqref="E205">
    <cfRule type="dataBar" priority="5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{42D138CB-FE91-4FE6-8C29-2EF51569CE48}</x14:id>
        </ext>
      </extLst>
    </cfRule>
  </conditionalFormatting>
  <conditionalFormatting sqref="E206:E207">
    <cfRule type="dataBar" priority="5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{8055BFD8-7E6B-40CC-B1AB-865E1E8E25EF}</x14:id>
        </ext>
      </extLst>
    </cfRule>
  </conditionalFormatting>
  <conditionalFormatting sqref="E208">
    <cfRule type="dataBar" priority="5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{51ED026E-D145-4762-BCA2-0AF48A1988D2}</x14:id>
        </ext>
      </extLst>
    </cfRule>
  </conditionalFormatting>
  <conditionalFormatting sqref="E209">
    <cfRule type="dataBar" priority="5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{A9BC9621-E66A-4739-9691-6CA4A9797F06}</x14:id>
        </ext>
      </extLst>
    </cfRule>
  </conditionalFormatting>
  <conditionalFormatting sqref="E210">
    <cfRule type="dataBar" priority="5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{B7EA52E5-62CC-4007-8E05-EB86FC3BE14F}</x14:id>
        </ext>
      </extLst>
    </cfRule>
  </conditionalFormatting>
  <conditionalFormatting sqref="E211:E212">
    <cfRule type="dataBar" priority="5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{99799D47-17FE-4A86-8F40-3A901FABFF2C}</x14:id>
        </ext>
      </extLst>
    </cfRule>
  </conditionalFormatting>
  <conditionalFormatting sqref="E213">
    <cfRule type="dataBar" priority="5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{C8F227F7-1B59-475B-B133-2FD971715921}</x14:id>
        </ext>
      </extLst>
    </cfRule>
  </conditionalFormatting>
  <conditionalFormatting sqref="E214">
    <cfRule type="dataBar" priority="5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{2D03F1AF-5D7A-49D7-A292-E748CDB76329}</x14:id>
        </ext>
      </extLst>
    </cfRule>
  </conditionalFormatting>
  <conditionalFormatting sqref="E215">
    <cfRule type="dataBar" priority="5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{A08FFCB5-2655-4C6C-95C9-915301E33D4C}</x14:id>
        </ext>
      </extLst>
    </cfRule>
  </conditionalFormatting>
  <conditionalFormatting sqref="E216:E217">
    <cfRule type="dataBar" priority="4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{BF3FF100-AE99-4FF1-B5FE-C7087AD37AA2}</x14:id>
        </ext>
      </extLst>
    </cfRule>
  </conditionalFormatting>
  <conditionalFormatting sqref="E218">
    <cfRule type="dataBar" priority="4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{2DDDDE3F-76B0-4F11-9CF1-27335D298C75}</x14:id>
        </ext>
      </extLst>
    </cfRule>
  </conditionalFormatting>
  <conditionalFormatting sqref="E219">
    <cfRule type="dataBar" priority="4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{0D0E0A59-C5FC-4430-B934-E7DEAA1BF3CC}</x14:id>
        </ext>
      </extLst>
    </cfRule>
  </conditionalFormatting>
  <conditionalFormatting sqref="E220">
    <cfRule type="dataBar" priority="4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{9CF6F511-87F2-49AD-98F6-3AB56C3E4A95}</x14:id>
        </ext>
      </extLst>
    </cfRule>
  </conditionalFormatting>
  <conditionalFormatting sqref="E221:E222">
    <cfRule type="dataBar" priority="4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{5982614A-C398-486B-9AC6-B2075E3FB9DA}</x14:id>
        </ext>
      </extLst>
    </cfRule>
  </conditionalFormatting>
  <conditionalFormatting sqref="E223">
    <cfRule type="dataBar" priority="4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{F6294763-E360-4EF4-AED1-B15CD0D4C28C}</x14:id>
        </ext>
      </extLst>
    </cfRule>
  </conditionalFormatting>
  <conditionalFormatting sqref="E224">
    <cfRule type="dataBar" priority="4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{F94C2E32-1D23-4910-9D6C-483FF0C32751}</x14:id>
        </ext>
      </extLst>
    </cfRule>
  </conditionalFormatting>
  <conditionalFormatting sqref="E225">
    <cfRule type="dataBar" priority="4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{20B1228E-DE60-4C57-8AE8-348A0E5EEFCD}</x14:id>
        </ext>
      </extLst>
    </cfRule>
  </conditionalFormatting>
  <conditionalFormatting sqref="E226:E227">
    <cfRule type="dataBar" priority="4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{3F58A888-C450-478D-9C92-48046153CC54}</x14:id>
        </ext>
      </extLst>
    </cfRule>
  </conditionalFormatting>
  <conditionalFormatting sqref="E228">
    <cfRule type="dataBar" priority="4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{3E9336D8-88AB-4FDD-97AF-40252E29C9C9}</x14:id>
        </ext>
      </extLst>
    </cfRule>
  </conditionalFormatting>
  <conditionalFormatting sqref="E229">
    <cfRule type="dataBar" priority="3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{DBE49891-D852-4CF3-82C4-2022BF969383}</x14:id>
        </ext>
      </extLst>
    </cfRule>
  </conditionalFormatting>
  <conditionalFormatting sqref="E230">
    <cfRule type="dataBar" priority="3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{233D1CF3-4486-4A57-A362-FDD814756204}</x14:id>
        </ext>
      </extLst>
    </cfRule>
  </conditionalFormatting>
  <conditionalFormatting sqref="E231:E232">
    <cfRule type="dataBar" priority="3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{304A0B79-3E48-4222-AF32-596E6FF142A5}</x14:id>
        </ext>
      </extLst>
    </cfRule>
  </conditionalFormatting>
  <conditionalFormatting sqref="E233">
    <cfRule type="dataBar" priority="3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{954EE55E-9F0D-4E30-A6F5-F9B0039A5900}</x14:id>
        </ext>
      </extLst>
    </cfRule>
  </conditionalFormatting>
  <conditionalFormatting sqref="E234">
    <cfRule type="dataBar" priority="3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{34F632BC-BF31-4357-8E03-F0AE7CFE11CF}</x14:id>
        </ext>
      </extLst>
    </cfRule>
  </conditionalFormatting>
  <conditionalFormatting sqref="E235">
    <cfRule type="dataBar" priority="3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{B87DAB43-9C30-4B4D-9BDD-3C7B75609E18}</x14:id>
        </ext>
      </extLst>
    </cfRule>
  </conditionalFormatting>
  <conditionalFormatting sqref="E236:E237">
    <cfRule type="dataBar" priority="3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{1E664156-902F-4C74-8341-D6D1460A76CD}</x14:id>
        </ext>
      </extLst>
    </cfRule>
  </conditionalFormatting>
  <conditionalFormatting sqref="E238">
    <cfRule type="dataBar" priority="3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{692E995E-AB3C-4493-A3B9-A883251EEA93}</x14:id>
        </ext>
      </extLst>
    </cfRule>
  </conditionalFormatting>
  <conditionalFormatting sqref="E239">
    <cfRule type="dataBar" priority="3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{66459DCE-CB2F-45E4-A567-123A57D81BA6}</x14:id>
        </ext>
      </extLst>
    </cfRule>
  </conditionalFormatting>
  <conditionalFormatting sqref="E240">
    <cfRule type="dataBar" priority="3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{20B51116-2209-42DF-93EF-1B6A1CCFB320}</x14:id>
        </ext>
      </extLst>
    </cfRule>
  </conditionalFormatting>
  <conditionalFormatting sqref="E241:E242">
    <cfRule type="dataBar" priority="2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{557DCC95-C16F-4ADA-8A04-3EF5B43AE909}</x14:id>
        </ext>
      </extLst>
    </cfRule>
  </conditionalFormatting>
  <conditionalFormatting sqref="E243">
    <cfRule type="dataBar" priority="2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{3480554B-5E7D-48B4-9643-F3590C1325E3}</x14:id>
        </ext>
      </extLst>
    </cfRule>
  </conditionalFormatting>
  <conditionalFormatting sqref="E244">
    <cfRule type="dataBar" priority="2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{7950A3F2-C134-4081-87B7-0B8CC745BE4E}</x14:id>
        </ext>
      </extLst>
    </cfRule>
  </conditionalFormatting>
  <conditionalFormatting sqref="E245">
    <cfRule type="dataBar" priority="2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{1F68A3AE-2467-4E4C-97EA-AD08D133A706}</x14:id>
        </ext>
      </extLst>
    </cfRule>
  </conditionalFormatting>
  <conditionalFormatting sqref="E246:E247">
    <cfRule type="dataBar" priority="2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{AD859C20-FF48-4D34-965C-6FD19C354D7E}</x14:id>
        </ext>
      </extLst>
    </cfRule>
  </conditionalFormatting>
  <conditionalFormatting sqref="E248">
    <cfRule type="dataBar" priority="2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{DD3ABE0C-BBCD-4869-9BD1-00AE949C4653}</x14:id>
        </ext>
      </extLst>
    </cfRule>
  </conditionalFormatting>
  <conditionalFormatting sqref="E249">
    <cfRule type="dataBar" priority="2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{B4660325-CFD5-423D-98F3-31AD4CFC6DC1}</x14:id>
        </ext>
      </extLst>
    </cfRule>
  </conditionalFormatting>
  <conditionalFormatting sqref="E250">
    <cfRule type="dataBar" priority="2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{E53EE654-A36E-4178-82C3-BF71C88E47C9}</x14:id>
        </ext>
      </extLst>
    </cfRule>
  </conditionalFormatting>
  <conditionalFormatting sqref="E251:E252">
    <cfRule type="dataBar" priority="2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{998E30FD-C45D-4DAA-BCB8-0185AD71826F}</x14:id>
        </ext>
      </extLst>
    </cfRule>
  </conditionalFormatting>
  <conditionalFormatting sqref="E253">
    <cfRule type="dataBar" priority="2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{17451CC7-891B-4D5C-827C-131FD3797118}</x14:id>
        </ext>
      </extLst>
    </cfRule>
  </conditionalFormatting>
  <conditionalFormatting sqref="E254">
    <cfRule type="dataBar" priority="1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{7A4C22B0-32AF-454B-80CD-B2FBDD3F35FB}</x14:id>
        </ext>
      </extLst>
    </cfRule>
  </conditionalFormatting>
  <conditionalFormatting sqref="E255">
    <cfRule type="dataBar" priority="1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{33BC2274-CAC7-4E20-B53D-FFFEF72E8B9B}</x14:id>
        </ext>
      </extLst>
    </cfRule>
  </conditionalFormatting>
  <conditionalFormatting sqref="E256:E257">
    <cfRule type="dataBar" priority="1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{DFCA3469-A813-4DE2-9FED-B315EE2A2D01}</x14:id>
        </ext>
      </extLst>
    </cfRule>
  </conditionalFormatting>
  <conditionalFormatting sqref="E258">
    <cfRule type="dataBar" priority="1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{123C143C-B75A-4557-BF04-E930B37B6005}</x14:id>
        </ext>
      </extLst>
    </cfRule>
  </conditionalFormatting>
  <conditionalFormatting sqref="E259">
    <cfRule type="dataBar" priority="1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{FB4ED1A5-33ED-4C30-B4C7-F33043A052AB}</x14:id>
        </ext>
      </extLst>
    </cfRule>
  </conditionalFormatting>
  <conditionalFormatting sqref="E260">
    <cfRule type="dataBar" priority="1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{EFE3CCE3-C052-43A2-983D-F874A58EF130}</x14:id>
        </ext>
      </extLst>
    </cfRule>
  </conditionalFormatting>
  <conditionalFormatting sqref="E261:E262">
    <cfRule type="dataBar" priority="1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{94899FB2-C17B-4FF7-960B-EA9D463A99F5}</x14:id>
        </ext>
      </extLst>
    </cfRule>
  </conditionalFormatting>
  <conditionalFormatting sqref="E263">
    <cfRule type="dataBar" priority="1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{945BDE66-B105-43F5-ADD0-86802834A1BE}</x14:id>
        </ext>
      </extLst>
    </cfRule>
  </conditionalFormatting>
  <conditionalFormatting sqref="E264">
    <cfRule type="dataBar" priority="1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{34A2861C-48A2-4F8E-B33C-FF5AC54A03B1}</x14:id>
        </ext>
      </extLst>
    </cfRule>
  </conditionalFormatting>
  <conditionalFormatting sqref="E265">
    <cfRule type="dataBar" priority="1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{A17900DA-8DA7-4C1E-8AFA-F837D81BD113}</x14:id>
        </ext>
      </extLst>
    </cfRule>
  </conditionalFormatting>
  <conditionalFormatting sqref="E266:E267">
    <cfRule type="dataBar" priority="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{4F0D44E7-0A11-49B8-B558-A85995341436}</x14:id>
        </ext>
      </extLst>
    </cfRule>
  </conditionalFormatting>
  <conditionalFormatting sqref="E268">
    <cfRule type="dataBar" priority="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{E854CC46-4F05-43A8-BAFE-10655EE1F70A}</x14:id>
        </ext>
      </extLst>
    </cfRule>
  </conditionalFormatting>
  <conditionalFormatting sqref="E269">
    <cfRule type="dataBar" priority="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{22125010-5377-493B-B391-898721A1F737}</x14:id>
        </ext>
      </extLst>
    </cfRule>
  </conditionalFormatting>
  <conditionalFormatting sqref="E270">
    <cfRule type="dataBar" priority="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{01B0D8EE-5F9D-4EB5-8102-4FCAE9550064}</x14:id>
        </ext>
      </extLst>
    </cfRule>
  </conditionalFormatting>
  <conditionalFormatting sqref="E271:E272">
    <cfRule type="dataBar" priority="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{608EEDE0-010C-4ADF-81A9-0C56B0480442}</x14:id>
        </ext>
      </extLst>
    </cfRule>
  </conditionalFormatting>
  <conditionalFormatting sqref="E273">
    <cfRule type="dataBar" priority="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{98677026-3341-4E0A-B8E1-9EE8B740DDA8}</x14:id>
        </ext>
      </extLst>
    </cfRule>
  </conditionalFormatting>
  <conditionalFormatting sqref="E274">
    <cfRule type="dataBar" priority="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{36ED9DB6-D4D6-49C5-B6EE-C35B704EAFB7}</x14:id>
        </ext>
      </extLst>
    </cfRule>
  </conditionalFormatting>
  <conditionalFormatting sqref="E275">
    <cfRule type="dataBar" priority="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{5E2BE248-DD78-4351-9831-F5F6A25E294A}</x14:id>
        </ext>
      </extLst>
    </cfRule>
  </conditionalFormatting>
  <conditionalFormatting sqref="E276:E277">
    <cfRule type="dataBar" priority="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{FF125EAF-B508-4830-8186-1AE917994C0C}</x14:id>
        </ext>
      </extLst>
    </cfRule>
  </conditionalFormatting>
  <dataValidations count="3">
    <dataValidation type="whole" operator="greaterThanOrEqual" allowBlank="1" showInputMessage="1" showErrorMessage="1" sqref="E3:F3 E130:F133 E65:F68 E150:F153 E85:F88 E145:F148 E95:F98 E230:F233 E135:F138 E30:F33 E125:F128 E110:F113 E15:F18 E50:F53 E35:F38 E75:F78 E175:F178 E255:F258 E245:F248 E225:F228 E165:F168 E195:F198 E185:F188 E215:F218 E205:F208 E270:F273 E55:F58 E265:F268 E105:F108 E155:F158 E235:F238 E5:F8 E10:F13 E20:F23 E25:F28 E40:F43 E45:F48 E60:F63 E70:F73 E80:F83 E90:F93 E100:F103 E115:F118 E120:F123 E140:F143 E160:F163 E170:F173 E180:F183 E190:F193 E200:F203 E210:F213 E220:F223 E240:F243 E250:F253 E260:F263 E275:F277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9:F99 E89:F89 E104:F104 E129:F129 E139:F139 E109:F109 E64:F64 E84:F84 E114:F114 E159:F159 E259:F259 E134:F134 E34:F34 E144:F144 E169:F169 E154:F154 E39:F39 E24:F24 E14:F14 E74:F74 E9:F9 E94:F94 E179:F179 E54:F54 E59:F59 E79:F79 E49:F49 E69:F69 E44:F44 E19:F19 E29:F29 E119:F119 E229:F229 E264:F264 E254:F254 E244:F244 E274:F274 E234:F234 E199:F199 E174:F174 E184:F184 E209:F209 E194:F194 E124:F124 E219:F219 E149:F149 E239:F239 E214:F214 E224:F224 E189:F189 E204:F204 E164:F164 E249:F249 E269:F269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6537E028-91CD-4B4A-923D-2BD996499A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FB61EDF0-F5A5-4EA4-8218-6D41EFE3915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B64CCF93-55D4-4C2F-BDD7-3C7D28B1AD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86DE950-8ED2-4618-A8A6-227A0D71E6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83DF8949-2A44-4DF8-963F-632B8223DF2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45E186A1-993C-4D04-8D17-AB3C86161F5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1F28E9-5E04-4F8C-A200-547AC56051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AE93A528-84CA-4462-A74F-45406269A57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3CC95A6F-CFDB-4DDC-8E7D-1D984D59F0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092B8A0-5C13-456E-B366-5C9B841267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FB67C4A4-5196-49DB-823A-A5B4EA29F6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E876D012-CD69-47DE-B745-5E1DE0069E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F258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F259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F260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F261:F262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F266:F267</xm:sqref>
        </x14:conditionalFormatting>
        <x14:conditionalFormatting xmlns:xm="http://schemas.microsoft.com/office/excel/2006/main">
          <x14:cfRule type="dataBar" id="{65AFF4E3-D797-46F5-A6E5-21F77D5C1B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F268</xm:sqref>
        </x14:conditionalFormatting>
        <x14:conditionalFormatting xmlns:xm="http://schemas.microsoft.com/office/excel/2006/main">
          <x14:cfRule type="dataBar" id="{15C715C0-E943-44DA-BADE-79340DF4E2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F269</xm:sqref>
        </x14:conditionalFormatting>
        <x14:conditionalFormatting xmlns:xm="http://schemas.microsoft.com/office/excel/2006/main">
          <x14:cfRule type="dataBar" id="{58656611-45D1-451E-BA96-9CDD96163CE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F270</xm:sqref>
        </x14:conditionalFormatting>
        <x14:conditionalFormatting xmlns:xm="http://schemas.microsoft.com/office/excel/2006/main">
          <x14:cfRule type="dataBar" id="{59A6BA4B-9C93-4F60-A8CF-1A45584494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F271:F272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F273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F274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353E5463-3A20-4641-A1D3-EEBF71F56D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1BC3B0EC-DC7F-4181-8E0A-379F777A22D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E23181B-1D3A-4FE2-BB5F-2622F36951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7147184-9E56-4C96-B17B-0AA2F0EECB4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49FF949F-2AC6-4F96-B3D4-2E2F446718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A7F29D68-492E-486C-8119-EC226964E07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6F53372A-4748-4101-9E95-5C11198A22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CB01DF6D-29C4-47A8-863C-E187122F34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A9ED0A7A-BD7D-44BA-9C4D-B697A8DAC1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3893D60-6FCF-4CD1-BEC2-CAB7F471120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6E014E97-1D35-4377-B950-AB6876F1576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C97320EA-95A2-42DD-96DF-96D8DF1BF05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D04C3099-38AB-4529-974A-163266FB2F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EB702B4C-B933-4A08-84D7-BEC6DC29FD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9B91B6C-9D27-437F-8ED4-02770D42D3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21803E5-225B-45EE-8094-4307F316D7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6FDAAA3F-4D5E-428B-B10B-FBAFAE446B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EA0DDC41-A388-4378-BF62-3A4E9A5E41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BC6A0ECF-1317-4F70-9DBE-38FFBB8E01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4B4B8D6B-A370-44FD-9277-A506E537F9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68B40848-8BF7-4240-A146-2B1C1540EAC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CE5942B-CF40-45B3-9C57-193A192D795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074EBABF-131A-498E-959E-E211B9027D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7BDB725D-0DC6-4356-A18F-A7DEDE15A0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6D171722-56BD-48E6-AEC0-E25AE63747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FCDECD1B-2FE2-4862-89DB-44FB315DF7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9BEFFA5B-4363-4D7E-86E2-009E0940D88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57C3FB3A-4FA8-4D4A-8ADC-0F83DFA880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8CE17E7E-B88B-422C-B0B2-CFFBA88B264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8ED09256-D372-47C1-8D03-E445FACB0F6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D7E2081F-0685-4C31-AE39-71DF5AEE87A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2B616B59-6112-4630-A51D-AC2004C230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6008585B-6DEC-4C74-A786-DFB6F42CC5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641FBBEB-1EA3-4E48-8DB2-5053DED635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74428344-33EB-410F-ABBF-AD32E1E07E7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E15835F4-8835-4259-9963-563EB810B7E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C1687903-A2A5-4FD3-A4E2-1A433A8BB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D3E6BAE-95DE-4C15-B95F-71C07486C7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D46793C7-EA4B-446F-92EC-A52047CCC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1274EB82-84DE-4660-BA02-8E94396846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4288709D-2EF7-4CA5-8F1A-BF21BBABE1A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DB61C7A5-7D7C-4B75-B12D-32832832130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2DFB1F8F-DA88-4DC4-8025-F77C3C8206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7473BE7-8EE0-4A0D-9848-F86AC1CBAC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</xm:sqref>
        </x14:conditionalFormatting>
        <x14:conditionalFormatting xmlns:xm="http://schemas.microsoft.com/office/excel/2006/main">
          <x14:cfRule type="dataBar" id="{CE03E845-2365-47E2-AB97-A3523C88A3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64F57B4C-4AD7-44CC-B161-E51FDB0F3B4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5EEDD7CC-6584-4E32-A9E3-4F4E4B7CDD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30FDC377-5BA9-4947-B11E-F346D76992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E66:E67</xm:sqref>
        </x14:conditionalFormatting>
        <x14:conditionalFormatting xmlns:xm="http://schemas.microsoft.com/office/excel/2006/main">
          <x14:cfRule type="dataBar" id="{C606F799-89E9-49B0-8983-C09A15BBE86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4C0A48BD-1DB1-4940-9788-88B322A517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2123F63B-3613-4B69-BC9E-E3F9E1441C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B3453AC2-E4C1-4D9F-B38B-DAF82CB9275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0ADC4E-8F82-4ACE-A219-32227EE99C3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35D19E1-77B7-4DD6-B37C-6B88FC57BEF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BF0BBABF-FDCC-4C54-AD4B-151AB90AC8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ED5C78C8-1EDA-4CDD-9D2D-1D4D55A0670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19D0FA75-7B6C-4C92-8939-6D40BF0ED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1B2AD1B2-6AC6-446C-9878-E060CE88BC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64DF8D97-799F-44F7-B8CF-B1666F605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1EEA0CD3-F04A-49A4-BF41-8663CAF8736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72E99FEA-90CD-41BD-94F5-2BB42E87708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048D08FE-4050-46BA-958C-45BEACAE73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624E9AF7-9F45-460C-AACD-764D3A5BD0D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891CC93E-708B-47AE-BB3C-806AFA33B1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FA5C340A-8EEC-458C-BFA1-8BA9E8AEB79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77B170C3-3E9D-4A00-96E2-1D0C84FFAF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AB5F2FC3-FEC7-4709-917A-30B720A975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BB0CA8B1-2AD9-4AFF-A5A8-90B2B8D6E3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4990622B-89D7-4CA3-A78D-2F4974D22F5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3A53EFCF-7EA8-4107-AA80-8094E71D5E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3BA04F1D-56B7-46E1-93D3-E1CC179F5C7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96873B40-DE62-4C39-BCC9-1BDF2383E5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8050D49-D6B5-440A-A6E0-50ECE23781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59949F39-EE2C-4DF7-BE1B-1B1A1B7A366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01BDE26F-64C4-4D54-B711-A8A0856F535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A63B07B2-B65A-4897-81EE-485EA561F8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408C55F4-32D5-4D4D-A7A4-9C0BF26B61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958FD13C-4D1D-4EBA-A6E5-76AA225B97D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03C3D1A9-2F11-4BB7-BC05-A0AFAA345C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0DCDC05B-65AD-4C29-B69A-F88DFAB72F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3515B23B-49B0-43B5-A439-98F2C2CB10F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24815CD3-484A-4667-BEDA-BCDE704B75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A7451C98-D78F-40F2-BB0D-99980C114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236D1155-740C-49E0-A913-3B870F323C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AF2AAB08-FA9C-43DD-A9D6-9611996CB72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D690BA01-9AC9-4630-8BF9-38247980159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D5AA17F5-BCD3-4614-96C1-7D00CA3073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627302E8-87D7-4BC9-9F19-0DE00BAA62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A562D94A-F795-4CBF-A237-63C56F7BB46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7AC9D1CB-1F8F-4329-A535-AD82B9F103E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130DA50D-16B7-418D-A420-66086E8F93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4173ACBD-85C9-482F-B8A8-AD7E33E1AAF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02D2957B-0572-4E67-AD8B-DED8A3ADAA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2259A972-97C2-4F53-89A6-ED96D94BAD2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8239DA44-9982-45C3-BB0C-E22301DA4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DCE5EA17-E063-442E-A13D-CB712946E9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A9A28E99-DD84-47EF-B6FB-68311E2717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994BEEF2-58A0-4FDC-8D0A-26B9F71EC3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046CDA72-B5C0-4AC2-A5DE-CFB0F632548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3B16E8C3-B5C4-4488-8567-15AE525551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BCDF7143-2906-4808-A22E-6A65DC64B6F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26C5E732-FA84-4835-BB2E-A2624BBB7AC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ADA61B2-B150-41DA-B9F4-8E9BF41470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597EFA9-E2A5-422F-88C2-4AA8F968A9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0D6F394B-8E3C-4A7C-9ACC-A4733595C94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18E63AD7-BD64-4B33-AD86-9C38B102093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14C4EDE4-93AC-446C-8C1E-80786DD1E25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11F822AD-D81A-4B7F-AEE0-434FC4CDDA6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A375A1C-7C92-428E-ACEF-585B045B30E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865ADA0F-B075-4DCC-9731-3D10C64D4D7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E4F1884D-E1BA-477D-A173-68BDF16FD08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19CEF95E-352F-498D-9E28-A6AFA0CB75E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39C2F1D7-38E8-4691-AEBC-BD304C00CE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F4DCCBA-8D41-4A12-92E2-AD42847DF6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DBD79ADD-6609-406E-BAB4-3B9CAAC5894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A68C14A9-3F71-4CE9-A548-01B04C8972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D4963459-6078-4458-801C-BA21D762314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58F8A3AB-B9D8-4FED-8D36-B12F886D442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928700D4-20E4-41B4-A6C9-32FDB69CBC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A7009DE-9FA2-4098-BF88-31A9EBFC94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B6C0C8B4-EB3C-47B9-B199-952A783C20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BA4B7032-D2EC-4A7F-BA3E-23A13858D1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ED8D5F9F-6D87-4661-BA80-849677B241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F8548797-6D0B-4503-9B46-ADBAD6EF4D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AC5EEE83-3555-47F5-9548-E46E9BDC02E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D9C6C897-F607-4D32-BA3B-E502A0E51C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6012E50A-7A12-4E7B-9417-A4ED2D93BAB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EFD241F4-BC30-4A1D-B02A-0E2B49E964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CDD6E972-57F9-4DBE-BAEA-D6D09CE361B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8BA1918C-B944-45FF-9576-D7D7475868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D494560A-DBAA-4F11-8699-BAF813BEF83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2BED3E1E-50B2-447C-A9C4-0BB7C5D5CA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7FF18D47-B4E5-4B9A-B07A-21F04435D7B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FA4548A5-7CB6-459D-89B5-2BE1406C00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8B32D3F7-F173-429D-8956-035A4A5FA19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B638E4A1-6541-46C9-80F4-140C1F00AF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3E51613D-59CC-4F03-80C1-CDFADCA230B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299F46A9-D68E-4323-8968-E2E2989BA35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ECA5876E-4CE0-4F2E-AE85-25AD1B47A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C37180CE-EE7E-461A-AC95-20C8A745ECF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49D8E6EF-C3D5-4C71-9821-5363763E37E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8A86A42-DBD5-43B3-A989-45ACBD73BE1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9DED4868-F535-49FD-BC93-94F5A1F7B0A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793E064F-86DF-46B1-99E7-1DC859E40A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2884007D-55CA-4A47-9EE7-48B55168563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00CF0D8-5D50-4D7A-A807-CB30CFD50C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E41A75C3-7B83-4909-AC5C-F5160907CC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F2F8684F-50B2-403C-82AC-12E3E6726B6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9E881DCA-0A90-4635-A69A-9B755CF4174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8A99EC99-BC91-4A87-A811-210E01375DE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2FBA2F3D-2DBB-43EF-98CD-1A304B473C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F9AC0069-ADBE-4602-97D9-D7A2F9DA823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A55CCA8A-4EFA-4C45-9A02-88B080F554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4F552BE8-8648-43E2-9EB4-3F2CA433696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498013BA-EA3C-4F6F-BB10-1FB3BA50DB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663C0DC-E20B-446F-A7B4-93DCBBDB14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A225E315-3338-4985-A001-9515195AD9B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BA7F252E-A2BF-43A3-A27D-10FD8C565A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42D138CB-FE91-4FE6-8C29-2EF51569CE4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8055BFD8-7E6B-40CC-B1AB-865E1E8E25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51ED026E-D145-4762-BCA2-0AF48A1988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A9BC9621-E66A-4739-9691-6CA4A9797F0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B7EA52E5-62CC-4007-8E05-EB86FC3BE1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99799D47-17FE-4A86-8F40-3A901FABFF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C8F227F7-1B59-475B-B133-2FD97171592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2D03F1AF-5D7A-49D7-A292-E748CDB763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A08FFCB5-2655-4C6C-95C9-915301E33D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BF3FF100-AE99-4FF1-B5FE-C7087AD37A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2DDDDE3F-76B0-4F11-9CF1-27335D298C7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0D0E0A59-C5FC-4430-B934-E7DEAA1BF3C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9CF6F511-87F2-49AD-98F6-3AB56C3E4A9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5982614A-C398-486B-9AC6-B2075E3FB9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F6294763-E360-4EF4-AED1-B15CD0D4C28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F94C2E32-1D23-4910-9D6C-483FF0C3275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20B1228E-DE60-4C57-8AE8-348A0E5EEF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3F58A888-C450-478D-9C92-48046153CC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3E9336D8-88AB-4FDD-97AF-40252E29C9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DBE49891-D852-4CF3-82C4-2022BF9693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233D1CF3-4486-4A57-A362-FDD814756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304A0B79-3E48-4222-AF32-596E6FF142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954EE55E-9F0D-4E30-A6F5-F9B0039A590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34F632BC-BF31-4357-8E03-F0AE7CFE11C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B87DAB43-9C30-4B4D-9BDD-3C7B75609E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1E664156-902F-4C74-8341-D6D1460A76C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692E995E-AB3C-4493-A3B9-A883251EEA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66459DCE-CB2F-45E4-A567-123A57D81B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20B51116-2209-42DF-93EF-1B6A1CCFB32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557DCC95-C16F-4ADA-8A04-3EF5B43AE9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3480554B-5E7D-48B4-9643-F3590C1325E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7950A3F2-C134-4081-87B7-0B8CC745BE4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1F68A3AE-2467-4E4C-97EA-AD08D133A70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AD859C20-FF48-4D34-965C-6FD19C354D7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DD3ABE0C-BBCD-4869-9BD1-00AE949C465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B4660325-CFD5-423D-98F3-31AD4CFC6DC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E53EE654-A36E-4178-82C3-BF71C88E47C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998E30FD-C45D-4DAA-BCB8-0185AD71826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17451CC7-891B-4D5C-827C-131FD379711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7A4C22B0-32AF-454B-80CD-B2FBDD3F35F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33BC2274-CAC7-4E20-B53D-FFFEF72E8B9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DFCA3469-A813-4DE2-9FED-B315EE2A2D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  <x14:conditionalFormatting xmlns:xm="http://schemas.microsoft.com/office/excel/2006/main">
          <x14:cfRule type="dataBar" id="{123C143C-B75A-4557-BF04-E930B37B60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FB4ED1A5-33ED-4C30-B4C7-F33043A052A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E259</xm:sqref>
        </x14:conditionalFormatting>
        <x14:conditionalFormatting xmlns:xm="http://schemas.microsoft.com/office/excel/2006/main">
          <x14:cfRule type="dataBar" id="{EFE3CCE3-C052-43A2-983D-F874A58EF13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E260</xm:sqref>
        </x14:conditionalFormatting>
        <x14:conditionalFormatting xmlns:xm="http://schemas.microsoft.com/office/excel/2006/main">
          <x14:cfRule type="dataBar" id="{94899FB2-C17B-4FF7-960B-EA9D463A99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E261:E262</xm:sqref>
        </x14:conditionalFormatting>
        <x14:conditionalFormatting xmlns:xm="http://schemas.microsoft.com/office/excel/2006/main">
          <x14:cfRule type="dataBar" id="{945BDE66-B105-43F5-ADD0-86802834A1B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E263</xm:sqref>
        </x14:conditionalFormatting>
        <x14:conditionalFormatting xmlns:xm="http://schemas.microsoft.com/office/excel/2006/main">
          <x14:cfRule type="dataBar" id="{34A2861C-48A2-4F8E-B33C-FF5AC54A03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E264</xm:sqref>
        </x14:conditionalFormatting>
        <x14:conditionalFormatting xmlns:xm="http://schemas.microsoft.com/office/excel/2006/main">
          <x14:cfRule type="dataBar" id="{A17900DA-8DA7-4C1E-8AFA-F837D81BD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4F0D44E7-0A11-49B8-B558-A8599534143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E266:E267</xm:sqref>
        </x14:conditionalFormatting>
        <x14:conditionalFormatting xmlns:xm="http://schemas.microsoft.com/office/excel/2006/main">
          <x14:cfRule type="dataBar" id="{E854CC46-4F05-43A8-BAFE-10655EE1F70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E268</xm:sqref>
        </x14:conditionalFormatting>
        <x14:conditionalFormatting xmlns:xm="http://schemas.microsoft.com/office/excel/2006/main">
          <x14:cfRule type="dataBar" id="{22125010-5377-493B-B391-898721A1F73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01B0D8EE-5F9D-4EB5-8102-4FCAE9550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E270</xm:sqref>
        </x14:conditionalFormatting>
        <x14:conditionalFormatting xmlns:xm="http://schemas.microsoft.com/office/excel/2006/main">
          <x14:cfRule type="dataBar" id="{608EEDE0-010C-4ADF-81A9-0C56B048044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E271:E272</xm:sqref>
        </x14:conditionalFormatting>
        <x14:conditionalFormatting xmlns:xm="http://schemas.microsoft.com/office/excel/2006/main">
          <x14:cfRule type="dataBar" id="{98677026-3341-4E0A-B8E1-9EE8B740DD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E273</xm:sqref>
        </x14:conditionalFormatting>
        <x14:conditionalFormatting xmlns:xm="http://schemas.microsoft.com/office/excel/2006/main">
          <x14:cfRule type="dataBar" id="{36ED9DB6-D4D6-49C5-B6EE-C35B704EAF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E274</xm:sqref>
        </x14:conditionalFormatting>
        <x14:conditionalFormatting xmlns:xm="http://schemas.microsoft.com/office/excel/2006/main">
          <x14:cfRule type="dataBar" id="{5E2BE248-DD78-4351-9831-F5F6A25E294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E275</xm:sqref>
        </x14:conditionalFormatting>
        <x14:conditionalFormatting xmlns:xm="http://schemas.microsoft.com/office/excel/2006/main">
          <x14:cfRule type="dataBar" id="{FF125EAF-B508-4830-8186-1AE917994C0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E276:E277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2022-05-17T22:22:16Z</dcterms:created>
  <dcterms:modified xsi:type="dcterms:W3CDTF">2022-06-04T00:12:42Z</dcterms:modified>
</cp:coreProperties>
</file>