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ama001\proposals\NSF_comput_math15\code\MakeCollisionData0DMPI\"/>
    </mc:Choice>
  </mc:AlternateContent>
  <xr:revisionPtr revIDLastSave="0" documentId="13_ncr:1_{D5E2728C-63BB-494B-9F2D-F112F58DD90B}" xr6:coauthVersionLast="44" xr6:coauthVersionMax="44" xr10:uidLastSave="{00000000-0000-0000-0000-000000000000}"/>
  <bookViews>
    <workbookView xWindow="4875" yWindow="90" windowWidth="28200" windowHeight="20280" xr2:uid="{09AAC20B-3530-48EE-8AE5-BCE79A7B0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P40" i="1"/>
  <c r="J41" i="1"/>
  <c r="J40" i="1"/>
  <c r="F50" i="1" l="1"/>
  <c r="F51" i="1"/>
  <c r="F52" i="1"/>
  <c r="F53" i="1"/>
  <c r="F54" i="1"/>
  <c r="F55" i="1"/>
  <c r="F56" i="1"/>
  <c r="K29" i="1"/>
  <c r="J28" i="1"/>
  <c r="L26" i="1"/>
  <c r="J27" i="1"/>
  <c r="F38" i="1"/>
  <c r="F39" i="1"/>
  <c r="F40" i="1"/>
  <c r="F41" i="1"/>
  <c r="F42" i="1"/>
  <c r="F43" i="1"/>
  <c r="F44" i="1"/>
  <c r="F45" i="1"/>
  <c r="F46" i="1"/>
  <c r="F47" i="1"/>
  <c r="F48" i="1"/>
  <c r="F49" i="1"/>
  <c r="K11" i="1"/>
  <c r="L11" i="1" s="1"/>
  <c r="F36" i="1"/>
  <c r="F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8" i="1"/>
</calcChain>
</file>

<file path=xl/sharedStrings.xml><?xml version="1.0" encoding="utf-8"?>
<sst xmlns="http://schemas.openxmlformats.org/spreadsheetml/2006/main" count="115" uniqueCount="54">
  <si>
    <t>k</t>
  </si>
  <si>
    <t>k^2 (k+1)/2</t>
  </si>
  <si>
    <t>setting up</t>
  </si>
  <si>
    <t xml:space="preserve">40 nodes </t>
  </si>
  <si>
    <t>15 hours</t>
  </si>
  <si>
    <t>CH000</t>
  </si>
  <si>
    <t>CH001</t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</si>
  <si>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</si>
  <si>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</si>
  <si>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</si>
  <si>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</si>
  <si>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</si>
  <si>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</si>
  <si>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</si>
  <si>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</si>
  <si>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</si>
  <si>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</si>
  <si>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Status</t>
  </si>
  <si>
    <t xml:space="preserve">done </t>
  </si>
  <si>
    <t>CH012</t>
  </si>
  <si>
    <t>CH013</t>
  </si>
  <si>
    <t>CH014</t>
  </si>
  <si>
    <t>CH015</t>
  </si>
  <si>
    <t>CH016</t>
  </si>
  <si>
    <t>CH017</t>
  </si>
  <si>
    <t>CH018</t>
  </si>
  <si>
    <t>CH019</t>
  </si>
  <si>
    <t>CH020</t>
  </si>
  <si>
    <t>CH021</t>
  </si>
  <si>
    <t>CH022</t>
  </si>
  <si>
    <t>CH023</t>
  </si>
  <si>
    <t>CH024</t>
  </si>
  <si>
    <t>CH025</t>
  </si>
  <si>
    <t>CH026</t>
  </si>
  <si>
    <t>k=36</t>
  </si>
  <si>
    <t>k=30</t>
  </si>
  <si>
    <t>k=29</t>
  </si>
  <si>
    <t>k=28</t>
  </si>
  <si>
    <t>k=20</t>
  </si>
  <si>
    <t>k=16</t>
  </si>
  <si>
    <t>k=23</t>
  </si>
  <si>
    <t>k=24</t>
  </si>
  <si>
    <t>k=25</t>
  </si>
  <si>
    <t>k=26</t>
  </si>
  <si>
    <t>k=27</t>
  </si>
  <si>
    <t xml:space="preserve">done  </t>
  </si>
  <si>
    <t>done</t>
  </si>
  <si>
    <t>Singular Vector Kernel M41 Trim 7</t>
  </si>
  <si>
    <t>failed</t>
  </si>
  <si>
    <t xml:space="preserve">Time </t>
  </si>
  <si>
    <t xml:space="preserve">status </t>
  </si>
  <si>
    <t xml:space="preserve">40 nodes  for 10-14 hours </t>
  </si>
  <si>
    <t>k=13</t>
  </si>
  <si>
    <t>k=18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</si>
</sst>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BBB7-3C56-43C1-B3E0-1EAB66FEB051}">
  <sheetPr codeName="Sheet1"/>
  <dimension ref="E7:AA56"/>
  <sheetViews>
    <sheetView tabSelected="1" topLeftCell="E1" workbookViewId="0">
      <selection activeCell="U16" sqref="U16"/>
    </sheetView>
  </sheetViews>
  <sheetFormatPr defaultRowHeight="15" x14ac:dyDescent="0.25"/>
  <cols>
    <col min="11" max="11" width="11" bestFit="1" customWidth="1"/>
    <col min="15" max="16" width="11" bestFit="1" customWidth="1"/>
  </cols>
  <sheetData>
    <row r="7" spans="10:27" x14ac:dyDescent="0.25">
      <c r="N7" s="2" t="s">
        <v>47</v>
      </c>
      <c r="O7" s="2"/>
      <c r="P7" s="2"/>
      <c r="Q7" s="2"/>
      <c r="R7" s="2"/>
      <c r="V7" s="3" t="s">
        <v>47</v>
      </c>
      <c r="W7" s="3"/>
      <c r="X7" s="3"/>
      <c r="Y7" s="3"/>
      <c r="Z7" s="3"/>
      <c r="AA7" s="4"/>
    </row>
    <row r="8" spans="10:27" x14ac:dyDescent="0.25">
      <c r="V8" s="4"/>
      <c r="W8" s="4"/>
      <c r="X8" s="4"/>
      <c r="Y8" s="4"/>
      <c r="Z8" s="4"/>
      <c r="AA8" s="4"/>
    </row>
    <row r="9" spans="10:27" x14ac:dyDescent="0.25">
      <c r="V9" s="4"/>
      <c r="W9" s="4"/>
      <c r="X9" s="4" t="s">
        <v>51</v>
      </c>
      <c r="Y9" s="4"/>
      <c r="Z9" s="4"/>
      <c r="AA9" s="4"/>
    </row>
    <row r="10" spans="10:27" x14ac:dyDescent="0.25">
      <c r="J10">
        <v>18</v>
      </c>
      <c r="K10">
        <v>1183</v>
      </c>
      <c r="O10" t="s">
        <v>2</v>
      </c>
      <c r="P10" t="s">
        <v>3</v>
      </c>
      <c r="Q10" t="s">
        <v>4</v>
      </c>
      <c r="S10" t="s">
        <v>17</v>
      </c>
      <c r="V10" s="4"/>
      <c r="W10" s="4" t="s">
        <v>2</v>
      </c>
      <c r="X10" s="4" t="s">
        <v>3</v>
      </c>
      <c r="Y10" s="4" t="s">
        <v>49</v>
      </c>
      <c r="Z10" s="4" t="s">
        <v>50</v>
      </c>
      <c r="AA10" s="4"/>
    </row>
    <row r="11" spans="10:27" x14ac:dyDescent="0.25">
      <c r="J11">
        <v>45</v>
      </c>
      <c r="K11">
        <f>J11/J10*K10</f>
        <v>2957.5</v>
      </c>
      <c r="L11">
        <f>K11/4</f>
        <v>739.375</v>
      </c>
      <c r="M11" t="s">
        <v>52</v>
      </c>
      <c r="N11" t="s">
        <v>5</v>
      </c>
      <c r="O11">
        <v>1</v>
      </c>
      <c r="P11">
        <v>1183</v>
      </c>
      <c r="Q11" s="1">
        <v>0.33680555555555558</v>
      </c>
      <c r="S11" t="s">
        <v>18</v>
      </c>
      <c r="U11" t="s">
        <v>52</v>
      </c>
      <c r="V11" s="4" t="s">
        <v>5</v>
      </c>
      <c r="W11" s="4">
        <v>1</v>
      </c>
      <c r="X11" s="4">
        <v>1183</v>
      </c>
      <c r="Y11" s="5"/>
      <c r="Z11" s="4"/>
      <c r="AA11" s="4"/>
    </row>
    <row r="12" spans="10:27" x14ac:dyDescent="0.25">
      <c r="M12" t="s">
        <v>39</v>
      </c>
      <c r="N12" t="s">
        <v>6</v>
      </c>
      <c r="O12">
        <v>1184</v>
      </c>
      <c r="P12">
        <v>2176</v>
      </c>
      <c r="Q12" s="1">
        <v>0.4055555555555555</v>
      </c>
      <c r="S12" t="s">
        <v>18</v>
      </c>
      <c r="U12" t="s">
        <v>39</v>
      </c>
      <c r="V12" s="4" t="s">
        <v>6</v>
      </c>
      <c r="W12" s="4">
        <v>1184</v>
      </c>
      <c r="X12" s="4">
        <v>2176</v>
      </c>
      <c r="Y12" s="5"/>
      <c r="Z12" s="4"/>
      <c r="AA12" s="4"/>
    </row>
    <row r="13" spans="10:27" x14ac:dyDescent="0.25">
      <c r="M13" t="s">
        <v>53</v>
      </c>
      <c r="N13" t="s">
        <v>7</v>
      </c>
      <c r="O13">
        <v>2177</v>
      </c>
      <c r="P13">
        <v>3078</v>
      </c>
      <c r="Q13" s="1">
        <v>0.3125</v>
      </c>
      <c r="S13" t="s">
        <v>18</v>
      </c>
      <c r="U13" t="s">
        <v>53</v>
      </c>
      <c r="V13" s="4" t="s">
        <v>7</v>
      </c>
      <c r="W13" s="4">
        <v>2177</v>
      </c>
      <c r="X13" s="4">
        <v>3078</v>
      </c>
      <c r="Y13" s="5"/>
      <c r="Z13" s="4"/>
      <c r="AA13" s="4"/>
    </row>
    <row r="14" spans="10:27" x14ac:dyDescent="0.25">
      <c r="M14" t="s">
        <v>38</v>
      </c>
      <c r="N14" t="s">
        <v>8</v>
      </c>
      <c r="O14">
        <v>3079</v>
      </c>
      <c r="P14">
        <v>4200</v>
      </c>
      <c r="Q14" s="1">
        <v>0.36388888888888887</v>
      </c>
      <c r="S14" t="s">
        <v>18</v>
      </c>
      <c r="U14" t="s">
        <v>38</v>
      </c>
      <c r="V14" s="4" t="s">
        <v>8</v>
      </c>
      <c r="W14" s="4">
        <v>3079</v>
      </c>
      <c r="X14" s="4">
        <v>4200</v>
      </c>
      <c r="Y14" s="5"/>
      <c r="Z14" s="4"/>
      <c r="AA14" s="4"/>
    </row>
    <row r="15" spans="10:27" x14ac:dyDescent="0.25">
      <c r="N15" t="s">
        <v>9</v>
      </c>
      <c r="O15">
        <v>4201</v>
      </c>
      <c r="P15">
        <v>5400</v>
      </c>
      <c r="Q15">
        <v>34464.949999999997</v>
      </c>
      <c r="S15" t="s">
        <v>18</v>
      </c>
      <c r="V15" s="4" t="s">
        <v>9</v>
      </c>
      <c r="W15" s="4">
        <v>4201</v>
      </c>
      <c r="X15" s="4">
        <v>5400</v>
      </c>
      <c r="Y15" s="4"/>
      <c r="Z15" s="4"/>
      <c r="AA15" s="4"/>
    </row>
    <row r="16" spans="10:27" x14ac:dyDescent="0.25">
      <c r="M16" t="s">
        <v>40</v>
      </c>
      <c r="N16" t="s">
        <v>10</v>
      </c>
      <c r="O16">
        <v>5401</v>
      </c>
      <c r="P16">
        <v>6348</v>
      </c>
      <c r="Q16" s="1">
        <v>28481.759999999998</v>
      </c>
      <c r="S16" t="s">
        <v>18</v>
      </c>
      <c r="U16" t="s">
        <v>40</v>
      </c>
      <c r="V16" s="4" t="s">
        <v>10</v>
      </c>
      <c r="W16" s="4">
        <v>5401</v>
      </c>
      <c r="X16" s="4">
        <v>6348</v>
      </c>
      <c r="Y16" s="5"/>
      <c r="Z16" s="4"/>
      <c r="AA16" s="4"/>
    </row>
    <row r="17" spans="5:27" x14ac:dyDescent="0.25">
      <c r="E17" t="s">
        <v>0</v>
      </c>
      <c r="F17" t="s">
        <v>1</v>
      </c>
      <c r="M17" t="s">
        <v>41</v>
      </c>
      <c r="N17" t="s">
        <v>11</v>
      </c>
      <c r="O17">
        <v>6349</v>
      </c>
      <c r="P17">
        <v>7200</v>
      </c>
      <c r="Q17" s="1">
        <v>0.25625000000000003</v>
      </c>
      <c r="S17" t="s">
        <v>18</v>
      </c>
      <c r="U17" t="s">
        <v>41</v>
      </c>
      <c r="V17" s="4" t="s">
        <v>11</v>
      </c>
      <c r="W17" s="4">
        <v>6349</v>
      </c>
      <c r="X17" s="4">
        <v>7200</v>
      </c>
      <c r="Y17" s="5"/>
      <c r="Z17" s="4"/>
      <c r="AA17" s="4"/>
    </row>
    <row r="18" spans="5:27" x14ac:dyDescent="0.25">
      <c r="E18">
        <v>1</v>
      </c>
      <c r="F18">
        <f>(E18^2)*(E18+1)/2</f>
        <v>1</v>
      </c>
      <c r="M18" t="s">
        <v>42</v>
      </c>
      <c r="N18" t="s">
        <v>12</v>
      </c>
      <c r="O18">
        <v>7201</v>
      </c>
      <c r="P18">
        <v>8125</v>
      </c>
      <c r="Q18">
        <v>27331.71</v>
      </c>
      <c r="S18" t="s">
        <v>18</v>
      </c>
      <c r="U18" t="s">
        <v>42</v>
      </c>
      <c r="V18" s="4" t="s">
        <v>12</v>
      </c>
      <c r="W18" s="4">
        <v>7201</v>
      </c>
      <c r="X18" s="4">
        <v>8125</v>
      </c>
      <c r="Y18" s="4"/>
      <c r="Z18" s="4"/>
      <c r="AA18" s="4"/>
    </row>
    <row r="19" spans="5:27" x14ac:dyDescent="0.25">
      <c r="E19">
        <v>2</v>
      </c>
      <c r="F19">
        <f t="shared" ref="F19:F56" si="0">(E19^2)*(E19+1)/2</f>
        <v>6</v>
      </c>
      <c r="M19" t="s">
        <v>43</v>
      </c>
      <c r="N19" t="s">
        <v>13</v>
      </c>
      <c r="O19">
        <v>8126</v>
      </c>
      <c r="P19">
        <v>9126</v>
      </c>
      <c r="Q19" s="1">
        <v>0.32569444444444445</v>
      </c>
      <c r="S19" t="s">
        <v>18</v>
      </c>
      <c r="U19" t="s">
        <v>43</v>
      </c>
      <c r="V19" s="4" t="s">
        <v>13</v>
      </c>
      <c r="W19" s="4">
        <v>8126</v>
      </c>
      <c r="X19" s="4">
        <v>9126</v>
      </c>
      <c r="Y19" s="5"/>
      <c r="Z19" s="4"/>
      <c r="AA19" s="4"/>
    </row>
    <row r="20" spans="5:27" x14ac:dyDescent="0.25">
      <c r="E20">
        <v>3</v>
      </c>
      <c r="F20">
        <f t="shared" si="0"/>
        <v>18</v>
      </c>
      <c r="M20" t="s">
        <v>44</v>
      </c>
      <c r="N20" t="s">
        <v>14</v>
      </c>
      <c r="O20">
        <v>9127</v>
      </c>
      <c r="P20">
        <v>10206</v>
      </c>
      <c r="Q20" s="1">
        <v>0.38055555555555554</v>
      </c>
      <c r="S20" t="s">
        <v>18</v>
      </c>
      <c r="U20" t="s">
        <v>44</v>
      </c>
      <c r="V20" s="4" t="s">
        <v>14</v>
      </c>
      <c r="W20" s="4">
        <v>9127</v>
      </c>
      <c r="X20" s="4">
        <v>10206</v>
      </c>
      <c r="Y20" s="5"/>
      <c r="Z20" s="4"/>
      <c r="AA20" s="4"/>
    </row>
    <row r="21" spans="5:27" x14ac:dyDescent="0.25">
      <c r="E21">
        <v>4</v>
      </c>
      <c r="F21">
        <f t="shared" si="0"/>
        <v>40</v>
      </c>
      <c r="M21" t="s">
        <v>37</v>
      </c>
      <c r="N21" t="s">
        <v>15</v>
      </c>
      <c r="O21">
        <v>10207</v>
      </c>
      <c r="P21">
        <v>11368</v>
      </c>
      <c r="Q21" s="1">
        <v>0.42638888888888887</v>
      </c>
      <c r="S21" t="s">
        <v>18</v>
      </c>
      <c r="U21" t="s">
        <v>37</v>
      </c>
      <c r="V21" s="4" t="s">
        <v>15</v>
      </c>
      <c r="W21" s="4">
        <v>10207</v>
      </c>
      <c r="X21" s="4">
        <v>11368</v>
      </c>
      <c r="Y21" s="5"/>
      <c r="Z21" s="4"/>
      <c r="AA21" s="4"/>
    </row>
    <row r="22" spans="5:27" x14ac:dyDescent="0.25">
      <c r="E22">
        <v>5</v>
      </c>
      <c r="F22">
        <f t="shared" si="0"/>
        <v>75</v>
      </c>
      <c r="M22" t="s">
        <v>36</v>
      </c>
      <c r="N22" t="s">
        <v>16</v>
      </c>
      <c r="O22">
        <v>11369</v>
      </c>
      <c r="P22">
        <v>12615</v>
      </c>
      <c r="Q22">
        <v>37276.19</v>
      </c>
      <c r="S22" t="s">
        <v>18</v>
      </c>
      <c r="U22" t="s">
        <v>36</v>
      </c>
      <c r="V22" s="4" t="s">
        <v>16</v>
      </c>
      <c r="W22" s="4">
        <v>11369</v>
      </c>
      <c r="X22" s="4">
        <v>12615</v>
      </c>
      <c r="Y22" s="4"/>
      <c r="Z22" s="4"/>
      <c r="AA22" s="4"/>
    </row>
    <row r="23" spans="5:27" x14ac:dyDescent="0.25">
      <c r="E23">
        <v>6</v>
      </c>
      <c r="F23">
        <f t="shared" si="0"/>
        <v>126</v>
      </c>
      <c r="M23" t="s">
        <v>35</v>
      </c>
      <c r="N23" t="s">
        <v>19</v>
      </c>
      <c r="O23">
        <v>12616</v>
      </c>
      <c r="P23">
        <v>13950</v>
      </c>
      <c r="Q23">
        <v>36934.51</v>
      </c>
      <c r="S23" t="s">
        <v>18</v>
      </c>
      <c r="U23" t="s">
        <v>35</v>
      </c>
      <c r="V23" s="4" t="s">
        <v>19</v>
      </c>
      <c r="W23" s="4">
        <v>12616</v>
      </c>
      <c r="X23" s="4">
        <v>13950</v>
      </c>
      <c r="Y23" s="4"/>
      <c r="Z23" s="4"/>
      <c r="AA23" s="4"/>
    </row>
    <row r="24" spans="5:27" x14ac:dyDescent="0.25">
      <c r="E24">
        <v>7</v>
      </c>
      <c r="F24">
        <f t="shared" si="0"/>
        <v>196</v>
      </c>
      <c r="N24" t="s">
        <v>20</v>
      </c>
      <c r="O24">
        <v>13951</v>
      </c>
      <c r="P24">
        <v>15000</v>
      </c>
      <c r="Q24" s="1">
        <v>0.38750000000000001</v>
      </c>
      <c r="S24" t="s">
        <v>18</v>
      </c>
      <c r="V24" s="4" t="s">
        <v>20</v>
      </c>
      <c r="W24" s="4">
        <v>13951</v>
      </c>
      <c r="X24" s="4">
        <v>15000</v>
      </c>
      <c r="Y24" s="5"/>
      <c r="Z24" s="4"/>
      <c r="AA24" s="4"/>
    </row>
    <row r="25" spans="5:27" x14ac:dyDescent="0.25">
      <c r="E25">
        <v>8</v>
      </c>
      <c r="F25">
        <f t="shared" si="0"/>
        <v>288</v>
      </c>
      <c r="N25" t="s">
        <v>21</v>
      </c>
      <c r="O25">
        <v>15001</v>
      </c>
      <c r="P25">
        <v>16100</v>
      </c>
      <c r="Q25">
        <v>32757.89</v>
      </c>
      <c r="S25" t="s">
        <v>18</v>
      </c>
      <c r="V25" s="4" t="s">
        <v>21</v>
      </c>
      <c r="W25" s="4">
        <v>15001</v>
      </c>
      <c r="X25" s="4">
        <v>16100</v>
      </c>
      <c r="Y25" s="4"/>
      <c r="Z25" s="4"/>
      <c r="AA25" s="4"/>
    </row>
    <row r="26" spans="5:27" x14ac:dyDescent="0.25">
      <c r="E26">
        <v>9</v>
      </c>
      <c r="F26">
        <f t="shared" si="0"/>
        <v>405</v>
      </c>
      <c r="L26">
        <f>41^3</f>
        <v>68921</v>
      </c>
      <c r="N26" t="s">
        <v>22</v>
      </c>
      <c r="O26">
        <v>16101</v>
      </c>
      <c r="P26">
        <v>17200</v>
      </c>
      <c r="Q26">
        <v>29857.759999999998</v>
      </c>
      <c r="S26" t="s">
        <v>18</v>
      </c>
      <c r="V26" s="4" t="s">
        <v>22</v>
      </c>
      <c r="W26" s="4">
        <v>16101</v>
      </c>
      <c r="X26" s="4">
        <v>17200</v>
      </c>
      <c r="Y26" s="4"/>
      <c r="Z26" s="4"/>
      <c r="AA26" s="4"/>
    </row>
    <row r="27" spans="5:27" x14ac:dyDescent="0.25">
      <c r="E27">
        <v>10</v>
      </c>
      <c r="F27">
        <f t="shared" si="0"/>
        <v>550</v>
      </c>
      <c r="J27">
        <f>40*28*12</f>
        <v>13440</v>
      </c>
      <c r="N27" t="s">
        <v>23</v>
      </c>
      <c r="O27">
        <v>17201</v>
      </c>
      <c r="P27">
        <v>18300</v>
      </c>
      <c r="Q27">
        <v>32446.35</v>
      </c>
      <c r="S27" t="s">
        <v>18</v>
      </c>
      <c r="V27" s="4" t="s">
        <v>23</v>
      </c>
      <c r="W27" s="4">
        <v>17201</v>
      </c>
      <c r="X27" s="4">
        <v>18300</v>
      </c>
      <c r="Y27" s="4"/>
      <c r="Z27" s="4"/>
      <c r="AA27" s="4"/>
    </row>
    <row r="28" spans="5:27" x14ac:dyDescent="0.25">
      <c r="E28">
        <v>11</v>
      </c>
      <c r="F28">
        <f t="shared" si="0"/>
        <v>726</v>
      </c>
      <c r="J28">
        <f>1880-1183</f>
        <v>697</v>
      </c>
      <c r="N28" t="s">
        <v>24</v>
      </c>
      <c r="O28">
        <v>18301</v>
      </c>
      <c r="P28">
        <v>19400</v>
      </c>
      <c r="Q28">
        <v>30073.23</v>
      </c>
      <c r="S28" t="s">
        <v>18</v>
      </c>
      <c r="V28" s="4" t="s">
        <v>24</v>
      </c>
      <c r="W28" s="4">
        <v>18301</v>
      </c>
      <c r="X28" s="4">
        <v>19400</v>
      </c>
      <c r="Y28" s="4"/>
      <c r="Z28" s="4"/>
      <c r="AA28" s="4"/>
    </row>
    <row r="29" spans="5:27" x14ac:dyDescent="0.25">
      <c r="E29">
        <v>12</v>
      </c>
      <c r="F29">
        <f t="shared" si="0"/>
        <v>936</v>
      </c>
      <c r="K29">
        <f>Q15/3600</f>
        <v>9.5735972222222205</v>
      </c>
      <c r="N29" t="s">
        <v>25</v>
      </c>
      <c r="O29">
        <v>19401</v>
      </c>
      <c r="P29">
        <v>20500</v>
      </c>
      <c r="Q29" s="1">
        <v>0.50486111111111109</v>
      </c>
      <c r="S29" t="s">
        <v>45</v>
      </c>
      <c r="V29" s="4" t="s">
        <v>25</v>
      </c>
      <c r="W29" s="4">
        <v>19401</v>
      </c>
      <c r="X29" s="4">
        <v>20500</v>
      </c>
      <c r="Y29" s="5"/>
      <c r="Z29" s="4"/>
      <c r="AA29" s="4"/>
    </row>
    <row r="30" spans="5:27" x14ac:dyDescent="0.25">
      <c r="E30">
        <v>13</v>
      </c>
      <c r="F30">
        <f t="shared" si="0"/>
        <v>1183</v>
      </c>
      <c r="N30" t="s">
        <v>26</v>
      </c>
      <c r="O30">
        <v>20501</v>
      </c>
      <c r="P30">
        <v>21600</v>
      </c>
      <c r="Q30" s="1">
        <v>0.4597222222222222</v>
      </c>
      <c r="S30" t="s">
        <v>46</v>
      </c>
      <c r="V30" s="4" t="s">
        <v>26</v>
      </c>
      <c r="W30" s="4">
        <v>20501</v>
      </c>
      <c r="X30" s="4">
        <v>21600</v>
      </c>
      <c r="Y30" s="5"/>
      <c r="Z30" s="4"/>
      <c r="AA30" s="4"/>
    </row>
    <row r="31" spans="5:27" x14ac:dyDescent="0.25">
      <c r="E31">
        <v>14</v>
      </c>
      <c r="F31">
        <f t="shared" si="0"/>
        <v>1470</v>
      </c>
      <c r="N31" t="s">
        <v>27</v>
      </c>
      <c r="O31">
        <v>21601</v>
      </c>
      <c r="P31">
        <v>22800</v>
      </c>
      <c r="S31" t="s">
        <v>48</v>
      </c>
      <c r="V31" s="4" t="s">
        <v>27</v>
      </c>
      <c r="W31" s="4">
        <v>21601</v>
      </c>
      <c r="X31" s="4">
        <v>22800</v>
      </c>
      <c r="Y31" s="4"/>
      <c r="Z31" s="4"/>
      <c r="AA31" s="4"/>
    </row>
    <row r="32" spans="5:27" x14ac:dyDescent="0.25">
      <c r="E32">
        <v>15</v>
      </c>
      <c r="F32">
        <f t="shared" si="0"/>
        <v>1800</v>
      </c>
      <c r="M32" t="s">
        <v>34</v>
      </c>
      <c r="N32" t="s">
        <v>28</v>
      </c>
      <c r="O32">
        <v>22801</v>
      </c>
      <c r="P32">
        <v>23976</v>
      </c>
      <c r="Q32" s="1">
        <v>0.38958333333333334</v>
      </c>
      <c r="S32" t="s">
        <v>18</v>
      </c>
      <c r="U32" t="s">
        <v>34</v>
      </c>
      <c r="V32" s="4" t="s">
        <v>28</v>
      </c>
      <c r="W32" s="4">
        <v>22801</v>
      </c>
      <c r="X32" s="4">
        <v>23976</v>
      </c>
      <c r="Y32" s="4"/>
      <c r="Z32" s="4"/>
      <c r="AA32" s="4"/>
    </row>
    <row r="33" spans="5:27" x14ac:dyDescent="0.25">
      <c r="E33">
        <v>16</v>
      </c>
      <c r="F33">
        <f t="shared" si="0"/>
        <v>2176</v>
      </c>
      <c r="N33" t="s">
        <v>29</v>
      </c>
      <c r="V33" s="4" t="s">
        <v>29</v>
      </c>
      <c r="W33" s="4"/>
      <c r="X33" s="4"/>
      <c r="Y33" s="4"/>
      <c r="Z33" s="4"/>
      <c r="AA33" s="4"/>
    </row>
    <row r="34" spans="5:27" x14ac:dyDescent="0.25">
      <c r="E34">
        <v>17</v>
      </c>
      <c r="F34">
        <f t="shared" si="0"/>
        <v>2601</v>
      </c>
      <c r="N34" t="s">
        <v>30</v>
      </c>
      <c r="V34" s="4" t="s">
        <v>30</v>
      </c>
      <c r="W34" s="4"/>
      <c r="X34" s="4"/>
      <c r="Y34" s="4"/>
      <c r="Z34" s="4"/>
      <c r="AA34" s="4"/>
    </row>
    <row r="35" spans="5:27" x14ac:dyDescent="0.25">
      <c r="E35">
        <v>18</v>
      </c>
      <c r="F35">
        <f t="shared" si="0"/>
        <v>3078</v>
      </c>
      <c r="N35" t="s">
        <v>31</v>
      </c>
      <c r="V35" s="4" t="s">
        <v>31</v>
      </c>
      <c r="W35" s="4"/>
      <c r="X35" s="4"/>
      <c r="Y35" s="4"/>
      <c r="Z35" s="4"/>
      <c r="AA35" s="4"/>
    </row>
    <row r="36" spans="5:27" x14ac:dyDescent="0.25">
      <c r="E36">
        <v>19</v>
      </c>
      <c r="F36">
        <f t="shared" si="0"/>
        <v>3610</v>
      </c>
      <c r="N36" t="s">
        <v>32</v>
      </c>
      <c r="V36" s="4" t="s">
        <v>32</v>
      </c>
      <c r="W36" s="4"/>
      <c r="X36" s="4"/>
      <c r="Y36" s="4"/>
      <c r="Z36" s="4"/>
      <c r="AA36" s="4"/>
    </row>
    <row r="37" spans="5:27" x14ac:dyDescent="0.25">
      <c r="E37">
        <v>20</v>
      </c>
      <c r="F37">
        <f t="shared" si="0"/>
        <v>4200</v>
      </c>
      <c r="N37" t="s">
        <v>33</v>
      </c>
      <c r="V37" s="4" t="s">
        <v>33</v>
      </c>
      <c r="W37" s="4"/>
      <c r="X37" s="4"/>
      <c r="Y37" s="4"/>
      <c r="Z37" s="4"/>
      <c r="AA37" s="4"/>
    </row>
    <row r="38" spans="5:27" x14ac:dyDescent="0.25">
      <c r="E38">
        <v>21</v>
      </c>
      <c r="F38">
        <f t="shared" si="0"/>
        <v>4851</v>
      </c>
    </row>
    <row r="39" spans="5:27" x14ac:dyDescent="0.25">
      <c r="E39">
        <v>22</v>
      </c>
      <c r="F39">
        <f t="shared" si="0"/>
        <v>5566</v>
      </c>
    </row>
    <row r="40" spans="5:27" x14ac:dyDescent="0.25">
      <c r="E40">
        <v>23</v>
      </c>
      <c r="F40">
        <f t="shared" si="0"/>
        <v>6348</v>
      </c>
      <c r="J40">
        <f>12615-11369</f>
        <v>1246</v>
      </c>
      <c r="P40">
        <f>10*75</f>
        <v>750</v>
      </c>
    </row>
    <row r="41" spans="5:27" x14ac:dyDescent="0.25">
      <c r="E41">
        <v>24</v>
      </c>
      <c r="F41">
        <f t="shared" si="0"/>
        <v>7200</v>
      </c>
      <c r="J41">
        <f>12512-11369</f>
        <v>1143</v>
      </c>
      <c r="P41">
        <f>8*90</f>
        <v>720</v>
      </c>
    </row>
    <row r="42" spans="5:27" x14ac:dyDescent="0.25">
      <c r="E42">
        <v>25</v>
      </c>
      <c r="F42">
        <f t="shared" si="0"/>
        <v>8125</v>
      </c>
    </row>
    <row r="43" spans="5:27" x14ac:dyDescent="0.25">
      <c r="E43">
        <v>26</v>
      </c>
      <c r="F43">
        <f t="shared" si="0"/>
        <v>9126</v>
      </c>
    </row>
    <row r="44" spans="5:27" x14ac:dyDescent="0.25">
      <c r="E44">
        <v>27</v>
      </c>
      <c r="F44">
        <f t="shared" si="0"/>
        <v>10206</v>
      </c>
    </row>
    <row r="45" spans="5:27" x14ac:dyDescent="0.25">
      <c r="E45">
        <v>28</v>
      </c>
      <c r="F45">
        <f t="shared" si="0"/>
        <v>11368</v>
      </c>
    </row>
    <row r="46" spans="5:27" x14ac:dyDescent="0.25">
      <c r="E46">
        <v>29</v>
      </c>
      <c r="F46">
        <f t="shared" si="0"/>
        <v>12615</v>
      </c>
    </row>
    <row r="47" spans="5:27" x14ac:dyDescent="0.25">
      <c r="E47">
        <v>30</v>
      </c>
      <c r="F47">
        <f t="shared" si="0"/>
        <v>13950</v>
      </c>
    </row>
    <row r="48" spans="5:27" x14ac:dyDescent="0.25">
      <c r="E48">
        <v>31</v>
      </c>
      <c r="F48">
        <f t="shared" si="0"/>
        <v>15376</v>
      </c>
    </row>
    <row r="49" spans="5:6" x14ac:dyDescent="0.25">
      <c r="E49">
        <v>32</v>
      </c>
      <c r="F49">
        <f t="shared" si="0"/>
        <v>16896</v>
      </c>
    </row>
    <row r="50" spans="5:6" x14ac:dyDescent="0.25">
      <c r="E50">
        <v>33</v>
      </c>
      <c r="F50">
        <f t="shared" si="0"/>
        <v>18513</v>
      </c>
    </row>
    <row r="51" spans="5:6" x14ac:dyDescent="0.25">
      <c r="E51">
        <v>34</v>
      </c>
      <c r="F51">
        <f t="shared" si="0"/>
        <v>20230</v>
      </c>
    </row>
    <row r="52" spans="5:6" x14ac:dyDescent="0.25">
      <c r="E52">
        <v>35</v>
      </c>
      <c r="F52">
        <f t="shared" si="0"/>
        <v>22050</v>
      </c>
    </row>
    <row r="53" spans="5:6" x14ac:dyDescent="0.25">
      <c r="E53">
        <v>36</v>
      </c>
      <c r="F53">
        <f t="shared" si="0"/>
        <v>23976</v>
      </c>
    </row>
    <row r="54" spans="5:6" x14ac:dyDescent="0.25">
      <c r="E54">
        <v>37</v>
      </c>
      <c r="F54">
        <f t="shared" si="0"/>
        <v>26011</v>
      </c>
    </row>
    <row r="55" spans="5:6" x14ac:dyDescent="0.25">
      <c r="E55">
        <v>38</v>
      </c>
      <c r="F55">
        <f t="shared" si="0"/>
        <v>28158</v>
      </c>
    </row>
    <row r="56" spans="5:6" x14ac:dyDescent="0.25">
      <c r="E56">
        <v>39</v>
      </c>
      <c r="F56">
        <f t="shared" si="0"/>
        <v>30420</v>
      </c>
    </row>
  </sheetData>
  <mergeCells count="2">
    <mergeCell ref="N7:R7"/>
    <mergeCell ref="V7:Z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ama001</dc:creator>
  <cp:lastModifiedBy>ama001</cp:lastModifiedBy>
  <dcterms:created xsi:type="dcterms:W3CDTF">2020-07-01T05:47:48Z</dcterms:created>
  <dcterms:modified xsi:type="dcterms:W3CDTF">2020-07-09T07:09:36Z</dcterms:modified>
</cp:coreProperties>
</file>