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mc:AlternateContent xmlns:mc="http://schemas.openxmlformats.org/markup-compatibility/2006">
    <mc:Choice Requires="x15">
      <x15ac:absPath xmlns:x15ac="http://schemas.microsoft.com/office/spreadsheetml/2010/11/ac" url="C:\Users\alex_\OneDrive\Desktop\"/>
    </mc:Choice>
  </mc:AlternateContent>
  <xr:revisionPtr revIDLastSave="0" documentId="8_{70A4385C-59F8-4F89-B6BE-E53759CA6773}" xr6:coauthVersionLast="47" xr6:coauthVersionMax="47" xr10:uidLastSave="{00000000-0000-0000-0000-000000000000}"/>
  <bookViews>
    <workbookView xWindow="-108" yWindow="-108" windowWidth="23256" windowHeight="12576" tabRatio="970" xr2:uid="{00000000-000D-0000-FFFF-FFFF00000000}"/>
  </bookViews>
  <sheets>
    <sheet name="Budgets" sheetId="1" r:id="rId1"/>
    <sheet name="Reconciliation" sheetId="2" r:id="rId2"/>
    <sheet name="Payments April" sheetId="27" r:id="rId3"/>
    <sheet name="Income Apr" sheetId="4" r:id="rId4"/>
    <sheet name="Payments May" sheetId="5" r:id="rId5"/>
    <sheet name="Income May" sheetId="6" r:id="rId6"/>
    <sheet name="Payments Jun" sheetId="7" r:id="rId7"/>
    <sheet name="Income Jun" sheetId="8" r:id="rId8"/>
    <sheet name="Payments Jul" sheetId="9" r:id="rId9"/>
    <sheet name="Income Jul" sheetId="10" r:id="rId10"/>
    <sheet name="Payments Aug" sheetId="11" r:id="rId11"/>
    <sheet name="Income Aug" sheetId="12" r:id="rId12"/>
    <sheet name="Payments Sep" sheetId="13" r:id="rId13"/>
    <sheet name="Income Sep" sheetId="14" r:id="rId14"/>
    <sheet name="Payments Oct" sheetId="15" r:id="rId15"/>
    <sheet name="Income Oct" sheetId="16" r:id="rId16"/>
    <sheet name="Payments Nov" sheetId="17" r:id="rId17"/>
    <sheet name="Income Nov" sheetId="18" r:id="rId18"/>
    <sheet name="Payments Dec" sheetId="19" r:id="rId19"/>
    <sheet name="Income Dec" sheetId="20" r:id="rId20"/>
    <sheet name="Payments Jan" sheetId="21" r:id="rId21"/>
    <sheet name="Income Jan" sheetId="22" r:id="rId22"/>
    <sheet name="Payments Feb" sheetId="23" r:id="rId23"/>
    <sheet name="Income Feb" sheetId="24" r:id="rId24"/>
    <sheet name="Payments Mar" sheetId="25" r:id="rId25"/>
    <sheet name="Income Mar" sheetId="26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5" l="1"/>
  <c r="J18" i="5"/>
  <c r="I18" i="5"/>
  <c r="H18" i="5"/>
  <c r="G18" i="5"/>
  <c r="F18" i="5"/>
  <c r="E18" i="5"/>
  <c r="F31" i="26" l="1"/>
  <c r="E31" i="26"/>
  <c r="I23" i="1"/>
  <c r="D23" i="21" l="1"/>
  <c r="E26" i="22"/>
  <c r="L10" i="2" s="1"/>
  <c r="T25" i="1"/>
  <c r="H24" i="4" l="1"/>
  <c r="F24" i="4"/>
  <c r="G24" i="4"/>
  <c r="E24" i="4"/>
  <c r="U15" i="1"/>
  <c r="W18" i="27"/>
  <c r="U8" i="1" s="1"/>
  <c r="X18" i="27" l="1"/>
  <c r="V8" i="1" s="1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L22" i="17" l="1"/>
  <c r="L20" i="15"/>
  <c r="T20" i="1" l="1"/>
  <c r="T19" i="1"/>
  <c r="T18" i="1"/>
  <c r="T17" i="1"/>
  <c r="T11" i="1"/>
  <c r="T10" i="1"/>
  <c r="T9" i="1"/>
  <c r="V22" i="25"/>
  <c r="U19" i="1" s="1"/>
  <c r="V20" i="23"/>
  <c r="U18" i="1" s="1"/>
  <c r="V23" i="21"/>
  <c r="U17" i="1" s="1"/>
  <c r="V19" i="19"/>
  <c r="U16" i="1" s="1"/>
  <c r="V20" i="15"/>
  <c r="U14" i="1" s="1"/>
  <c r="V20" i="13"/>
  <c r="U13" i="1" s="1"/>
  <c r="V27" i="11"/>
  <c r="U12" i="1" s="1"/>
  <c r="V21" i="9"/>
  <c r="U11" i="1" s="1"/>
  <c r="V18" i="7"/>
  <c r="U10" i="1" s="1"/>
  <c r="V18" i="5"/>
  <c r="U9" i="1" s="1"/>
  <c r="O19" i="1"/>
  <c r="J19" i="1"/>
  <c r="O18" i="1"/>
  <c r="J18" i="1"/>
  <c r="O17" i="1"/>
  <c r="J17" i="1"/>
  <c r="O16" i="1"/>
  <c r="J16" i="1"/>
  <c r="O15" i="1"/>
  <c r="J15" i="1"/>
  <c r="O14" i="1"/>
  <c r="O13" i="1"/>
  <c r="J13" i="1"/>
  <c r="O12" i="1"/>
  <c r="O11" i="1"/>
  <c r="J11" i="1"/>
  <c r="O10" i="1"/>
  <c r="J10" i="1"/>
  <c r="O9" i="1"/>
  <c r="J9" i="1"/>
  <c r="O8" i="1"/>
  <c r="J8" i="1"/>
  <c r="W22" i="25"/>
  <c r="V19" i="1" s="1"/>
  <c r="U22" i="25"/>
  <c r="S19" i="1" s="1"/>
  <c r="T22" i="25"/>
  <c r="R19" i="1" s="1"/>
  <c r="S22" i="25"/>
  <c r="Q19" i="1" s="1"/>
  <c r="R22" i="25"/>
  <c r="P19" i="1" s="1"/>
  <c r="P22" i="25"/>
  <c r="N19" i="1" s="1"/>
  <c r="O22" i="25"/>
  <c r="M19" i="1" s="1"/>
  <c r="N22" i="25"/>
  <c r="L19" i="1" s="1"/>
  <c r="M22" i="25"/>
  <c r="K19" i="1" s="1"/>
  <c r="K22" i="25"/>
  <c r="I19" i="1" s="1"/>
  <c r="J22" i="25"/>
  <c r="H19" i="1" s="1"/>
  <c r="I22" i="25"/>
  <c r="G19" i="1" s="1"/>
  <c r="H22" i="25"/>
  <c r="F19" i="1" s="1"/>
  <c r="G22" i="25"/>
  <c r="E19" i="1" s="1"/>
  <c r="F22" i="25"/>
  <c r="D19" i="1" s="1"/>
  <c r="E22" i="25"/>
  <c r="C19" i="1" s="1"/>
  <c r="D22" i="25"/>
  <c r="N9" i="2" s="1"/>
  <c r="W20" i="23"/>
  <c r="V18" i="1" s="1"/>
  <c r="U20" i="23"/>
  <c r="S18" i="1" s="1"/>
  <c r="T20" i="23"/>
  <c r="R18" i="1" s="1"/>
  <c r="S20" i="23"/>
  <c r="Q18" i="1" s="1"/>
  <c r="R20" i="23"/>
  <c r="P18" i="1" s="1"/>
  <c r="P20" i="23"/>
  <c r="N18" i="1" s="1"/>
  <c r="O20" i="23"/>
  <c r="M18" i="1" s="1"/>
  <c r="N20" i="23"/>
  <c r="L18" i="1" s="1"/>
  <c r="M20" i="23"/>
  <c r="K18" i="1" s="1"/>
  <c r="K20" i="23"/>
  <c r="I18" i="1" s="1"/>
  <c r="J20" i="23"/>
  <c r="H18" i="1" s="1"/>
  <c r="I20" i="23"/>
  <c r="G18" i="1" s="1"/>
  <c r="H20" i="23"/>
  <c r="F18" i="1" s="1"/>
  <c r="G20" i="23"/>
  <c r="E18" i="1" s="1"/>
  <c r="F20" i="23"/>
  <c r="D18" i="1" s="1"/>
  <c r="E20" i="23"/>
  <c r="C18" i="1" s="1"/>
  <c r="D20" i="23"/>
  <c r="W23" i="21"/>
  <c r="V17" i="1" s="1"/>
  <c r="U23" i="21"/>
  <c r="S17" i="1" s="1"/>
  <c r="T23" i="21"/>
  <c r="R17" i="1" s="1"/>
  <c r="S23" i="21"/>
  <c r="Q17" i="1" s="1"/>
  <c r="R23" i="21"/>
  <c r="P17" i="1" s="1"/>
  <c r="P23" i="21"/>
  <c r="N17" i="1" s="1"/>
  <c r="O23" i="21"/>
  <c r="M17" i="1" s="1"/>
  <c r="N23" i="21"/>
  <c r="L17" i="1" s="1"/>
  <c r="M23" i="21"/>
  <c r="K17" i="1" s="1"/>
  <c r="K23" i="21"/>
  <c r="I17" i="1" s="1"/>
  <c r="J23" i="21"/>
  <c r="H17" i="1" s="1"/>
  <c r="I23" i="21"/>
  <c r="G17" i="1" s="1"/>
  <c r="H23" i="21"/>
  <c r="F17" i="1" s="1"/>
  <c r="G23" i="21"/>
  <c r="E17" i="1" s="1"/>
  <c r="F23" i="21"/>
  <c r="D17" i="1" s="1"/>
  <c r="E23" i="21"/>
  <c r="C17" i="1" s="1"/>
  <c r="L9" i="2"/>
  <c r="L12" i="2" s="1"/>
  <c r="W19" i="19"/>
  <c r="V16" i="1" s="1"/>
  <c r="U19" i="19"/>
  <c r="S16" i="1" s="1"/>
  <c r="T19" i="19"/>
  <c r="R16" i="1" s="1"/>
  <c r="S19" i="19"/>
  <c r="Q16" i="1" s="1"/>
  <c r="R19" i="19"/>
  <c r="P16" i="1" s="1"/>
  <c r="P19" i="19"/>
  <c r="N16" i="1" s="1"/>
  <c r="O19" i="19"/>
  <c r="M16" i="1" s="1"/>
  <c r="N19" i="19"/>
  <c r="L16" i="1" s="1"/>
  <c r="M19" i="19"/>
  <c r="K16" i="1" s="1"/>
  <c r="K19" i="19"/>
  <c r="I16" i="1" s="1"/>
  <c r="J19" i="19"/>
  <c r="H16" i="1" s="1"/>
  <c r="I19" i="19"/>
  <c r="G16" i="1" s="1"/>
  <c r="H19" i="19"/>
  <c r="F16" i="1" s="1"/>
  <c r="G19" i="19"/>
  <c r="E16" i="1" s="1"/>
  <c r="F19" i="19"/>
  <c r="D16" i="1" s="1"/>
  <c r="E19" i="19"/>
  <c r="C16" i="1" s="1"/>
  <c r="D19" i="19"/>
  <c r="W22" i="17"/>
  <c r="V15" i="1" s="1"/>
  <c r="U22" i="17"/>
  <c r="S15" i="1" s="1"/>
  <c r="T22" i="17"/>
  <c r="R15" i="1" s="1"/>
  <c r="S22" i="17"/>
  <c r="Q15" i="1" s="1"/>
  <c r="R22" i="17"/>
  <c r="P15" i="1" s="1"/>
  <c r="P22" i="17"/>
  <c r="N15" i="1" s="1"/>
  <c r="O22" i="17"/>
  <c r="M15" i="1" s="1"/>
  <c r="N22" i="17"/>
  <c r="L15" i="1" s="1"/>
  <c r="M22" i="17"/>
  <c r="K15" i="1" s="1"/>
  <c r="K22" i="17"/>
  <c r="I15" i="1" s="1"/>
  <c r="J22" i="17"/>
  <c r="H15" i="1" s="1"/>
  <c r="I22" i="17"/>
  <c r="G15" i="1" s="1"/>
  <c r="H22" i="17"/>
  <c r="F15" i="1" s="1"/>
  <c r="G22" i="17"/>
  <c r="E15" i="1" s="1"/>
  <c r="F22" i="17"/>
  <c r="D15" i="1" s="1"/>
  <c r="E22" i="17"/>
  <c r="C15" i="1" s="1"/>
  <c r="D22" i="17"/>
  <c r="J9" i="2" s="1"/>
  <c r="W20" i="15"/>
  <c r="V14" i="1" s="1"/>
  <c r="U20" i="15"/>
  <c r="S14" i="1" s="1"/>
  <c r="T20" i="15"/>
  <c r="R14" i="1" s="1"/>
  <c r="S20" i="15"/>
  <c r="Q14" i="1" s="1"/>
  <c r="R20" i="15"/>
  <c r="P14" i="1" s="1"/>
  <c r="P20" i="15"/>
  <c r="N14" i="1" s="1"/>
  <c r="O20" i="15"/>
  <c r="M14" i="1" s="1"/>
  <c r="N20" i="15"/>
  <c r="L14" i="1" s="1"/>
  <c r="M20" i="15"/>
  <c r="K14" i="1" s="1"/>
  <c r="K20" i="15"/>
  <c r="I14" i="1" s="1"/>
  <c r="J20" i="15"/>
  <c r="H14" i="1" s="1"/>
  <c r="I20" i="15"/>
  <c r="G14" i="1" s="1"/>
  <c r="H20" i="15"/>
  <c r="F14" i="1" s="1"/>
  <c r="G20" i="15"/>
  <c r="E14" i="1" s="1"/>
  <c r="F20" i="15"/>
  <c r="D14" i="1" s="1"/>
  <c r="E20" i="15"/>
  <c r="C14" i="1" s="1"/>
  <c r="D20" i="15"/>
  <c r="I9" i="2" s="1"/>
  <c r="W20" i="13"/>
  <c r="V13" i="1" s="1"/>
  <c r="U20" i="13"/>
  <c r="S13" i="1" s="1"/>
  <c r="T20" i="13"/>
  <c r="R13" i="1" s="1"/>
  <c r="S20" i="13"/>
  <c r="Q13" i="1" s="1"/>
  <c r="R20" i="13"/>
  <c r="P13" i="1" s="1"/>
  <c r="P20" i="13"/>
  <c r="N13" i="1" s="1"/>
  <c r="O20" i="13"/>
  <c r="M13" i="1" s="1"/>
  <c r="N20" i="13"/>
  <c r="L13" i="1" s="1"/>
  <c r="M20" i="13"/>
  <c r="K13" i="1" s="1"/>
  <c r="K20" i="13"/>
  <c r="I13" i="1" s="1"/>
  <c r="J20" i="13"/>
  <c r="H13" i="1" s="1"/>
  <c r="I20" i="13"/>
  <c r="G13" i="1" s="1"/>
  <c r="H20" i="13"/>
  <c r="F13" i="1" s="1"/>
  <c r="G20" i="13"/>
  <c r="E13" i="1" s="1"/>
  <c r="F20" i="13"/>
  <c r="D13" i="1" s="1"/>
  <c r="E20" i="13"/>
  <c r="C13" i="1" s="1"/>
  <c r="D20" i="13"/>
  <c r="H9" i="2" s="1"/>
  <c r="W27" i="11"/>
  <c r="V12" i="1" s="1"/>
  <c r="U27" i="11"/>
  <c r="S12" i="1" s="1"/>
  <c r="T27" i="11"/>
  <c r="R12" i="1" s="1"/>
  <c r="S27" i="11"/>
  <c r="Q12" i="1" s="1"/>
  <c r="R27" i="11"/>
  <c r="P12" i="1" s="1"/>
  <c r="P27" i="11"/>
  <c r="N12" i="1" s="1"/>
  <c r="O27" i="11"/>
  <c r="M12" i="1" s="1"/>
  <c r="N27" i="11"/>
  <c r="L12" i="1" s="1"/>
  <c r="M27" i="11"/>
  <c r="K12" i="1" s="1"/>
  <c r="K27" i="11"/>
  <c r="I12" i="1" s="1"/>
  <c r="J27" i="11"/>
  <c r="H12" i="1" s="1"/>
  <c r="I27" i="11"/>
  <c r="G12" i="1" s="1"/>
  <c r="H27" i="11"/>
  <c r="F12" i="1" s="1"/>
  <c r="G27" i="11"/>
  <c r="E12" i="1" s="1"/>
  <c r="F27" i="11"/>
  <c r="D12" i="1" s="1"/>
  <c r="E27" i="11"/>
  <c r="C12" i="1" s="1"/>
  <c r="D27" i="11"/>
  <c r="G9" i="2" s="1"/>
  <c r="W21" i="9"/>
  <c r="V11" i="1" s="1"/>
  <c r="U21" i="9"/>
  <c r="S11" i="1" s="1"/>
  <c r="T21" i="9"/>
  <c r="R11" i="1" s="1"/>
  <c r="S21" i="9"/>
  <c r="Q11" i="1" s="1"/>
  <c r="R21" i="9"/>
  <c r="P11" i="1" s="1"/>
  <c r="P21" i="9"/>
  <c r="N11" i="1" s="1"/>
  <c r="O21" i="9"/>
  <c r="M11" i="1" s="1"/>
  <c r="N21" i="9"/>
  <c r="L11" i="1" s="1"/>
  <c r="M21" i="9"/>
  <c r="K11" i="1" s="1"/>
  <c r="K21" i="9"/>
  <c r="I11" i="1" s="1"/>
  <c r="J21" i="9"/>
  <c r="H11" i="1" s="1"/>
  <c r="I21" i="9"/>
  <c r="G11" i="1" s="1"/>
  <c r="H21" i="9"/>
  <c r="F11" i="1" s="1"/>
  <c r="G21" i="9"/>
  <c r="E11" i="1" s="1"/>
  <c r="F21" i="9"/>
  <c r="D11" i="1" s="1"/>
  <c r="E21" i="9"/>
  <c r="C11" i="1" s="1"/>
  <c r="D21" i="9"/>
  <c r="F9" i="2" s="1"/>
  <c r="W18" i="7"/>
  <c r="V10" i="1" s="1"/>
  <c r="U18" i="7"/>
  <c r="S10" i="1" s="1"/>
  <c r="T18" i="7"/>
  <c r="R10" i="1" s="1"/>
  <c r="S18" i="7"/>
  <c r="Q10" i="1" s="1"/>
  <c r="R18" i="7"/>
  <c r="P10" i="1" s="1"/>
  <c r="P18" i="7"/>
  <c r="N10" i="1" s="1"/>
  <c r="O18" i="7"/>
  <c r="M10" i="1" s="1"/>
  <c r="N18" i="7"/>
  <c r="L10" i="1" s="1"/>
  <c r="M18" i="7"/>
  <c r="K10" i="1" s="1"/>
  <c r="K18" i="7"/>
  <c r="I10" i="1" s="1"/>
  <c r="J18" i="7"/>
  <c r="H10" i="1" s="1"/>
  <c r="I18" i="7"/>
  <c r="G10" i="1" s="1"/>
  <c r="H18" i="7"/>
  <c r="F10" i="1" s="1"/>
  <c r="G18" i="7"/>
  <c r="E10" i="1" s="1"/>
  <c r="F18" i="7"/>
  <c r="D10" i="1" s="1"/>
  <c r="E18" i="7"/>
  <c r="C10" i="1" s="1"/>
  <c r="D18" i="7"/>
  <c r="W18" i="5"/>
  <c r="V9" i="1" s="1"/>
  <c r="U18" i="5"/>
  <c r="S9" i="1" s="1"/>
  <c r="T18" i="5"/>
  <c r="R9" i="1" s="1"/>
  <c r="S18" i="5"/>
  <c r="Q9" i="1" s="1"/>
  <c r="R18" i="5"/>
  <c r="P9" i="1" s="1"/>
  <c r="P18" i="5"/>
  <c r="N9" i="1" s="1"/>
  <c r="O18" i="5"/>
  <c r="M9" i="1" s="1"/>
  <c r="N18" i="5"/>
  <c r="L9" i="1" s="1"/>
  <c r="M18" i="5"/>
  <c r="K9" i="1" s="1"/>
  <c r="I9" i="1"/>
  <c r="H9" i="1"/>
  <c r="G9" i="1"/>
  <c r="F9" i="1"/>
  <c r="E9" i="1"/>
  <c r="D9" i="1"/>
  <c r="C9" i="1"/>
  <c r="D18" i="5"/>
  <c r="D9" i="2" s="1"/>
  <c r="U21" i="1" l="1"/>
  <c r="U25" i="1" s="1"/>
  <c r="T8" i="1"/>
  <c r="B9" i="1"/>
  <c r="B10" i="1"/>
  <c r="B12" i="1"/>
  <c r="B13" i="1"/>
  <c r="B14" i="1"/>
  <c r="B16" i="1"/>
  <c r="B17" i="1"/>
  <c r="B18" i="1"/>
  <c r="B11" i="1"/>
  <c r="B15" i="1"/>
  <c r="B19" i="1"/>
  <c r="V21" i="1"/>
  <c r="V25" i="1" s="1"/>
  <c r="O21" i="1" l="1"/>
  <c r="O25" i="1" s="1"/>
  <c r="J21" i="1"/>
  <c r="J25" i="1" s="1"/>
  <c r="G26" i="22" l="1"/>
  <c r="F26" i="22"/>
  <c r="G31" i="26" l="1"/>
  <c r="N10" i="2"/>
  <c r="G21" i="24"/>
  <c r="F21" i="24"/>
  <c r="E21" i="24"/>
  <c r="M10" i="2" s="1"/>
  <c r="G32" i="20"/>
  <c r="F32" i="20"/>
  <c r="E32" i="20"/>
  <c r="K10" i="2" s="1"/>
  <c r="G29" i="18"/>
  <c r="F29" i="18"/>
  <c r="E29" i="18"/>
  <c r="J10" i="2" s="1"/>
  <c r="G28" i="16"/>
  <c r="F28" i="16"/>
  <c r="E28" i="16"/>
  <c r="I10" i="2" s="1"/>
  <c r="G31" i="14"/>
  <c r="F31" i="14"/>
  <c r="E31" i="14"/>
  <c r="H10" i="2" s="1"/>
  <c r="G31" i="12"/>
  <c r="F31" i="12"/>
  <c r="E31" i="12"/>
  <c r="G10" i="2" s="1"/>
  <c r="G12" i="2" s="1"/>
  <c r="G26" i="10"/>
  <c r="F26" i="10"/>
  <c r="E26" i="10"/>
  <c r="F10" i="2" s="1"/>
  <c r="G26" i="8"/>
  <c r="F26" i="8"/>
  <c r="E26" i="8"/>
  <c r="E10" i="2" s="1"/>
  <c r="G26" i="6"/>
  <c r="F26" i="6"/>
  <c r="E26" i="6"/>
  <c r="D10" i="2" s="1"/>
  <c r="E9" i="2"/>
  <c r="C8" i="1"/>
  <c r="D8" i="1"/>
  <c r="E12" i="2" l="1"/>
  <c r="I8" i="1"/>
  <c r="I21" i="1" s="1"/>
  <c r="I25" i="1" s="1"/>
  <c r="S8" i="1"/>
  <c r="S21" i="1" s="1"/>
  <c r="S25" i="1" s="1"/>
  <c r="F8" i="1"/>
  <c r="F21" i="1" s="1"/>
  <c r="F25" i="1" s="1"/>
  <c r="P8" i="1"/>
  <c r="P21" i="1" s="1"/>
  <c r="P25" i="1" s="1"/>
  <c r="L8" i="1"/>
  <c r="L21" i="1" s="1"/>
  <c r="L25" i="1" s="1"/>
  <c r="C21" i="1"/>
  <c r="C25" i="1" s="1"/>
  <c r="E8" i="1"/>
  <c r="N8" i="1"/>
  <c r="N21" i="1" s="1"/>
  <c r="N25" i="1" s="1"/>
  <c r="K8" i="1"/>
  <c r="K21" i="1" s="1"/>
  <c r="K25" i="1" s="1"/>
  <c r="G8" i="1"/>
  <c r="G21" i="1" s="1"/>
  <c r="G25" i="1" s="1"/>
  <c r="Q8" i="1"/>
  <c r="Q21" i="1" s="1"/>
  <c r="Q25" i="1" s="1"/>
  <c r="D21" i="1"/>
  <c r="D25" i="1" s="1"/>
  <c r="H8" i="1"/>
  <c r="H21" i="1" s="1"/>
  <c r="H25" i="1" s="1"/>
  <c r="M8" i="1"/>
  <c r="M21" i="1" s="1"/>
  <c r="M25" i="1" s="1"/>
  <c r="R8" i="1"/>
  <c r="R21" i="1" s="1"/>
  <c r="R25" i="1" s="1"/>
  <c r="C9" i="2"/>
  <c r="K9" i="2"/>
  <c r="F12" i="2"/>
  <c r="F17" i="2" s="1"/>
  <c r="E21" i="1" l="1"/>
  <c r="E25" i="1" s="1"/>
  <c r="B8" i="1"/>
  <c r="B21" i="1" s="1"/>
  <c r="B25" i="1" s="1"/>
  <c r="C10" i="2"/>
  <c r="E17" i="2"/>
  <c r="N12" i="2" l="1"/>
  <c r="N17" i="2" s="1"/>
  <c r="M9" i="2"/>
  <c r="L17" i="2"/>
  <c r="K12" i="2"/>
  <c r="K17" i="2" s="1"/>
  <c r="I12" i="2"/>
  <c r="I17" i="2" s="1"/>
  <c r="H12" i="2"/>
  <c r="H17" i="2" s="1"/>
  <c r="G17" i="2"/>
  <c r="C12" i="2"/>
  <c r="C17" i="2" s="1"/>
  <c r="J12" i="2"/>
  <c r="J17" i="2" s="1"/>
  <c r="M12" i="2" l="1"/>
  <c r="M17" i="2" s="1"/>
  <c r="D12" i="2"/>
  <c r="D17" i="2" s="1"/>
</calcChain>
</file>

<file path=xl/sharedStrings.xml><?xml version="1.0" encoding="utf-8"?>
<sst xmlns="http://schemas.openxmlformats.org/spreadsheetml/2006/main" count="562" uniqueCount="147">
  <si>
    <t>Brighton Rock Housing Co-op</t>
  </si>
  <si>
    <t>Budgets 2025</t>
  </si>
  <si>
    <t>Total</t>
  </si>
  <si>
    <t>Rent to PFP</t>
  </si>
  <si>
    <t>Voids Bills</t>
  </si>
  <si>
    <t>Council Tax</t>
  </si>
  <si>
    <t>House 399</t>
  </si>
  <si>
    <t>House 397</t>
  </si>
  <si>
    <t>House 395</t>
  </si>
  <si>
    <t xml:space="preserve">Maintenance Garden (£100 Water) </t>
  </si>
  <si>
    <t>Allotment</t>
  </si>
  <si>
    <t>Bees</t>
  </si>
  <si>
    <t>Maintenance</t>
  </si>
  <si>
    <t>Secretary and PPS</t>
  </si>
  <si>
    <t>Insurance</t>
  </si>
  <si>
    <t>Donations</t>
  </si>
  <si>
    <t>Bank Charges</t>
  </si>
  <si>
    <t>Computer</t>
  </si>
  <si>
    <t>Contingency</t>
  </si>
  <si>
    <t>Training</t>
  </si>
  <si>
    <t>Investments</t>
  </si>
  <si>
    <t>Misc</t>
  </si>
  <si>
    <t>Shop</t>
  </si>
  <si>
    <t>Budget</t>
  </si>
  <si>
    <t xml:space="preserve">  </t>
  </si>
  <si>
    <t>Actual spend</t>
  </si>
  <si>
    <t>Adjustments</t>
  </si>
  <si>
    <t>Remaining budget</t>
  </si>
  <si>
    <t xml:space="preserve">Bank Reconciliation </t>
  </si>
  <si>
    <t>BANK BALANCE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</si>
  <si>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</si>
  <si>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</si>
  <si>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</si>
  <si>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</si>
  <si>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</si>
  <si>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</si>
  <si>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</si>
  <si>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</si>
  <si>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</si>
  <si>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</si>
  <si>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</si>
  <si>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</si>
  <si>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*Actual Balance at the beginning of the month </t>
  </si>
  <si>
    <t>Total Payments (withdrawals)</t>
  </si>
  <si>
    <t>Total Income (deposits)</t>
  </si>
  <si>
    <t>*Actual Balance at the end of the month</t>
  </si>
  <si>
    <t>Add outstanding payments at the end of the month</t>
  </si>
  <si>
    <t>Balance shown on the bank statement at the end of the month</t>
  </si>
  <si>
    <t>Difference (the difference must be zero)</t>
  </si>
  <si>
    <t>*These balances to be read out in monthly meeting</t>
  </si>
  <si>
    <t>Bank Payments</t>
  </si>
  <si>
    <t>April 2024</t>
  </si>
  <si>
    <t>Date</t>
  </si>
  <si>
    <t>Paid To</t>
  </si>
  <si>
    <t>Maintenance Garden</t>
  </si>
  <si>
    <t xml:space="preserve">DD B&amp;H BC 2209450055                       </t>
  </si>
  <si>
    <t xml:space="preserve">DD PLACES FOR PEOPLE 0745470700            </t>
  </si>
  <si>
    <t xml:space="preserve">DD PLACES FOR PEOPLE 0745480600            </t>
  </si>
  <si>
    <t xml:space="preserve">DD PLACES FOR PEOPLE 0745460800            </t>
  </si>
  <si>
    <t xml:space="preserve">DD B&amp;H BC 2209460166                       </t>
  </si>
  <si>
    <t xml:space="preserve">DD B&amp;H BC 2209470048                       </t>
  </si>
  <si>
    <t>Bank Receipts</t>
  </si>
  <si>
    <t>Received From</t>
  </si>
  <si>
    <t>Rent</t>
  </si>
  <si>
    <t xml:space="preserve">MR CARRINGTON-GRET PAULS RENT </t>
  </si>
  <si>
    <t xml:space="preserve">Carr Rachel RENT                           </t>
  </si>
  <si>
    <t xml:space="preserve">RAYMOND BORRA Ray Rent                     </t>
  </si>
  <si>
    <t xml:space="preserve">Carr Rachel RACHEL RENT                    </t>
  </si>
  <si>
    <t xml:space="preserve">NAVAUD CJ CHRISTOPHE RENT  </t>
  </si>
  <si>
    <t xml:space="preserve">LAWTON I IAN RENT                          </t>
  </si>
  <si>
    <t xml:space="preserve">ROBERT LASLETT Rent                        </t>
  </si>
  <si>
    <t xml:space="preserve">Dartnell Darren DARREN RENT                </t>
  </si>
  <si>
    <t xml:space="preserve">NAVAUD CJ ANNA BILL MONEY   </t>
  </si>
  <si>
    <t>Alex Rent</t>
  </si>
  <si>
    <t xml:space="preserve">A Young RENT - ANNA YOUNG                  </t>
  </si>
  <si>
    <t xml:space="preserve">Anna Howitt Shop                           </t>
  </si>
  <si>
    <t xml:space="preserve">Anna Howitt Rent                           </t>
  </si>
  <si>
    <t xml:space="preserve">NAYNA OSBORNE-MIRZ RENT                    </t>
  </si>
  <si>
    <t>May 2024</t>
  </si>
  <si>
    <t xml:space="preserve">PAUL CARRINGTON-GR Bees                    </t>
  </si>
  <si>
    <t xml:space="preserve">ROBERT LASLETT Garden plants               </t>
  </si>
  <si>
    <t xml:space="preserve">MR CARRINGTON-GRET PAULS RENT              </t>
  </si>
  <si>
    <t xml:space="preserve">NAVAUD CJ CHRISTOPHE RENT                  </t>
  </si>
  <si>
    <t xml:space="preserve">Calvin Moore Sent from Monzo               </t>
  </si>
  <si>
    <t xml:space="preserve">B&amp;H BC HSG BEN 891                         </t>
  </si>
  <si>
    <t xml:space="preserve">NAYNA OSBORNE-MIRZ SHOP                    </t>
  </si>
  <si>
    <t xml:space="preserve">LAWTON I Shop bill                         </t>
  </si>
  <si>
    <t xml:space="preserve">NAVAUD CJ CHRISTOPHE SHOP                  </t>
  </si>
  <si>
    <t xml:space="preserve">       260.00</t>
  </si>
  <si>
    <t xml:space="preserve">       263.00</t>
  </si>
  <si>
    <t xml:space="preserve">       300.00</t>
  </si>
  <si>
    <t>Garden - Paul</t>
  </si>
  <si>
    <t>June 2023</t>
  </si>
  <si>
    <t>Christophe</t>
  </si>
  <si>
    <t>Rachel</t>
  </si>
  <si>
    <t>Calvin</t>
  </si>
  <si>
    <t>Ray</t>
  </si>
  <si>
    <t>Ian</t>
  </si>
  <si>
    <t>Darren</t>
  </si>
  <si>
    <t>Rob</t>
  </si>
  <si>
    <t>Alex</t>
  </si>
  <si>
    <t>Paul</t>
  </si>
  <si>
    <t>Anna</t>
  </si>
  <si>
    <t>Annie</t>
  </si>
  <si>
    <t>Nayna</t>
  </si>
  <si>
    <t>July 2023</t>
  </si>
  <si>
    <t>July 2022</t>
  </si>
  <si>
    <t>August 2023</t>
  </si>
  <si>
    <t>September 2024</t>
  </si>
  <si>
    <t>September 2022</t>
  </si>
  <si>
    <t>October 2023</t>
  </si>
  <si>
    <t>November 2023</t>
  </si>
  <si>
    <t>December 2023</t>
  </si>
  <si>
    <t>Bank Payments Jan 2023</t>
  </si>
  <si>
    <t>January 2023</t>
  </si>
  <si>
    <t xml:space="preserve"> </t>
  </si>
  <si>
    <t>Bank Payments 2024</t>
  </si>
  <si>
    <t>05 FEB 24</t>
  </si>
  <si>
    <t xml:space="preserve">       220.00</t>
  </si>
  <si>
    <t>8,812.11</t>
  </si>
  <si>
    <t>07 FEB 24</t>
  </si>
  <si>
    <t xml:space="preserve">       125.00</t>
  </si>
  <si>
    <t>8,937.11</t>
  </si>
  <si>
    <t>09 FEB 24</t>
  </si>
  <si>
    <t xml:space="preserve">       224.00</t>
  </si>
  <si>
    <t>9,161.11</t>
  </si>
  <si>
    <t>12 FEB 24</t>
  </si>
  <si>
    <t xml:space="preserve">       234.00</t>
  </si>
  <si>
    <t>9,843.11</t>
  </si>
  <si>
    <t>15 FEB 24</t>
  </si>
  <si>
    <t xml:space="preserve">       244.00</t>
  </si>
  <si>
    <t>10,027.31</t>
  </si>
  <si>
    <t>19 FEB 24</t>
  </si>
  <si>
    <t>10,251.31</t>
  </si>
  <si>
    <t>20 FEB 24</t>
  </si>
  <si>
    <t xml:space="preserve">       130.00</t>
  </si>
  <si>
    <t xml:space="preserve">       240.00</t>
  </si>
  <si>
    <t>10,621.31</t>
  </si>
  <si>
    <t>23 FEB 24</t>
  </si>
  <si>
    <t xml:space="preserve">       250.00</t>
  </si>
  <si>
    <t>10,823.91</t>
  </si>
  <si>
    <t>28 FEB 24</t>
  </si>
  <si>
    <t xml:space="preserve">NAYNA OSBORNE-MIRZ Lights refund           </t>
  </si>
  <si>
    <t xml:space="preserve">       105.00</t>
  </si>
  <si>
    <t>10,888.91S</t>
  </si>
  <si>
    <t>February 2024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</si>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</sst>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\ ;\-#,##0.00\ ;&quot; -&quot;#\ ;@\ "/>
    <numFmt numFmtId="165" formatCode="&quot; £&quot;#,##0.00\ ;&quot;-£&quot;#,##0.00\ ;&quot; £-&quot;#\ ;@\ "/>
    <numFmt numFmtId="166" formatCode="#,##0.00_ ;\-#,##0.00\ "/>
    <numFmt numFmtId="167" formatCode="[$-F800]dddd\,\ mmmm\ dd\,\ yyyy"/>
  </numFmts>
  <fonts count="15">
    <font>
      <sz val="10"/>
      <name val="Arial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7"/>
      <name val="COOPBank-Light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14" fillId="0" borderId="0"/>
  </cellStyleXfs>
  <cellXfs count="83">
    <xf numFmtId="0" fontId="0" fillId="0" borderId="0" xfId="0"/>
    <xf numFmtId="0" fontId="6" fillId="0" borderId="0" xfId="1"/>
    <xf numFmtId="164" fontId="6" fillId="0" borderId="0" xfId="1" applyNumberFormat="1"/>
    <xf numFmtId="49" fontId="1" fillId="0" borderId="0" xfId="2" applyNumberFormat="1" applyFont="1" applyProtection="1">
      <protection locked="0"/>
    </xf>
    <xf numFmtId="0" fontId="3" fillId="0" borderId="0" xfId="1" applyFont="1"/>
    <xf numFmtId="164" fontId="3" fillId="0" borderId="0" xfId="1" applyNumberFormat="1" applyFont="1" applyAlignment="1">
      <alignment horizontal="center" vertical="center" wrapText="1"/>
    </xf>
    <xf numFmtId="0" fontId="0" fillId="0" borderId="0" xfId="1" applyFont="1" applyAlignment="1">
      <alignment horizontal="right"/>
    </xf>
    <xf numFmtId="17" fontId="6" fillId="0" borderId="0" xfId="1" applyNumberFormat="1"/>
    <xf numFmtId="164" fontId="3" fillId="0" borderId="0" xfId="1" applyNumberFormat="1" applyFont="1"/>
    <xf numFmtId="0" fontId="4" fillId="0" borderId="0" xfId="2" applyFont="1" applyProtection="1">
      <protection locked="0"/>
    </xf>
    <xf numFmtId="165" fontId="4" fillId="0" borderId="0" xfId="2" applyNumberFormat="1" applyFont="1" applyProtection="1">
      <protection locked="0"/>
    </xf>
    <xf numFmtId="0" fontId="1" fillId="0" borderId="0" xfId="2" applyFont="1" applyProtection="1">
      <protection locked="0"/>
    </xf>
    <xf numFmtId="165" fontId="1" fillId="0" borderId="0" xfId="2" applyNumberFormat="1" applyFont="1" applyAlignment="1" applyProtection="1">
      <alignment horizontal="center"/>
      <protection locked="0"/>
    </xf>
    <xf numFmtId="0" fontId="1" fillId="0" borderId="0" xfId="2" applyFont="1" applyAlignment="1" applyProtection="1">
      <alignment wrapText="1"/>
      <protection locked="0"/>
    </xf>
    <xf numFmtId="164" fontId="1" fillId="2" borderId="1" xfId="2" applyNumberFormat="1" applyFont="1" applyFill="1" applyBorder="1"/>
    <xf numFmtId="164" fontId="1" fillId="2" borderId="1" xfId="2" applyNumberFormat="1" applyFont="1" applyFill="1" applyBorder="1" applyProtection="1">
      <protection locked="0"/>
    </xf>
    <xf numFmtId="164" fontId="4" fillId="0" borderId="0" xfId="2" applyNumberFormat="1" applyFont="1" applyProtection="1">
      <protection locked="0"/>
    </xf>
    <xf numFmtId="164" fontId="4" fillId="0" borderId="1" xfId="2" applyNumberFormat="1" applyFont="1" applyBorder="1"/>
    <xf numFmtId="164" fontId="4" fillId="0" borderId="1" xfId="2" applyNumberFormat="1" applyFont="1" applyBorder="1" applyProtection="1">
      <protection locked="0"/>
    </xf>
    <xf numFmtId="0" fontId="4" fillId="0" borderId="0" xfId="1" applyFont="1"/>
    <xf numFmtId="164" fontId="1" fillId="0" borderId="1" xfId="2" applyNumberFormat="1" applyFont="1" applyBorder="1"/>
    <xf numFmtId="164" fontId="2" fillId="0" borderId="0" xfId="2" applyNumberFormat="1" applyProtection="1">
      <protection locked="0"/>
    </xf>
    <xf numFmtId="164" fontId="2" fillId="0" borderId="0" xfId="2" applyNumberFormat="1" applyAlignment="1" applyProtection="1">
      <alignment vertical="center"/>
      <protection locked="0"/>
    </xf>
    <xf numFmtId="49" fontId="5" fillId="0" borderId="0" xfId="2" applyNumberFormat="1" applyFont="1" applyProtection="1">
      <protection locked="0"/>
    </xf>
    <xf numFmtId="49" fontId="5" fillId="0" borderId="0" xfId="2" applyNumberFormat="1" applyFont="1"/>
    <xf numFmtId="164" fontId="5" fillId="0" borderId="0" xfId="2" applyNumberFormat="1" applyFont="1" applyAlignment="1" applyProtection="1">
      <alignment horizontal="center" vertical="center" wrapText="1"/>
      <protection locked="0"/>
    </xf>
    <xf numFmtId="164" fontId="2" fillId="0" borderId="2" xfId="2" applyNumberFormat="1" applyBorder="1" applyAlignment="1">
      <alignment vertical="center"/>
    </xf>
    <xf numFmtId="0" fontId="2" fillId="0" borderId="0" xfId="2" applyProtection="1">
      <protection locked="0"/>
    </xf>
    <xf numFmtId="0" fontId="5" fillId="0" borderId="0" xfId="2" applyFont="1" applyAlignment="1" applyProtection="1">
      <alignment horizontal="center" vertical="center" wrapText="1"/>
      <protection locked="0"/>
    </xf>
    <xf numFmtId="166" fontId="6" fillId="0" borderId="0" xfId="1" applyNumberFormat="1"/>
    <xf numFmtId="0" fontId="3" fillId="0" borderId="0" xfId="1" applyFont="1" applyAlignment="1">
      <alignment horizontal="right"/>
    </xf>
    <xf numFmtId="167" fontId="2" fillId="0" borderId="0" xfId="2" applyNumberFormat="1" applyAlignment="1" applyProtection="1">
      <alignment vertical="center"/>
      <protection locked="0"/>
    </xf>
    <xf numFmtId="167" fontId="5" fillId="0" borderId="0" xfId="2" applyNumberFormat="1" applyFont="1" applyAlignment="1" applyProtection="1">
      <alignment horizontal="center" vertical="center" wrapText="1"/>
      <protection locked="0"/>
    </xf>
    <xf numFmtId="167" fontId="2" fillId="0" borderId="0" xfId="2" applyNumberFormat="1" applyProtection="1">
      <protection locked="0"/>
    </xf>
    <xf numFmtId="164" fontId="5" fillId="0" borderId="2" xfId="2" applyNumberFormat="1" applyFont="1" applyBorder="1"/>
    <xf numFmtId="0" fontId="5" fillId="0" borderId="0" xfId="2" applyFont="1" applyAlignment="1" applyProtection="1">
      <alignment horizontal="center"/>
      <protection locked="0"/>
    </xf>
    <xf numFmtId="43" fontId="0" fillId="0" borderId="0" xfId="0" applyNumberFormat="1"/>
    <xf numFmtId="43" fontId="2" fillId="0" borderId="0" xfId="2" applyNumberFormat="1" applyProtection="1">
      <protection locked="0"/>
    </xf>
    <xf numFmtId="43" fontId="5" fillId="0" borderId="2" xfId="2" applyNumberFormat="1" applyFont="1" applyBorder="1"/>
    <xf numFmtId="167" fontId="7" fillId="0" borderId="0" xfId="0" applyNumberFormat="1" applyFont="1"/>
    <xf numFmtId="43" fontId="5" fillId="0" borderId="0" xfId="2" applyNumberFormat="1" applyFont="1" applyAlignment="1" applyProtection="1">
      <alignment horizontal="center" vertical="center" wrapText="1"/>
      <protection locked="0"/>
    </xf>
    <xf numFmtId="14" fontId="0" fillId="0" borderId="0" xfId="0" applyNumberFormat="1"/>
    <xf numFmtId="15" fontId="0" fillId="0" borderId="0" xfId="0" applyNumberFormat="1"/>
    <xf numFmtId="43" fontId="6" fillId="0" borderId="0" xfId="1" applyNumberFormat="1"/>
    <xf numFmtId="49" fontId="9" fillId="0" borderId="0" xfId="2" applyNumberFormat="1" applyFont="1" applyProtection="1">
      <protection locked="0"/>
    </xf>
    <xf numFmtId="167" fontId="10" fillId="0" borderId="0" xfId="2" applyNumberFormat="1" applyFont="1" applyAlignment="1" applyProtection="1">
      <alignment vertical="center"/>
      <protection locked="0"/>
    </xf>
    <xf numFmtId="164" fontId="10" fillId="0" borderId="0" xfId="2" applyNumberFormat="1" applyFont="1" applyAlignment="1" applyProtection="1">
      <alignment vertical="center"/>
      <protection locked="0"/>
    </xf>
    <xf numFmtId="164" fontId="10" fillId="0" borderId="0" xfId="2" applyNumberFormat="1" applyFont="1" applyProtection="1">
      <protection locked="0"/>
    </xf>
    <xf numFmtId="49" fontId="9" fillId="0" borderId="0" xfId="2" applyNumberFormat="1" applyFont="1"/>
    <xf numFmtId="164" fontId="9" fillId="0" borderId="0" xfId="2" applyNumberFormat="1" applyFont="1" applyAlignment="1" applyProtection="1">
      <alignment horizontal="center" vertical="center" wrapText="1"/>
      <protection locked="0"/>
    </xf>
    <xf numFmtId="167" fontId="9" fillId="0" borderId="0" xfId="2" applyNumberFormat="1" applyFont="1" applyAlignment="1" applyProtection="1">
      <alignment horizontal="center" vertical="center" wrapText="1"/>
      <protection locked="0"/>
    </xf>
    <xf numFmtId="164" fontId="11" fillId="0" borderId="0" xfId="1" applyNumberFormat="1" applyFont="1" applyAlignment="1">
      <alignment horizontal="center" vertical="center" wrapText="1"/>
    </xf>
    <xf numFmtId="15" fontId="12" fillId="0" borderId="0" xfId="0" applyNumberFormat="1" applyFont="1"/>
    <xf numFmtId="0" fontId="12" fillId="0" borderId="0" xfId="0" applyFont="1"/>
    <xf numFmtId="43" fontId="12" fillId="0" borderId="0" xfId="0" applyNumberFormat="1" applyFont="1" applyAlignment="1">
      <alignment horizontal="right" vertical="top"/>
    </xf>
    <xf numFmtId="164" fontId="10" fillId="0" borderId="2" xfId="2" applyNumberFormat="1" applyFont="1" applyBorder="1" applyAlignment="1">
      <alignment vertical="center"/>
    </xf>
    <xf numFmtId="167" fontId="10" fillId="0" borderId="0" xfId="2" applyNumberFormat="1" applyFont="1" applyProtection="1">
      <protection locked="0"/>
    </xf>
    <xf numFmtId="0" fontId="10" fillId="0" borderId="0" xfId="2" applyFont="1" applyProtection="1">
      <protection locked="0"/>
    </xf>
    <xf numFmtId="0" fontId="9" fillId="0" borderId="0" xfId="2" applyFont="1" applyAlignment="1" applyProtection="1">
      <alignment horizontal="center" vertical="center" wrapText="1"/>
      <protection locked="0"/>
    </xf>
    <xf numFmtId="43" fontId="12" fillId="0" borderId="0" xfId="0" applyNumberFormat="1" applyFont="1"/>
    <xf numFmtId="43" fontId="10" fillId="0" borderId="0" xfId="2" applyNumberFormat="1" applyFont="1" applyProtection="1">
      <protection locked="0"/>
    </xf>
    <xf numFmtId="164" fontId="9" fillId="0" borderId="2" xfId="2" applyNumberFormat="1" applyFont="1" applyBorder="1"/>
    <xf numFmtId="43" fontId="2" fillId="0" borderId="0" xfId="2" applyNumberFormat="1" applyAlignment="1" applyProtection="1">
      <alignment vertical="center"/>
      <protection locked="0"/>
    </xf>
    <xf numFmtId="167" fontId="0" fillId="0" borderId="0" xfId="0" applyNumberFormat="1"/>
    <xf numFmtId="43" fontId="3" fillId="0" borderId="0" xfId="1" applyNumberFormat="1" applyFont="1" applyAlignment="1">
      <alignment horizontal="center" vertical="center" wrapText="1"/>
    </xf>
    <xf numFmtId="43" fontId="2" fillId="0" borderId="2" xfId="2" applyNumberFormat="1" applyBorder="1" applyAlignment="1">
      <alignment vertical="center"/>
    </xf>
    <xf numFmtId="0" fontId="13" fillId="0" borderId="0" xfId="0" applyFont="1"/>
    <xf numFmtId="14" fontId="2" fillId="0" borderId="0" xfId="2" applyNumberFormat="1" applyProtection="1">
      <protection locked="0"/>
    </xf>
    <xf numFmtId="0" fontId="2" fillId="0" borderId="0" xfId="2" applyAlignment="1" applyProtection="1">
      <alignment vertical="center"/>
      <protection locked="0"/>
    </xf>
    <xf numFmtId="43" fontId="9" fillId="0" borderId="0" xfId="2" applyNumberFormat="1" applyFont="1" applyAlignment="1" applyProtection="1">
      <alignment horizontal="center" vertical="center" wrapText="1"/>
      <protection locked="0"/>
    </xf>
    <xf numFmtId="43" fontId="9" fillId="0" borderId="2" xfId="2" applyNumberFormat="1" applyFont="1" applyBorder="1"/>
    <xf numFmtId="164" fontId="1" fillId="0" borderId="3" xfId="2" applyNumberFormat="1" applyFont="1" applyBorder="1"/>
    <xf numFmtId="164" fontId="4" fillId="0" borderId="4" xfId="2" applyNumberFormat="1" applyFont="1" applyBorder="1" applyProtection="1">
      <protection locked="0"/>
    </xf>
    <xf numFmtId="164" fontId="5" fillId="0" borderId="0" xfId="2" applyNumberFormat="1" applyFont="1" applyAlignment="1" applyProtection="1">
      <alignment vertical="center" wrapText="1"/>
      <protection locked="0"/>
    </xf>
    <xf numFmtId="167" fontId="5" fillId="0" borderId="0" xfId="2" applyNumberFormat="1" applyFont="1" applyAlignment="1" applyProtection="1">
      <alignment vertical="center" wrapText="1"/>
      <protection locked="0"/>
    </xf>
    <xf numFmtId="164" fontId="3" fillId="0" borderId="0" xfId="1" applyNumberFormat="1" applyFont="1" applyAlignment="1">
      <alignment vertical="center" wrapText="1"/>
    </xf>
    <xf numFmtId="43" fontId="2" fillId="0" borderId="0" xfId="2" applyNumberFormat="1" applyAlignment="1" applyProtection="1">
      <alignment horizontal="right" vertical="center"/>
      <protection locked="0"/>
    </xf>
    <xf numFmtId="43" fontId="0" fillId="0" borderId="0" xfId="0" applyNumberFormat="1" applyAlignment="1">
      <alignment horizontal="right"/>
    </xf>
    <xf numFmtId="43" fontId="2" fillId="0" borderId="2" xfId="2" applyNumberFormat="1" applyBorder="1" applyAlignment="1">
      <alignment horizontal="right" vertical="center"/>
    </xf>
    <xf numFmtId="167" fontId="2" fillId="0" borderId="0" xfId="2" applyNumberFormat="1" applyAlignment="1" applyProtection="1">
      <alignment horizontal="right"/>
      <protection locked="0"/>
    </xf>
    <xf numFmtId="167" fontId="2" fillId="0" borderId="0" xfId="2" applyNumberFormat="1" applyAlignment="1" applyProtection="1">
      <alignment horizontal="right" vertical="center"/>
      <protection locked="0"/>
    </xf>
    <xf numFmtId="43" fontId="3" fillId="0" borderId="0" xfId="1" applyNumberFormat="1" applyFont="1" applyAlignment="1">
      <alignment horizontal="right" vertical="center" wrapText="1"/>
    </xf>
    <xf numFmtId="167" fontId="5" fillId="0" borderId="0" xfId="2" applyNumberFormat="1" applyFont="1" applyAlignment="1" applyProtection="1">
      <alignment horizontal="right" vertical="center" wrapText="1"/>
      <protection locked="0"/>
    </xf>
  </cellXfs>
  <cellStyles count="4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3" xr:uid="{60513371-FC48-4D4C-A07A-C3B084DF93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tabSelected="1" zoomScale="90" zoomScaleNormal="90" workbookViewId="0">
      <pane xSplit="1" ySplit="4" topLeftCell="B5" activePane="bottomRight" state="frozen"/>
      <selection pane="bottomRight" activeCell="I36" sqref="I36"/>
      <selection pane="bottomLeft" activeCell="A5" sqref="A5"/>
      <selection pane="topRight" activeCell="B1" sqref="B1"/>
    </sheetView>
  </sheetViews>
  <sheetFormatPr defaultColWidth="8.5703125" defaultRowHeight="13.15"/>
  <cols>
    <col min="1" max="1" width="28.85546875" style="1" customWidth="1"/>
    <col min="2" max="2" width="13.85546875" style="2" customWidth="1"/>
    <col min="3" max="5" width="12.5703125" style="2" customWidth="1"/>
    <col min="6" max="21" width="14.140625" style="2" customWidth="1"/>
    <col min="22" max="22" width="12.85546875" style="1" customWidth="1"/>
    <col min="23" max="23" width="12.28515625" style="1" customWidth="1"/>
    <col min="24" max="24" width="13.42578125" style="1" customWidth="1"/>
    <col min="25" max="25" width="9.42578125" style="1" customWidth="1"/>
    <col min="26" max="16384" width="8.5703125" style="1"/>
  </cols>
  <sheetData>
    <row r="1" spans="1:25" ht="15.6">
      <c r="A1" s="3" t="s">
        <v>0</v>
      </c>
    </row>
    <row r="2" spans="1:25">
      <c r="A2" s="4" t="s">
        <v>1</v>
      </c>
    </row>
    <row r="4" spans="1:25" ht="37.5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  <c r="W4" s="5"/>
    </row>
    <row r="5" spans="1: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5">
      <c r="A6" s="6" t="s">
        <v>23</v>
      </c>
      <c r="B6" s="2">
        <v>35461.770000000004</v>
      </c>
      <c r="C6" s="36">
        <v>28080</v>
      </c>
      <c r="D6" s="36">
        <v>450</v>
      </c>
      <c r="E6" s="36">
        <v>7014.18</v>
      </c>
      <c r="F6" s="36">
        <v>700</v>
      </c>
      <c r="G6" s="36">
        <v>700</v>
      </c>
      <c r="H6" s="36">
        <v>700</v>
      </c>
      <c r="I6" s="36">
        <v>550</v>
      </c>
      <c r="J6" s="36">
        <v>0</v>
      </c>
      <c r="K6" s="36">
        <v>250</v>
      </c>
      <c r="L6" s="36">
        <v>350</v>
      </c>
      <c r="M6" s="36">
        <v>150</v>
      </c>
      <c r="N6" s="36">
        <v>280</v>
      </c>
      <c r="O6" s="2">
        <v>0</v>
      </c>
      <c r="P6" s="2">
        <v>0</v>
      </c>
      <c r="Q6" s="36">
        <v>0</v>
      </c>
      <c r="R6" s="36">
        <v>1000</v>
      </c>
      <c r="S6" s="36">
        <v>250</v>
      </c>
      <c r="T6" s="36">
        <v>0</v>
      </c>
      <c r="U6" s="2">
        <v>0</v>
      </c>
      <c r="V6" s="2">
        <v>0</v>
      </c>
    </row>
    <row r="7" spans="1:25">
      <c r="U7" s="1"/>
    </row>
    <row r="8" spans="1:25">
      <c r="A8" s="7">
        <v>45383</v>
      </c>
      <c r="B8" s="2">
        <f t="shared" ref="B8:B19" si="0">SUM(C8:S8)</f>
        <v>3130.24</v>
      </c>
      <c r="C8" s="2">
        <f>'Payments April'!E18</f>
        <v>2434.06</v>
      </c>
      <c r="D8" s="2">
        <f>'Payments April'!F18</f>
        <v>0</v>
      </c>
      <c r="E8" s="2">
        <f>'Payments April'!G18</f>
        <v>696.18000000000006</v>
      </c>
      <c r="F8" s="2">
        <f>'Payments April'!H18</f>
        <v>0</v>
      </c>
      <c r="G8" s="2">
        <f>'Payments April'!I18</f>
        <v>0</v>
      </c>
      <c r="H8" s="2">
        <f>'Payments April'!J18</f>
        <v>0</v>
      </c>
      <c r="I8" s="2">
        <f>'Payments April'!K18</f>
        <v>0</v>
      </c>
      <c r="J8" s="2">
        <f>'Payments April'!L18</f>
        <v>0</v>
      </c>
      <c r="K8" s="2">
        <f>'Payments April'!M18</f>
        <v>0</v>
      </c>
      <c r="L8" s="2">
        <f>'Payments April'!N18</f>
        <v>0</v>
      </c>
      <c r="M8" s="2">
        <f>'Payments April'!O18</f>
        <v>0</v>
      </c>
      <c r="N8" s="2">
        <f>'Payments April'!P18</f>
        <v>0</v>
      </c>
      <c r="O8" s="2">
        <f>'Payments April'!Q18</f>
        <v>0</v>
      </c>
      <c r="P8" s="2">
        <f>'Payments April'!R18</f>
        <v>0</v>
      </c>
      <c r="Q8" s="2">
        <f>'Payments April'!S18</f>
        <v>0</v>
      </c>
      <c r="R8" s="2">
        <f>'Payments April'!T18</f>
        <v>0</v>
      </c>
      <c r="S8" s="2">
        <f>'Payments April'!U18</f>
        <v>0</v>
      </c>
      <c r="T8" s="2">
        <f>'Payments April'!X18</f>
        <v>0</v>
      </c>
      <c r="U8" s="2">
        <f>'Payments April'!W18</f>
        <v>0</v>
      </c>
      <c r="V8" s="2">
        <f>'Payments April'!X18</f>
        <v>0</v>
      </c>
      <c r="W8" s="2"/>
      <c r="X8" s="2"/>
      <c r="Y8" s="29"/>
    </row>
    <row r="9" spans="1:25">
      <c r="A9" s="7">
        <v>45413</v>
      </c>
      <c r="B9" s="2">
        <f t="shared" si="0"/>
        <v>3319.2099999999996</v>
      </c>
      <c r="C9" s="2">
        <f>'Payments May'!E18</f>
        <v>2434.06</v>
      </c>
      <c r="D9" s="2">
        <f>'Payments May'!F18</f>
        <v>0</v>
      </c>
      <c r="E9" s="2">
        <f>'Payments May'!G18</f>
        <v>696.18000000000006</v>
      </c>
      <c r="F9" s="2">
        <f>'Payments May'!H18</f>
        <v>0</v>
      </c>
      <c r="G9" s="2">
        <f>'Payments May'!I18</f>
        <v>0</v>
      </c>
      <c r="H9" s="2">
        <f>'Payments May'!J18</f>
        <v>0</v>
      </c>
      <c r="I9" s="2">
        <f>'Payments May'!K18</f>
        <v>8.9700000000000006</v>
      </c>
      <c r="J9" s="2">
        <f>'Payments May'!L18</f>
        <v>0</v>
      </c>
      <c r="K9" s="2">
        <f>'Payments May'!M18</f>
        <v>180</v>
      </c>
      <c r="L9" s="2">
        <f>'Payments May'!N18</f>
        <v>0</v>
      </c>
      <c r="M9" s="2">
        <f>'Payments May'!O18</f>
        <v>0</v>
      </c>
      <c r="N9" s="2">
        <f>'Payments May'!P18</f>
        <v>0</v>
      </c>
      <c r="O9" s="2">
        <f>'Payments May'!Q18</f>
        <v>0</v>
      </c>
      <c r="P9" s="2">
        <f>'Payments May'!R18</f>
        <v>0</v>
      </c>
      <c r="Q9" s="2">
        <f>'Payments May'!S18</f>
        <v>0</v>
      </c>
      <c r="R9" s="2">
        <f>'Payments May'!T18</f>
        <v>0</v>
      </c>
      <c r="S9" s="2">
        <f>'Payments May'!U18</f>
        <v>0</v>
      </c>
      <c r="T9" s="2">
        <f>'Payments April'!X19</f>
        <v>0</v>
      </c>
      <c r="U9" s="2">
        <f>'Payments May'!V18</f>
        <v>0</v>
      </c>
      <c r="V9" s="2">
        <f>'Payments May'!W18</f>
        <v>0</v>
      </c>
      <c r="W9" s="2"/>
      <c r="X9" s="2"/>
      <c r="Y9" s="29"/>
    </row>
    <row r="10" spans="1:25">
      <c r="A10" s="7">
        <v>45444</v>
      </c>
      <c r="B10" s="2">
        <f t="shared" si="0"/>
        <v>3168.75</v>
      </c>
      <c r="C10" s="2">
        <f>'Payments Jun'!E18</f>
        <v>2434.06</v>
      </c>
      <c r="D10" s="2">
        <f>'Payments Jun'!F18</f>
        <v>0</v>
      </c>
      <c r="E10" s="2">
        <f>'Payments Jun'!G18</f>
        <v>702</v>
      </c>
      <c r="F10" s="2">
        <f>'Payments Jun'!H18</f>
        <v>0</v>
      </c>
      <c r="G10" s="2">
        <f>'Payments Jun'!I18</f>
        <v>0</v>
      </c>
      <c r="H10" s="2">
        <f>'Payments Jun'!J18</f>
        <v>0</v>
      </c>
      <c r="I10" s="2">
        <f>'Payments Jun'!K18</f>
        <v>32.69</v>
      </c>
      <c r="J10" s="2">
        <f>'Payments Jun'!L18</f>
        <v>0</v>
      </c>
      <c r="K10" s="2">
        <f>'Payments Jun'!M18</f>
        <v>0</v>
      </c>
      <c r="L10" s="2">
        <f>'Payments Jun'!N18</f>
        <v>0</v>
      </c>
      <c r="M10" s="2">
        <f>'Payments Jun'!O18</f>
        <v>0</v>
      </c>
      <c r="N10" s="2">
        <f>'Payments Jun'!P18</f>
        <v>0</v>
      </c>
      <c r="O10" s="2">
        <f>'Payments Jun'!Q18</f>
        <v>0</v>
      </c>
      <c r="P10" s="2">
        <f>'Payments Jun'!R18</f>
        <v>0</v>
      </c>
      <c r="Q10" s="2">
        <f>'Payments Jun'!S18</f>
        <v>0</v>
      </c>
      <c r="R10" s="2">
        <f>'Payments Jun'!T18</f>
        <v>0</v>
      </c>
      <c r="S10" s="2">
        <f>'Payments Jun'!U18</f>
        <v>0</v>
      </c>
      <c r="T10" s="2">
        <f>'Payments April'!X20</f>
        <v>0</v>
      </c>
      <c r="U10" s="2">
        <f>'Payments Jun'!V18</f>
        <v>0</v>
      </c>
      <c r="V10" s="2">
        <f>'Payments Jun'!W18</f>
        <v>0</v>
      </c>
      <c r="W10" s="2"/>
      <c r="X10" s="2"/>
      <c r="Y10" s="29"/>
    </row>
    <row r="11" spans="1:25">
      <c r="A11" s="7">
        <v>45474</v>
      </c>
      <c r="B11" s="2">
        <f t="shared" si="0"/>
        <v>0</v>
      </c>
      <c r="C11" s="2">
        <f>'Payments Jul'!E21</f>
        <v>0</v>
      </c>
      <c r="D11" s="2">
        <f>'Payments Jul'!F21</f>
        <v>0</v>
      </c>
      <c r="E11" s="2">
        <f>'Payments Jul'!G21</f>
        <v>0</v>
      </c>
      <c r="F11" s="2">
        <f>'Payments Jul'!H21</f>
        <v>0</v>
      </c>
      <c r="G11" s="2">
        <f>'Payments Jul'!I21</f>
        <v>0</v>
      </c>
      <c r="H11" s="2">
        <f>'Payments Jul'!J21</f>
        <v>0</v>
      </c>
      <c r="I11" s="2">
        <f>'Payments Jul'!K21</f>
        <v>0</v>
      </c>
      <c r="J11" s="2">
        <f>'Payments Jul'!L21</f>
        <v>0</v>
      </c>
      <c r="K11" s="2">
        <f>'Payments Jul'!M21</f>
        <v>0</v>
      </c>
      <c r="L11" s="2">
        <f>'Payments Jul'!N21</f>
        <v>0</v>
      </c>
      <c r="M11" s="2">
        <f>'Payments Jul'!O21</f>
        <v>0</v>
      </c>
      <c r="N11" s="2">
        <f>'Payments Jul'!P21</f>
        <v>0</v>
      </c>
      <c r="O11" s="2">
        <f>'Payments Jul'!Q21</f>
        <v>0</v>
      </c>
      <c r="P11" s="2">
        <f>'Payments Jul'!R21</f>
        <v>0</v>
      </c>
      <c r="Q11" s="2">
        <f>'Payments Jul'!S21</f>
        <v>0</v>
      </c>
      <c r="R11" s="2">
        <f>'Payments Jul'!T21</f>
        <v>0</v>
      </c>
      <c r="S11" s="2">
        <f>'Payments Jul'!U21</f>
        <v>0</v>
      </c>
      <c r="T11" s="2">
        <f>'Payments April'!X21</f>
        <v>0</v>
      </c>
      <c r="U11" s="2">
        <f>'Payments Jul'!V21</f>
        <v>0</v>
      </c>
      <c r="V11" s="2">
        <f>'Payments Jul'!W21</f>
        <v>0</v>
      </c>
      <c r="W11" s="2"/>
      <c r="X11" s="2"/>
      <c r="Y11" s="29"/>
    </row>
    <row r="12" spans="1:25">
      <c r="A12" s="7">
        <v>45505</v>
      </c>
      <c r="B12" s="2">
        <f t="shared" si="0"/>
        <v>0</v>
      </c>
      <c r="C12" s="2">
        <f>'Payments Aug'!E27</f>
        <v>0</v>
      </c>
      <c r="D12" s="2">
        <f>'Payments Aug'!F27</f>
        <v>0</v>
      </c>
      <c r="E12" s="2">
        <f>'Payments Aug'!G27</f>
        <v>0</v>
      </c>
      <c r="F12" s="2">
        <f>'Payments Aug'!H27</f>
        <v>0</v>
      </c>
      <c r="G12" s="2">
        <f>'Payments Aug'!I27</f>
        <v>0</v>
      </c>
      <c r="H12" s="2">
        <f>'Payments Aug'!J27</f>
        <v>0</v>
      </c>
      <c r="I12" s="2">
        <f>'Payments Aug'!K27</f>
        <v>0</v>
      </c>
      <c r="J12" s="2" t="s">
        <v>24</v>
      </c>
      <c r="K12" s="2">
        <f>'Payments Aug'!M27</f>
        <v>0</v>
      </c>
      <c r="L12" s="2">
        <f>'Payments Aug'!N27</f>
        <v>0</v>
      </c>
      <c r="M12" s="2">
        <f>'Payments Aug'!O27</f>
        <v>0</v>
      </c>
      <c r="N12" s="2">
        <f>'Payments Aug'!P27</f>
        <v>0</v>
      </c>
      <c r="O12" s="2">
        <f>'Payments Aug'!Q27</f>
        <v>0</v>
      </c>
      <c r="P12" s="2">
        <f>'Payments Aug'!R27</f>
        <v>0</v>
      </c>
      <c r="Q12" s="2">
        <f>'Payments Aug'!S27</f>
        <v>0</v>
      </c>
      <c r="R12" s="2">
        <f>'Payments Aug'!T27</f>
        <v>0</v>
      </c>
      <c r="S12" s="2">
        <f>'Payments Aug'!U27</f>
        <v>0</v>
      </c>
      <c r="U12" s="2">
        <f>'Payments Aug'!V27</f>
        <v>0</v>
      </c>
      <c r="V12" s="2">
        <f>'Payments Aug'!W27</f>
        <v>0</v>
      </c>
      <c r="W12" s="2"/>
      <c r="X12" s="2"/>
      <c r="Y12" s="29"/>
    </row>
    <row r="13" spans="1:25">
      <c r="A13" s="7">
        <v>45536</v>
      </c>
      <c r="B13" s="2">
        <f t="shared" si="0"/>
        <v>0</v>
      </c>
      <c r="C13" s="2">
        <f>'Payments Sep'!E20</f>
        <v>0</v>
      </c>
      <c r="D13" s="2">
        <f>'Payments Sep'!F20</f>
        <v>0</v>
      </c>
      <c r="E13" s="2">
        <f>'Payments Sep'!G20</f>
        <v>0</v>
      </c>
      <c r="F13" s="2">
        <f>'Payments Sep'!H20</f>
        <v>0</v>
      </c>
      <c r="G13" s="2">
        <f>'Payments Sep'!I20</f>
        <v>0</v>
      </c>
      <c r="H13" s="2">
        <f>'Payments Sep'!J20</f>
        <v>0</v>
      </c>
      <c r="I13" s="2">
        <f>'Payments Sep'!K20</f>
        <v>0</v>
      </c>
      <c r="J13" s="2">
        <f>'Payments Sep'!L20</f>
        <v>0</v>
      </c>
      <c r="K13" s="2">
        <f>'Payments Sep'!M20</f>
        <v>0</v>
      </c>
      <c r="L13" s="2">
        <f>'Payments Sep'!N20</f>
        <v>0</v>
      </c>
      <c r="M13" s="2">
        <f>'Payments Sep'!O20</f>
        <v>0</v>
      </c>
      <c r="N13" s="2">
        <f>'Payments Sep'!P20</f>
        <v>0</v>
      </c>
      <c r="O13" s="2">
        <f>'Payments Sep'!Q20</f>
        <v>0</v>
      </c>
      <c r="P13" s="2">
        <f>'Payments Sep'!R20</f>
        <v>0</v>
      </c>
      <c r="Q13" s="2">
        <f>'Payments Sep'!S20</f>
        <v>0</v>
      </c>
      <c r="R13" s="2">
        <f>'Payments Sep'!T20</f>
        <v>0</v>
      </c>
      <c r="S13" s="2">
        <f>'Payments Sep'!U20</f>
        <v>0</v>
      </c>
      <c r="U13" s="2">
        <f>'Payments Sep'!V20</f>
        <v>0</v>
      </c>
      <c r="V13" s="2">
        <f>'Payments Sep'!W20</f>
        <v>0</v>
      </c>
      <c r="W13" s="2"/>
      <c r="X13" s="2"/>
      <c r="Y13" s="29"/>
    </row>
    <row r="14" spans="1:25">
      <c r="A14" s="7">
        <v>45566</v>
      </c>
      <c r="B14" s="2">
        <f t="shared" si="0"/>
        <v>0</v>
      </c>
      <c r="C14" s="2">
        <f>'Payments Oct'!E20</f>
        <v>0</v>
      </c>
      <c r="D14" s="2">
        <f>'Payments Oct'!F20</f>
        <v>0</v>
      </c>
      <c r="E14" s="2">
        <f>'Payments Oct'!G20</f>
        <v>0</v>
      </c>
      <c r="F14" s="2">
        <f>'Payments Oct'!H20</f>
        <v>0</v>
      </c>
      <c r="G14" s="2">
        <f>'Payments Oct'!I20</f>
        <v>0</v>
      </c>
      <c r="H14" s="2">
        <f>'Payments Oct'!J20</f>
        <v>0</v>
      </c>
      <c r="I14" s="2">
        <f>'Payments Oct'!K20</f>
        <v>0</v>
      </c>
      <c r="J14" s="2">
        <v>0</v>
      </c>
      <c r="K14" s="2">
        <f>'Payments Oct'!M20</f>
        <v>0</v>
      </c>
      <c r="L14" s="2">
        <f>'Payments Oct'!N20</f>
        <v>0</v>
      </c>
      <c r="M14" s="2">
        <f>'Payments Oct'!O20</f>
        <v>0</v>
      </c>
      <c r="N14" s="2">
        <f>'Payments Oct'!P20</f>
        <v>0</v>
      </c>
      <c r="O14" s="2">
        <f>'Payments Oct'!Q20</f>
        <v>0</v>
      </c>
      <c r="P14" s="2">
        <f>'Payments Oct'!R20</f>
        <v>0</v>
      </c>
      <c r="Q14" s="2">
        <f>'Payments Oct'!S20</f>
        <v>0</v>
      </c>
      <c r="R14" s="2">
        <f>'Payments Oct'!T20</f>
        <v>0</v>
      </c>
      <c r="S14" s="2">
        <f>'Payments Oct'!U20</f>
        <v>0</v>
      </c>
      <c r="U14" s="2">
        <f>'Payments Oct'!V20</f>
        <v>0</v>
      </c>
      <c r="V14" s="2">
        <f>'Payments Oct'!W20</f>
        <v>0</v>
      </c>
      <c r="W14" s="2"/>
      <c r="X14" s="2"/>
      <c r="Y14" s="29"/>
    </row>
    <row r="15" spans="1:25">
      <c r="A15" s="7">
        <v>45597</v>
      </c>
      <c r="B15" s="2">
        <f t="shared" si="0"/>
        <v>0</v>
      </c>
      <c r="C15" s="2">
        <f>'Payments Nov'!E22</f>
        <v>0</v>
      </c>
      <c r="D15" s="2">
        <f>'Payments Nov'!F22</f>
        <v>0</v>
      </c>
      <c r="E15" s="2">
        <f>'Payments Nov'!G22</f>
        <v>0</v>
      </c>
      <c r="F15" s="2">
        <f>'Payments Nov'!H22</f>
        <v>0</v>
      </c>
      <c r="G15" s="2">
        <f>'Payments Nov'!I22</f>
        <v>0</v>
      </c>
      <c r="H15" s="2">
        <f>'Payments Nov'!J22</f>
        <v>0</v>
      </c>
      <c r="I15" s="2">
        <f>'Payments Nov'!K22</f>
        <v>0</v>
      </c>
      <c r="J15" s="2">
        <f>'Payments Nov'!L22</f>
        <v>0</v>
      </c>
      <c r="K15" s="2">
        <f>'Payments Nov'!M22</f>
        <v>0</v>
      </c>
      <c r="L15" s="2">
        <f>'Payments Nov'!N22</f>
        <v>0</v>
      </c>
      <c r="M15" s="2">
        <f>'Payments Nov'!O22</f>
        <v>0</v>
      </c>
      <c r="N15" s="2">
        <f>'Payments Nov'!P22</f>
        <v>0</v>
      </c>
      <c r="O15" s="2">
        <f>'Payments Nov'!Q22</f>
        <v>0</v>
      </c>
      <c r="P15" s="2">
        <f>'Payments Nov'!R22</f>
        <v>0</v>
      </c>
      <c r="Q15" s="2">
        <f>'Payments Nov'!S22</f>
        <v>0</v>
      </c>
      <c r="R15" s="2">
        <f>'Payments Nov'!T22</f>
        <v>0</v>
      </c>
      <c r="S15" s="2">
        <f>'Payments Nov'!U22</f>
        <v>0</v>
      </c>
      <c r="U15" s="2">
        <f>'Payments Nov'!V22</f>
        <v>0</v>
      </c>
      <c r="V15" s="2">
        <f>'Payments Nov'!W22</f>
        <v>0</v>
      </c>
      <c r="W15" s="2"/>
      <c r="X15" s="2"/>
      <c r="Y15" s="29"/>
    </row>
    <row r="16" spans="1:25">
      <c r="A16" s="7">
        <v>45627</v>
      </c>
      <c r="B16" s="2">
        <f t="shared" si="0"/>
        <v>0</v>
      </c>
      <c r="C16" s="2">
        <f>'Payments Dec'!E19</f>
        <v>0</v>
      </c>
      <c r="D16" s="2">
        <f>'Payments Dec'!F19</f>
        <v>0</v>
      </c>
      <c r="E16" s="2">
        <f>'Payments Dec'!G19</f>
        <v>0</v>
      </c>
      <c r="F16" s="2">
        <f>'Payments Dec'!H19</f>
        <v>0</v>
      </c>
      <c r="G16" s="2">
        <f>'Payments Dec'!I19</f>
        <v>0</v>
      </c>
      <c r="H16" s="2">
        <f>'Payments Dec'!J19</f>
        <v>0</v>
      </c>
      <c r="I16" s="2">
        <f>'Payments Dec'!K19</f>
        <v>0</v>
      </c>
      <c r="J16" s="2">
        <f>'Payments Dec'!L19</f>
        <v>0</v>
      </c>
      <c r="K16" s="2">
        <f>'Payments Dec'!M19</f>
        <v>0</v>
      </c>
      <c r="L16" s="2">
        <f>'Payments Dec'!N19</f>
        <v>0</v>
      </c>
      <c r="M16" s="2">
        <f>'Payments Dec'!O19</f>
        <v>0</v>
      </c>
      <c r="N16" s="2">
        <f>'Payments Dec'!P19</f>
        <v>0</v>
      </c>
      <c r="O16" s="2">
        <f>'Payments Dec'!Q19</f>
        <v>0</v>
      </c>
      <c r="P16" s="2">
        <f>'Payments Dec'!R19</f>
        <v>0</v>
      </c>
      <c r="Q16" s="2">
        <f>'Payments Dec'!S19</f>
        <v>0</v>
      </c>
      <c r="R16" s="2">
        <f>'Payments Dec'!T19</f>
        <v>0</v>
      </c>
      <c r="S16" s="2">
        <f>'Payments Dec'!U19</f>
        <v>0</v>
      </c>
      <c r="U16" s="2">
        <f>'Payments Dec'!V19</f>
        <v>0</v>
      </c>
      <c r="V16" s="2">
        <f>'Payments Dec'!W19</f>
        <v>0</v>
      </c>
      <c r="W16" s="2"/>
      <c r="X16" s="2"/>
      <c r="Y16" s="29"/>
    </row>
    <row r="17" spans="1:33">
      <c r="A17" s="7">
        <v>45658</v>
      </c>
      <c r="B17" s="2">
        <f t="shared" si="0"/>
        <v>0</v>
      </c>
      <c r="C17" s="2">
        <f>'Payments Jan'!E23</f>
        <v>0</v>
      </c>
      <c r="D17" s="2">
        <f>'Payments Jan'!F23</f>
        <v>0</v>
      </c>
      <c r="E17" s="2">
        <f>'Payments Jan'!G23</f>
        <v>0</v>
      </c>
      <c r="F17" s="2">
        <f>'Payments Jan'!H23</f>
        <v>0</v>
      </c>
      <c r="G17" s="2">
        <f>'Payments Jan'!I23</f>
        <v>0</v>
      </c>
      <c r="H17" s="2">
        <f>'Payments Jan'!J23</f>
        <v>0</v>
      </c>
      <c r="I17" s="2">
        <f>'Payments Jan'!K23</f>
        <v>0</v>
      </c>
      <c r="J17" s="2">
        <f>'Payments Jan'!L23</f>
        <v>0</v>
      </c>
      <c r="K17" s="2">
        <f>'Payments Jan'!M23</f>
        <v>0</v>
      </c>
      <c r="L17" s="2">
        <f>'Payments Jan'!N23</f>
        <v>0</v>
      </c>
      <c r="M17" s="2">
        <f>'Payments Jan'!O23</f>
        <v>0</v>
      </c>
      <c r="N17" s="2">
        <f>'Payments Jan'!P23</f>
        <v>0</v>
      </c>
      <c r="O17" s="2">
        <f>'Payments Jan'!Q23</f>
        <v>0</v>
      </c>
      <c r="P17" s="2">
        <f>'Payments Jan'!R23</f>
        <v>0</v>
      </c>
      <c r="Q17" s="2">
        <f>'Payments Jan'!S23</f>
        <v>0</v>
      </c>
      <c r="R17" s="2">
        <f>'Payments Jan'!T23</f>
        <v>0</v>
      </c>
      <c r="S17" s="2">
        <f>'Payments Jan'!U23</f>
        <v>0</v>
      </c>
      <c r="T17" s="2">
        <f>'Payments April'!X23</f>
        <v>0</v>
      </c>
      <c r="U17" s="2">
        <f>'Payments Jan'!V23</f>
        <v>0</v>
      </c>
      <c r="V17" s="2">
        <f>'Payments Jan'!W23</f>
        <v>0</v>
      </c>
      <c r="W17" s="2"/>
      <c r="X17" s="2"/>
      <c r="Y17" s="29"/>
    </row>
    <row r="18" spans="1:33">
      <c r="A18" s="7">
        <v>45689</v>
      </c>
      <c r="B18" s="2">
        <f t="shared" si="0"/>
        <v>0</v>
      </c>
      <c r="C18" s="2">
        <f>'Payments Feb'!E20</f>
        <v>0</v>
      </c>
      <c r="D18" s="2">
        <f>'Payments Feb'!F20</f>
        <v>0</v>
      </c>
      <c r="E18" s="2">
        <f>'Payments Feb'!G20</f>
        <v>0</v>
      </c>
      <c r="F18" s="2">
        <f>'Payments Feb'!H20</f>
        <v>0</v>
      </c>
      <c r="G18" s="2">
        <f>'Payments Feb'!I20</f>
        <v>0</v>
      </c>
      <c r="H18" s="2">
        <f>'Payments Feb'!J20</f>
        <v>0</v>
      </c>
      <c r="I18" s="2">
        <f>'Payments Feb'!K20</f>
        <v>0</v>
      </c>
      <c r="J18" s="2">
        <f>'Payments Feb'!L20</f>
        <v>0</v>
      </c>
      <c r="K18" s="2">
        <f>'Payments Feb'!M20</f>
        <v>0</v>
      </c>
      <c r="L18" s="2">
        <f>'Payments Feb'!N20</f>
        <v>0</v>
      </c>
      <c r="M18" s="2">
        <f>'Payments Feb'!O20</f>
        <v>0</v>
      </c>
      <c r="N18" s="2">
        <f>'Payments Feb'!P20</f>
        <v>0</v>
      </c>
      <c r="O18" s="2">
        <f>'Payments Feb'!Q20</f>
        <v>0</v>
      </c>
      <c r="P18" s="2">
        <f>'Payments Feb'!R20</f>
        <v>0</v>
      </c>
      <c r="Q18" s="2">
        <f>'Payments Feb'!S20</f>
        <v>0</v>
      </c>
      <c r="R18" s="2">
        <f>'Payments Feb'!T20</f>
        <v>0</v>
      </c>
      <c r="S18" s="2">
        <f>'Payments Feb'!U20</f>
        <v>0</v>
      </c>
      <c r="T18" s="2">
        <f>'Payments April'!X24</f>
        <v>0</v>
      </c>
      <c r="U18" s="2">
        <f>'Payments Feb'!V20</f>
        <v>0</v>
      </c>
      <c r="V18" s="2">
        <f>'Payments Feb'!W20</f>
        <v>0</v>
      </c>
      <c r="W18" s="2"/>
      <c r="X18" s="2"/>
      <c r="Y18" s="29"/>
    </row>
    <row r="19" spans="1:33">
      <c r="A19" s="7">
        <v>45717</v>
      </c>
      <c r="B19" s="2">
        <f t="shared" si="0"/>
        <v>0</v>
      </c>
      <c r="C19" s="2">
        <f>'Payments Mar'!E22</f>
        <v>0</v>
      </c>
      <c r="D19" s="2">
        <f>'Payments Mar'!F22</f>
        <v>0</v>
      </c>
      <c r="E19" s="2">
        <f>'Payments Mar'!G22</f>
        <v>0</v>
      </c>
      <c r="F19" s="2">
        <f>'Payments Mar'!H22</f>
        <v>0</v>
      </c>
      <c r="G19" s="2">
        <f>'Payments Mar'!I22</f>
        <v>0</v>
      </c>
      <c r="H19" s="2">
        <f>'Payments Mar'!J22</f>
        <v>0</v>
      </c>
      <c r="I19" s="2">
        <f>'Payments Mar'!K22</f>
        <v>0</v>
      </c>
      <c r="J19" s="2">
        <f>'Payments Mar'!L22</f>
        <v>0</v>
      </c>
      <c r="K19" s="2">
        <f>'Payments Mar'!M22</f>
        <v>0</v>
      </c>
      <c r="L19" s="2">
        <f>'Payments Mar'!N22</f>
        <v>0</v>
      </c>
      <c r="M19" s="2">
        <f>'Payments Mar'!O22</f>
        <v>0</v>
      </c>
      <c r="N19" s="2">
        <f>'Payments Mar'!P22</f>
        <v>0</v>
      </c>
      <c r="O19" s="2">
        <f>'Payments Mar'!Q22</f>
        <v>0</v>
      </c>
      <c r="P19" s="2">
        <f>'Payments Mar'!R22</f>
        <v>0</v>
      </c>
      <c r="Q19" s="2">
        <f>'Payments Mar'!S22</f>
        <v>0</v>
      </c>
      <c r="R19" s="2">
        <f>'Payments Mar'!T22</f>
        <v>0</v>
      </c>
      <c r="S19" s="2">
        <f>'Payments Mar'!U22</f>
        <v>0</v>
      </c>
      <c r="T19" s="2">
        <f>'Payments April'!X25</f>
        <v>0</v>
      </c>
      <c r="U19" s="2">
        <f>'Payments Mar'!V22</f>
        <v>0</v>
      </c>
      <c r="V19" s="2">
        <f>'Payments Mar'!W22</f>
        <v>0</v>
      </c>
      <c r="W19" s="2"/>
      <c r="X19" s="2"/>
      <c r="Y19" s="29"/>
    </row>
    <row r="20" spans="1:33">
      <c r="T20" s="2">
        <f>'Payments April'!X26</f>
        <v>0</v>
      </c>
      <c r="V20" s="2"/>
      <c r="W20" s="2"/>
      <c r="X20" s="2"/>
    </row>
    <row r="21" spans="1:33">
      <c r="A21" s="6" t="s">
        <v>25</v>
      </c>
      <c r="B21" s="2">
        <f>SUM(B8:B19)</f>
        <v>9618.1999999999989</v>
      </c>
      <c r="C21" s="2">
        <f>SUM(C8:C19)</f>
        <v>7302.18</v>
      </c>
      <c r="D21" s="2">
        <f t="shared" ref="D21:V21" si="1">SUM(D8:D19)</f>
        <v>0</v>
      </c>
      <c r="E21" s="2">
        <f t="shared" si="1"/>
        <v>2094.36</v>
      </c>
      <c r="F21" s="2">
        <f t="shared" si="1"/>
        <v>0</v>
      </c>
      <c r="G21" s="2">
        <f t="shared" si="1"/>
        <v>0</v>
      </c>
      <c r="H21" s="2">
        <f t="shared" si="1"/>
        <v>0</v>
      </c>
      <c r="I21" s="2">
        <f t="shared" si="1"/>
        <v>41.66</v>
      </c>
      <c r="J21" s="2">
        <f t="shared" si="1"/>
        <v>0</v>
      </c>
      <c r="K21" s="2">
        <f t="shared" si="1"/>
        <v>180</v>
      </c>
      <c r="L21" s="2">
        <f t="shared" si="1"/>
        <v>0</v>
      </c>
      <c r="M21" s="2">
        <f t="shared" si="1"/>
        <v>0</v>
      </c>
      <c r="N21" s="2">
        <f t="shared" si="1"/>
        <v>0</v>
      </c>
      <c r="O21" s="2">
        <f t="shared" si="1"/>
        <v>0</v>
      </c>
      <c r="P21" s="2">
        <f>SUM(P8:P19)</f>
        <v>0</v>
      </c>
      <c r="Q21" s="2">
        <f t="shared" si="1"/>
        <v>0</v>
      </c>
      <c r="R21" s="2">
        <f t="shared" si="1"/>
        <v>0</v>
      </c>
      <c r="S21" s="2">
        <f t="shared" si="1"/>
        <v>0</v>
      </c>
      <c r="U21" s="2">
        <f t="shared" ref="U21" si="2">SUM(U8:U19)</f>
        <v>0</v>
      </c>
      <c r="V21" s="2">
        <f t="shared" si="1"/>
        <v>0</v>
      </c>
      <c r="W21" s="2"/>
      <c r="X21" s="2"/>
    </row>
    <row r="22" spans="1:33">
      <c r="A22" s="6"/>
      <c r="V22" s="2"/>
      <c r="W22" s="2"/>
    </row>
    <row r="23" spans="1:33">
      <c r="A23" s="6" t="s">
        <v>26</v>
      </c>
      <c r="H23" s="2">
        <v>-152.12</v>
      </c>
      <c r="I23" s="2">
        <f>250+70</f>
        <v>320</v>
      </c>
      <c r="V23" s="2"/>
      <c r="W23" s="2"/>
    </row>
    <row r="24" spans="1:33">
      <c r="V24" s="2"/>
      <c r="W24" s="2"/>
    </row>
    <row r="25" spans="1:33">
      <c r="A25" s="30" t="s">
        <v>27</v>
      </c>
      <c r="B25" s="8">
        <f t="shared" ref="B25:H25" si="3">B6-B21+B23</f>
        <v>25843.570000000007</v>
      </c>
      <c r="C25" s="8">
        <f t="shared" si="3"/>
        <v>20777.82</v>
      </c>
      <c r="D25" s="8">
        <f t="shared" si="3"/>
        <v>450</v>
      </c>
      <c r="E25" s="8">
        <f t="shared" si="3"/>
        <v>4919.82</v>
      </c>
      <c r="F25" s="8">
        <f t="shared" si="3"/>
        <v>700</v>
      </c>
      <c r="G25" s="8">
        <f t="shared" si="3"/>
        <v>700</v>
      </c>
      <c r="H25" s="8">
        <f t="shared" si="3"/>
        <v>547.88</v>
      </c>
      <c r="I25" s="8">
        <f>I6-I21+I23</f>
        <v>828.34</v>
      </c>
      <c r="J25" s="8">
        <f t="shared" ref="J25:V25" si="4">J6-J21+J23</f>
        <v>0</v>
      </c>
      <c r="K25" s="8">
        <f t="shared" si="4"/>
        <v>70</v>
      </c>
      <c r="L25" s="8">
        <f t="shared" si="4"/>
        <v>350</v>
      </c>
      <c r="M25" s="8">
        <f t="shared" si="4"/>
        <v>150</v>
      </c>
      <c r="N25" s="8">
        <f t="shared" si="4"/>
        <v>280</v>
      </c>
      <c r="O25" s="8">
        <f t="shared" si="4"/>
        <v>0</v>
      </c>
      <c r="P25" s="8">
        <f t="shared" si="4"/>
        <v>0</v>
      </c>
      <c r="Q25" s="8">
        <f t="shared" si="4"/>
        <v>0</v>
      </c>
      <c r="R25" s="8">
        <f t="shared" si="4"/>
        <v>1000</v>
      </c>
      <c r="S25" s="8">
        <f t="shared" si="4"/>
        <v>250</v>
      </c>
      <c r="T25" s="8">
        <f t="shared" si="4"/>
        <v>0</v>
      </c>
      <c r="U25" s="8">
        <f t="shared" si="4"/>
        <v>0</v>
      </c>
      <c r="V25" s="8">
        <f t="shared" si="4"/>
        <v>0</v>
      </c>
      <c r="W25" s="8"/>
    </row>
    <row r="27" spans="1:33">
      <c r="C27"/>
      <c r="E27" s="1"/>
      <c r="H27"/>
      <c r="K27" s="36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>
      <c r="C28"/>
      <c r="E28" s="1"/>
      <c r="I28" s="8"/>
      <c r="K28" s="36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>
      <c r="B29"/>
      <c r="C29"/>
      <c r="D29" s="36"/>
      <c r="E29" s="36"/>
      <c r="F29" s="36"/>
      <c r="G29" s="36"/>
      <c r="H29" s="36"/>
      <c r="I29" s="36"/>
      <c r="J29" s="36"/>
      <c r="K29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>
      <c r="B30"/>
      <c r="C30"/>
      <c r="D30" s="36"/>
      <c r="E30" s="36"/>
      <c r="F30" s="36"/>
      <c r="G30" s="36"/>
      <c r="H30" s="36"/>
      <c r="I30" s="36"/>
      <c r="J30" s="36"/>
      <c r="K30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>
      <c r="B31"/>
      <c r="C31"/>
      <c r="D31" s="36"/>
      <c r="E31" s="36"/>
      <c r="F31" s="36"/>
      <c r="G31" s="36"/>
      <c r="H31" s="36"/>
      <c r="I31" s="36"/>
      <c r="J31" s="36"/>
      <c r="K31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>
      <c r="B32"/>
      <c r="C32"/>
      <c r="D32" s="36"/>
      <c r="E32" s="36"/>
      <c r="F32" s="36"/>
      <c r="G32" s="36"/>
      <c r="H32" s="36"/>
      <c r="I32" s="36"/>
      <c r="J32" s="36"/>
      <c r="K3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2:33">
      <c r="B33"/>
      <c r="C33"/>
      <c r="D33" s="36"/>
      <c r="E33" s="36"/>
      <c r="F33" s="36"/>
      <c r="G33" s="36"/>
      <c r="H33" s="36"/>
      <c r="I33" s="36"/>
      <c r="J33" s="36"/>
      <c r="K3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2:33">
      <c r="B34"/>
      <c r="C34"/>
      <c r="D34" s="36"/>
      <c r="E34" s="36"/>
      <c r="F34" s="36"/>
      <c r="G34" s="36"/>
      <c r="H34" s="36"/>
      <c r="I34" s="36"/>
      <c r="J34" s="36"/>
      <c r="K34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2:33">
      <c r="B35"/>
      <c r="C35"/>
      <c r="D35" s="36"/>
      <c r="E35" s="36"/>
      <c r="F35" s="36"/>
      <c r="G35" s="36"/>
      <c r="H35" s="36"/>
      <c r="I35" s="36"/>
      <c r="J35" s="36"/>
      <c r="K35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2:33">
      <c r="B36"/>
      <c r="C36"/>
      <c r="D36" s="36"/>
      <c r="E36" s="36"/>
      <c r="F36" s="36"/>
      <c r="G36" s="36"/>
      <c r="H36" s="36"/>
      <c r="I36" s="36"/>
      <c r="J36" s="36"/>
      <c r="K36"/>
    </row>
    <row r="37" spans="2:33">
      <c r="B37"/>
      <c r="C37"/>
      <c r="D37" s="36"/>
      <c r="E37" s="36"/>
      <c r="F37" s="36"/>
      <c r="G37" s="36"/>
      <c r="H37" s="36"/>
      <c r="I37" s="36"/>
      <c r="J37" s="36"/>
      <c r="K37"/>
    </row>
    <row r="38" spans="2:33">
      <c r="B38"/>
      <c r="C38"/>
      <c r="D38" s="36"/>
      <c r="E38" s="36"/>
      <c r="F38" s="36"/>
      <c r="G38" s="36"/>
      <c r="H38" s="36"/>
      <c r="I38" s="36"/>
      <c r="J38" s="36"/>
      <c r="K38"/>
    </row>
    <row r="39" spans="2:33">
      <c r="B39"/>
      <c r="C39"/>
      <c r="D39" s="36"/>
      <c r="E39" s="36"/>
      <c r="F39" s="36"/>
      <c r="G39" s="36"/>
      <c r="H39" s="36"/>
      <c r="I39" s="36"/>
      <c r="J39" s="36"/>
      <c r="K39"/>
    </row>
    <row r="40" spans="2:33">
      <c r="B40"/>
      <c r="C40"/>
      <c r="D40" s="36"/>
      <c r="E40" s="36"/>
      <c r="F40" s="36"/>
      <c r="G40" s="36"/>
      <c r="H40" s="36"/>
      <c r="I40" s="36"/>
      <c r="J40" s="36"/>
      <c r="K40"/>
    </row>
    <row r="41" spans="2:33">
      <c r="B41"/>
      <c r="C41"/>
      <c r="D41" s="36"/>
      <c r="E41" s="36"/>
      <c r="F41" s="36"/>
      <c r="G41" s="36"/>
      <c r="H41" s="36"/>
      <c r="I41" s="36"/>
      <c r="J41" s="36"/>
      <c r="K41"/>
    </row>
    <row r="42" spans="2:33">
      <c r="B42"/>
      <c r="C42"/>
      <c r="D42" s="36"/>
      <c r="E42" s="36"/>
      <c r="F42" s="36"/>
      <c r="G42" s="36"/>
      <c r="H42" s="36"/>
      <c r="I42" s="36"/>
      <c r="J42" s="36"/>
      <c r="K42"/>
    </row>
    <row r="43" spans="2:33">
      <c r="B43"/>
      <c r="C43"/>
      <c r="D43" s="36"/>
      <c r="E43" s="36"/>
      <c r="F43" s="36"/>
      <c r="G43" s="36"/>
      <c r="H43" s="36"/>
      <c r="I43" s="36"/>
      <c r="J43" s="36"/>
      <c r="K43"/>
    </row>
    <row r="44" spans="2:33">
      <c r="B44"/>
      <c r="C44"/>
      <c r="D44" s="36"/>
      <c r="E44" s="36"/>
      <c r="F44" s="36"/>
      <c r="G44" s="36"/>
      <c r="H44" s="36"/>
      <c r="I44" s="36"/>
      <c r="J44" s="36"/>
      <c r="K44"/>
    </row>
    <row r="45" spans="2:33">
      <c r="B45"/>
      <c r="C45"/>
      <c r="D45" s="36"/>
      <c r="E45" s="36"/>
      <c r="F45" s="36"/>
      <c r="G45" s="36"/>
      <c r="H45" s="36"/>
      <c r="I45" s="36"/>
      <c r="J45" s="36"/>
      <c r="K45"/>
    </row>
    <row r="46" spans="2:33">
      <c r="B46"/>
      <c r="C46"/>
      <c r="D46" s="36"/>
      <c r="E46" s="36"/>
      <c r="F46" s="36"/>
      <c r="G46" s="36"/>
      <c r="H46" s="36"/>
      <c r="I46" s="36"/>
      <c r="J46" s="36"/>
      <c r="K46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U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zoomScale="120" zoomScaleNormal="120" workbookViewId="0">
      <pane ySplit="5" topLeftCell="A6" activePane="bottomLeft" state="frozen"/>
      <selection pane="bottomLeft" sqref="A1:A3"/>
      <selection activeCell="B31" sqref="B31"/>
    </sheetView>
  </sheetViews>
  <sheetFormatPr defaultColWidth="10" defaultRowHeight="14.45"/>
  <cols>
    <col min="1" max="1" width="10" style="27"/>
    <col min="2" max="2" width="21.7109375" style="33" customWidth="1"/>
    <col min="3" max="3" width="38.28515625" style="27" customWidth="1"/>
    <col min="4" max="4" width="6" style="27" customWidth="1"/>
    <col min="5" max="5" width="14" style="37" customWidth="1"/>
    <col min="6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106</v>
      </c>
    </row>
    <row r="5" spans="1:7">
      <c r="B5" s="32" t="s">
        <v>52</v>
      </c>
      <c r="C5" s="28" t="s">
        <v>62</v>
      </c>
      <c r="D5" s="28"/>
      <c r="E5" s="40" t="s">
        <v>2</v>
      </c>
      <c r="F5" s="28" t="s">
        <v>63</v>
      </c>
      <c r="G5" s="28" t="s">
        <v>22</v>
      </c>
    </row>
    <row r="6" spans="1:7">
      <c r="C6" s="21"/>
      <c r="F6" s="21"/>
      <c r="G6" s="21"/>
    </row>
    <row r="7" spans="1:7">
      <c r="F7" s="37"/>
      <c r="G7" s="37"/>
    </row>
    <row r="8" spans="1:7">
      <c r="F8" s="37"/>
      <c r="G8" s="37"/>
    </row>
    <row r="9" spans="1:7">
      <c r="F9" s="37"/>
      <c r="G9" s="37"/>
    </row>
    <row r="10" spans="1:7">
      <c r="F10" s="37"/>
      <c r="G10" s="37"/>
    </row>
    <row r="11" spans="1:7">
      <c r="G11" s="37"/>
    </row>
    <row r="12" spans="1:7">
      <c r="F12" s="37"/>
      <c r="G12" s="37"/>
    </row>
    <row r="13" spans="1:7">
      <c r="F13" s="37"/>
      <c r="G13" s="37"/>
    </row>
    <row r="14" spans="1:7">
      <c r="F14" s="37"/>
      <c r="G14" s="37"/>
    </row>
    <row r="15" spans="1:7">
      <c r="G15" s="37"/>
    </row>
    <row r="16" spans="1:7">
      <c r="F16" s="37"/>
      <c r="G16" s="37"/>
    </row>
    <row r="17" spans="3:7">
      <c r="F17" s="37"/>
      <c r="G17" s="37"/>
    </row>
    <row r="18" spans="3:7">
      <c r="C18" s="21"/>
      <c r="F18" s="37"/>
      <c r="G18" s="37"/>
    </row>
    <row r="19" spans="3:7">
      <c r="C19" s="21"/>
      <c r="F19" s="37"/>
      <c r="G19" s="37"/>
    </row>
    <row r="20" spans="3:7">
      <c r="C20" s="21"/>
      <c r="F20" s="37"/>
      <c r="G20" s="37"/>
    </row>
    <row r="21" spans="3:7">
      <c r="F21" s="37"/>
      <c r="G21" s="37"/>
    </row>
    <row r="22" spans="3:7">
      <c r="F22" s="37"/>
      <c r="G22" s="37"/>
    </row>
    <row r="23" spans="3:7">
      <c r="F23" s="37"/>
      <c r="G23" s="37"/>
    </row>
    <row r="24" spans="3:7">
      <c r="C24" s="21"/>
      <c r="F24" s="21"/>
      <c r="G24" s="21"/>
    </row>
    <row r="25" spans="3:7">
      <c r="C25" s="21"/>
      <c r="F25" s="21"/>
      <c r="G25" s="21"/>
    </row>
    <row r="26" spans="3:7" ht="15" thickBot="1">
      <c r="C26" s="21"/>
      <c r="E26" s="38">
        <f>SUM(E6:E25)</f>
        <v>0</v>
      </c>
      <c r="F26" s="34">
        <f>SUM(F6:F25)</f>
        <v>0</v>
      </c>
      <c r="G26" s="34">
        <f>SUM(G6:G25)</f>
        <v>0</v>
      </c>
    </row>
    <row r="27" spans="3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8"/>
  <sheetViews>
    <sheetView zoomScale="120" zoomScaleNormal="120" workbookViewId="0">
      <pane xSplit="3" ySplit="5" topLeftCell="D6" activePane="bottomRight" state="frozen"/>
      <selection pane="bottomRight" activeCell="A18" sqref="A6:XFD18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8.42578125" style="31" customWidth="1"/>
    <col min="3" max="3" width="36.5703125" style="22" customWidth="1"/>
    <col min="4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/>
      <c r="U3" s="21"/>
      <c r="V3" s="21"/>
    </row>
    <row r="4" spans="1:23">
      <c r="U4" s="21"/>
      <c r="V4" s="21"/>
    </row>
    <row r="5" spans="1:23" s="25" customFormat="1" ht="42.75" customHeight="1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U7" s="21"/>
      <c r="V7" s="21"/>
    </row>
    <row r="8" spans="1:23">
      <c r="U8" s="21"/>
      <c r="V8" s="21"/>
    </row>
    <row r="9" spans="1:23">
      <c r="U9" s="21"/>
      <c r="V9" s="21"/>
    </row>
    <row r="10" spans="1:23">
      <c r="U10" s="21"/>
      <c r="V10" s="21"/>
    </row>
    <row r="11" spans="1:23">
      <c r="U11" s="21"/>
      <c r="V11" s="21"/>
    </row>
    <row r="12" spans="1:23">
      <c r="U12" s="21"/>
      <c r="V12" s="21"/>
    </row>
    <row r="13" spans="1:23">
      <c r="U13" s="21"/>
      <c r="V13" s="21"/>
    </row>
    <row r="14" spans="1:23">
      <c r="U14" s="21"/>
      <c r="V14" s="21"/>
    </row>
    <row r="15" spans="1:23">
      <c r="U15" s="21"/>
      <c r="V15" s="21"/>
    </row>
    <row r="16" spans="1:23">
      <c r="U16" s="21"/>
      <c r="V16" s="21"/>
    </row>
    <row r="17" spans="4:23">
      <c r="U17" s="21"/>
      <c r="V17" s="21"/>
    </row>
    <row r="18" spans="4:23">
      <c r="U18" s="21"/>
      <c r="V18" s="21"/>
    </row>
    <row r="19" spans="4:23">
      <c r="U19" s="21"/>
      <c r="V19" s="21"/>
    </row>
    <row r="20" spans="4:23">
      <c r="U20" s="21"/>
      <c r="V20" s="21"/>
    </row>
    <row r="21" spans="4:23">
      <c r="U21" s="21"/>
      <c r="V21" s="21"/>
    </row>
    <row r="22" spans="4:23">
      <c r="U22" s="21"/>
      <c r="V22" s="21"/>
    </row>
    <row r="23" spans="4:23">
      <c r="U23" s="21"/>
      <c r="V23" s="21"/>
    </row>
    <row r="24" spans="4:23">
      <c r="U24" s="21"/>
      <c r="V24" s="21"/>
    </row>
    <row r="25" spans="4:23">
      <c r="U25" s="21"/>
      <c r="V25" s="21"/>
    </row>
    <row r="26" spans="4:23">
      <c r="U26" s="21"/>
      <c r="V26" s="21"/>
    </row>
    <row r="27" spans="4:23" ht="15" thickBot="1">
      <c r="D27" s="26">
        <f t="shared" ref="D27:K27" si="0">SUM(D6:D26)</f>
        <v>0</v>
      </c>
      <c r="E27" s="26">
        <f t="shared" si="0"/>
        <v>0</v>
      </c>
      <c r="F27" s="26">
        <f t="shared" si="0"/>
        <v>0</v>
      </c>
      <c r="G27" s="26">
        <f t="shared" si="0"/>
        <v>0</v>
      </c>
      <c r="H27" s="26">
        <f t="shared" si="0"/>
        <v>0</v>
      </c>
      <c r="I27" s="26">
        <f t="shared" si="0"/>
        <v>0</v>
      </c>
      <c r="J27" s="26">
        <f t="shared" si="0"/>
        <v>0</v>
      </c>
      <c r="K27" s="26">
        <f t="shared" si="0"/>
        <v>0</v>
      </c>
      <c r="L27" s="26"/>
      <c r="M27" s="26">
        <f>SUM(M6:M26)</f>
        <v>0</v>
      </c>
      <c r="N27" s="26">
        <f>SUM(N6:N26)</f>
        <v>0</v>
      </c>
      <c r="O27" s="26">
        <f>SUM(O6:O26)</f>
        <v>0</v>
      </c>
      <c r="P27" s="26">
        <f>SUM(P6:P26)</f>
        <v>0</v>
      </c>
      <c r="Q27" s="26"/>
      <c r="R27" s="26">
        <f t="shared" ref="R27:W27" si="1">SUM(R6:R26)</f>
        <v>0</v>
      </c>
      <c r="S27" s="26">
        <f t="shared" si="1"/>
        <v>0</v>
      </c>
      <c r="T27" s="26">
        <f t="shared" si="1"/>
        <v>0</v>
      </c>
      <c r="U27" s="26">
        <f t="shared" si="1"/>
        <v>0</v>
      </c>
      <c r="V27" s="26">
        <f t="shared" si="1"/>
        <v>0</v>
      </c>
      <c r="W27" s="26">
        <f t="shared" si="1"/>
        <v>0</v>
      </c>
    </row>
    <row r="28" spans="4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zoomScale="120" zoomScaleNormal="120" workbookViewId="0">
      <pane ySplit="5" topLeftCell="A15" activePane="bottomLeft" state="frozen"/>
      <selection pane="bottomLeft" activeCell="H16" sqref="H16"/>
      <selection activeCell="B31" sqref="B31"/>
    </sheetView>
  </sheetViews>
  <sheetFormatPr defaultColWidth="10" defaultRowHeight="14.45"/>
  <cols>
    <col min="1" max="1" width="10" style="27"/>
    <col min="2" max="2" width="32.42578125" style="33" customWidth="1"/>
    <col min="3" max="3" width="36.28515625" style="27" customWidth="1"/>
    <col min="4" max="4" width="6" style="27" customWidth="1"/>
    <col min="5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107</v>
      </c>
    </row>
    <row r="5" spans="1:7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C6" s="21"/>
      <c r="E6" s="21"/>
      <c r="F6" s="21"/>
      <c r="G6" s="21"/>
    </row>
    <row r="7" spans="1:7">
      <c r="E7" s="37"/>
      <c r="F7" s="37"/>
      <c r="G7" s="37"/>
    </row>
    <row r="8" spans="1:7">
      <c r="E8" s="37"/>
      <c r="F8" s="37"/>
      <c r="G8" s="37"/>
    </row>
    <row r="9" spans="1:7">
      <c r="E9" s="37"/>
      <c r="F9" s="37"/>
      <c r="G9" s="37"/>
    </row>
    <row r="10" spans="1:7">
      <c r="E10" s="37"/>
      <c r="F10" s="37"/>
      <c r="G10" s="37"/>
    </row>
    <row r="11" spans="1:7">
      <c r="E11" s="37"/>
      <c r="F11" s="37"/>
      <c r="G11" s="37"/>
    </row>
    <row r="12" spans="1:7">
      <c r="E12" s="37"/>
      <c r="F12" s="37"/>
      <c r="G12" s="37"/>
    </row>
    <row r="13" spans="1:7">
      <c r="E13" s="37"/>
      <c r="F13" s="37"/>
      <c r="G13" s="37"/>
    </row>
    <row r="14" spans="1:7">
      <c r="E14" s="37"/>
      <c r="G14" s="37"/>
    </row>
    <row r="15" spans="1:7">
      <c r="E15" s="37"/>
      <c r="F15" s="37"/>
      <c r="G15" s="37"/>
    </row>
    <row r="16" spans="1:7">
      <c r="E16" s="37"/>
      <c r="G16" s="37"/>
    </row>
    <row r="17" spans="3:7">
      <c r="C17" s="21"/>
      <c r="E17" s="37"/>
      <c r="G17" s="37"/>
    </row>
    <row r="18" spans="3:7">
      <c r="C18" s="21"/>
      <c r="E18" s="37"/>
      <c r="G18" s="37"/>
    </row>
    <row r="19" spans="3:7">
      <c r="C19" s="21"/>
      <c r="E19" s="37"/>
      <c r="F19" s="37"/>
      <c r="G19" s="37"/>
    </row>
    <row r="20" spans="3:7">
      <c r="C20" s="21"/>
      <c r="E20" s="37"/>
      <c r="F20" s="37"/>
      <c r="G20" s="37"/>
    </row>
    <row r="21" spans="3:7">
      <c r="C21" s="21"/>
      <c r="E21" s="37"/>
      <c r="F21" s="37"/>
      <c r="G21" s="37"/>
    </row>
    <row r="22" spans="3:7">
      <c r="C22" s="21"/>
      <c r="E22" s="37"/>
      <c r="F22" s="37"/>
      <c r="G22" s="37"/>
    </row>
    <row r="23" spans="3:7">
      <c r="C23" s="21"/>
      <c r="E23" s="37"/>
      <c r="F23" s="37"/>
      <c r="G23" s="37"/>
    </row>
    <row r="24" spans="3:7">
      <c r="C24" s="21"/>
      <c r="E24" s="37"/>
      <c r="F24" s="37"/>
      <c r="G24" s="37"/>
    </row>
    <row r="25" spans="3:7">
      <c r="C25" s="21"/>
      <c r="E25" s="21"/>
      <c r="F25" s="21"/>
      <c r="G25" s="21"/>
    </row>
    <row r="26" spans="3:7">
      <c r="C26" s="21"/>
      <c r="E26" s="21"/>
      <c r="F26" s="21"/>
      <c r="G26" s="21"/>
    </row>
    <row r="27" spans="3:7">
      <c r="C27" s="21"/>
      <c r="E27" s="21"/>
      <c r="F27" s="21"/>
      <c r="G27" s="21"/>
    </row>
    <row r="28" spans="3:7">
      <c r="C28" s="21"/>
      <c r="E28" s="21"/>
      <c r="F28" s="21"/>
      <c r="G28" s="21"/>
    </row>
    <row r="29" spans="3:7">
      <c r="C29" s="21"/>
      <c r="E29" s="21"/>
      <c r="F29" s="21"/>
      <c r="G29" s="21"/>
    </row>
    <row r="30" spans="3:7">
      <c r="C30" s="21"/>
      <c r="E30" s="21"/>
      <c r="F30" s="21"/>
      <c r="G30" s="21"/>
    </row>
    <row r="31" spans="3:7" ht="15" thickBot="1">
      <c r="C31" s="21"/>
      <c r="E31" s="34">
        <f>SUM(E6:E30)</f>
        <v>0</v>
      </c>
      <c r="F31" s="34">
        <f>SUM(F6:F30)</f>
        <v>0</v>
      </c>
      <c r="G31" s="34">
        <f>SUM(G6:G30)</f>
        <v>0</v>
      </c>
    </row>
    <row r="32" spans="3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1"/>
  <sheetViews>
    <sheetView zoomScale="110" zoomScaleNormal="110" workbookViewId="0">
      <pane xSplit="3" ySplit="5" topLeftCell="P6" activePane="bottomRight" state="frozen"/>
      <selection pane="bottomRight" activeCell="A3" sqref="A3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8" style="31" customWidth="1"/>
    <col min="3" max="3" width="39.5703125" style="22" customWidth="1"/>
    <col min="4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108</v>
      </c>
      <c r="U3" s="21"/>
      <c r="V3" s="21"/>
    </row>
    <row r="4" spans="1:23">
      <c r="U4" s="21"/>
      <c r="V4" s="21"/>
    </row>
    <row r="5" spans="1:23" s="25" customFormat="1" ht="40.5" customHeight="1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U7" s="21"/>
      <c r="V7" s="21"/>
    </row>
    <row r="8" spans="1:23">
      <c r="U8" s="21"/>
      <c r="V8" s="21"/>
    </row>
    <row r="9" spans="1:23">
      <c r="U9" s="21"/>
      <c r="V9" s="21"/>
    </row>
    <row r="10" spans="1:23">
      <c r="U10" s="21"/>
      <c r="V10" s="21"/>
    </row>
    <row r="11" spans="1:23">
      <c r="U11" s="21"/>
      <c r="V11" s="21"/>
    </row>
    <row r="12" spans="1:23">
      <c r="U12" s="21"/>
      <c r="V12" s="21"/>
    </row>
    <row r="13" spans="1:23">
      <c r="U13" s="21"/>
      <c r="V13" s="21"/>
    </row>
    <row r="14" spans="1:23">
      <c r="U14" s="21"/>
      <c r="V14" s="21"/>
    </row>
    <row r="15" spans="1:23">
      <c r="U15" s="21"/>
      <c r="V15" s="21"/>
    </row>
    <row r="16" spans="1:23">
      <c r="U16" s="21"/>
      <c r="V16" s="21"/>
    </row>
    <row r="17" spans="4:23">
      <c r="U17" s="21"/>
      <c r="V17" s="21"/>
    </row>
    <row r="18" spans="4:23">
      <c r="U18" s="21"/>
      <c r="V18" s="21"/>
    </row>
    <row r="19" spans="4:23">
      <c r="U19" s="21"/>
      <c r="V19" s="21"/>
    </row>
    <row r="20" spans="4:23" ht="15" thickBot="1">
      <c r="D20" s="26">
        <f t="shared" ref="D20:P20" si="0">SUM(D6:D19)</f>
        <v>0</v>
      </c>
      <c r="E20" s="26">
        <f t="shared" si="0"/>
        <v>0</v>
      </c>
      <c r="F20" s="26">
        <f t="shared" si="0"/>
        <v>0</v>
      </c>
      <c r="G20" s="26">
        <f t="shared" si="0"/>
        <v>0</v>
      </c>
      <c r="H20" s="26">
        <f t="shared" si="0"/>
        <v>0</v>
      </c>
      <c r="I20" s="26">
        <f t="shared" si="0"/>
        <v>0</v>
      </c>
      <c r="J20" s="26">
        <f t="shared" si="0"/>
        <v>0</v>
      </c>
      <c r="K20" s="26">
        <f t="shared" si="0"/>
        <v>0</v>
      </c>
      <c r="L20" s="26"/>
      <c r="M20" s="26">
        <f t="shared" si="0"/>
        <v>0</v>
      </c>
      <c r="N20" s="26">
        <f t="shared" si="0"/>
        <v>0</v>
      </c>
      <c r="O20" s="26">
        <f t="shared" si="0"/>
        <v>0</v>
      </c>
      <c r="P20" s="26">
        <f t="shared" si="0"/>
        <v>0</v>
      </c>
      <c r="Q20" s="26"/>
      <c r="R20" s="26">
        <f t="shared" ref="R20:W20" si="1">SUM(R6:R19)</f>
        <v>0</v>
      </c>
      <c r="S20" s="26">
        <f t="shared" si="1"/>
        <v>0</v>
      </c>
      <c r="T20" s="26">
        <f t="shared" si="1"/>
        <v>0</v>
      </c>
      <c r="U20" s="26">
        <f t="shared" si="1"/>
        <v>0</v>
      </c>
      <c r="V20" s="26">
        <f t="shared" si="1"/>
        <v>0</v>
      </c>
      <c r="W20" s="26">
        <f t="shared" si="1"/>
        <v>0</v>
      </c>
    </row>
    <row r="21" spans="4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"/>
  <sheetViews>
    <sheetView zoomScale="110" zoomScaleNormal="110" workbookViewId="0">
      <pane ySplit="5" topLeftCell="A6" activePane="bottomLeft" state="frozen"/>
      <selection pane="bottomLeft" activeCell="A25" sqref="A6:XFD25"/>
      <selection activeCell="B31" sqref="B31"/>
    </sheetView>
  </sheetViews>
  <sheetFormatPr defaultColWidth="10" defaultRowHeight="14.45"/>
  <cols>
    <col min="1" max="1" width="10" style="27"/>
    <col min="2" max="2" width="30.7109375" style="33" customWidth="1"/>
    <col min="3" max="3" width="20" style="27" customWidth="1"/>
    <col min="4" max="4" width="6" style="27" customWidth="1"/>
    <col min="5" max="7" width="14" style="21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109</v>
      </c>
    </row>
    <row r="5" spans="1:7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C6" s="21"/>
    </row>
    <row r="7" spans="1:7">
      <c r="G7" s="37"/>
    </row>
    <row r="8" spans="1:7">
      <c r="C8" s="31"/>
      <c r="E8" s="37"/>
      <c r="G8" s="37"/>
    </row>
    <row r="9" spans="1:7">
      <c r="C9" s="31"/>
      <c r="E9" s="37"/>
      <c r="F9" s="37"/>
      <c r="G9" s="37"/>
    </row>
    <row r="10" spans="1:7">
      <c r="C10" s="31"/>
      <c r="E10" s="37"/>
      <c r="F10" s="37"/>
      <c r="G10" s="37"/>
    </row>
    <row r="11" spans="1:7">
      <c r="E11" s="37"/>
      <c r="F11" s="37"/>
      <c r="G11" s="37"/>
    </row>
    <row r="12" spans="1:7">
      <c r="E12" s="37"/>
      <c r="F12" s="37"/>
      <c r="G12" s="37"/>
    </row>
    <row r="13" spans="1:7">
      <c r="E13" s="37"/>
      <c r="F13" s="37"/>
      <c r="G13" s="37"/>
    </row>
    <row r="14" spans="1:7">
      <c r="E14" s="37"/>
      <c r="F14" s="37"/>
      <c r="G14" s="37"/>
    </row>
    <row r="15" spans="1:7">
      <c r="E15" s="37"/>
      <c r="F15" s="37"/>
      <c r="G15" s="37"/>
    </row>
    <row r="16" spans="1:7">
      <c r="E16" s="37"/>
      <c r="F16" s="37"/>
      <c r="G16" s="37"/>
    </row>
    <row r="17" spans="3:7">
      <c r="E17" s="37"/>
      <c r="F17" s="37"/>
      <c r="G17" s="37"/>
    </row>
    <row r="18" spans="3:7">
      <c r="E18" s="37"/>
      <c r="F18" s="37"/>
      <c r="G18" s="37"/>
    </row>
    <row r="19" spans="3:7">
      <c r="C19" s="21"/>
      <c r="E19" s="37"/>
      <c r="F19" s="37"/>
      <c r="G19" s="37"/>
    </row>
    <row r="20" spans="3:7">
      <c r="C20" s="21"/>
      <c r="E20" s="37"/>
      <c r="F20" s="37"/>
      <c r="G20" s="37"/>
    </row>
    <row r="21" spans="3:7">
      <c r="C21" s="21"/>
      <c r="E21" s="37"/>
      <c r="F21" s="37"/>
      <c r="G21" s="37"/>
    </row>
    <row r="22" spans="3:7">
      <c r="C22" s="21"/>
      <c r="E22" s="37"/>
      <c r="F22" s="37"/>
      <c r="G22" s="37"/>
    </row>
    <row r="23" spans="3:7">
      <c r="C23" s="21"/>
      <c r="E23" s="37"/>
      <c r="G23" s="37"/>
    </row>
    <row r="24" spans="3:7">
      <c r="C24" s="21"/>
      <c r="E24" s="37"/>
      <c r="F24" s="37"/>
      <c r="G24" s="37"/>
    </row>
    <row r="25" spans="3:7">
      <c r="C25" s="21"/>
      <c r="E25" s="37"/>
      <c r="F25" s="37"/>
      <c r="G25" s="37"/>
    </row>
    <row r="26" spans="3:7">
      <c r="C26" s="21"/>
      <c r="E26" s="37"/>
      <c r="G26" s="37"/>
    </row>
    <row r="27" spans="3:7">
      <c r="C27" s="21"/>
      <c r="G27" s="37"/>
    </row>
    <row r="28" spans="3:7">
      <c r="F28" s="37"/>
      <c r="G28" s="37"/>
    </row>
    <row r="30" spans="3:7">
      <c r="C30" s="21"/>
    </row>
    <row r="31" spans="3:7" ht="15" thickBot="1">
      <c r="C31" s="21"/>
      <c r="E31" s="34">
        <f>SUM(E6:E30)</f>
        <v>0</v>
      </c>
      <c r="F31" s="34">
        <f>SUM(F6:F30)</f>
        <v>0</v>
      </c>
      <c r="G31" s="34">
        <f>SUM(G6:G30)</f>
        <v>0</v>
      </c>
    </row>
    <row r="32" spans="3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1"/>
  <sheetViews>
    <sheetView zoomScale="120" zoomScaleNormal="120" workbookViewId="0">
      <pane xSplit="3" ySplit="5" topLeftCell="D6" activePane="bottomRight" state="frozen"/>
      <selection pane="bottomRight" activeCell="A3" sqref="A3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8.140625" style="31" customWidth="1"/>
    <col min="3" max="3" width="36.5703125" style="22" customWidth="1"/>
    <col min="4" max="4" width="27.7109375" style="22" customWidth="1"/>
    <col min="5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110</v>
      </c>
      <c r="U3" s="21"/>
      <c r="V3" s="21"/>
    </row>
    <row r="4" spans="1:23">
      <c r="U4" s="21"/>
      <c r="V4" s="21"/>
    </row>
    <row r="5" spans="1:23" s="25" customFormat="1" ht="38.25" customHeight="1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U7" s="21"/>
      <c r="V7" s="21"/>
    </row>
    <row r="8" spans="1:23">
      <c r="U8" s="21"/>
      <c r="V8" s="21"/>
    </row>
    <row r="9" spans="1:23">
      <c r="U9" s="21"/>
      <c r="V9" s="21"/>
    </row>
    <row r="10" spans="1:23">
      <c r="U10" s="21"/>
      <c r="V10" s="21"/>
    </row>
    <row r="11" spans="1:23">
      <c r="U11" s="21"/>
      <c r="V11" s="21"/>
    </row>
    <row r="12" spans="1:23">
      <c r="U12" s="21"/>
      <c r="V12" s="21"/>
    </row>
    <row r="13" spans="1:23">
      <c r="U13" s="21"/>
      <c r="V13" s="21"/>
    </row>
    <row r="14" spans="1:23">
      <c r="U14" s="21"/>
      <c r="V14" s="21"/>
    </row>
    <row r="15" spans="1:23">
      <c r="U15" s="21"/>
      <c r="V15" s="21"/>
    </row>
    <row r="16" spans="1:23">
      <c r="U16" s="21"/>
      <c r="V16" s="21"/>
    </row>
    <row r="17" spans="4:23">
      <c r="U17" s="21"/>
      <c r="V17" s="21"/>
    </row>
    <row r="18" spans="4:23">
      <c r="U18" s="21"/>
      <c r="V18" s="21"/>
    </row>
    <row r="19" spans="4:23">
      <c r="U19" s="21"/>
      <c r="V19" s="21"/>
    </row>
    <row r="20" spans="4:23" ht="15" thickBot="1">
      <c r="D20" s="26">
        <f t="shared" ref="D20:P20" si="0">SUM(D6:D19)</f>
        <v>0</v>
      </c>
      <c r="E20" s="26">
        <f t="shared" si="0"/>
        <v>0</v>
      </c>
      <c r="F20" s="26">
        <f t="shared" si="0"/>
        <v>0</v>
      </c>
      <c r="G20" s="26">
        <f t="shared" si="0"/>
        <v>0</v>
      </c>
      <c r="H20" s="26">
        <f t="shared" si="0"/>
        <v>0</v>
      </c>
      <c r="I20" s="26">
        <f t="shared" si="0"/>
        <v>0</v>
      </c>
      <c r="J20" s="26">
        <f t="shared" si="0"/>
        <v>0</v>
      </c>
      <c r="K20" s="26">
        <f t="shared" si="0"/>
        <v>0</v>
      </c>
      <c r="L20" s="26">
        <f t="shared" si="0"/>
        <v>0</v>
      </c>
      <c r="M20" s="26">
        <f t="shared" si="0"/>
        <v>0</v>
      </c>
      <c r="N20" s="26">
        <f t="shared" si="0"/>
        <v>0</v>
      </c>
      <c r="O20" s="26">
        <f t="shared" si="0"/>
        <v>0</v>
      </c>
      <c r="P20" s="26">
        <f t="shared" si="0"/>
        <v>0</v>
      </c>
      <c r="Q20" s="26"/>
      <c r="R20" s="26">
        <f t="shared" ref="R20:W20" si="1">SUM(R6:R19)</f>
        <v>0</v>
      </c>
      <c r="S20" s="26">
        <f t="shared" si="1"/>
        <v>0</v>
      </c>
      <c r="T20" s="26">
        <f t="shared" si="1"/>
        <v>0</v>
      </c>
      <c r="U20" s="26">
        <f t="shared" si="1"/>
        <v>0</v>
      </c>
      <c r="V20" s="26">
        <f t="shared" si="1"/>
        <v>0</v>
      </c>
      <c r="W20" s="26">
        <f t="shared" si="1"/>
        <v>0</v>
      </c>
    </row>
    <row r="21" spans="4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"/>
  <sheetViews>
    <sheetView zoomScale="110" zoomScaleNormal="110" workbookViewId="0">
      <pane ySplit="5" topLeftCell="A6" activePane="bottomLeft" state="frozen"/>
      <selection pane="bottomLeft" activeCell="A3" sqref="A3"/>
      <selection activeCell="B31" sqref="B31"/>
    </sheetView>
  </sheetViews>
  <sheetFormatPr defaultColWidth="10" defaultRowHeight="14.45"/>
  <cols>
    <col min="1" max="1" width="10" style="27"/>
    <col min="2" max="2" width="28.140625" style="33" customWidth="1"/>
    <col min="3" max="3" width="20" style="27" customWidth="1"/>
    <col min="4" max="4" width="6" style="27" customWidth="1"/>
    <col min="5" max="7" width="14" style="27" customWidth="1"/>
    <col min="8" max="8" width="15" style="27" customWidth="1"/>
    <col min="9" max="16384" width="10" style="27"/>
  </cols>
  <sheetData>
    <row r="1" spans="1:8">
      <c r="A1" s="23" t="s">
        <v>0</v>
      </c>
    </row>
    <row r="2" spans="1:8">
      <c r="A2" s="23" t="s">
        <v>61</v>
      </c>
    </row>
    <row r="3" spans="1:8">
      <c r="A3" s="24" t="s">
        <v>110</v>
      </c>
    </row>
    <row r="5" spans="1:8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  <c r="H5" s="35" t="s">
        <v>21</v>
      </c>
    </row>
    <row r="6" spans="1:8">
      <c r="C6" s="21"/>
      <c r="E6" s="21"/>
      <c r="F6" s="21"/>
      <c r="G6" s="21"/>
    </row>
    <row r="7" spans="1:8">
      <c r="B7" s="31"/>
      <c r="E7" s="37"/>
      <c r="F7" s="37"/>
      <c r="G7" s="37"/>
      <c r="H7" s="37"/>
    </row>
    <row r="8" spans="1:8">
      <c r="B8" s="31"/>
      <c r="E8" s="37"/>
      <c r="F8" s="37"/>
      <c r="G8" s="37"/>
      <c r="H8" s="37"/>
    </row>
    <row r="9" spans="1:8">
      <c r="B9" s="39"/>
      <c r="E9" s="37"/>
      <c r="F9" s="37"/>
      <c r="G9" s="37"/>
      <c r="H9" s="37"/>
    </row>
    <row r="10" spans="1:8">
      <c r="B10" s="39"/>
      <c r="E10" s="37"/>
      <c r="F10" s="37"/>
      <c r="G10" s="37"/>
      <c r="H10" s="37"/>
    </row>
    <row r="11" spans="1:8">
      <c r="B11" s="39"/>
      <c r="E11" s="37"/>
      <c r="F11" s="37"/>
      <c r="G11" s="37"/>
      <c r="H11" s="37"/>
    </row>
    <row r="12" spans="1:8">
      <c r="E12" s="37"/>
      <c r="F12" s="37"/>
      <c r="G12" s="37"/>
      <c r="H12" s="37"/>
    </row>
    <row r="13" spans="1:8">
      <c r="E13" s="37"/>
      <c r="F13" s="37"/>
      <c r="G13" s="37"/>
      <c r="H13" s="37"/>
    </row>
    <row r="14" spans="1:8">
      <c r="E14" s="37"/>
      <c r="F14" s="37"/>
      <c r="G14" s="37"/>
      <c r="H14" s="37"/>
    </row>
    <row r="15" spans="1:8">
      <c r="E15" s="37"/>
      <c r="F15" s="37"/>
      <c r="G15" s="37"/>
      <c r="H15" s="37"/>
    </row>
    <row r="16" spans="1:8">
      <c r="E16" s="37"/>
      <c r="F16" s="37"/>
      <c r="G16" s="37"/>
      <c r="H16" s="37"/>
    </row>
    <row r="17" spans="3:8">
      <c r="E17" s="37"/>
      <c r="F17" s="37"/>
      <c r="G17" s="37"/>
      <c r="H17" s="37"/>
    </row>
    <row r="18" spans="3:8">
      <c r="E18" s="37"/>
      <c r="F18" s="37"/>
      <c r="G18" s="37"/>
      <c r="H18" s="37"/>
    </row>
    <row r="19" spans="3:8">
      <c r="C19" s="21"/>
      <c r="E19" s="37"/>
      <c r="F19" s="37"/>
      <c r="G19" s="37"/>
      <c r="H19" s="37"/>
    </row>
    <row r="20" spans="3:8">
      <c r="C20" s="21"/>
      <c r="E20" s="37"/>
      <c r="F20" s="37"/>
      <c r="G20" s="37"/>
      <c r="H20" s="37"/>
    </row>
    <row r="21" spans="3:8">
      <c r="C21" s="21"/>
      <c r="E21" s="37"/>
      <c r="F21" s="37"/>
      <c r="G21" s="37"/>
      <c r="H21" s="37"/>
    </row>
    <row r="22" spans="3:8">
      <c r="C22" s="21"/>
      <c r="E22" s="37"/>
      <c r="F22" s="37"/>
      <c r="G22" s="37"/>
      <c r="H22" s="37"/>
    </row>
    <row r="23" spans="3:8">
      <c r="C23" s="21"/>
      <c r="E23" s="37"/>
      <c r="F23" s="37"/>
      <c r="G23" s="37"/>
      <c r="H23" s="37"/>
    </row>
    <row r="24" spans="3:8">
      <c r="C24" s="21"/>
      <c r="E24" s="37"/>
      <c r="F24" s="37"/>
      <c r="G24" s="37"/>
      <c r="H24" s="37"/>
    </row>
    <row r="25" spans="3:8">
      <c r="C25" s="21"/>
      <c r="E25" s="37"/>
      <c r="F25" s="37"/>
      <c r="G25" s="37"/>
      <c r="H25" s="37"/>
    </row>
    <row r="26" spans="3:8">
      <c r="C26" s="21"/>
      <c r="E26" s="21"/>
      <c r="F26" s="21"/>
      <c r="G26" s="21"/>
    </row>
    <row r="27" spans="3:8">
      <c r="C27" s="21"/>
      <c r="E27" s="21"/>
      <c r="F27" s="21"/>
      <c r="G27" s="21"/>
    </row>
    <row r="28" spans="3:8" ht="15" thickBot="1">
      <c r="C28" s="21"/>
      <c r="E28" s="34">
        <f>SUM(E6:E27)</f>
        <v>0</v>
      </c>
      <c r="F28" s="34">
        <f>SUM(F6:F27)</f>
        <v>0</v>
      </c>
      <c r="G28" s="34">
        <f>SUM(G6:G27)</f>
        <v>0</v>
      </c>
    </row>
    <row r="29" spans="3:8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3"/>
  <sheetViews>
    <sheetView zoomScaleNormal="100" workbookViewId="0">
      <pane xSplit="3" ySplit="5" topLeftCell="D6" activePane="bottomRight" state="frozen"/>
      <selection pane="bottomRight" activeCell="A3" sqref="A3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31.140625" style="31" customWidth="1"/>
    <col min="3" max="3" width="36.5703125" style="22" customWidth="1"/>
    <col min="4" max="7" width="13" style="22" customWidth="1"/>
    <col min="8" max="8" width="25.42578125" style="22" customWidth="1"/>
    <col min="9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111</v>
      </c>
      <c r="U3" s="21"/>
      <c r="V3" s="21"/>
    </row>
    <row r="4" spans="1:23">
      <c r="U4" s="21"/>
      <c r="V4" s="21"/>
    </row>
    <row r="5" spans="1:23" s="25" customFormat="1" ht="36" customHeight="1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B7" s="4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U7" s="21"/>
      <c r="V7" s="21"/>
    </row>
    <row r="8" spans="1:23">
      <c r="B8"/>
      <c r="C8"/>
      <c r="D8" s="36"/>
      <c r="E8" s="62"/>
      <c r="F8" s="62"/>
      <c r="G8" s="36"/>
      <c r="H8" s="62"/>
      <c r="I8" s="62"/>
      <c r="J8" s="62"/>
      <c r="K8" s="62"/>
      <c r="L8" s="62"/>
      <c r="M8" s="62"/>
      <c r="N8" s="62"/>
      <c r="O8" s="62"/>
      <c r="P8" s="62"/>
      <c r="Q8" s="62"/>
      <c r="U8" s="21"/>
      <c r="V8" s="21"/>
    </row>
    <row r="9" spans="1:23">
      <c r="B9"/>
      <c r="C9"/>
      <c r="D9" s="36"/>
      <c r="E9" s="36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U9" s="21"/>
      <c r="V9" s="21"/>
    </row>
    <row r="10" spans="1:23">
      <c r="B10"/>
      <c r="C10"/>
      <c r="D10" s="36"/>
      <c r="E10" s="36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U10" s="21"/>
      <c r="V10" s="21"/>
    </row>
    <row r="11" spans="1:23">
      <c r="B11"/>
      <c r="C11"/>
      <c r="D11" s="36"/>
      <c r="E11" s="36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U11" s="21"/>
      <c r="V11" s="21"/>
    </row>
    <row r="12" spans="1:23">
      <c r="B12"/>
      <c r="C12"/>
      <c r="D12" s="36"/>
      <c r="E12" s="62"/>
      <c r="F12" s="62"/>
      <c r="G12" s="36"/>
      <c r="H12" s="62"/>
      <c r="I12" s="62"/>
      <c r="J12" s="62"/>
      <c r="K12" s="62"/>
      <c r="L12" s="62"/>
      <c r="M12" s="62"/>
      <c r="N12" s="62"/>
      <c r="O12" s="62"/>
      <c r="P12" s="62"/>
      <c r="Q12" s="62"/>
      <c r="U12" s="21"/>
      <c r="V12" s="21"/>
    </row>
    <row r="13" spans="1:23">
      <c r="B13"/>
      <c r="C13"/>
      <c r="D13" s="36"/>
      <c r="E13" s="62"/>
      <c r="F13" s="62"/>
      <c r="G13" s="36"/>
      <c r="H13" s="62"/>
      <c r="I13" s="62"/>
      <c r="J13" s="62"/>
      <c r="K13" s="62"/>
      <c r="L13" s="62"/>
      <c r="M13" s="62"/>
      <c r="N13" s="62"/>
      <c r="O13" s="62"/>
      <c r="P13" s="62"/>
      <c r="Q13" s="62"/>
      <c r="U13" s="21"/>
      <c r="V13" s="21"/>
    </row>
    <row r="14" spans="1:23">
      <c r="B14"/>
      <c r="C14"/>
      <c r="D14" s="36"/>
      <c r="E14" s="62"/>
      <c r="F14" s="62"/>
      <c r="G14" s="62"/>
      <c r="H14" s="62"/>
      <c r="I14" s="62"/>
      <c r="J14" s="36"/>
      <c r="K14" s="62"/>
      <c r="L14" s="62"/>
      <c r="M14" s="62"/>
      <c r="N14" s="62"/>
      <c r="O14" s="62"/>
      <c r="P14" s="62"/>
      <c r="Q14" s="62"/>
      <c r="U14" s="21"/>
      <c r="V14" s="21"/>
    </row>
    <row r="15" spans="1:23">
      <c r="B15"/>
      <c r="C15"/>
      <c r="D15" s="36"/>
      <c r="E15" s="62"/>
      <c r="F15" s="62"/>
      <c r="G15" s="62"/>
      <c r="H15" s="36"/>
      <c r="I15" s="62"/>
      <c r="J15" s="62"/>
      <c r="K15" s="62"/>
      <c r="L15" s="62"/>
      <c r="M15" s="62"/>
      <c r="N15" s="62"/>
      <c r="O15" s="62"/>
      <c r="P15" s="62"/>
      <c r="Q15" s="62"/>
      <c r="U15" s="21"/>
      <c r="V15" s="21"/>
    </row>
    <row r="16" spans="1:23">
      <c r="B16"/>
      <c r="C16"/>
      <c r="D16" s="36"/>
      <c r="E16" s="62"/>
      <c r="F16" s="36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U16" s="21"/>
      <c r="V16" s="21"/>
    </row>
    <row r="17" spans="2:23">
      <c r="B17"/>
      <c r="C17"/>
      <c r="D17" s="36"/>
      <c r="E17" s="62"/>
      <c r="F17" s="62"/>
      <c r="G17" s="62"/>
      <c r="H17" s="62"/>
      <c r="I17" s="62"/>
      <c r="J17" s="62"/>
      <c r="K17" s="62"/>
      <c r="L17" s="62"/>
      <c r="M17" s="62"/>
      <c r="N17" s="36"/>
      <c r="O17" s="62"/>
      <c r="P17" s="62"/>
      <c r="Q17" s="62"/>
      <c r="U17" s="21"/>
      <c r="V17" s="21"/>
    </row>
    <row r="18" spans="2:23">
      <c r="B18"/>
      <c r="C18"/>
      <c r="D18" s="36"/>
      <c r="E18" s="62"/>
      <c r="F18" s="36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U18" s="21"/>
      <c r="V18" s="21"/>
    </row>
    <row r="19" spans="2:23"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U19" s="21"/>
      <c r="V19" s="21"/>
    </row>
    <row r="20" spans="2:23"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U20" s="21"/>
      <c r="V20" s="21"/>
    </row>
    <row r="21" spans="2:23">
      <c r="U21" s="21"/>
      <c r="V21" s="21"/>
    </row>
    <row r="22" spans="2:23" ht="15" thickBot="1">
      <c r="D22" s="26">
        <f t="shared" ref="D22:P22" si="0">SUM(D6:D21)</f>
        <v>0</v>
      </c>
      <c r="E22" s="26">
        <f t="shared" si="0"/>
        <v>0</v>
      </c>
      <c r="F22" s="26">
        <f t="shared" si="0"/>
        <v>0</v>
      </c>
      <c r="G22" s="26">
        <f t="shared" si="0"/>
        <v>0</v>
      </c>
      <c r="H22" s="26">
        <f t="shared" si="0"/>
        <v>0</v>
      </c>
      <c r="I22" s="26">
        <f t="shared" si="0"/>
        <v>0</v>
      </c>
      <c r="J22" s="26">
        <f t="shared" si="0"/>
        <v>0</v>
      </c>
      <c r="K22" s="26">
        <f t="shared" si="0"/>
        <v>0</v>
      </c>
      <c r="L22" s="26">
        <f>SUM(L7:L21)</f>
        <v>0</v>
      </c>
      <c r="M22" s="26">
        <f t="shared" si="0"/>
        <v>0</v>
      </c>
      <c r="N22" s="26">
        <f t="shared" si="0"/>
        <v>0</v>
      </c>
      <c r="O22" s="26">
        <f t="shared" si="0"/>
        <v>0</v>
      </c>
      <c r="P22" s="26">
        <f t="shared" si="0"/>
        <v>0</v>
      </c>
      <c r="Q22" s="26"/>
      <c r="R22" s="26">
        <f>SUM(R6:R21)</f>
        <v>0</v>
      </c>
      <c r="S22" s="26">
        <f>SUM(S6:S21)</f>
        <v>0</v>
      </c>
      <c r="T22" s="26">
        <f>SUM(T6:T21)</f>
        <v>0</v>
      </c>
      <c r="U22" s="26">
        <f>SUM(U6:U21)</f>
        <v>0</v>
      </c>
      <c r="V22" s="26"/>
      <c r="W22" s="26">
        <f>SUM(W6:W21)</f>
        <v>0</v>
      </c>
    </row>
    <row r="23" spans="2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ignoredErrors>
    <ignoredError sqref="L22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zoomScale="120" zoomScaleNormal="120" workbookViewId="0">
      <pane ySplit="5" topLeftCell="A6" activePane="bottomLeft" state="frozen"/>
      <selection pane="bottomLeft" activeCell="A3" sqref="A3"/>
      <selection activeCell="B31" sqref="B31"/>
    </sheetView>
  </sheetViews>
  <sheetFormatPr defaultColWidth="10" defaultRowHeight="14.45"/>
  <cols>
    <col min="1" max="1" width="10" style="27"/>
    <col min="2" max="2" width="21.28515625" style="33" customWidth="1"/>
    <col min="3" max="3" width="39.140625" style="27" customWidth="1"/>
    <col min="4" max="4" width="6" style="27" customWidth="1"/>
    <col min="5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111</v>
      </c>
    </row>
    <row r="5" spans="1:7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B6" s="31"/>
      <c r="E6" s="37"/>
      <c r="F6" s="37"/>
      <c r="G6" s="37"/>
    </row>
    <row r="7" spans="1:7">
      <c r="B7"/>
      <c r="C7"/>
      <c r="D7"/>
      <c r="E7" s="36"/>
      <c r="F7" s="36"/>
      <c r="G7" s="37"/>
    </row>
    <row r="8" spans="1:7">
      <c r="B8"/>
      <c r="C8"/>
      <c r="D8"/>
      <c r="E8" s="36"/>
      <c r="F8" s="36"/>
      <c r="G8" s="37"/>
    </row>
    <row r="9" spans="1:7">
      <c r="B9"/>
      <c r="C9"/>
      <c r="D9"/>
      <c r="E9" s="36"/>
      <c r="F9" s="36"/>
      <c r="G9" s="37"/>
    </row>
    <row r="10" spans="1:7">
      <c r="B10"/>
      <c r="C10"/>
      <c r="D10"/>
      <c r="E10" s="36"/>
      <c r="F10" s="36"/>
      <c r="G10" s="37"/>
    </row>
    <row r="11" spans="1:7">
      <c r="B11"/>
      <c r="C11"/>
      <c r="D11"/>
      <c r="E11" s="36"/>
      <c r="F11" s="36"/>
      <c r="G11" s="37"/>
    </row>
    <row r="12" spans="1:7">
      <c r="B12"/>
      <c r="C12"/>
      <c r="D12"/>
      <c r="E12" s="36"/>
      <c r="F12" s="36"/>
      <c r="G12" s="37"/>
    </row>
    <row r="13" spans="1:7">
      <c r="B13"/>
      <c r="C13"/>
      <c r="D13"/>
      <c r="E13" s="36"/>
      <c r="F13" s="36"/>
      <c r="G13" s="37"/>
    </row>
    <row r="14" spans="1:7">
      <c r="B14"/>
      <c r="C14"/>
      <c r="D14"/>
      <c r="E14" s="36"/>
      <c r="F14" s="36"/>
      <c r="G14" s="37"/>
    </row>
    <row r="15" spans="1:7">
      <c r="B15"/>
      <c r="C15"/>
      <c r="D15"/>
      <c r="E15" s="36"/>
      <c r="F15" s="36"/>
      <c r="G15" s="37"/>
    </row>
    <row r="16" spans="1:7">
      <c r="B16"/>
      <c r="C16"/>
      <c r="D16"/>
      <c r="E16" s="36"/>
      <c r="F16" s="36"/>
      <c r="G16" s="37"/>
    </row>
    <row r="17" spans="2:7">
      <c r="B17"/>
      <c r="C17"/>
      <c r="D17"/>
      <c r="E17" s="36"/>
      <c r="F17" s="36"/>
      <c r="G17" s="37"/>
    </row>
    <row r="18" spans="2:7">
      <c r="B18"/>
      <c r="C18"/>
      <c r="D18"/>
      <c r="E18" s="36"/>
      <c r="F18" s="36"/>
      <c r="G18" s="37"/>
    </row>
    <row r="19" spans="2:7">
      <c r="B19"/>
      <c r="C19"/>
      <c r="D19"/>
      <c r="E19" s="36"/>
      <c r="F19" s="36"/>
      <c r="G19" s="37"/>
    </row>
    <row r="20" spans="2:7">
      <c r="B20"/>
      <c r="C20"/>
      <c r="D20"/>
      <c r="E20" s="36"/>
      <c r="F20" s="36"/>
      <c r="G20" s="37"/>
    </row>
    <row r="21" spans="2:7">
      <c r="B21" s="42"/>
      <c r="C21"/>
      <c r="E21" s="37"/>
      <c r="F21" s="37"/>
      <c r="G21" s="37"/>
    </row>
    <row r="22" spans="2:7">
      <c r="B22" s="42"/>
      <c r="C22"/>
      <c r="E22" s="37"/>
      <c r="G22" s="37"/>
    </row>
    <row r="23" spans="2:7">
      <c r="B23" s="42"/>
      <c r="C23"/>
      <c r="E23" s="37"/>
      <c r="F23" s="37"/>
      <c r="G23" s="37"/>
    </row>
    <row r="24" spans="2:7">
      <c r="B24" s="42"/>
      <c r="C24"/>
      <c r="E24" s="37"/>
      <c r="F24" s="37"/>
      <c r="G24" s="37"/>
    </row>
    <row r="25" spans="2:7">
      <c r="B25" s="42"/>
      <c r="C25"/>
      <c r="E25" s="37"/>
      <c r="F25" s="37"/>
      <c r="G25" s="37"/>
    </row>
    <row r="26" spans="2:7">
      <c r="B26" s="42"/>
      <c r="C26"/>
      <c r="E26" s="37"/>
      <c r="F26" s="37"/>
      <c r="G26" s="37"/>
    </row>
    <row r="27" spans="2:7">
      <c r="C27" s="21"/>
      <c r="F27" s="37"/>
      <c r="G27" s="37"/>
    </row>
    <row r="28" spans="2:7">
      <c r="C28" s="21"/>
      <c r="E28" s="37"/>
      <c r="F28" s="37"/>
      <c r="G28" s="37"/>
    </row>
    <row r="29" spans="2:7" ht="15" thickBot="1">
      <c r="C29" s="21"/>
      <c r="E29" s="38">
        <f>SUM(E6:E28)</f>
        <v>0</v>
      </c>
      <c r="F29" s="38">
        <f>SUM(F6:F28)</f>
        <v>0</v>
      </c>
      <c r="G29" s="38">
        <f>SUM(G6:G28)</f>
        <v>0</v>
      </c>
    </row>
    <row r="30" spans="2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0"/>
  <sheetViews>
    <sheetView zoomScale="110" zoomScaleNormal="110" workbookViewId="0">
      <pane xSplit="3" ySplit="5" topLeftCell="D6" activePane="bottomRight" state="frozen"/>
      <selection pane="bottomRight" activeCell="A3" sqref="A3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30" style="31" customWidth="1"/>
    <col min="3" max="3" width="36.5703125" style="22" customWidth="1"/>
    <col min="4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112</v>
      </c>
      <c r="U3" s="21"/>
      <c r="V3" s="21"/>
    </row>
    <row r="4" spans="1:23">
      <c r="U4" s="21"/>
      <c r="V4" s="21"/>
    </row>
    <row r="5" spans="1:23" s="25" customFormat="1" ht="40.5" customHeight="1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B7"/>
      <c r="C7"/>
      <c r="D7" s="36"/>
      <c r="G7" s="36"/>
      <c r="U7" s="21"/>
      <c r="V7" s="21"/>
    </row>
    <row r="8" spans="1:23">
      <c r="B8"/>
      <c r="C8"/>
      <c r="D8" s="36"/>
      <c r="E8" s="36"/>
      <c r="U8" s="21"/>
      <c r="V8" s="21"/>
    </row>
    <row r="9" spans="1:23">
      <c r="B9"/>
      <c r="C9"/>
      <c r="D9" s="36"/>
      <c r="E9" s="36"/>
      <c r="U9" s="21"/>
      <c r="V9" s="21"/>
    </row>
    <row r="10" spans="1:23">
      <c r="B10"/>
      <c r="C10"/>
      <c r="D10" s="36"/>
      <c r="E10" s="36"/>
      <c r="U10" s="21"/>
      <c r="V10" s="21"/>
    </row>
    <row r="11" spans="1:23">
      <c r="B11"/>
      <c r="C11"/>
      <c r="D11" s="36"/>
      <c r="G11" s="36"/>
      <c r="U11" s="21"/>
      <c r="V11" s="21"/>
    </row>
    <row r="12" spans="1:23">
      <c r="B12"/>
      <c r="C12"/>
      <c r="D12" s="36"/>
      <c r="G12" s="36"/>
      <c r="U12" s="21"/>
      <c r="V12" s="21"/>
    </row>
    <row r="13" spans="1:23">
      <c r="B13"/>
      <c r="C13"/>
      <c r="D13" s="36"/>
      <c r="I13" s="36"/>
      <c r="U13" s="21"/>
      <c r="V13" s="21"/>
    </row>
    <row r="14" spans="1:23">
      <c r="B14"/>
      <c r="C14"/>
      <c r="D14" s="36"/>
      <c r="I14" s="36"/>
      <c r="U14" s="21"/>
      <c r="V14" s="21"/>
      <c r="W14" s="22"/>
    </row>
    <row r="15" spans="1:23">
      <c r="B15"/>
      <c r="C15"/>
      <c r="D15" s="36"/>
      <c r="U15" s="21"/>
      <c r="V15" s="21"/>
      <c r="W15" s="36"/>
    </row>
    <row r="16" spans="1:23">
      <c r="U16" s="21"/>
      <c r="V16" s="21"/>
    </row>
    <row r="17" spans="4:23">
      <c r="U17" s="21"/>
      <c r="V17" s="21"/>
    </row>
    <row r="18" spans="4:23">
      <c r="U18" s="21"/>
      <c r="V18" s="21"/>
    </row>
    <row r="19" spans="4:23" ht="15" thickBot="1">
      <c r="D19" s="26">
        <f t="shared" ref="D19:P19" si="0">SUM(D6:D18)</f>
        <v>0</v>
      </c>
      <c r="E19" s="26">
        <f t="shared" si="0"/>
        <v>0</v>
      </c>
      <c r="F19" s="26">
        <f t="shared" si="0"/>
        <v>0</v>
      </c>
      <c r="G19" s="26">
        <f t="shared" si="0"/>
        <v>0</v>
      </c>
      <c r="H19" s="26">
        <f t="shared" si="0"/>
        <v>0</v>
      </c>
      <c r="I19" s="26">
        <f t="shared" si="0"/>
        <v>0</v>
      </c>
      <c r="J19" s="26">
        <f t="shared" si="0"/>
        <v>0</v>
      </c>
      <c r="K19" s="26">
        <f t="shared" si="0"/>
        <v>0</v>
      </c>
      <c r="L19" s="26"/>
      <c r="M19" s="26">
        <f t="shared" si="0"/>
        <v>0</v>
      </c>
      <c r="N19" s="26">
        <f t="shared" si="0"/>
        <v>0</v>
      </c>
      <c r="O19" s="26">
        <f t="shared" si="0"/>
        <v>0</v>
      </c>
      <c r="P19" s="26">
        <f t="shared" si="0"/>
        <v>0</v>
      </c>
      <c r="Q19" s="26"/>
      <c r="R19" s="26">
        <f t="shared" ref="R19:W19" si="1">SUM(R6:R18)</f>
        <v>0</v>
      </c>
      <c r="S19" s="26">
        <f t="shared" si="1"/>
        <v>0</v>
      </c>
      <c r="T19" s="26">
        <f t="shared" si="1"/>
        <v>0</v>
      </c>
      <c r="U19" s="26">
        <f t="shared" si="1"/>
        <v>0</v>
      </c>
      <c r="V19" s="26">
        <f t="shared" si="1"/>
        <v>0</v>
      </c>
      <c r="W19" s="26">
        <f t="shared" si="1"/>
        <v>0</v>
      </c>
    </row>
    <row r="20" spans="4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zoomScale="110" zoomScaleNormal="110" workbookViewId="0">
      <selection activeCell="G22" sqref="G22"/>
    </sheetView>
  </sheetViews>
  <sheetFormatPr defaultColWidth="10" defaultRowHeight="15.6"/>
  <cols>
    <col min="1" max="1" width="4.5703125" style="9" customWidth="1"/>
    <col min="2" max="2" width="61.140625" style="9" customWidth="1"/>
    <col min="3" max="3" width="13.140625" style="10" hidden="1" customWidth="1"/>
    <col min="4" max="14" width="13.140625" style="10" customWidth="1"/>
    <col min="15" max="16384" width="10" style="9"/>
  </cols>
  <sheetData>
    <row r="1" spans="1:14">
      <c r="A1" s="3" t="s">
        <v>0</v>
      </c>
      <c r="B1" s="11"/>
    </row>
    <row r="2" spans="1:14">
      <c r="A2" s="3" t="s">
        <v>28</v>
      </c>
      <c r="B2" s="11"/>
      <c r="E2" s="10" t="s">
        <v>24</v>
      </c>
    </row>
    <row r="3" spans="1:14">
      <c r="A3" s="3"/>
      <c r="B3" s="11"/>
    </row>
    <row r="5" spans="1:14">
      <c r="B5" s="11" t="s">
        <v>29</v>
      </c>
      <c r="C5" s="12" t="s">
        <v>30</v>
      </c>
      <c r="D5" s="12" t="s">
        <v>31</v>
      </c>
      <c r="E5" s="12" t="s">
        <v>32</v>
      </c>
      <c r="F5" s="12" t="s">
        <v>33</v>
      </c>
      <c r="G5" s="12" t="s">
        <v>34</v>
      </c>
      <c r="H5" s="12" t="s">
        <v>35</v>
      </c>
      <c r="I5" s="12" t="s">
        <v>36</v>
      </c>
      <c r="J5" s="12" t="s">
        <v>37</v>
      </c>
      <c r="K5" s="12" t="s">
        <v>38</v>
      </c>
      <c r="L5" s="12" t="s">
        <v>39</v>
      </c>
      <c r="M5" s="12" t="s">
        <v>40</v>
      </c>
      <c r="N5" s="12" t="s">
        <v>41</v>
      </c>
    </row>
    <row r="7" spans="1:14">
      <c r="B7" s="13" t="s">
        <v>42</v>
      </c>
      <c r="C7" s="14">
        <v>11864.16</v>
      </c>
      <c r="D7" s="15">
        <v>11542.92</v>
      </c>
      <c r="E7" s="15">
        <v>11339.89</v>
      </c>
      <c r="F7" s="15"/>
      <c r="G7" s="15"/>
      <c r="H7" s="15"/>
      <c r="I7" s="15"/>
      <c r="J7" s="15"/>
      <c r="K7" s="15"/>
      <c r="L7" s="15"/>
      <c r="M7" s="15"/>
      <c r="N7" s="15"/>
    </row>
    <row r="8" spans="1:14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>
      <c r="B9" s="9" t="s">
        <v>43</v>
      </c>
      <c r="C9" s="17">
        <f>'Payments April'!D18</f>
        <v>3130.2400000000002</v>
      </c>
      <c r="D9" s="17">
        <f>'Payments May'!D18</f>
        <v>3325.0299999999997</v>
      </c>
      <c r="E9" s="17">
        <f>'Payments Jun'!D18</f>
        <v>3168.75</v>
      </c>
      <c r="F9" s="17">
        <f>'Payments Jul'!D21</f>
        <v>0</v>
      </c>
      <c r="G9" s="17">
        <f>'Payments Aug'!D27</f>
        <v>0</v>
      </c>
      <c r="H9" s="18">
        <f>'Payments Sep'!D20</f>
        <v>0</v>
      </c>
      <c r="I9" s="18">
        <f>'Payments Oct'!D20</f>
        <v>0</v>
      </c>
      <c r="J9" s="18">
        <f>'Payments Nov'!D22</f>
        <v>0</v>
      </c>
      <c r="K9" s="18">
        <f>'Payments Dec'!D19</f>
        <v>0</v>
      </c>
      <c r="L9" s="18">
        <f>'Payments Jan'!D23</f>
        <v>0</v>
      </c>
      <c r="M9" s="18">
        <f>'Payments Feb'!D20</f>
        <v>0</v>
      </c>
      <c r="N9" s="18">
        <f>'Payments Mar'!D22</f>
        <v>0</v>
      </c>
    </row>
    <row r="10" spans="1:14">
      <c r="B10" s="19" t="s">
        <v>44</v>
      </c>
      <c r="C10" s="17">
        <f>'Income Apr'!E24</f>
        <v>2809</v>
      </c>
      <c r="D10" s="17">
        <f>'Income May'!E26</f>
        <v>3122</v>
      </c>
      <c r="E10" s="17">
        <f>'Income Jun'!E26</f>
        <v>3431.19</v>
      </c>
      <c r="F10" s="17">
        <f>'Income Jul'!E26</f>
        <v>0</v>
      </c>
      <c r="G10" s="17">
        <f>'Income Aug'!E31</f>
        <v>0</v>
      </c>
      <c r="H10" s="17">
        <f>'Income Sep'!E31</f>
        <v>0</v>
      </c>
      <c r="I10" s="17">
        <f>'Income Oct'!E28</f>
        <v>0</v>
      </c>
      <c r="J10" s="17">
        <f>'Income Nov'!E29</f>
        <v>0</v>
      </c>
      <c r="K10" s="17">
        <f>'Income Dec'!E32</f>
        <v>0</v>
      </c>
      <c r="L10" s="17">
        <f>'Income Jan'!E26</f>
        <v>0</v>
      </c>
      <c r="M10" s="17">
        <f>'Income Feb'!E21</f>
        <v>0</v>
      </c>
      <c r="N10" s="17">
        <f>'Income Mar'!E31</f>
        <v>0</v>
      </c>
    </row>
    <row r="11" spans="1:14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B12" s="11" t="s">
        <v>45</v>
      </c>
      <c r="C12" s="14">
        <f t="shared" ref="C12:N12" si="0">C7-C9+C10</f>
        <v>11542.92</v>
      </c>
      <c r="D12" s="14">
        <f t="shared" si="0"/>
        <v>11339.89</v>
      </c>
      <c r="E12" s="14">
        <f>E7-E9+E10</f>
        <v>11602.33</v>
      </c>
      <c r="F12" s="14">
        <f>F7-F9+F10</f>
        <v>0</v>
      </c>
      <c r="G12" s="14">
        <f>G7-G9+G10</f>
        <v>0</v>
      </c>
      <c r="H12" s="14">
        <f t="shared" si="0"/>
        <v>0</v>
      </c>
      <c r="I12" s="14">
        <f t="shared" si="0"/>
        <v>0</v>
      </c>
      <c r="J12" s="14">
        <f t="shared" si="0"/>
        <v>0</v>
      </c>
      <c r="K12" s="14">
        <f t="shared" si="0"/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</row>
    <row r="13" spans="1:14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>
      <c r="B14" s="9" t="s">
        <v>46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>
      <c r="B15" s="19" t="s">
        <v>47</v>
      </c>
      <c r="C15" s="71">
        <v>11542.92</v>
      </c>
      <c r="D15" s="71">
        <v>11339.89</v>
      </c>
      <c r="E15" s="71">
        <v>11602.33</v>
      </c>
      <c r="F15" s="71"/>
      <c r="G15" s="71"/>
      <c r="H15" s="71"/>
      <c r="I15" s="71"/>
      <c r="J15" s="71"/>
      <c r="K15" s="71"/>
      <c r="L15" s="71"/>
      <c r="M15" s="71"/>
      <c r="N15" s="71"/>
    </row>
    <row r="16" spans="1:14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>
      <c r="B17" s="9" t="s">
        <v>48</v>
      </c>
      <c r="C17" s="20">
        <f t="shared" ref="C17:M17" si="1">C12-C15</f>
        <v>0</v>
      </c>
      <c r="D17" s="20">
        <f t="shared" si="1"/>
        <v>0</v>
      </c>
      <c r="E17" s="20">
        <f t="shared" si="1"/>
        <v>0</v>
      </c>
      <c r="F17" s="20">
        <f t="shared" si="1"/>
        <v>0</v>
      </c>
      <c r="G17" s="20">
        <f t="shared" si="1"/>
        <v>0</v>
      </c>
      <c r="H17" s="20">
        <f t="shared" si="1"/>
        <v>0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0</v>
      </c>
      <c r="N17" s="20">
        <f>N12-N15+N14</f>
        <v>0</v>
      </c>
    </row>
    <row r="20" spans="2:14">
      <c r="B20" s="9" t="s">
        <v>49</v>
      </c>
    </row>
    <row r="23" spans="2:14">
      <c r="F23" s="66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J9:L9 M9:N9 H9:I9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3"/>
  <sheetViews>
    <sheetView zoomScale="120" zoomScaleNormal="120" workbookViewId="0">
      <pane ySplit="5" topLeftCell="A6" activePane="bottomLeft" state="frozen"/>
      <selection pane="bottomLeft" activeCell="A3" sqref="A3"/>
      <selection activeCell="B31" sqref="B31"/>
    </sheetView>
  </sheetViews>
  <sheetFormatPr defaultColWidth="10" defaultRowHeight="14.45"/>
  <cols>
    <col min="1" max="1" width="10" style="27"/>
    <col min="2" max="2" width="21.5703125" style="33" customWidth="1"/>
    <col min="3" max="3" width="33.5703125" style="27" customWidth="1"/>
    <col min="4" max="4" width="6" style="27" customWidth="1"/>
    <col min="5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112</v>
      </c>
    </row>
    <row r="5" spans="1:7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C6" s="21"/>
      <c r="E6" s="21"/>
      <c r="F6" s="21"/>
      <c r="G6" s="21"/>
    </row>
    <row r="7" spans="1:7">
      <c r="B7"/>
      <c r="C7"/>
      <c r="D7" s="36"/>
      <c r="E7" s="36"/>
      <c r="F7" s="36"/>
      <c r="G7" s="37"/>
    </row>
    <row r="8" spans="1:7">
      <c r="B8"/>
      <c r="C8"/>
      <c r="D8" s="36"/>
      <c r="E8" s="36"/>
      <c r="F8" s="36"/>
      <c r="G8" s="37"/>
    </row>
    <row r="9" spans="1:7">
      <c r="B9"/>
      <c r="C9"/>
      <c r="D9" s="36"/>
      <c r="E9" s="36"/>
      <c r="F9" s="36"/>
      <c r="G9" s="37"/>
    </row>
    <row r="10" spans="1:7">
      <c r="B10"/>
      <c r="C10"/>
      <c r="D10" s="36"/>
      <c r="E10" s="36"/>
      <c r="F10" s="36"/>
      <c r="G10" s="37"/>
    </row>
    <row r="11" spans="1:7">
      <c r="B11"/>
      <c r="C11"/>
      <c r="D11" s="36"/>
      <c r="E11" s="36"/>
      <c r="F11" s="36"/>
      <c r="G11" s="37"/>
    </row>
    <row r="12" spans="1:7">
      <c r="B12"/>
      <c r="C12"/>
      <c r="D12" s="36"/>
      <c r="E12" s="36"/>
      <c r="F12" s="36"/>
      <c r="G12" s="37"/>
    </row>
    <row r="13" spans="1:7">
      <c r="B13"/>
      <c r="C13"/>
      <c r="D13" s="36"/>
      <c r="E13" s="36"/>
      <c r="F13" s="36"/>
      <c r="G13" s="37"/>
    </row>
    <row r="14" spans="1:7">
      <c r="B14"/>
      <c r="C14"/>
      <c r="D14" s="36"/>
      <c r="E14" s="36"/>
      <c r="F14" s="36"/>
      <c r="G14" s="37"/>
    </row>
    <row r="15" spans="1:7">
      <c r="B15"/>
      <c r="C15"/>
      <c r="D15" s="36"/>
      <c r="E15" s="36"/>
      <c r="F15" s="36"/>
      <c r="G15" s="37"/>
    </row>
    <row r="16" spans="1:7">
      <c r="B16"/>
      <c r="C16"/>
      <c r="D16" s="36"/>
      <c r="E16" s="36"/>
      <c r="F16" s="36"/>
      <c r="G16" s="37"/>
    </row>
    <row r="17" spans="2:7">
      <c r="B17"/>
      <c r="C17"/>
      <c r="D17" s="36"/>
      <c r="E17" s="36"/>
      <c r="F17" s="36"/>
      <c r="G17" s="37"/>
    </row>
    <row r="18" spans="2:7">
      <c r="B18"/>
      <c r="C18"/>
      <c r="D18" s="36"/>
      <c r="E18" s="36"/>
      <c r="F18" s="36"/>
      <c r="G18" s="37"/>
    </row>
    <row r="19" spans="2:7">
      <c r="C19" s="21"/>
      <c r="E19" s="37"/>
      <c r="F19" s="37"/>
      <c r="G19" s="37"/>
    </row>
    <row r="20" spans="2:7">
      <c r="C20" s="21"/>
      <c r="E20" s="37"/>
      <c r="F20" s="37"/>
      <c r="G20" s="37"/>
    </row>
    <row r="21" spans="2:7">
      <c r="C21" s="21"/>
      <c r="E21" s="37"/>
      <c r="F21" s="37"/>
      <c r="G21" s="37"/>
    </row>
    <row r="22" spans="2:7">
      <c r="C22" s="21"/>
      <c r="E22" s="37"/>
      <c r="F22" s="37"/>
      <c r="G22" s="37"/>
    </row>
    <row r="23" spans="2:7">
      <c r="C23" s="21"/>
      <c r="E23" s="37"/>
      <c r="F23" s="37"/>
      <c r="G23" s="37"/>
    </row>
    <row r="24" spans="2:7">
      <c r="C24" s="21"/>
      <c r="E24" s="37"/>
      <c r="F24" s="37"/>
      <c r="G24" s="37"/>
    </row>
    <row r="25" spans="2:7">
      <c r="C25" s="21"/>
      <c r="E25" s="37"/>
      <c r="F25" s="37"/>
      <c r="G25" s="37"/>
    </row>
    <row r="26" spans="2:7">
      <c r="C26" s="21"/>
      <c r="E26" s="37"/>
      <c r="F26" s="37"/>
      <c r="G26" s="37"/>
    </row>
    <row r="27" spans="2:7">
      <c r="C27" s="21"/>
      <c r="E27" s="21"/>
      <c r="F27" s="21"/>
      <c r="G27" s="21"/>
    </row>
    <row r="28" spans="2:7">
      <c r="C28" s="21"/>
      <c r="E28" s="21"/>
      <c r="F28" s="21"/>
      <c r="G28" s="21"/>
    </row>
    <row r="29" spans="2:7">
      <c r="C29" s="21"/>
      <c r="E29" s="21"/>
      <c r="F29" s="21"/>
      <c r="G29" s="21"/>
    </row>
    <row r="30" spans="2:7">
      <c r="C30" s="21"/>
      <c r="E30" s="21"/>
      <c r="F30" s="21"/>
      <c r="G30" s="21"/>
    </row>
    <row r="31" spans="2:7">
      <c r="C31" s="21"/>
      <c r="E31" s="21"/>
      <c r="F31" s="21"/>
      <c r="G31" s="21"/>
    </row>
    <row r="32" spans="2:7" ht="15" thickBot="1">
      <c r="C32" s="21"/>
      <c r="E32" s="34">
        <f>SUM(E6:E31)</f>
        <v>0</v>
      </c>
      <c r="F32" s="34">
        <f>SUM(F6:F31)</f>
        <v>0</v>
      </c>
      <c r="G32" s="34">
        <f>SUM(G6:G31)</f>
        <v>0</v>
      </c>
    </row>
    <row r="33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24"/>
  <sheetViews>
    <sheetView zoomScale="110" zoomScaleNormal="110" workbookViewId="0">
      <pane xSplit="3" ySplit="5" topLeftCell="V6" activePane="bottomRight" state="frozen"/>
      <selection pane="bottomRight" activeCell="A2" sqref="A2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30.42578125" style="31" customWidth="1"/>
    <col min="3" max="3" width="36.5703125" style="22" customWidth="1"/>
    <col min="4" max="4" width="13" style="62" customWidth="1"/>
    <col min="5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113</v>
      </c>
      <c r="U2" s="21"/>
      <c r="V2" s="21"/>
    </row>
    <row r="3" spans="1:23">
      <c r="A3" s="24"/>
      <c r="U3" s="21"/>
      <c r="V3" s="21"/>
    </row>
    <row r="4" spans="1:23">
      <c r="U4" s="21"/>
      <c r="V4" s="21"/>
    </row>
    <row r="5" spans="1:23" s="25" customFormat="1" ht="33.75" customHeight="1">
      <c r="B5" s="32" t="s">
        <v>52</v>
      </c>
      <c r="C5" s="25" t="s">
        <v>53</v>
      </c>
      <c r="D5" s="64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G7" s="62"/>
      <c r="U7" s="21"/>
      <c r="V7" s="21"/>
    </row>
    <row r="8" spans="1:23">
      <c r="E8" s="62"/>
      <c r="U8" s="21"/>
      <c r="V8" s="21"/>
    </row>
    <row r="9" spans="1:23">
      <c r="E9" s="62"/>
      <c r="U9" s="21"/>
      <c r="V9" s="21"/>
    </row>
    <row r="10" spans="1:23">
      <c r="E10" s="62"/>
      <c r="I10" s="62"/>
      <c r="J10" s="62"/>
      <c r="U10" s="21"/>
      <c r="V10" s="21"/>
    </row>
    <row r="11" spans="1:23">
      <c r="I11" s="62"/>
      <c r="J11" s="62"/>
      <c r="U11" s="21"/>
      <c r="V11" s="21"/>
    </row>
    <row r="12" spans="1:23">
      <c r="I12" s="62"/>
      <c r="J12" s="62"/>
      <c r="U12" s="21"/>
      <c r="V12" s="21"/>
    </row>
    <row r="13" spans="1:23">
      <c r="G13" s="62"/>
      <c r="I13" s="62"/>
      <c r="J13" s="62"/>
      <c r="U13" s="21"/>
      <c r="V13" s="21"/>
    </row>
    <row r="14" spans="1:23">
      <c r="G14" s="62"/>
      <c r="I14" s="62"/>
      <c r="J14" s="62"/>
      <c r="U14" s="21"/>
      <c r="V14" s="21"/>
    </row>
    <row r="15" spans="1:23">
      <c r="H15" s="62"/>
      <c r="I15" s="62"/>
      <c r="J15" s="62"/>
      <c r="U15" s="21"/>
      <c r="V15" s="21"/>
    </row>
    <row r="16" spans="1:23">
      <c r="I16" s="62"/>
      <c r="J16" s="62"/>
      <c r="K16" s="62"/>
      <c r="U16" s="21"/>
      <c r="V16" s="21"/>
    </row>
    <row r="17" spans="4:23">
      <c r="I17" s="62"/>
      <c r="J17" s="62"/>
      <c r="U17" s="21"/>
      <c r="V17" s="21"/>
    </row>
    <row r="18" spans="4:23">
      <c r="N18" s="62"/>
      <c r="U18" s="21"/>
      <c r="V18" s="21"/>
      <c r="W18" s="22"/>
    </row>
    <row r="19" spans="4:23">
      <c r="U19" s="21"/>
      <c r="V19" s="21"/>
    </row>
    <row r="20" spans="4:23">
      <c r="U20" s="21"/>
      <c r="V20" s="21"/>
    </row>
    <row r="21" spans="4:23">
      <c r="U21" s="21"/>
      <c r="V21" s="21"/>
    </row>
    <row r="22" spans="4:23">
      <c r="U22" s="21"/>
      <c r="V22" s="21"/>
    </row>
    <row r="23" spans="4:23" ht="15" thickBot="1">
      <c r="D23" s="65">
        <f>SUM(D7:D22)</f>
        <v>0</v>
      </c>
      <c r="E23" s="26">
        <f t="shared" ref="E23:K23" si="0">SUM(E6:E22)</f>
        <v>0</v>
      </c>
      <c r="F23" s="26">
        <f t="shared" si="0"/>
        <v>0</v>
      </c>
      <c r="G23" s="26">
        <f t="shared" si="0"/>
        <v>0</v>
      </c>
      <c r="H23" s="26">
        <f t="shared" si="0"/>
        <v>0</v>
      </c>
      <c r="I23" s="26">
        <f t="shared" si="0"/>
        <v>0</v>
      </c>
      <c r="J23" s="26">
        <f t="shared" si="0"/>
        <v>0</v>
      </c>
      <c r="K23" s="26">
        <f t="shared" si="0"/>
        <v>0</v>
      </c>
      <c r="L23" s="26"/>
      <c r="M23" s="26">
        <f>SUM(M6:M22)</f>
        <v>0</v>
      </c>
      <c r="N23" s="26">
        <f>SUM(N6:N22)</f>
        <v>0</v>
      </c>
      <c r="O23" s="26">
        <f>SUM(O6:O22)</f>
        <v>0</v>
      </c>
      <c r="P23" s="26">
        <f>SUM(P6:P22)</f>
        <v>0</v>
      </c>
      <c r="Q23" s="26"/>
      <c r="R23" s="26">
        <f t="shared" ref="R23:W23" si="1">SUM(R6:R22)</f>
        <v>0</v>
      </c>
      <c r="S23" s="26">
        <f t="shared" si="1"/>
        <v>0</v>
      </c>
      <c r="T23" s="26">
        <f t="shared" si="1"/>
        <v>0</v>
      </c>
      <c r="U23" s="26">
        <f t="shared" si="1"/>
        <v>0</v>
      </c>
      <c r="V23" s="26">
        <f t="shared" si="1"/>
        <v>0</v>
      </c>
      <c r="W23" s="26">
        <f t="shared" si="1"/>
        <v>0</v>
      </c>
    </row>
    <row r="24" spans="4:23" ht="15" thickTop="1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3"/>
  <sheetViews>
    <sheetView zoomScale="110" zoomScaleNormal="110" workbookViewId="0">
      <pane ySplit="5" topLeftCell="A6" activePane="bottomLeft" state="frozen"/>
      <selection pane="bottomLeft" activeCell="G26" sqref="G26"/>
      <selection activeCell="B31" sqref="B31"/>
    </sheetView>
  </sheetViews>
  <sheetFormatPr defaultColWidth="10" defaultRowHeight="14.45"/>
  <cols>
    <col min="1" max="1" width="10" style="27"/>
    <col min="2" max="2" width="31" style="33" customWidth="1"/>
    <col min="3" max="3" width="20" style="27" customWidth="1"/>
    <col min="4" max="4" width="6" style="27" customWidth="1"/>
    <col min="5" max="7" width="14" style="27" customWidth="1"/>
    <col min="8" max="16384" width="10" style="27"/>
  </cols>
  <sheetData>
    <row r="1" spans="1:8">
      <c r="A1" s="23" t="s">
        <v>0</v>
      </c>
    </row>
    <row r="2" spans="1:8">
      <c r="A2" s="23" t="s">
        <v>61</v>
      </c>
    </row>
    <row r="3" spans="1:8">
      <c r="A3" s="24" t="s">
        <v>114</v>
      </c>
    </row>
    <row r="5" spans="1:8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8">
      <c r="E6" s="37"/>
      <c r="F6" s="37"/>
      <c r="G6" s="37"/>
    </row>
    <row r="7" spans="1:8">
      <c r="B7" s="67"/>
      <c r="C7"/>
      <c r="E7" s="37"/>
      <c r="F7" s="37"/>
      <c r="G7" s="37"/>
    </row>
    <row r="8" spans="1:8">
      <c r="B8" s="67"/>
      <c r="C8"/>
      <c r="E8" s="37"/>
      <c r="F8" s="37"/>
      <c r="G8" s="37"/>
    </row>
    <row r="9" spans="1:8">
      <c r="B9" s="67"/>
      <c r="C9"/>
      <c r="E9" s="37"/>
      <c r="F9" s="37"/>
      <c r="G9" s="37"/>
    </row>
    <row r="10" spans="1:8">
      <c r="B10" s="67"/>
      <c r="C10"/>
      <c r="E10" s="37"/>
      <c r="F10" s="37"/>
      <c r="G10" s="37"/>
    </row>
    <row r="11" spans="1:8">
      <c r="B11" s="67"/>
      <c r="C11"/>
      <c r="E11" s="37"/>
      <c r="F11" s="37"/>
      <c r="G11" s="37"/>
    </row>
    <row r="12" spans="1:8">
      <c r="B12" s="67"/>
      <c r="C12"/>
      <c r="E12" s="37"/>
      <c r="F12" s="37"/>
      <c r="G12" s="37"/>
    </row>
    <row r="13" spans="1:8">
      <c r="B13" s="67"/>
      <c r="C13"/>
      <c r="E13" s="37"/>
      <c r="F13" s="37"/>
      <c r="G13" s="37"/>
      <c r="H13" s="33"/>
    </row>
    <row r="14" spans="1:8">
      <c r="B14" s="67"/>
      <c r="C14"/>
      <c r="E14" s="37"/>
      <c r="F14" s="37"/>
    </row>
    <row r="15" spans="1:8">
      <c r="B15" s="67"/>
      <c r="C15"/>
      <c r="E15" s="37"/>
      <c r="F15" s="37"/>
      <c r="G15" s="37"/>
    </row>
    <row r="16" spans="1:8">
      <c r="B16" s="67"/>
      <c r="C16"/>
      <c r="E16" s="37"/>
      <c r="F16" s="37"/>
      <c r="G16" s="37"/>
    </row>
    <row r="17" spans="2:7">
      <c r="B17" s="67"/>
      <c r="C17"/>
      <c r="E17" s="37"/>
      <c r="F17" s="37"/>
      <c r="G17" s="37"/>
    </row>
    <row r="18" spans="2:7">
      <c r="B18" s="67"/>
      <c r="C18"/>
      <c r="E18" s="37"/>
      <c r="F18" s="37"/>
      <c r="G18" s="37"/>
    </row>
    <row r="19" spans="2:7">
      <c r="B19" s="67"/>
      <c r="C19"/>
      <c r="E19" s="37"/>
      <c r="G19" s="37"/>
    </row>
    <row r="20" spans="2:7">
      <c r="B20" s="41"/>
      <c r="C20"/>
      <c r="E20" s="36"/>
      <c r="F20" s="36"/>
      <c r="G20" s="37"/>
    </row>
    <row r="21" spans="2:7">
      <c r="B21" s="41"/>
      <c r="C21"/>
      <c r="E21" s="36"/>
      <c r="F21" s="36"/>
      <c r="G21" s="37"/>
    </row>
    <row r="22" spans="2:7">
      <c r="B22" s="41"/>
      <c r="C22"/>
      <c r="E22" s="36"/>
      <c r="G22" s="36"/>
    </row>
    <row r="23" spans="2:7">
      <c r="B23" s="41"/>
      <c r="C23"/>
      <c r="E23" s="36"/>
      <c r="F23" s="36"/>
      <c r="G23" s="37"/>
    </row>
    <row r="24" spans="2:7">
      <c r="E24" s="37"/>
      <c r="F24" s="37"/>
      <c r="G24" s="37"/>
    </row>
    <row r="25" spans="2:7">
      <c r="C25" s="21"/>
      <c r="E25" s="21"/>
      <c r="F25" s="21"/>
      <c r="G25" s="21"/>
    </row>
    <row r="26" spans="2:7" ht="15" thickBot="1">
      <c r="C26" s="21"/>
      <c r="E26" s="34">
        <f>SUM(E6:E25)</f>
        <v>0</v>
      </c>
      <c r="F26" s="34">
        <f>SUM(F6:F25)</f>
        <v>0</v>
      </c>
      <c r="G26" s="34">
        <f>SUM(G6:G25)</f>
        <v>0</v>
      </c>
    </row>
    <row r="27" spans="2:7" ht="15" thickTop="1"/>
    <row r="33" spans="14:14">
      <c r="N33" s="27" t="s">
        <v>115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48"/>
  <sheetViews>
    <sheetView zoomScale="120" zoomScaleNormal="120" workbookViewId="0">
      <pane xSplit="3" ySplit="5" topLeftCell="O6" activePane="bottomRight" state="frozen"/>
      <selection pane="bottomRight" activeCell="A17" sqref="A7:XFD17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5.28515625" style="31" customWidth="1"/>
    <col min="3" max="3" width="36.5703125" style="22" customWidth="1"/>
    <col min="4" max="4" width="29.140625" style="22" customWidth="1"/>
    <col min="5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116</v>
      </c>
      <c r="U2" s="21"/>
      <c r="V2" s="21"/>
    </row>
    <row r="3" spans="1:23">
      <c r="A3" s="24"/>
      <c r="U3" s="21"/>
      <c r="V3" s="21"/>
    </row>
    <row r="4" spans="1:23">
      <c r="U4" s="21"/>
      <c r="V4" s="21"/>
    </row>
    <row r="5" spans="1:23" s="73" customFormat="1" ht="36.75" customHeight="1">
      <c r="B5" s="74" t="s">
        <v>52</v>
      </c>
      <c r="C5" s="73" t="s">
        <v>53</v>
      </c>
      <c r="D5" s="75" t="s">
        <v>2</v>
      </c>
      <c r="E5" s="75" t="s">
        <v>3</v>
      </c>
      <c r="F5" s="75" t="s">
        <v>4</v>
      </c>
      <c r="G5" s="75" t="s">
        <v>5</v>
      </c>
      <c r="H5" s="75" t="s">
        <v>6</v>
      </c>
      <c r="I5" s="75" t="s">
        <v>7</v>
      </c>
      <c r="J5" s="75" t="s">
        <v>8</v>
      </c>
      <c r="K5" s="75" t="s">
        <v>54</v>
      </c>
      <c r="L5" s="75" t="s">
        <v>10</v>
      </c>
      <c r="M5" s="75" t="s">
        <v>11</v>
      </c>
      <c r="N5" s="75" t="s">
        <v>12</v>
      </c>
      <c r="O5" s="75" t="s">
        <v>13</v>
      </c>
      <c r="P5" s="75" t="s">
        <v>14</v>
      </c>
      <c r="Q5" s="75" t="s">
        <v>15</v>
      </c>
      <c r="R5" s="75" t="s">
        <v>16</v>
      </c>
      <c r="S5" s="75" t="s">
        <v>17</v>
      </c>
      <c r="T5" s="75" t="s">
        <v>18</v>
      </c>
      <c r="U5" s="75" t="s">
        <v>19</v>
      </c>
      <c r="V5" s="75" t="s">
        <v>20</v>
      </c>
      <c r="W5" s="75" t="s">
        <v>22</v>
      </c>
    </row>
    <row r="6" spans="1:23">
      <c r="U6" s="21"/>
      <c r="V6" s="21"/>
    </row>
    <row r="7" spans="1:23">
      <c r="D7" s="62"/>
      <c r="K7" s="62"/>
      <c r="U7" s="21"/>
      <c r="V7" s="21"/>
    </row>
    <row r="8" spans="1:23">
      <c r="D8" s="62"/>
      <c r="U8" s="21"/>
      <c r="V8" s="21"/>
    </row>
    <row r="9" spans="1:23">
      <c r="D9" s="62"/>
      <c r="E9" s="62"/>
      <c r="U9" s="21"/>
      <c r="V9" s="21"/>
    </row>
    <row r="10" spans="1:23">
      <c r="D10" s="62"/>
      <c r="E10" s="62"/>
      <c r="U10" s="21"/>
      <c r="V10" s="21"/>
    </row>
    <row r="11" spans="1:23">
      <c r="D11" s="62"/>
      <c r="E11" s="62"/>
      <c r="U11" s="21"/>
      <c r="V11" s="21"/>
    </row>
    <row r="12" spans="1:23">
      <c r="D12" s="62"/>
      <c r="J12" s="62"/>
      <c r="U12" s="21"/>
      <c r="V12" s="21"/>
    </row>
    <row r="13" spans="1:23">
      <c r="D13" s="62"/>
      <c r="K13" s="62"/>
      <c r="U13" s="21"/>
      <c r="V13" s="21"/>
    </row>
    <row r="14" spans="1:23">
      <c r="D14" s="62"/>
      <c r="U14" s="21"/>
      <c r="V14" s="21"/>
    </row>
    <row r="15" spans="1:23">
      <c r="D15" s="62"/>
      <c r="K15" s="62"/>
      <c r="U15" s="21"/>
      <c r="V15" s="21"/>
    </row>
    <row r="16" spans="1:23">
      <c r="D16" s="62"/>
      <c r="U16" s="21"/>
      <c r="V16" s="21"/>
    </row>
    <row r="17" spans="4:23">
      <c r="D17" s="62"/>
      <c r="U17" s="21"/>
      <c r="V17" s="21"/>
    </row>
    <row r="18" spans="4:23">
      <c r="D18" s="62"/>
      <c r="U18" s="21"/>
      <c r="V18" s="21"/>
    </row>
    <row r="19" spans="4:23">
      <c r="U19" s="21"/>
      <c r="V19" s="21"/>
    </row>
    <row r="20" spans="4:23" ht="15" thickBot="1">
      <c r="D20" s="26">
        <f t="shared" ref="D20:K20" si="0">SUM(D6:D19)</f>
        <v>0</v>
      </c>
      <c r="E20" s="26">
        <f t="shared" si="0"/>
        <v>0</v>
      </c>
      <c r="F20" s="26">
        <f t="shared" si="0"/>
        <v>0</v>
      </c>
      <c r="G20" s="26">
        <f t="shared" si="0"/>
        <v>0</v>
      </c>
      <c r="H20" s="26">
        <f t="shared" si="0"/>
        <v>0</v>
      </c>
      <c r="I20" s="26">
        <f t="shared" si="0"/>
        <v>0</v>
      </c>
      <c r="J20" s="26">
        <f t="shared" si="0"/>
        <v>0</v>
      </c>
      <c r="K20" s="26">
        <f t="shared" si="0"/>
        <v>0</v>
      </c>
      <c r="L20" s="26"/>
      <c r="M20" s="26">
        <f>SUM(M6:M19)</f>
        <v>0</v>
      </c>
      <c r="N20" s="26">
        <f>SUM(N6:N19)</f>
        <v>0</v>
      </c>
      <c r="O20" s="26">
        <f>SUM(O6:O19)</f>
        <v>0</v>
      </c>
      <c r="P20" s="26">
        <f>SUM(P6:P19)</f>
        <v>0</v>
      </c>
      <c r="Q20" s="26"/>
      <c r="R20" s="26">
        <f t="shared" ref="R20:W20" si="1">SUM(R6:R19)</f>
        <v>0</v>
      </c>
      <c r="S20" s="26">
        <f t="shared" si="1"/>
        <v>0</v>
      </c>
      <c r="T20" s="26">
        <f t="shared" si="1"/>
        <v>0</v>
      </c>
      <c r="U20" s="26">
        <f t="shared" si="1"/>
        <v>0</v>
      </c>
      <c r="V20" s="26">
        <f t="shared" si="1"/>
        <v>0</v>
      </c>
      <c r="W20" s="26">
        <f t="shared" si="1"/>
        <v>0</v>
      </c>
    </row>
    <row r="21" spans="4:23" ht="15" thickTop="1"/>
    <row r="37" spans="2:6">
      <c r="B37" s="31" t="s">
        <v>117</v>
      </c>
      <c r="C37" s="22" t="s">
        <v>66</v>
      </c>
      <c r="E37" s="22" t="s">
        <v>118</v>
      </c>
    </row>
    <row r="38" spans="2:6">
      <c r="B38" s="31" t="s">
        <v>117</v>
      </c>
      <c r="C38" s="22" t="s">
        <v>69</v>
      </c>
      <c r="E38" s="22" t="s">
        <v>89</v>
      </c>
      <c r="F38" s="22" t="s">
        <v>119</v>
      </c>
    </row>
    <row r="39" spans="2:6">
      <c r="B39" s="31" t="s">
        <v>120</v>
      </c>
      <c r="C39" s="22" t="s">
        <v>81</v>
      </c>
      <c r="E39" s="22" t="s">
        <v>121</v>
      </c>
      <c r="F39" s="22" t="s">
        <v>122</v>
      </c>
    </row>
    <row r="40" spans="2:6">
      <c r="B40" s="31" t="s">
        <v>123</v>
      </c>
      <c r="C40" s="22" t="s">
        <v>67</v>
      </c>
      <c r="E40" s="22" t="s">
        <v>124</v>
      </c>
      <c r="F40" s="22" t="s">
        <v>125</v>
      </c>
    </row>
    <row r="41" spans="2:6">
      <c r="B41" s="31" t="s">
        <v>126</v>
      </c>
      <c r="C41" s="22" t="s">
        <v>82</v>
      </c>
      <c r="E41" s="22" t="s">
        <v>127</v>
      </c>
      <c r="F41" s="22" t="s">
        <v>128</v>
      </c>
    </row>
    <row r="42" spans="2:6">
      <c r="B42" s="31" t="s">
        <v>129</v>
      </c>
      <c r="C42" s="22" t="s">
        <v>71</v>
      </c>
      <c r="E42" s="22" t="s">
        <v>130</v>
      </c>
      <c r="F42" s="22" t="s">
        <v>131</v>
      </c>
    </row>
    <row r="43" spans="2:6">
      <c r="B43" s="31" t="s">
        <v>132</v>
      </c>
      <c r="C43" s="22" t="s">
        <v>84</v>
      </c>
      <c r="E43" s="22" t="s">
        <v>124</v>
      </c>
      <c r="F43" s="22" t="s">
        <v>133</v>
      </c>
    </row>
    <row r="44" spans="2:6">
      <c r="B44" s="31" t="s">
        <v>134</v>
      </c>
      <c r="C44" s="22" t="s">
        <v>81</v>
      </c>
      <c r="E44" s="22" t="s">
        <v>135</v>
      </c>
    </row>
    <row r="45" spans="2:6">
      <c r="B45" s="31" t="s">
        <v>134</v>
      </c>
      <c r="C45" s="22" t="s">
        <v>74</v>
      </c>
      <c r="E45" s="22" t="s">
        <v>136</v>
      </c>
      <c r="F45" s="22" t="s">
        <v>137</v>
      </c>
    </row>
    <row r="46" spans="2:6">
      <c r="B46" s="31" t="s">
        <v>138</v>
      </c>
      <c r="C46" s="22" t="s">
        <v>76</v>
      </c>
      <c r="E46" s="22" t="s">
        <v>139</v>
      </c>
      <c r="F46" s="22" t="s">
        <v>140</v>
      </c>
    </row>
    <row r="47" spans="2:6">
      <c r="B47" s="31" t="s">
        <v>141</v>
      </c>
      <c r="C47" s="22" t="s">
        <v>142</v>
      </c>
      <c r="E47" s="22" t="s">
        <v>143</v>
      </c>
    </row>
    <row r="48" spans="2:6">
      <c r="F48" s="22" t="s">
        <v>144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"/>
  <sheetViews>
    <sheetView zoomScale="120" zoomScaleNormal="120" workbookViewId="0">
      <pane ySplit="5" topLeftCell="A6" activePane="bottomLeft" state="frozen"/>
      <selection pane="bottomLeft" activeCell="A18" sqref="A7:XFD18"/>
      <selection activeCell="B31" sqref="B31"/>
    </sheetView>
  </sheetViews>
  <sheetFormatPr defaultColWidth="10" defaultRowHeight="14.45"/>
  <cols>
    <col min="1" max="1" width="10" style="27"/>
    <col min="2" max="2" width="34.85546875" style="33" customWidth="1"/>
    <col min="3" max="3" width="39" style="27" customWidth="1"/>
    <col min="4" max="4" width="6" style="27" customWidth="1"/>
    <col min="5" max="5" width="14" style="37" customWidth="1"/>
    <col min="6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145</v>
      </c>
    </row>
    <row r="5" spans="1:7">
      <c r="B5" s="32" t="s">
        <v>52</v>
      </c>
      <c r="C5" s="28" t="s">
        <v>62</v>
      </c>
      <c r="D5" s="28"/>
      <c r="E5" s="40" t="s">
        <v>2</v>
      </c>
      <c r="F5" s="28" t="s">
        <v>63</v>
      </c>
      <c r="G5" s="28" t="s">
        <v>22</v>
      </c>
    </row>
    <row r="6" spans="1:7">
      <c r="C6" s="21"/>
      <c r="F6" s="21"/>
      <c r="G6" s="21"/>
    </row>
    <row r="7" spans="1:7">
      <c r="B7" s="31"/>
      <c r="C7" s="68"/>
      <c r="E7" s="62"/>
      <c r="F7" s="62"/>
      <c r="G7" s="37"/>
    </row>
    <row r="8" spans="1:7">
      <c r="B8" s="31"/>
      <c r="C8" s="68"/>
      <c r="E8" s="62"/>
      <c r="F8" s="62"/>
      <c r="G8" s="37"/>
    </row>
    <row r="9" spans="1:7">
      <c r="B9" s="31"/>
      <c r="C9" s="68"/>
      <c r="E9" s="62"/>
      <c r="F9" s="62"/>
      <c r="G9" s="37"/>
    </row>
    <row r="10" spans="1:7">
      <c r="B10" s="31"/>
      <c r="C10" s="68"/>
      <c r="E10" s="62"/>
      <c r="F10" s="62"/>
      <c r="G10" s="37"/>
    </row>
    <row r="11" spans="1:7">
      <c r="B11" s="31"/>
      <c r="C11" s="68"/>
      <c r="E11" s="62"/>
      <c r="F11" s="62"/>
      <c r="G11" s="37"/>
    </row>
    <row r="12" spans="1:7">
      <c r="B12" s="31"/>
      <c r="C12" s="68"/>
      <c r="E12" s="62"/>
      <c r="F12" s="62"/>
      <c r="G12" s="37"/>
    </row>
    <row r="13" spans="1:7">
      <c r="B13" s="31"/>
      <c r="C13" s="68"/>
      <c r="E13" s="62"/>
      <c r="F13" s="62"/>
      <c r="G13" s="37"/>
    </row>
    <row r="14" spans="1:7">
      <c r="B14" s="31"/>
      <c r="C14" s="68"/>
      <c r="E14" s="62"/>
      <c r="F14" s="62"/>
      <c r="G14" s="37"/>
    </row>
    <row r="15" spans="1:7">
      <c r="B15" s="31"/>
      <c r="C15" s="68"/>
      <c r="E15" s="62"/>
      <c r="F15" s="62"/>
      <c r="G15" s="37"/>
    </row>
    <row r="16" spans="1:7">
      <c r="B16" s="31"/>
      <c r="C16" s="68"/>
      <c r="E16" s="62"/>
      <c r="F16" s="62"/>
      <c r="G16" s="37"/>
    </row>
    <row r="17" spans="2:7">
      <c r="B17" s="31"/>
      <c r="C17" s="68"/>
      <c r="D17"/>
      <c r="E17" s="62"/>
      <c r="F17" s="62"/>
      <c r="G17" s="37"/>
    </row>
    <row r="18" spans="2:7">
      <c r="B18" s="31"/>
      <c r="C18" s="68"/>
      <c r="D18"/>
      <c r="E18" s="62"/>
      <c r="F18" s="62"/>
      <c r="G18" s="37"/>
    </row>
    <row r="19" spans="2:7">
      <c r="B19" s="31"/>
      <c r="C19"/>
      <c r="D19"/>
      <c r="E19" s="36"/>
      <c r="F19" s="36"/>
      <c r="G19" s="37"/>
    </row>
    <row r="20" spans="2:7">
      <c r="C20" s="21"/>
      <c r="F20" s="21"/>
      <c r="G20" s="21"/>
    </row>
    <row r="21" spans="2:7" ht="15" thickBot="1">
      <c r="C21" s="21"/>
      <c r="E21" s="38">
        <f>SUM(E6:E20)</f>
        <v>0</v>
      </c>
      <c r="F21" s="34">
        <f>SUM(F6:F20)</f>
        <v>0</v>
      </c>
      <c r="G21" s="34">
        <f>SUM(G6:G20)</f>
        <v>0</v>
      </c>
    </row>
    <row r="22" spans="2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29"/>
  <sheetViews>
    <sheetView zoomScale="120" zoomScaleNormal="120" workbookViewId="0">
      <pane xSplit="3" ySplit="5" topLeftCell="D6" activePane="bottomRight" state="frozen"/>
      <selection pane="bottomRight" activeCell="I15" sqref="I15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47" customWidth="1"/>
    <col min="2" max="2" width="26.42578125" style="45" customWidth="1"/>
    <col min="3" max="3" width="36.5703125" style="46" customWidth="1"/>
    <col min="4" max="22" width="13" style="46" customWidth="1"/>
    <col min="23" max="16384" width="10" style="47"/>
  </cols>
  <sheetData>
    <row r="1" spans="1:23">
      <c r="A1" s="44" t="s">
        <v>0</v>
      </c>
      <c r="U1" s="47"/>
      <c r="V1" s="47"/>
    </row>
    <row r="2" spans="1:23">
      <c r="A2" s="44" t="s">
        <v>50</v>
      </c>
      <c r="U2" s="47"/>
      <c r="V2" s="47"/>
    </row>
    <row r="3" spans="1:23">
      <c r="A3" s="48" t="s">
        <v>146</v>
      </c>
      <c r="U3" s="47"/>
      <c r="V3" s="47"/>
    </row>
    <row r="4" spans="1:23">
      <c r="U4" s="47"/>
      <c r="V4" s="47"/>
    </row>
    <row r="5" spans="1:23" s="49" customFormat="1" ht="36.75" customHeight="1">
      <c r="B5" s="50" t="s">
        <v>52</v>
      </c>
      <c r="C5" s="49" t="s">
        <v>53</v>
      </c>
      <c r="D5" s="51" t="s">
        <v>2</v>
      </c>
      <c r="E5" s="51" t="s">
        <v>3</v>
      </c>
      <c r="F5" s="51" t="s">
        <v>4</v>
      </c>
      <c r="G5" s="51" t="s">
        <v>5</v>
      </c>
      <c r="H5" s="51" t="s">
        <v>6</v>
      </c>
      <c r="I5" s="51" t="s">
        <v>7</v>
      </c>
      <c r="J5" s="51" t="s">
        <v>8</v>
      </c>
      <c r="K5" s="51" t="s">
        <v>54</v>
      </c>
      <c r="L5" s="51" t="s">
        <v>10</v>
      </c>
      <c r="M5" s="51" t="s">
        <v>11</v>
      </c>
      <c r="N5" s="51" t="s">
        <v>12</v>
      </c>
      <c r="O5" s="51" t="s">
        <v>13</v>
      </c>
      <c r="P5" s="51" t="s">
        <v>14</v>
      </c>
      <c r="Q5" s="51" t="s">
        <v>15</v>
      </c>
      <c r="R5" s="51" t="s">
        <v>16</v>
      </c>
      <c r="S5" s="51" t="s">
        <v>17</v>
      </c>
      <c r="T5" s="51" t="s">
        <v>18</v>
      </c>
      <c r="U5" s="51" t="s">
        <v>19</v>
      </c>
      <c r="V5" s="51" t="s">
        <v>20</v>
      </c>
      <c r="W5" s="51" t="s">
        <v>22</v>
      </c>
    </row>
    <row r="6" spans="1:23">
      <c r="U6" s="47"/>
      <c r="V6" s="47"/>
    </row>
    <row r="7" spans="1:23">
      <c r="B7" s="52"/>
      <c r="C7" s="53"/>
      <c r="D7" s="54"/>
      <c r="E7" s="54"/>
      <c r="U7" s="47"/>
      <c r="V7" s="47"/>
    </row>
    <row r="8" spans="1:23">
      <c r="B8" s="52"/>
      <c r="C8" s="53"/>
      <c r="D8" s="54"/>
      <c r="E8" s="54"/>
      <c r="U8" s="47"/>
      <c r="V8" s="47"/>
    </row>
    <row r="9" spans="1:23">
      <c r="B9" s="52"/>
      <c r="C9" s="53"/>
      <c r="D9" s="54"/>
      <c r="E9" s="54"/>
      <c r="U9" s="47"/>
      <c r="V9" s="47"/>
    </row>
    <row r="10" spans="1:23">
      <c r="B10" s="52"/>
      <c r="C10" s="53"/>
      <c r="D10" s="54"/>
      <c r="I10" s="54"/>
      <c r="U10" s="47"/>
      <c r="V10" s="47"/>
      <c r="W10" s="54"/>
    </row>
    <row r="11" spans="1:23">
      <c r="B11" s="52"/>
      <c r="C11" s="53"/>
      <c r="D11" s="54"/>
      <c r="I11" s="54"/>
      <c r="L11" s="54"/>
      <c r="U11" s="47"/>
      <c r="V11" s="47"/>
    </row>
    <row r="12" spans="1:23">
      <c r="B12" s="52"/>
      <c r="C12" s="53"/>
      <c r="D12" s="54"/>
      <c r="I12" s="54"/>
      <c r="J12" s="54"/>
      <c r="U12" s="47"/>
      <c r="V12" s="47"/>
    </row>
    <row r="13" spans="1:23">
      <c r="B13" s="52"/>
      <c r="C13" s="53"/>
      <c r="D13" s="54"/>
      <c r="H13" s="54"/>
      <c r="J13" s="54"/>
      <c r="U13" s="47"/>
      <c r="V13" s="47"/>
    </row>
    <row r="14" spans="1:23">
      <c r="B14" s="52"/>
      <c r="C14" s="53"/>
      <c r="D14" s="54"/>
      <c r="J14" s="54"/>
      <c r="O14" s="54"/>
      <c r="U14" s="47"/>
      <c r="V14" s="47"/>
    </row>
    <row r="15" spans="1:23">
      <c r="B15" s="52"/>
      <c r="C15" s="53"/>
      <c r="D15" s="54"/>
      <c r="I15" s="54"/>
      <c r="J15" s="54"/>
      <c r="U15" s="47"/>
      <c r="V15" s="47"/>
    </row>
    <row r="16" spans="1:23">
      <c r="U16" s="47"/>
      <c r="V16" s="47"/>
    </row>
    <row r="17" spans="2:23">
      <c r="U17" s="47"/>
      <c r="V17" s="47"/>
    </row>
    <row r="18" spans="2:23">
      <c r="U18" s="47"/>
      <c r="V18" s="47"/>
    </row>
    <row r="19" spans="2:23">
      <c r="U19" s="47"/>
      <c r="V19" s="47"/>
    </row>
    <row r="20" spans="2:23">
      <c r="U20" s="47"/>
      <c r="V20" s="47"/>
    </row>
    <row r="21" spans="2:23">
      <c r="U21" s="47"/>
      <c r="V21" s="47"/>
    </row>
    <row r="22" spans="2:23" ht="15" thickBot="1">
      <c r="D22" s="55">
        <f t="shared" ref="D22:K22" si="0">SUM(D6:D21)</f>
        <v>0</v>
      </c>
      <c r="E22" s="55">
        <f t="shared" si="0"/>
        <v>0</v>
      </c>
      <c r="F22" s="55">
        <f t="shared" si="0"/>
        <v>0</v>
      </c>
      <c r="G22" s="55">
        <f t="shared" si="0"/>
        <v>0</v>
      </c>
      <c r="H22" s="55">
        <f t="shared" si="0"/>
        <v>0</v>
      </c>
      <c r="I22" s="55">
        <f t="shared" si="0"/>
        <v>0</v>
      </c>
      <c r="J22" s="55">
        <f t="shared" si="0"/>
        <v>0</v>
      </c>
      <c r="K22" s="55">
        <f t="shared" si="0"/>
        <v>0</v>
      </c>
      <c r="L22" s="55"/>
      <c r="M22" s="55">
        <f>SUM(M6:M21)</f>
        <v>0</v>
      </c>
      <c r="N22" s="55">
        <f>SUM(N6:N21)</f>
        <v>0</v>
      </c>
      <c r="O22" s="55">
        <f>SUM(O6:O21)</f>
        <v>0</v>
      </c>
      <c r="P22" s="55">
        <f>SUM(P6:P21)</f>
        <v>0</v>
      </c>
      <c r="Q22" s="55"/>
      <c r="R22" s="55">
        <f t="shared" ref="R22:W22" si="1">SUM(R6:R21)</f>
        <v>0</v>
      </c>
      <c r="S22" s="55">
        <f t="shared" si="1"/>
        <v>0</v>
      </c>
      <c r="T22" s="55">
        <f t="shared" si="1"/>
        <v>0</v>
      </c>
      <c r="U22" s="55">
        <f t="shared" si="1"/>
        <v>0</v>
      </c>
      <c r="V22" s="55">
        <f t="shared" si="1"/>
        <v>0</v>
      </c>
      <c r="W22" s="55">
        <f t="shared" si="1"/>
        <v>0</v>
      </c>
    </row>
    <row r="23" spans="2:23" ht="15" thickTop="1">
      <c r="W23" s="46"/>
    </row>
    <row r="24" spans="2:23">
      <c r="W24" s="46"/>
    </row>
    <row r="25" spans="2:23">
      <c r="W25" s="46"/>
    </row>
    <row r="26" spans="2:23">
      <c r="W26" s="46"/>
    </row>
    <row r="27" spans="2:23">
      <c r="C27" s="47"/>
      <c r="D27" s="47"/>
      <c r="I27" s="47"/>
      <c r="W27" s="46"/>
    </row>
    <row r="28" spans="2:23">
      <c r="C28" s="47"/>
      <c r="D28" s="47"/>
      <c r="W28" s="46"/>
    </row>
    <row r="29" spans="2:23">
      <c r="B29" s="47"/>
      <c r="C29" s="47"/>
      <c r="D29" s="47"/>
      <c r="W29" s="4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2"/>
  <sheetViews>
    <sheetView zoomScale="120" zoomScaleNormal="120" workbookViewId="0">
      <pane ySplit="5" topLeftCell="A6" activePane="bottomLeft" state="frozen"/>
      <selection pane="bottomLeft" activeCell="I19" sqref="I19"/>
      <selection activeCell="B31" sqref="B31"/>
    </sheetView>
  </sheetViews>
  <sheetFormatPr defaultColWidth="10" defaultRowHeight="14.45"/>
  <cols>
    <col min="1" max="1" width="10" style="57"/>
    <col min="2" max="2" width="29.7109375" style="56" customWidth="1"/>
    <col min="3" max="3" width="32.7109375" style="57" customWidth="1"/>
    <col min="4" max="4" width="6" style="57" customWidth="1"/>
    <col min="5" max="5" width="18.28515625" style="60" customWidth="1"/>
    <col min="6" max="7" width="14" style="57" customWidth="1"/>
    <col min="8" max="16384" width="10" style="57"/>
  </cols>
  <sheetData>
    <row r="1" spans="1:7">
      <c r="A1" s="44" t="s">
        <v>0</v>
      </c>
    </row>
    <row r="2" spans="1:7">
      <c r="A2" s="44" t="s">
        <v>61</v>
      </c>
    </row>
    <row r="3" spans="1:7">
      <c r="A3" s="48" t="s">
        <v>146</v>
      </c>
    </row>
    <row r="5" spans="1:7">
      <c r="B5" s="50" t="s">
        <v>52</v>
      </c>
      <c r="C5" s="58" t="s">
        <v>62</v>
      </c>
      <c r="D5" s="58"/>
      <c r="E5" s="69" t="s">
        <v>2</v>
      </c>
      <c r="F5" s="58" t="s">
        <v>63</v>
      </c>
      <c r="G5" s="58" t="s">
        <v>22</v>
      </c>
    </row>
    <row r="6" spans="1:7">
      <c r="C6" s="47"/>
      <c r="F6" s="47"/>
      <c r="G6" s="47"/>
    </row>
    <row r="7" spans="1:7">
      <c r="B7" s="52"/>
      <c r="C7" s="53"/>
      <c r="E7" s="59"/>
      <c r="F7" s="59"/>
      <c r="G7" s="60"/>
    </row>
    <row r="8" spans="1:7">
      <c r="B8" s="52"/>
      <c r="C8" s="53"/>
      <c r="E8" s="59"/>
      <c r="F8" s="59"/>
      <c r="G8" s="60"/>
    </row>
    <row r="9" spans="1:7">
      <c r="B9" s="52"/>
      <c r="C9" s="53"/>
      <c r="E9" s="59"/>
      <c r="F9" s="59"/>
      <c r="G9" s="60"/>
    </row>
    <row r="10" spans="1:7">
      <c r="B10" s="52"/>
      <c r="C10" s="53"/>
      <c r="E10" s="59"/>
      <c r="F10" s="59"/>
      <c r="G10" s="59"/>
    </row>
    <row r="11" spans="1:7">
      <c r="B11" s="52"/>
      <c r="C11" s="53"/>
      <c r="E11" s="59"/>
      <c r="F11" s="59"/>
      <c r="G11" s="60"/>
    </row>
    <row r="12" spans="1:7">
      <c r="B12" s="52"/>
      <c r="C12" s="53"/>
      <c r="E12" s="59"/>
      <c r="F12" s="59"/>
      <c r="G12" s="60"/>
    </row>
    <row r="13" spans="1:7">
      <c r="B13" s="52"/>
      <c r="C13" s="53"/>
      <c r="E13" s="59"/>
      <c r="F13" s="59"/>
      <c r="G13" s="60"/>
    </row>
    <row r="14" spans="1:7">
      <c r="B14" s="52"/>
      <c r="C14" s="53"/>
      <c r="E14" s="59"/>
      <c r="F14" s="59"/>
      <c r="G14" s="60"/>
    </row>
    <row r="15" spans="1:7">
      <c r="B15" s="52"/>
      <c r="C15" s="53"/>
      <c r="E15" s="59"/>
      <c r="F15" s="59"/>
      <c r="G15" s="60"/>
    </row>
    <row r="16" spans="1:7">
      <c r="B16" s="52"/>
      <c r="C16" s="53"/>
      <c r="E16" s="59"/>
      <c r="G16" s="59"/>
    </row>
    <row r="17" spans="2:7">
      <c r="B17" s="52"/>
      <c r="C17" s="53"/>
      <c r="E17" s="59"/>
      <c r="G17" s="59"/>
    </row>
    <row r="18" spans="2:7">
      <c r="B18" s="52"/>
      <c r="C18" s="53"/>
      <c r="E18" s="59"/>
      <c r="F18" s="59"/>
      <c r="G18" s="60"/>
    </row>
    <row r="19" spans="2:7">
      <c r="B19" s="52"/>
      <c r="C19" s="53"/>
      <c r="E19" s="59"/>
      <c r="F19" s="59"/>
      <c r="G19" s="59"/>
    </row>
    <row r="20" spans="2:7">
      <c r="B20" s="52"/>
      <c r="C20" s="53"/>
      <c r="E20" s="59"/>
      <c r="G20" s="59"/>
    </row>
    <row r="21" spans="2:7">
      <c r="B21" s="52"/>
      <c r="C21" s="53"/>
      <c r="E21" s="59"/>
      <c r="F21" s="59"/>
      <c r="G21" s="60"/>
    </row>
    <row r="22" spans="2:7">
      <c r="B22" s="52"/>
      <c r="C22" s="53"/>
      <c r="E22" s="59"/>
      <c r="F22" s="59"/>
      <c r="G22" s="60"/>
    </row>
    <row r="23" spans="2:7">
      <c r="B23" s="52"/>
      <c r="C23" s="53"/>
      <c r="E23" s="59"/>
      <c r="F23" s="59"/>
      <c r="G23" s="47"/>
    </row>
    <row r="24" spans="2:7">
      <c r="B24" s="52"/>
      <c r="C24" s="53"/>
      <c r="E24" s="59"/>
      <c r="F24" s="59"/>
      <c r="G24" s="47"/>
    </row>
    <row r="25" spans="2:7">
      <c r="B25" s="52"/>
      <c r="C25" s="53"/>
      <c r="E25" s="59"/>
      <c r="F25" s="59"/>
      <c r="G25" s="47"/>
    </row>
    <row r="26" spans="2:7">
      <c r="B26" s="52"/>
      <c r="C26" s="53"/>
      <c r="E26" s="59"/>
      <c r="F26" s="59"/>
      <c r="G26" s="47"/>
    </row>
    <row r="27" spans="2:7">
      <c r="B27" s="52"/>
      <c r="C27" s="53"/>
      <c r="E27" s="59"/>
      <c r="F27" s="59"/>
      <c r="G27" s="47"/>
    </row>
    <row r="28" spans="2:7">
      <c r="B28" s="52"/>
      <c r="C28" s="53"/>
      <c r="E28" s="59"/>
      <c r="F28" s="59"/>
      <c r="G28" s="47"/>
    </row>
    <row r="29" spans="2:7">
      <c r="B29" s="52"/>
      <c r="C29" s="53"/>
      <c r="E29" s="59"/>
      <c r="F29" s="59"/>
      <c r="G29" s="47"/>
    </row>
    <row r="30" spans="2:7">
      <c r="B30" s="52"/>
      <c r="C30" s="53"/>
      <c r="E30" s="59"/>
      <c r="F30" s="47"/>
      <c r="G30" s="47"/>
    </row>
    <row r="31" spans="2:7" ht="15" thickBot="1">
      <c r="C31" s="47"/>
      <c r="E31" s="70">
        <f>SUM(E6:E29)</f>
        <v>0</v>
      </c>
      <c r="F31" s="61">
        <f>SUM(F6:F29)</f>
        <v>0</v>
      </c>
      <c r="G31" s="61">
        <f>SUM(G6:G28)</f>
        <v>0</v>
      </c>
    </row>
    <row r="32" spans="2:7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8AEC-5BE9-48DD-9B4D-1BED93472039}">
  <dimension ref="A1:X21"/>
  <sheetViews>
    <sheetView zoomScale="120" zoomScaleNormal="120" workbookViewId="0">
      <pane xSplit="3" ySplit="5" topLeftCell="D6" activePane="bottomRight" state="frozen"/>
      <selection pane="bottomRight" activeCell="B7" sqref="B7:G13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2.28515625" style="31" customWidth="1"/>
    <col min="3" max="3" width="41.28515625" style="22" customWidth="1"/>
    <col min="4" max="4" width="13" style="76" customWidth="1"/>
    <col min="5" max="20" width="13" style="22" customWidth="1"/>
    <col min="21" max="21" width="10" style="21"/>
    <col min="22" max="23" width="11.7109375" style="21" customWidth="1"/>
    <col min="24" max="16384" width="10" style="21"/>
  </cols>
  <sheetData>
    <row r="1" spans="1:24">
      <c r="A1" s="23" t="s">
        <v>0</v>
      </c>
    </row>
    <row r="2" spans="1:24">
      <c r="A2" s="23" t="s">
        <v>50</v>
      </c>
    </row>
    <row r="3" spans="1:24">
      <c r="A3" s="24" t="s">
        <v>51</v>
      </c>
    </row>
    <row r="5" spans="1:24" s="25" customFormat="1" ht="36.75" customHeight="1">
      <c r="B5" s="32" t="s">
        <v>52</v>
      </c>
      <c r="C5" s="25" t="s">
        <v>53</v>
      </c>
      <c r="D5" s="64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21</v>
      </c>
      <c r="X5" s="5" t="s">
        <v>22</v>
      </c>
    </row>
    <row r="7" spans="1:24">
      <c r="B7" s="63">
        <v>45384</v>
      </c>
      <c r="C7" t="s">
        <v>55</v>
      </c>
      <c r="D7" s="77">
        <v>232.06</v>
      </c>
      <c r="F7" s="62"/>
      <c r="G7" s="77">
        <v>232.06</v>
      </c>
      <c r="H7" s="62"/>
      <c r="I7" s="62"/>
      <c r="J7" s="62"/>
      <c r="K7" s="36"/>
      <c r="L7" s="62"/>
      <c r="M7" s="62"/>
      <c r="N7" s="62"/>
      <c r="O7" s="62"/>
      <c r="P7" s="62"/>
      <c r="Q7" s="62"/>
      <c r="R7" s="62"/>
      <c r="S7" s="62"/>
      <c r="T7" s="62"/>
      <c r="U7" s="37"/>
      <c r="V7" s="37"/>
      <c r="W7" s="37"/>
      <c r="X7" s="37"/>
    </row>
    <row r="8" spans="1:24">
      <c r="B8" s="63">
        <v>45384</v>
      </c>
      <c r="C8" t="s">
        <v>56</v>
      </c>
      <c r="D8" s="77">
        <v>803.83</v>
      </c>
      <c r="E8" s="77">
        <v>803.83</v>
      </c>
      <c r="F8" s="62"/>
      <c r="G8" s="36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37"/>
      <c r="V8" s="37"/>
      <c r="W8" s="37"/>
      <c r="X8" s="37"/>
    </row>
    <row r="9" spans="1:24">
      <c r="B9" s="63">
        <v>45384</v>
      </c>
      <c r="C9" t="s">
        <v>57</v>
      </c>
      <c r="D9" s="77">
        <v>803.83</v>
      </c>
      <c r="E9" s="77">
        <v>803.83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37"/>
      <c r="V9" s="37"/>
      <c r="W9" s="37"/>
      <c r="X9" s="37"/>
    </row>
    <row r="10" spans="1:24">
      <c r="B10" s="63">
        <v>45384</v>
      </c>
      <c r="C10" t="s">
        <v>58</v>
      </c>
      <c r="D10" s="77">
        <v>826.4</v>
      </c>
      <c r="E10" s="77">
        <v>826.4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37"/>
      <c r="V10" s="37"/>
      <c r="W10" s="37"/>
      <c r="X10" s="37"/>
    </row>
    <row r="11" spans="1:24">
      <c r="B11" s="63">
        <v>45390</v>
      </c>
      <c r="C11" t="s">
        <v>59</v>
      </c>
      <c r="D11" s="77">
        <v>232.06</v>
      </c>
      <c r="E11" s="21"/>
      <c r="F11" s="62"/>
      <c r="G11" s="77">
        <v>232.06</v>
      </c>
      <c r="H11" s="62"/>
      <c r="I11" s="36"/>
      <c r="J11" s="62"/>
      <c r="K11" s="62"/>
      <c r="L11" s="62"/>
      <c r="M11" s="62"/>
      <c r="N11" s="62"/>
      <c r="O11" s="36"/>
      <c r="P11" s="62"/>
      <c r="Q11" s="62"/>
      <c r="R11" s="62"/>
      <c r="S11" s="62"/>
      <c r="T11" s="62"/>
      <c r="U11" s="37"/>
      <c r="V11" s="37"/>
      <c r="W11" s="37"/>
      <c r="X11" s="37"/>
    </row>
    <row r="12" spans="1:24">
      <c r="B12" s="63">
        <v>45390</v>
      </c>
      <c r="C12" t="s">
        <v>60</v>
      </c>
      <c r="D12" s="77">
        <v>232.06</v>
      </c>
      <c r="E12" s="21"/>
      <c r="F12" s="62"/>
      <c r="G12" s="77">
        <v>232.06</v>
      </c>
      <c r="H12" s="62"/>
      <c r="I12" s="62"/>
      <c r="J12" s="36"/>
      <c r="K12" s="37"/>
      <c r="L12" s="62"/>
      <c r="M12" s="62"/>
      <c r="N12" s="62"/>
      <c r="O12" s="62"/>
      <c r="P12" s="62"/>
      <c r="Q12" s="62"/>
      <c r="R12" s="62"/>
      <c r="S12" s="62"/>
      <c r="T12" s="62"/>
      <c r="U12" s="37"/>
      <c r="V12" s="37"/>
      <c r="W12" s="37"/>
      <c r="X12" s="37"/>
    </row>
    <row r="13" spans="1:24">
      <c r="B13" s="63"/>
      <c r="C13"/>
      <c r="D13" s="77"/>
      <c r="F13" s="62"/>
      <c r="G13" s="62"/>
      <c r="H13" s="62"/>
      <c r="I13" s="36"/>
      <c r="J13" s="62"/>
      <c r="K13" s="37"/>
      <c r="L13" s="62"/>
      <c r="M13" s="62"/>
      <c r="N13" s="62"/>
      <c r="O13" s="62"/>
      <c r="P13" s="62"/>
      <c r="Q13" s="62"/>
      <c r="R13" s="62"/>
      <c r="S13" s="62"/>
      <c r="T13" s="62"/>
      <c r="U13" s="37"/>
      <c r="V13" s="37"/>
      <c r="W13" s="37"/>
      <c r="X13" s="37"/>
    </row>
    <row r="14" spans="1:24">
      <c r="B14" s="63"/>
      <c r="C14"/>
      <c r="D14" s="77"/>
      <c r="F14" s="62"/>
      <c r="G14" s="62"/>
      <c r="H14" s="62"/>
      <c r="I14" s="62"/>
      <c r="J14" s="62"/>
      <c r="K14" s="37"/>
      <c r="M14" s="36"/>
      <c r="N14" s="62"/>
      <c r="O14" s="62"/>
      <c r="P14" s="62"/>
      <c r="Q14" s="62"/>
      <c r="R14" s="62"/>
      <c r="S14" s="62"/>
      <c r="T14" s="62"/>
      <c r="U14" s="37"/>
      <c r="V14" s="37"/>
      <c r="W14" s="37"/>
      <c r="X14" s="37"/>
    </row>
    <row r="15" spans="1:24">
      <c r="B15" s="63"/>
      <c r="C15"/>
      <c r="D15" s="77"/>
      <c r="E15" s="36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37"/>
      <c r="V15" s="37"/>
      <c r="W15" s="36"/>
      <c r="X15" s="37"/>
    </row>
    <row r="16" spans="1:24">
      <c r="B16" s="63"/>
      <c r="C16"/>
      <c r="D16" s="77"/>
      <c r="F16" s="62"/>
      <c r="G16" s="62"/>
      <c r="H16" s="62"/>
      <c r="I16" s="62"/>
      <c r="J16" s="62"/>
      <c r="K16" s="36"/>
      <c r="L16" s="62"/>
      <c r="M16" s="62"/>
      <c r="N16" s="62"/>
      <c r="O16" s="62"/>
      <c r="P16" s="62"/>
      <c r="Q16" s="62"/>
      <c r="R16" s="62"/>
      <c r="S16" s="62"/>
      <c r="T16" s="62"/>
      <c r="U16" s="37"/>
      <c r="V16" s="37"/>
      <c r="W16" s="37"/>
      <c r="X16" s="37"/>
    </row>
    <row r="18" spans="4:24" ht="15" thickBot="1">
      <c r="D18" s="78">
        <f>SUM(D7:D17)</f>
        <v>3130.2400000000002</v>
      </c>
      <c r="E18" s="26">
        <f t="shared" ref="E18:X18" si="0">SUM(E7:E17)</f>
        <v>2434.06</v>
      </c>
      <c r="F18" s="26">
        <f t="shared" si="0"/>
        <v>0</v>
      </c>
      <c r="G18" s="26">
        <f>SUM(G7:G17)</f>
        <v>696.18000000000006</v>
      </c>
      <c r="H18" s="26">
        <f t="shared" si="0"/>
        <v>0</v>
      </c>
      <c r="I18" s="26">
        <f t="shared" si="0"/>
        <v>0</v>
      </c>
      <c r="J18" s="26">
        <f t="shared" si="0"/>
        <v>0</v>
      </c>
      <c r="K18" s="26">
        <f>SUM(K7:K17)</f>
        <v>0</v>
      </c>
      <c r="L18" s="26">
        <f t="shared" si="0"/>
        <v>0</v>
      </c>
      <c r="M18" s="26">
        <f t="shared" si="0"/>
        <v>0</v>
      </c>
      <c r="N18" s="26">
        <f t="shared" si="0"/>
        <v>0</v>
      </c>
      <c r="O18" s="26">
        <f t="shared" si="0"/>
        <v>0</v>
      </c>
      <c r="P18" s="26">
        <f t="shared" si="0"/>
        <v>0</v>
      </c>
      <c r="Q18" s="26">
        <f t="shared" si="0"/>
        <v>0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</row>
    <row r="19" spans="4:24" ht="15" thickTop="1"/>
    <row r="21" spans="4:24">
      <c r="E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="120" zoomScaleNormal="120" workbookViewId="0">
      <pane ySplit="5" topLeftCell="J12" activePane="bottomLeft" state="frozen"/>
      <selection pane="bottomLeft" activeCell="J12" sqref="J12"/>
      <selection activeCell="C33" sqref="C33"/>
    </sheetView>
  </sheetViews>
  <sheetFormatPr defaultColWidth="10" defaultRowHeight="14.45"/>
  <cols>
    <col min="1" max="1" width="10" style="27"/>
    <col min="2" max="2" width="24.7109375" style="33" customWidth="1"/>
    <col min="3" max="3" width="34.7109375" style="27" customWidth="1"/>
    <col min="4" max="4" width="6" style="27" customWidth="1"/>
    <col min="5" max="5" width="14" style="37" customWidth="1"/>
    <col min="6" max="8" width="14" style="27" customWidth="1"/>
    <col min="9" max="16384" width="10" style="27"/>
  </cols>
  <sheetData>
    <row r="1" spans="1:8">
      <c r="A1" s="23" t="s">
        <v>0</v>
      </c>
    </row>
    <row r="2" spans="1:8">
      <c r="A2" s="23" t="s">
        <v>61</v>
      </c>
    </row>
    <row r="3" spans="1:8">
      <c r="A3" s="24" t="s">
        <v>51</v>
      </c>
    </row>
    <row r="5" spans="1:8">
      <c r="B5" s="32" t="s">
        <v>52</v>
      </c>
      <c r="C5" s="28" t="s">
        <v>62</v>
      </c>
      <c r="D5" s="28"/>
      <c r="E5" s="40" t="s">
        <v>2</v>
      </c>
      <c r="F5" s="28" t="s">
        <v>63</v>
      </c>
      <c r="G5" s="28" t="s">
        <v>22</v>
      </c>
      <c r="H5" s="28" t="s">
        <v>21</v>
      </c>
    </row>
    <row r="6" spans="1:8">
      <c r="C6" s="21"/>
      <c r="F6" s="21"/>
      <c r="G6" s="21"/>
      <c r="H6" s="21"/>
    </row>
    <row r="7" spans="1:8">
      <c r="B7" s="33">
        <v>45384</v>
      </c>
      <c r="C7" s="21" t="s">
        <v>64</v>
      </c>
      <c r="E7" s="37">
        <v>130</v>
      </c>
      <c r="F7" s="37">
        <v>130</v>
      </c>
      <c r="G7" s="21"/>
      <c r="H7" s="21"/>
    </row>
    <row r="8" spans="1:8">
      <c r="B8" s="63">
        <v>45386</v>
      </c>
      <c r="C8" s="21" t="s">
        <v>65</v>
      </c>
      <c r="E8" s="37">
        <v>150</v>
      </c>
      <c r="F8" s="37">
        <v>150</v>
      </c>
      <c r="G8" s="21"/>
    </row>
    <row r="9" spans="1:8">
      <c r="B9" s="63">
        <v>45386</v>
      </c>
      <c r="C9" s="21" t="s">
        <v>66</v>
      </c>
      <c r="E9" s="37">
        <v>225</v>
      </c>
      <c r="F9" s="37">
        <v>225</v>
      </c>
      <c r="G9" s="21"/>
    </row>
    <row r="10" spans="1:8">
      <c r="B10" s="63">
        <v>45387</v>
      </c>
      <c r="C10" s="21" t="s">
        <v>67</v>
      </c>
      <c r="E10" s="37">
        <v>224</v>
      </c>
      <c r="F10" s="37">
        <v>224</v>
      </c>
      <c r="G10" s="21"/>
    </row>
    <row r="11" spans="1:8">
      <c r="B11" s="63">
        <v>45387</v>
      </c>
      <c r="C11" s="21" t="s">
        <v>68</v>
      </c>
      <c r="E11" s="37">
        <v>234</v>
      </c>
      <c r="F11" s="37">
        <v>234</v>
      </c>
      <c r="G11" s="21"/>
    </row>
    <row r="12" spans="1:8">
      <c r="B12" s="63">
        <v>45387</v>
      </c>
      <c r="C12" s="21" t="s">
        <v>69</v>
      </c>
      <c r="E12" s="37">
        <v>263</v>
      </c>
      <c r="F12" s="37">
        <v>263</v>
      </c>
      <c r="G12" s="21"/>
    </row>
    <row r="13" spans="1:8">
      <c r="B13" s="63">
        <v>45390</v>
      </c>
      <c r="C13" s="21" t="s">
        <v>70</v>
      </c>
      <c r="E13" s="37">
        <v>224</v>
      </c>
      <c r="F13" s="37">
        <v>224</v>
      </c>
      <c r="G13" s="21"/>
    </row>
    <row r="14" spans="1:8">
      <c r="B14" s="63">
        <v>45390</v>
      </c>
      <c r="C14" s="21" t="s">
        <v>71</v>
      </c>
      <c r="E14" s="37">
        <v>244</v>
      </c>
      <c r="F14" s="37">
        <v>244</v>
      </c>
      <c r="G14" s="21"/>
    </row>
    <row r="15" spans="1:8">
      <c r="B15" s="63">
        <v>45394</v>
      </c>
      <c r="C15" s="21" t="s">
        <v>72</v>
      </c>
      <c r="E15" s="37">
        <v>61</v>
      </c>
      <c r="G15" s="21"/>
      <c r="H15" s="37">
        <v>61</v>
      </c>
    </row>
    <row r="16" spans="1:8">
      <c r="B16" s="63">
        <v>45397</v>
      </c>
      <c r="C16" s="21" t="s">
        <v>73</v>
      </c>
      <c r="E16" s="37">
        <v>224</v>
      </c>
      <c r="F16" s="37">
        <v>224</v>
      </c>
      <c r="G16" s="21"/>
    </row>
    <row r="17" spans="2:8">
      <c r="B17" s="63">
        <v>45404</v>
      </c>
      <c r="C17" s="21" t="s">
        <v>74</v>
      </c>
      <c r="E17" s="37">
        <v>240</v>
      </c>
      <c r="F17" s="37">
        <v>240</v>
      </c>
      <c r="G17" s="21"/>
    </row>
    <row r="18" spans="2:8">
      <c r="B18" s="63">
        <v>45405</v>
      </c>
      <c r="C18" s="21" t="s">
        <v>75</v>
      </c>
      <c r="E18" s="37">
        <v>30</v>
      </c>
      <c r="G18" s="37">
        <v>30</v>
      </c>
    </row>
    <row r="19" spans="2:8">
      <c r="B19" s="63">
        <v>45405</v>
      </c>
      <c r="C19" s="21" t="s">
        <v>76</v>
      </c>
      <c r="E19" s="37">
        <v>280</v>
      </c>
      <c r="F19" s="37">
        <v>280</v>
      </c>
    </row>
    <row r="20" spans="2:8">
      <c r="B20" s="63">
        <v>45408</v>
      </c>
      <c r="C20" s="21" t="s">
        <v>77</v>
      </c>
      <c r="E20" s="37">
        <v>280</v>
      </c>
      <c r="F20" s="37">
        <v>280</v>
      </c>
      <c r="G20" s="21"/>
    </row>
    <row r="21" spans="2:8">
      <c r="B21" s="63"/>
      <c r="C21" s="21"/>
      <c r="F21" s="21"/>
      <c r="G21" s="21"/>
    </row>
    <row r="22" spans="2:8">
      <c r="B22" s="63"/>
      <c r="C22" s="21"/>
      <c r="F22" s="21"/>
      <c r="G22" s="21"/>
    </row>
    <row r="23" spans="2:8">
      <c r="C23" s="21"/>
      <c r="F23" s="21"/>
      <c r="G23" s="21"/>
      <c r="H23" s="21"/>
    </row>
    <row r="24" spans="2:8" ht="15" thickBot="1">
      <c r="C24" s="21"/>
      <c r="E24" s="38">
        <f>SUM(E6:E23)</f>
        <v>2809</v>
      </c>
      <c r="F24" s="34">
        <f>SUM(F6:F23)</f>
        <v>2718</v>
      </c>
      <c r="G24" s="34">
        <f>SUM(G6:G23)</f>
        <v>30</v>
      </c>
      <c r="H24" s="34">
        <f>SUM(H6:H23)</f>
        <v>61</v>
      </c>
    </row>
    <row r="25" spans="2:8" ht="15" thickTop="1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"/>
  <sheetViews>
    <sheetView zoomScale="120" zoomScaleNormal="120" workbookViewId="0">
      <pane xSplit="3" ySplit="5" topLeftCell="D6" activePane="bottomRight" state="frozen"/>
      <selection pane="bottomRight" activeCell="D10" sqref="D10"/>
      <selection pane="bottomLeft" activeCell="B31" sqref="B31"/>
      <selection pane="topRight" activeCell="B31" sqref="B31"/>
    </sheetView>
  </sheetViews>
  <sheetFormatPr defaultColWidth="10" defaultRowHeight="14.45"/>
  <cols>
    <col min="1" max="1" width="10.28515625" style="21" customWidth="1"/>
    <col min="2" max="2" width="22.28515625" style="31" customWidth="1"/>
    <col min="3" max="3" width="36.5703125" style="22" customWidth="1"/>
    <col min="4" max="4" width="13" style="76" customWidth="1"/>
    <col min="5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78</v>
      </c>
      <c r="U3" s="21"/>
      <c r="V3" s="21"/>
    </row>
    <row r="4" spans="1:23">
      <c r="U4" s="21"/>
      <c r="V4" s="21"/>
    </row>
    <row r="5" spans="1:23" s="25" customFormat="1" ht="49.5" customHeight="1">
      <c r="B5" s="32" t="s">
        <v>52</v>
      </c>
      <c r="C5" s="25" t="s">
        <v>53</v>
      </c>
      <c r="D5" s="81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B7" s="31">
        <v>45413</v>
      </c>
      <c r="C7" t="s">
        <v>55</v>
      </c>
      <c r="D7" s="76">
        <v>234</v>
      </c>
      <c r="G7" s="22">
        <v>232.06</v>
      </c>
      <c r="U7" s="21"/>
      <c r="V7" s="21"/>
    </row>
    <row r="8" spans="1:23">
      <c r="B8" s="31">
        <v>45413</v>
      </c>
      <c r="C8" t="s">
        <v>56</v>
      </c>
      <c r="D8" s="76">
        <v>803.83</v>
      </c>
      <c r="E8" s="22">
        <v>803.83</v>
      </c>
      <c r="U8" s="21"/>
      <c r="V8" s="21"/>
    </row>
    <row r="9" spans="1:23">
      <c r="B9" s="31">
        <v>45413</v>
      </c>
      <c r="C9" t="s">
        <v>57</v>
      </c>
      <c r="D9" s="76">
        <v>803.83</v>
      </c>
      <c r="E9" s="22">
        <v>803.83</v>
      </c>
      <c r="U9" s="21"/>
      <c r="V9" s="21"/>
    </row>
    <row r="10" spans="1:23">
      <c r="B10" s="31">
        <v>45413</v>
      </c>
      <c r="C10" t="s">
        <v>58</v>
      </c>
      <c r="D10" s="76">
        <v>826.4</v>
      </c>
      <c r="E10" s="22">
        <v>826.4</v>
      </c>
      <c r="U10" s="21"/>
      <c r="V10" s="21"/>
    </row>
    <row r="11" spans="1:23">
      <c r="B11" s="31">
        <v>45419</v>
      </c>
      <c r="C11" t="s">
        <v>59</v>
      </c>
      <c r="D11" s="76">
        <v>234</v>
      </c>
      <c r="G11" s="22">
        <v>232.06</v>
      </c>
      <c r="U11" s="21"/>
      <c r="V11" s="21"/>
    </row>
    <row r="12" spans="1:23">
      <c r="B12" s="31">
        <v>45419</v>
      </c>
      <c r="C12" t="s">
        <v>60</v>
      </c>
      <c r="D12" s="76">
        <v>234</v>
      </c>
      <c r="G12" s="22">
        <v>232.06</v>
      </c>
      <c r="U12" s="21"/>
      <c r="V12" s="21"/>
    </row>
    <row r="13" spans="1:23" ht="15">
      <c r="B13" s="80">
        <v>45425</v>
      </c>
      <c r="C13" s="22" t="s">
        <v>79</v>
      </c>
      <c r="D13" s="76">
        <v>180</v>
      </c>
      <c r="M13" s="76">
        <v>180</v>
      </c>
      <c r="U13" s="21"/>
      <c r="V13" s="21"/>
    </row>
    <row r="14" spans="1:23" ht="15">
      <c r="B14" s="80">
        <v>45425</v>
      </c>
      <c r="C14" s="22" t="s">
        <v>80</v>
      </c>
      <c r="D14" s="76">
        <v>8.9700000000000006</v>
      </c>
      <c r="K14" s="76">
        <v>8.9700000000000006</v>
      </c>
      <c r="U14" s="21"/>
      <c r="V14" s="21"/>
    </row>
    <row r="15" spans="1:23">
      <c r="U15" s="21"/>
      <c r="V15" s="21"/>
    </row>
    <row r="16" spans="1:23">
      <c r="U16" s="21"/>
      <c r="V16" s="21"/>
    </row>
    <row r="17" spans="2:23">
      <c r="B17" s="21"/>
      <c r="U17" s="21"/>
      <c r="V17" s="21"/>
    </row>
    <row r="18" spans="2:23">
      <c r="B18" s="21"/>
      <c r="D18" s="78">
        <f t="shared" ref="D18:K18" si="0">SUM(D6:D17)</f>
        <v>3325.0299999999997</v>
      </c>
      <c r="E18" s="78">
        <f t="shared" si="0"/>
        <v>2434.06</v>
      </c>
      <c r="F18" s="78">
        <f t="shared" si="0"/>
        <v>0</v>
      </c>
      <c r="G18" s="78">
        <f t="shared" si="0"/>
        <v>696.18000000000006</v>
      </c>
      <c r="H18" s="78">
        <f t="shared" si="0"/>
        <v>0</v>
      </c>
      <c r="I18" s="78">
        <f t="shared" si="0"/>
        <v>0</v>
      </c>
      <c r="J18" s="78">
        <f t="shared" si="0"/>
        <v>0</v>
      </c>
      <c r="K18" s="78">
        <f t="shared" si="0"/>
        <v>8.9700000000000006</v>
      </c>
      <c r="L18" s="26"/>
      <c r="M18" s="26">
        <f>SUM(M6:M17)</f>
        <v>180</v>
      </c>
      <c r="N18" s="26">
        <f>SUM(N6:N17)</f>
        <v>0</v>
      </c>
      <c r="O18" s="26">
        <f>SUM(O6:O17)</f>
        <v>0</v>
      </c>
      <c r="P18" s="26">
        <f>SUM(P6:P17)</f>
        <v>0</v>
      </c>
      <c r="Q18" s="26"/>
      <c r="R18" s="26">
        <f t="shared" ref="R18:W18" si="1">SUM(R6:R17)</f>
        <v>0</v>
      </c>
      <c r="S18" s="26">
        <f t="shared" si="1"/>
        <v>0</v>
      </c>
      <c r="T18" s="26">
        <f t="shared" si="1"/>
        <v>0</v>
      </c>
      <c r="U18" s="26">
        <f t="shared" si="1"/>
        <v>0</v>
      </c>
      <c r="V18" s="26">
        <f t="shared" si="1"/>
        <v>0</v>
      </c>
      <c r="W18" s="26">
        <f t="shared" si="1"/>
        <v>0</v>
      </c>
    </row>
    <row r="19" spans="2:23">
      <c r="B19" s="21"/>
      <c r="W19" s="22"/>
    </row>
    <row r="20" spans="2:23">
      <c r="W20" s="22"/>
    </row>
    <row r="21" spans="2:23">
      <c r="W21" s="22"/>
    </row>
    <row r="22" spans="2:23">
      <c r="W22" s="22"/>
    </row>
    <row r="23" spans="2:23">
      <c r="W23" s="22"/>
    </row>
    <row r="24" spans="2:23">
      <c r="W24" s="22"/>
    </row>
    <row r="25" spans="2:23">
      <c r="W25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zoomScale="110" zoomScaleNormal="110" workbookViewId="0">
      <pane ySplit="5" topLeftCell="L19" activePane="bottomLeft" state="frozen"/>
      <selection pane="bottomLeft" activeCell="L19" sqref="L19"/>
      <selection activeCell="B31" sqref="B31"/>
    </sheetView>
  </sheetViews>
  <sheetFormatPr defaultColWidth="10" defaultRowHeight="14.45"/>
  <cols>
    <col min="1" max="1" width="10" style="27"/>
    <col min="2" max="2" width="26" style="79" customWidth="1"/>
    <col min="3" max="3" width="26.28515625" style="27" customWidth="1"/>
    <col min="4" max="4" width="6" style="27" customWidth="1"/>
    <col min="5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78</v>
      </c>
    </row>
    <row r="5" spans="1:7" ht="15">
      <c r="B5" s="8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C6" s="21"/>
      <c r="E6" s="21"/>
      <c r="F6" s="21"/>
      <c r="G6" s="21"/>
    </row>
    <row r="7" spans="1:7">
      <c r="C7" s="21"/>
      <c r="E7" s="21"/>
      <c r="F7" s="21"/>
      <c r="G7" s="21"/>
    </row>
    <row r="8" spans="1:7" ht="15">
      <c r="B8" s="79">
        <v>45414</v>
      </c>
      <c r="C8" s="21" t="s">
        <v>81</v>
      </c>
      <c r="E8" s="21">
        <v>130</v>
      </c>
      <c r="F8" s="21"/>
      <c r="G8" s="21"/>
    </row>
    <row r="9" spans="1:7" ht="15">
      <c r="B9" s="79">
        <v>45415</v>
      </c>
      <c r="C9" s="21" t="s">
        <v>67</v>
      </c>
      <c r="E9" s="21">
        <v>224</v>
      </c>
      <c r="F9" s="21"/>
      <c r="G9" s="21"/>
    </row>
    <row r="10" spans="1:7" ht="15">
      <c r="B10" s="79">
        <v>45415</v>
      </c>
      <c r="C10" s="21" t="s">
        <v>82</v>
      </c>
      <c r="E10" s="21">
        <v>234</v>
      </c>
      <c r="F10" s="21"/>
      <c r="G10" s="21"/>
    </row>
    <row r="11" spans="1:7" ht="15">
      <c r="B11" s="79">
        <v>45415</v>
      </c>
      <c r="C11" s="27" t="s">
        <v>66</v>
      </c>
      <c r="E11" s="21">
        <v>270</v>
      </c>
      <c r="F11" s="21"/>
      <c r="G11" s="21"/>
    </row>
    <row r="12" spans="1:7" ht="15">
      <c r="B12" s="79">
        <v>45419</v>
      </c>
      <c r="C12" s="21" t="s">
        <v>70</v>
      </c>
      <c r="E12" s="37">
        <v>224</v>
      </c>
      <c r="F12" s="37">
        <v>224</v>
      </c>
      <c r="G12" s="37"/>
    </row>
    <row r="13" spans="1:7" ht="15">
      <c r="B13" s="79">
        <v>45419</v>
      </c>
      <c r="C13" s="21" t="s">
        <v>71</v>
      </c>
      <c r="E13" s="37">
        <v>260</v>
      </c>
      <c r="F13" s="37">
        <v>260</v>
      </c>
      <c r="G13" s="37"/>
    </row>
    <row r="14" spans="1:7" ht="15">
      <c r="B14" s="79">
        <v>45419</v>
      </c>
      <c r="C14" s="21" t="s">
        <v>69</v>
      </c>
      <c r="E14" s="37">
        <v>263</v>
      </c>
      <c r="F14" s="37">
        <v>263</v>
      </c>
      <c r="G14" s="37"/>
    </row>
    <row r="15" spans="1:7" ht="15">
      <c r="B15" s="79">
        <v>45420</v>
      </c>
      <c r="C15" s="21" t="s">
        <v>83</v>
      </c>
      <c r="E15" s="37">
        <v>300</v>
      </c>
      <c r="F15" s="37">
        <v>300</v>
      </c>
      <c r="G15" s="37"/>
    </row>
    <row r="16" spans="1:7" ht="15">
      <c r="B16" s="79">
        <v>45425</v>
      </c>
      <c r="C16" s="27" t="s">
        <v>84</v>
      </c>
      <c r="E16" s="37">
        <v>224</v>
      </c>
      <c r="F16" s="37">
        <v>224</v>
      </c>
      <c r="G16" s="37"/>
    </row>
    <row r="17" spans="2:7" ht="15">
      <c r="B17" s="79">
        <v>45427</v>
      </c>
      <c r="C17" s="27" t="s">
        <v>85</v>
      </c>
      <c r="E17" s="37">
        <v>12</v>
      </c>
      <c r="G17" s="37">
        <v>12</v>
      </c>
    </row>
    <row r="18" spans="2:7" ht="15">
      <c r="B18" s="79">
        <v>45427</v>
      </c>
      <c r="C18" s="27" t="s">
        <v>86</v>
      </c>
      <c r="E18" s="37">
        <v>31</v>
      </c>
      <c r="F18" s="37"/>
      <c r="G18" s="37">
        <v>31</v>
      </c>
    </row>
    <row r="19" spans="2:7" ht="15">
      <c r="B19" s="79">
        <v>45427</v>
      </c>
      <c r="C19" s="27" t="s">
        <v>87</v>
      </c>
      <c r="E19" s="37">
        <v>50</v>
      </c>
      <c r="F19" s="37">
        <v>50</v>
      </c>
      <c r="G19" s="37">
        <v>50</v>
      </c>
    </row>
    <row r="20" spans="2:7" ht="15">
      <c r="B20" s="79">
        <v>45432</v>
      </c>
      <c r="C20" s="27" t="s">
        <v>74</v>
      </c>
      <c r="E20" s="37">
        <v>240</v>
      </c>
      <c r="F20" s="37">
        <v>240</v>
      </c>
      <c r="G20" s="37"/>
    </row>
    <row r="21" spans="2:7" ht="15">
      <c r="B21" s="79">
        <v>45435</v>
      </c>
      <c r="C21" s="27" t="s">
        <v>76</v>
      </c>
      <c r="E21" s="37">
        <v>250</v>
      </c>
      <c r="F21" s="37">
        <v>250</v>
      </c>
      <c r="G21" s="37"/>
    </row>
    <row r="22" spans="2:7" ht="15">
      <c r="B22" s="79">
        <v>45440</v>
      </c>
      <c r="C22" s="27" t="s">
        <v>81</v>
      </c>
      <c r="E22" s="37">
        <v>130</v>
      </c>
      <c r="F22" s="37">
        <v>130</v>
      </c>
      <c r="G22" s="37"/>
    </row>
    <row r="23" spans="2:7" ht="15">
      <c r="B23" s="79">
        <v>45440</v>
      </c>
      <c r="C23" s="27" t="s">
        <v>77</v>
      </c>
      <c r="E23" s="37">
        <v>280</v>
      </c>
      <c r="F23" s="37">
        <v>280</v>
      </c>
      <c r="G23" s="37"/>
    </row>
    <row r="24" spans="2:7">
      <c r="E24" s="37"/>
      <c r="F24" s="37"/>
      <c r="G24" s="37"/>
    </row>
    <row r="25" spans="2:7">
      <c r="C25" s="21"/>
      <c r="E25" s="37"/>
      <c r="F25" s="37"/>
      <c r="G25" s="37"/>
    </row>
    <row r="26" spans="2:7" ht="15" thickBot="1">
      <c r="C26" s="21"/>
      <c r="E26" s="38">
        <f>SUM(E6:E25)</f>
        <v>3122</v>
      </c>
      <c r="F26" s="38">
        <f>SUM(F6:F25)</f>
        <v>2221</v>
      </c>
      <c r="G26" s="38">
        <f>SUM(G6:G25)</f>
        <v>93</v>
      </c>
    </row>
    <row r="27" spans="2:7" ht="15" thickTop="1"/>
    <row r="30" spans="2:7">
      <c r="C30" s="37" t="s">
        <v>88</v>
      </c>
    </row>
    <row r="31" spans="2:7">
      <c r="C31" s="37" t="s">
        <v>89</v>
      </c>
    </row>
    <row r="32" spans="2:7">
      <c r="C32" s="37" t="s">
        <v>90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zoomScale="120" zoomScaleNormal="120" zoomScaleSheetLayoutView="90" workbookViewId="0">
      <pane xSplit="3" ySplit="5" topLeftCell="D6" activePane="bottomRight" state="frozen"/>
      <selection pane="bottomRight" activeCell="I12" sqref="I12"/>
      <selection pane="bottomLeft" activeCell="E17" sqref="E17"/>
      <selection pane="topRight" activeCell="E17" sqref="E17"/>
    </sheetView>
  </sheetViews>
  <sheetFormatPr defaultColWidth="10" defaultRowHeight="14.45"/>
  <cols>
    <col min="1" max="1" width="10.28515625" style="21" customWidth="1"/>
    <col min="2" max="2" width="30.28515625" style="31" customWidth="1"/>
    <col min="3" max="3" width="36.5703125" style="22" customWidth="1"/>
    <col min="4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/>
      <c r="U3" s="21"/>
      <c r="V3" s="21"/>
    </row>
    <row r="4" spans="1:23">
      <c r="U4" s="21"/>
      <c r="V4" s="21"/>
    </row>
    <row r="5" spans="1:23" s="25" customFormat="1" ht="26.45">
      <c r="B5" s="32" t="s">
        <v>52</v>
      </c>
      <c r="C5" s="25" t="s">
        <v>53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B7" s="31">
        <v>45444</v>
      </c>
      <c r="C7" t="s">
        <v>91</v>
      </c>
      <c r="D7" s="22">
        <v>12.99</v>
      </c>
      <c r="K7" s="22">
        <v>12.99</v>
      </c>
      <c r="U7" s="21"/>
      <c r="V7" s="21"/>
    </row>
    <row r="8" spans="1:23">
      <c r="B8" s="31">
        <v>45444</v>
      </c>
      <c r="C8" t="s">
        <v>91</v>
      </c>
      <c r="D8" s="22">
        <v>19.7</v>
      </c>
      <c r="K8" s="22">
        <v>19.7</v>
      </c>
      <c r="U8" s="21"/>
      <c r="V8" s="21"/>
    </row>
    <row r="9" spans="1:23">
      <c r="B9" s="31">
        <v>45446</v>
      </c>
      <c r="C9" t="s">
        <v>55</v>
      </c>
      <c r="D9" s="76">
        <v>234</v>
      </c>
      <c r="G9" s="76">
        <v>234</v>
      </c>
      <c r="U9" s="21"/>
      <c r="V9" s="21"/>
    </row>
    <row r="10" spans="1:23">
      <c r="B10" s="31">
        <v>45446</v>
      </c>
      <c r="C10" t="s">
        <v>56</v>
      </c>
      <c r="D10" s="76">
        <v>803.83</v>
      </c>
      <c r="E10" s="76">
        <v>803.83</v>
      </c>
      <c r="U10" s="21"/>
      <c r="V10" s="21"/>
    </row>
    <row r="11" spans="1:23">
      <c r="B11" s="31">
        <v>45446</v>
      </c>
      <c r="C11" t="s">
        <v>56</v>
      </c>
      <c r="D11" s="76">
        <v>803.83</v>
      </c>
      <c r="E11" s="76">
        <v>803.83</v>
      </c>
      <c r="U11" s="21"/>
      <c r="V11" s="21"/>
    </row>
    <row r="12" spans="1:23" ht="15">
      <c r="B12" s="31">
        <v>45446</v>
      </c>
      <c r="C12" t="s">
        <v>56</v>
      </c>
      <c r="D12" s="76">
        <v>826.4</v>
      </c>
      <c r="E12" s="76">
        <v>826.4</v>
      </c>
      <c r="U12" s="21"/>
      <c r="V12" s="21"/>
    </row>
    <row r="13" spans="1:23" ht="15">
      <c r="B13" s="31">
        <v>45449</v>
      </c>
      <c r="C13" t="s">
        <v>55</v>
      </c>
      <c r="D13" s="76">
        <v>234</v>
      </c>
      <c r="E13" s="21"/>
      <c r="G13" s="76">
        <v>234</v>
      </c>
      <c r="U13" s="21"/>
      <c r="V13" s="21"/>
    </row>
    <row r="14" spans="1:23" ht="15">
      <c r="B14" s="31">
        <v>45449</v>
      </c>
      <c r="C14" t="s">
        <v>55</v>
      </c>
      <c r="D14" s="76">
        <v>234</v>
      </c>
      <c r="E14" s="21"/>
      <c r="G14" s="76">
        <v>234</v>
      </c>
      <c r="U14" s="21"/>
      <c r="V14" s="21"/>
    </row>
    <row r="15" spans="1:23">
      <c r="U15" s="21"/>
      <c r="V15" s="21"/>
    </row>
    <row r="16" spans="1:23">
      <c r="U16" s="21"/>
      <c r="V16" s="21"/>
    </row>
    <row r="17" spans="4:23">
      <c r="U17" s="21"/>
      <c r="V17" s="21"/>
    </row>
    <row r="18" spans="4:23" ht="15" thickBot="1">
      <c r="D18" s="26">
        <f t="shared" ref="D18:K18" si="0">SUM(D6:D17)</f>
        <v>3168.75</v>
      </c>
      <c r="E18" s="26">
        <f t="shared" si="0"/>
        <v>2434.06</v>
      </c>
      <c r="F18" s="26">
        <f t="shared" si="0"/>
        <v>0</v>
      </c>
      <c r="G18" s="26">
        <f t="shared" si="0"/>
        <v>702</v>
      </c>
      <c r="H18" s="26">
        <f t="shared" si="0"/>
        <v>0</v>
      </c>
      <c r="I18" s="26">
        <f t="shared" si="0"/>
        <v>0</v>
      </c>
      <c r="J18" s="26">
        <f t="shared" si="0"/>
        <v>0</v>
      </c>
      <c r="K18" s="26">
        <f t="shared" si="0"/>
        <v>32.69</v>
      </c>
      <c r="L18" s="26"/>
      <c r="M18" s="26">
        <f>SUM(M6:M17)</f>
        <v>0</v>
      </c>
      <c r="N18" s="26">
        <f>SUM(N6:N17)</f>
        <v>0</v>
      </c>
      <c r="O18" s="26">
        <f>SUM(O6:O17)</f>
        <v>0</v>
      </c>
      <c r="P18" s="26">
        <f>SUM(P6:P17)</f>
        <v>0</v>
      </c>
      <c r="Q18" s="26"/>
      <c r="R18" s="26">
        <f t="shared" ref="R18:W18" si="1">SUM(R6:R17)</f>
        <v>0</v>
      </c>
      <c r="S18" s="26">
        <f t="shared" si="1"/>
        <v>0</v>
      </c>
      <c r="T18" s="26">
        <f t="shared" si="1"/>
        <v>0</v>
      </c>
      <c r="U18" s="26">
        <f t="shared" si="1"/>
        <v>0</v>
      </c>
      <c r="V18" s="26">
        <f t="shared" si="1"/>
        <v>0</v>
      </c>
      <c r="W18" s="26">
        <f t="shared" si="1"/>
        <v>0</v>
      </c>
    </row>
    <row r="19" spans="4:23" ht="15" thickTop="1"/>
    <row r="20" spans="4:23" ht="1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7"/>
  <sheetViews>
    <sheetView zoomScale="120" zoomScaleNormal="120" workbookViewId="0">
      <pane ySplit="5" topLeftCell="A6" activePane="bottomLeft" state="frozen"/>
      <selection pane="bottomLeft" activeCell="C16" sqref="C16"/>
      <selection activeCell="E17" sqref="E17"/>
    </sheetView>
  </sheetViews>
  <sheetFormatPr defaultColWidth="10" defaultRowHeight="14.45"/>
  <cols>
    <col min="1" max="1" width="10" style="27"/>
    <col min="2" max="2" width="26" style="33" customWidth="1"/>
    <col min="3" max="3" width="39.28515625" style="27" customWidth="1"/>
    <col min="4" max="4" width="6" style="27" customWidth="1"/>
    <col min="5" max="7" width="14" style="27" customWidth="1"/>
    <col min="8" max="16384" width="10" style="27"/>
  </cols>
  <sheetData>
    <row r="1" spans="1:7">
      <c r="A1" s="23" t="s">
        <v>0</v>
      </c>
    </row>
    <row r="2" spans="1:7">
      <c r="A2" s="23" t="s">
        <v>61</v>
      </c>
    </row>
    <row r="3" spans="1:7">
      <c r="A3" s="24" t="s">
        <v>92</v>
      </c>
    </row>
    <row r="5" spans="1:7">
      <c r="B5" s="32" t="s">
        <v>52</v>
      </c>
      <c r="C5" s="28" t="s">
        <v>62</v>
      </c>
      <c r="D5" s="28"/>
      <c r="E5" s="28" t="s">
        <v>2</v>
      </c>
      <c r="F5" s="28" t="s">
        <v>63</v>
      </c>
      <c r="G5" s="28" t="s">
        <v>22</v>
      </c>
    </row>
    <row r="6" spans="1:7">
      <c r="C6" s="21"/>
      <c r="E6" s="21"/>
      <c r="F6" s="21"/>
      <c r="G6" s="21"/>
    </row>
    <row r="7" spans="1:7">
      <c r="B7" s="42">
        <v>45443</v>
      </c>
      <c r="C7" t="s">
        <v>93</v>
      </c>
      <c r="E7" s="37">
        <v>117</v>
      </c>
      <c r="F7" s="37">
        <v>117</v>
      </c>
      <c r="G7" s="37"/>
    </row>
    <row r="8" spans="1:7">
      <c r="B8" s="42">
        <v>45443</v>
      </c>
      <c r="C8" t="s">
        <v>94</v>
      </c>
      <c r="E8" s="37">
        <v>224</v>
      </c>
      <c r="F8" s="37">
        <v>224</v>
      </c>
      <c r="G8" s="37"/>
    </row>
    <row r="9" spans="1:7">
      <c r="B9" s="42">
        <v>45443</v>
      </c>
      <c r="C9" t="s">
        <v>95</v>
      </c>
      <c r="E9" s="37">
        <v>280</v>
      </c>
      <c r="F9" s="37">
        <v>280</v>
      </c>
      <c r="G9" s="37"/>
    </row>
    <row r="10" spans="1:7">
      <c r="B10" s="42">
        <v>45447</v>
      </c>
      <c r="C10" t="s">
        <v>96</v>
      </c>
      <c r="E10" s="37">
        <v>280</v>
      </c>
      <c r="F10" s="37">
        <v>280</v>
      </c>
      <c r="G10" s="37"/>
    </row>
    <row r="11" spans="1:7">
      <c r="B11" s="42">
        <v>45448</v>
      </c>
      <c r="C11" t="s">
        <v>97</v>
      </c>
      <c r="E11" s="37">
        <v>263</v>
      </c>
      <c r="F11" s="37">
        <v>263</v>
      </c>
      <c r="G11" s="37"/>
    </row>
    <row r="12" spans="1:7">
      <c r="B12" s="42">
        <v>45450</v>
      </c>
      <c r="C12" t="s">
        <v>98</v>
      </c>
      <c r="E12" s="37">
        <v>480</v>
      </c>
      <c r="F12" s="37">
        <v>480</v>
      </c>
      <c r="G12" s="37"/>
    </row>
    <row r="13" spans="1:7">
      <c r="B13" s="42">
        <v>45453</v>
      </c>
      <c r="C13" t="s">
        <v>99</v>
      </c>
      <c r="E13" s="37">
        <v>224</v>
      </c>
      <c r="F13" s="37">
        <v>224</v>
      </c>
      <c r="G13" s="37"/>
    </row>
    <row r="14" spans="1:7">
      <c r="B14" s="42">
        <v>45453</v>
      </c>
      <c r="C14" t="s">
        <v>100</v>
      </c>
      <c r="E14" s="37">
        <v>224</v>
      </c>
      <c r="F14" s="37">
        <v>224</v>
      </c>
      <c r="G14" s="37"/>
    </row>
    <row r="15" spans="1:7">
      <c r="B15" s="42">
        <v>45454</v>
      </c>
      <c r="C15" t="s">
        <v>101</v>
      </c>
      <c r="E15" s="37">
        <v>140</v>
      </c>
      <c r="F15" s="37">
        <v>140</v>
      </c>
      <c r="G15" s="37"/>
    </row>
    <row r="16" spans="1:7">
      <c r="B16" s="42">
        <v>45456</v>
      </c>
      <c r="C16" t="s">
        <v>99</v>
      </c>
      <c r="E16" s="37">
        <v>20</v>
      </c>
      <c r="F16" s="37"/>
      <c r="G16" s="37">
        <v>20</v>
      </c>
    </row>
    <row r="17" spans="2:7">
      <c r="B17" s="42">
        <v>45456</v>
      </c>
      <c r="C17" t="s">
        <v>98</v>
      </c>
      <c r="E17" s="37">
        <v>48.19</v>
      </c>
      <c r="F17" s="37"/>
      <c r="G17" s="37">
        <v>48.19</v>
      </c>
    </row>
    <row r="18" spans="2:7">
      <c r="B18" s="42">
        <v>45457</v>
      </c>
      <c r="C18" t="s">
        <v>102</v>
      </c>
      <c r="E18" s="37">
        <v>22</v>
      </c>
      <c r="F18" s="37"/>
      <c r="G18" s="37">
        <v>22</v>
      </c>
    </row>
    <row r="19" spans="2:7">
      <c r="B19" s="42">
        <v>45463</v>
      </c>
      <c r="C19" t="s">
        <v>102</v>
      </c>
      <c r="E19" s="37">
        <v>280</v>
      </c>
      <c r="F19" s="37">
        <v>280</v>
      </c>
      <c r="G19" s="37"/>
    </row>
    <row r="20" spans="2:7">
      <c r="B20" s="42">
        <v>45464</v>
      </c>
      <c r="C20" t="s">
        <v>103</v>
      </c>
      <c r="E20" s="37">
        <v>280</v>
      </c>
      <c r="F20" s="37">
        <v>280</v>
      </c>
      <c r="G20" s="37"/>
    </row>
    <row r="21" spans="2:7">
      <c r="B21" s="42">
        <v>45467</v>
      </c>
      <c r="C21" t="s">
        <v>101</v>
      </c>
      <c r="E21" s="37">
        <v>125</v>
      </c>
      <c r="F21" s="37">
        <v>125</v>
      </c>
      <c r="G21" s="37"/>
    </row>
    <row r="22" spans="2:7">
      <c r="B22" s="42">
        <v>45471</v>
      </c>
      <c r="C22" t="s">
        <v>104</v>
      </c>
      <c r="E22" s="37">
        <v>200</v>
      </c>
      <c r="F22" s="37">
        <v>200</v>
      </c>
      <c r="G22" s="37"/>
    </row>
    <row r="23" spans="2:7">
      <c r="B23" s="42">
        <v>45471</v>
      </c>
      <c r="C23" t="s">
        <v>94</v>
      </c>
      <c r="E23" s="37">
        <v>224</v>
      </c>
      <c r="F23" s="37">
        <v>224</v>
      </c>
      <c r="G23" s="37"/>
    </row>
    <row r="24" spans="2:7">
      <c r="C24" s="21"/>
      <c r="E24" s="21"/>
      <c r="F24" s="21"/>
      <c r="G24" s="21"/>
    </row>
    <row r="25" spans="2:7">
      <c r="C25" s="21"/>
      <c r="E25" s="21"/>
      <c r="F25" s="21"/>
      <c r="G25" s="21"/>
    </row>
    <row r="26" spans="2:7" ht="15" thickBot="1">
      <c r="C26" s="21"/>
      <c r="E26" s="34">
        <f>SUM(E6:E25)</f>
        <v>3431.19</v>
      </c>
      <c r="F26" s="34">
        <f>SUM(F6:F25)</f>
        <v>3341</v>
      </c>
      <c r="G26" s="34">
        <f>SUM(G6:G25)</f>
        <v>90.19</v>
      </c>
    </row>
    <row r="27" spans="2:7" ht="15" thickTop="1"/>
  </sheetData>
  <sheetProtection selectLockedCells="1" selectUnlockedCells="1"/>
  <phoneticPr fontId="8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2"/>
  <sheetViews>
    <sheetView zoomScale="120" zoomScaleNormal="120" workbookViewId="0">
      <pane xSplit="3" ySplit="5" topLeftCell="D6" activePane="bottomRight" state="frozen"/>
      <selection pane="bottomRight" activeCell="B12" sqref="B12"/>
      <selection pane="bottomLeft" activeCell="E17" sqref="E17"/>
      <selection pane="topRight" activeCell="E17" sqref="E17"/>
    </sheetView>
  </sheetViews>
  <sheetFormatPr defaultColWidth="10" defaultRowHeight="14.45"/>
  <cols>
    <col min="1" max="1" width="10.28515625" style="21" customWidth="1"/>
    <col min="2" max="2" width="21.5703125" style="31" customWidth="1"/>
    <col min="3" max="3" width="36.5703125" style="22" customWidth="1"/>
    <col min="4" max="4" width="13" style="62" customWidth="1"/>
    <col min="5" max="22" width="13" style="22" customWidth="1"/>
    <col min="23" max="16384" width="10" style="21"/>
  </cols>
  <sheetData>
    <row r="1" spans="1:23">
      <c r="A1" s="23" t="s">
        <v>0</v>
      </c>
      <c r="U1" s="21"/>
      <c r="V1" s="21"/>
    </row>
    <row r="2" spans="1:23">
      <c r="A2" s="23" t="s">
        <v>50</v>
      </c>
      <c r="U2" s="21"/>
      <c r="V2" s="21"/>
    </row>
    <row r="3" spans="1:23">
      <c r="A3" s="24" t="s">
        <v>105</v>
      </c>
      <c r="U3" s="21"/>
      <c r="V3" s="21"/>
    </row>
    <row r="4" spans="1:23">
      <c r="U4" s="21"/>
      <c r="V4" s="21"/>
    </row>
    <row r="5" spans="1:23" s="25" customFormat="1" ht="26.45">
      <c r="B5" s="32" t="s">
        <v>52</v>
      </c>
      <c r="C5" s="25" t="s">
        <v>53</v>
      </c>
      <c r="D5" s="64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54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18</v>
      </c>
      <c r="U5" s="5" t="s">
        <v>19</v>
      </c>
      <c r="V5" s="5" t="s">
        <v>20</v>
      </c>
      <c r="W5" s="5" t="s">
        <v>22</v>
      </c>
    </row>
    <row r="6" spans="1:23">
      <c r="U6" s="21"/>
      <c r="V6" s="21"/>
    </row>
    <row r="7" spans="1:23">
      <c r="G7" s="62"/>
      <c r="U7" s="21"/>
      <c r="V7" s="21"/>
    </row>
    <row r="8" spans="1:23">
      <c r="E8" s="62"/>
      <c r="U8" s="21"/>
      <c r="V8" s="21"/>
    </row>
    <row r="9" spans="1:23">
      <c r="E9" s="62"/>
      <c r="U9" s="21"/>
      <c r="V9" s="21"/>
    </row>
    <row r="10" spans="1:23">
      <c r="E10" s="62"/>
      <c r="U10" s="21"/>
      <c r="V10" s="21"/>
    </row>
    <row r="11" spans="1:23">
      <c r="G11" s="62"/>
      <c r="U11" s="21"/>
      <c r="V11" s="21"/>
    </row>
    <row r="12" spans="1:23">
      <c r="G12" s="62"/>
      <c r="U12" s="21"/>
      <c r="V12" s="21"/>
    </row>
    <row r="13" spans="1:23">
      <c r="K13" s="62"/>
      <c r="U13" s="21"/>
      <c r="V13" s="21"/>
    </row>
    <row r="14" spans="1:23">
      <c r="U14" s="21"/>
      <c r="V14" s="21"/>
      <c r="W14" s="62"/>
    </row>
    <row r="15" spans="1:23">
      <c r="J15" s="62"/>
      <c r="U15" s="21"/>
      <c r="V15" s="21"/>
    </row>
    <row r="16" spans="1:23">
      <c r="H16" s="62"/>
      <c r="U16" s="21"/>
      <c r="V16" s="21"/>
    </row>
    <row r="17" spans="4:23">
      <c r="K17" s="62"/>
      <c r="U17" s="21"/>
      <c r="V17" s="21"/>
    </row>
    <row r="18" spans="4:23">
      <c r="U18" s="21"/>
      <c r="V18" s="21"/>
    </row>
    <row r="19" spans="4:23">
      <c r="U19" s="21"/>
      <c r="V19" s="21"/>
    </row>
    <row r="20" spans="4:23">
      <c r="U20" s="21"/>
      <c r="V20" s="21"/>
    </row>
    <row r="21" spans="4:23" ht="15" thickBot="1">
      <c r="D21" s="65">
        <f t="shared" ref="D21:K21" si="0">SUM(D6:D20)</f>
        <v>0</v>
      </c>
      <c r="E21" s="26">
        <f t="shared" si="0"/>
        <v>0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26">
        <f t="shared" si="0"/>
        <v>0</v>
      </c>
      <c r="J21" s="26">
        <f t="shared" si="0"/>
        <v>0</v>
      </c>
      <c r="K21" s="26">
        <f t="shared" si="0"/>
        <v>0</v>
      </c>
      <c r="L21" s="26"/>
      <c r="M21" s="26">
        <f>SUM(M6:M20)</f>
        <v>0</v>
      </c>
      <c r="N21" s="26">
        <f>SUM(N6:N20)</f>
        <v>0</v>
      </c>
      <c r="O21" s="26">
        <f>SUM(O6:O20)</f>
        <v>0</v>
      </c>
      <c r="P21" s="26">
        <f>SUM(P6:P20)</f>
        <v>0</v>
      </c>
      <c r="Q21" s="26"/>
      <c r="R21" s="26">
        <f t="shared" ref="R21:W21" si="1">SUM(R6:R20)</f>
        <v>0</v>
      </c>
      <c r="S21" s="26">
        <f t="shared" si="1"/>
        <v>0</v>
      </c>
      <c r="T21" s="26">
        <f t="shared" si="1"/>
        <v>0</v>
      </c>
      <c r="U21" s="26">
        <f t="shared" si="1"/>
        <v>0</v>
      </c>
      <c r="V21" s="26">
        <f t="shared" si="1"/>
        <v>0</v>
      </c>
      <c r="W21" s="26">
        <f t="shared" si="1"/>
        <v>0</v>
      </c>
    </row>
    <row r="22" spans="4:23" ht="15" thickTop="1">
      <c r="W22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</dc:creator>
  <cp:keywords/>
  <dc:description/>
  <cp:lastModifiedBy/>
  <cp:revision/>
  <dcterms:created xsi:type="dcterms:W3CDTF">2019-01-15T18:20:39Z</dcterms:created>
  <dcterms:modified xsi:type="dcterms:W3CDTF">2024-07-16T07:35:11Z</dcterms:modified>
  <cp:category/>
  <cp:contentStatus/>
</cp:coreProperties>
</file>