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181\MATLAB Drive\Insulin Modelling Repository\Results\"/>
    </mc:Choice>
  </mc:AlternateContent>
  <xr:revisionPtr revIDLastSave="0" documentId="8_{56492497-CB51-4723-BAD8-C06D5DA47FF2}" xr6:coauthVersionLast="47" xr6:coauthVersionMax="47" xr10:uidLastSave="{00000000-0000-0000-0000-000000000000}"/>
  <bookViews>
    <workbookView xWindow="5280" yWindow="3990" windowWidth="21600" windowHeight="11385" xr2:uid="{2E2CB72B-AE48-4426-B1C1-7C8E1C99F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F51" i="1"/>
  <c r="F52" i="1"/>
  <c r="F53" i="1"/>
  <c r="F54" i="1"/>
  <c r="F55" i="1"/>
  <c r="F56" i="1"/>
  <c r="F49" i="1"/>
  <c r="E49" i="1"/>
  <c r="E50" i="1"/>
  <c r="E51" i="1"/>
  <c r="E52" i="1"/>
  <c r="E53" i="1"/>
  <c r="E54" i="1"/>
  <c r="E55" i="1"/>
  <c r="E56" i="1"/>
  <c r="E57" i="1"/>
  <c r="E58" i="1"/>
  <c r="E48" i="1"/>
</calcChain>
</file>

<file path=xl/sharedStrings.xml><?xml version="1.0" encoding="utf-8"?>
<sst xmlns="http://schemas.openxmlformats.org/spreadsheetml/2006/main" count="7" uniqueCount="7">
  <si>
    <t>g Glucose</t>
  </si>
  <si>
    <t>t</t>
  </si>
  <si>
    <t>G</t>
  </si>
  <si>
    <t>clearance [pmol/5 min]</t>
  </si>
  <si>
    <t>nL [1/min]</t>
  </si>
  <si>
    <t>I [pmol/L]</t>
  </si>
  <si>
    <t>I [pmol]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</si>
</sst>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1.59</c:v>
                </c:pt>
                <c:pt idx="1">
                  <c:v>0.92</c:v>
                </c:pt>
                <c:pt idx="2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92-4549-A851-3F265BA3E1C0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1.52</c:v>
                </c:pt>
                <c:pt idx="1">
                  <c:v>1.46</c:v>
                </c:pt>
                <c:pt idx="2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92-4549-A851-3F265BA3E1C0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1.51</c:v>
                </c:pt>
                <c:pt idx="1">
                  <c:v>0.93</c:v>
                </c:pt>
                <c:pt idx="2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92-4549-A851-3F265BA3E1C0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1.3</c:v>
                </c:pt>
                <c:pt idx="1">
                  <c:v>1.05</c:v>
                </c:pt>
                <c:pt idx="2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92-4549-A851-3F265BA3E1C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Sheet1!$B$6:$D$6</c:f>
              <c:numCache>
                <c:formatCode>General</c:formatCode>
                <c:ptCount val="3"/>
                <c:pt idx="0">
                  <c:v>1.49</c:v>
                </c:pt>
                <c:pt idx="1">
                  <c:v>1.39</c:v>
                </c:pt>
                <c:pt idx="2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92-4549-A851-3F265BA3E1C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1.6</c:v>
                </c:pt>
                <c:pt idx="1">
                  <c:v>1.26</c:v>
                </c:pt>
                <c:pt idx="2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92-4549-A851-3F265BA3E1C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100</c:v>
                </c:pt>
              </c:numCache>
            </c:num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1.2</c:v>
                </c:pt>
                <c:pt idx="1">
                  <c:v>1.1100000000000001</c:v>
                </c:pt>
                <c:pt idx="2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92-4549-A851-3F265BA3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52176"/>
        <c:axId val="439252592"/>
      </c:scatterChart>
      <c:valAx>
        <c:axId val="4392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2592"/>
        <c:crosses val="autoZero"/>
        <c:crossBetween val="midCat"/>
      </c:valAx>
      <c:valAx>
        <c:axId val="439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nL</a:t>
                </a:r>
              </a:p>
              <a:p>
                <a:pPr>
                  <a:defRPr/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Sheet1!$A$48:$A$58</c:f>
              <c:numCache>
                <c:formatCode>General</c:formatCode>
                <c:ptCount val="11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</c:numCache>
            </c:numRef>
          </c:xVal>
          <c:yVal>
            <c:numRef>
              <c:f>Sheet1!$B$48:$B$58</c:f>
              <c:numCache>
                <c:formatCode>General</c:formatCode>
                <c:ptCount val="11"/>
                <c:pt idx="0">
                  <c:v>4.97</c:v>
                </c:pt>
                <c:pt idx="1">
                  <c:v>4.93</c:v>
                </c:pt>
                <c:pt idx="2">
                  <c:v>4.9800000000000004</c:v>
                </c:pt>
                <c:pt idx="3">
                  <c:v>5.29</c:v>
                </c:pt>
                <c:pt idx="4">
                  <c:v>5.97</c:v>
                </c:pt>
                <c:pt idx="5">
                  <c:v>6.87</c:v>
                </c:pt>
                <c:pt idx="6">
                  <c:v>6.84</c:v>
                </c:pt>
                <c:pt idx="7">
                  <c:v>7.52</c:v>
                </c:pt>
                <c:pt idx="8">
                  <c:v>8.35</c:v>
                </c:pt>
                <c:pt idx="9">
                  <c:v>8.48</c:v>
                </c:pt>
                <c:pt idx="10">
                  <c:v>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7A6-9198-321BB244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23680"/>
        <c:axId val="463324096"/>
      </c:scatterChart>
      <c:valAx>
        <c:axId val="4633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4096"/>
        <c:crosses val="autoZero"/>
        <c:crossBetween val="midCat"/>
      </c:valAx>
      <c:valAx>
        <c:axId val="4633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Sheet1!$A$48:$A$58</c:f>
              <c:numCache>
                <c:formatCode>General</c:formatCode>
                <c:ptCount val="11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</c:numCache>
            </c:numRef>
          </c:xVal>
          <c:yVal>
            <c:numRef>
              <c:f>Sheet1!$B$48:$B$58</c:f>
              <c:numCache>
                <c:formatCode>General</c:formatCode>
                <c:ptCount val="11"/>
                <c:pt idx="0">
                  <c:v>4.97</c:v>
                </c:pt>
                <c:pt idx="1">
                  <c:v>4.93</c:v>
                </c:pt>
                <c:pt idx="2">
                  <c:v>4.9800000000000004</c:v>
                </c:pt>
                <c:pt idx="3">
                  <c:v>5.29</c:v>
                </c:pt>
                <c:pt idx="4">
                  <c:v>5.97</c:v>
                </c:pt>
                <c:pt idx="5">
                  <c:v>6.87</c:v>
                </c:pt>
                <c:pt idx="6">
                  <c:v>6.84</c:v>
                </c:pt>
                <c:pt idx="7">
                  <c:v>7.52</c:v>
                </c:pt>
                <c:pt idx="8">
                  <c:v>8.35</c:v>
                </c:pt>
                <c:pt idx="9">
                  <c:v>8.48</c:v>
                </c:pt>
                <c:pt idx="10">
                  <c:v>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B-45AD-9E1F-97E6942CD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23680"/>
        <c:axId val="463324096"/>
      </c:scatterChart>
      <c:valAx>
        <c:axId val="4633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4096"/>
        <c:crosses val="autoZero"/>
        <c:crossBetween val="midCat"/>
      </c:valAx>
      <c:valAx>
        <c:axId val="4633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20</xdr:row>
      <xdr:rowOff>157162</xdr:rowOff>
    </xdr:from>
    <xdr:to>
      <xdr:col>13</xdr:col>
      <xdr:colOff>219075</xdr:colOff>
      <xdr:row>35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C8B33-3267-415F-A603-FD6E84529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</xdr:colOff>
      <xdr:row>40</xdr:row>
      <xdr:rowOff>185737</xdr:rowOff>
    </xdr:from>
    <xdr:to>
      <xdr:col>13</xdr:col>
      <xdr:colOff>347662</xdr:colOff>
      <xdr:row>55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54A004-D3A6-401B-8A5D-390102F90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57</xdr:row>
      <xdr:rowOff>0</xdr:rowOff>
    </xdr:from>
    <xdr:to>
      <xdr:col>13</xdr:col>
      <xdr:colOff>323850</xdr:colOff>
      <xdr:row>71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766016-2FA8-4C34-A68B-B617E2062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6CCA-03FB-4C16-9CB4-A72E20E78CB1}">
  <dimension ref="A1:J58"/>
  <sheetViews>
    <sheetView tabSelected="1" topLeftCell="A10" workbookViewId="0">
      <selection activeCell="I64" sqref="I64"/>
    </sheetView>
  </sheetViews>
  <sheetFormatPr defaultRowHeight="15" x14ac:dyDescent="0.25"/>
  <cols>
    <col min="3" max="3" width="22" bestFit="1" customWidth="1"/>
  </cols>
  <sheetData>
    <row r="1" spans="1:10" x14ac:dyDescent="0.25">
      <c r="A1" t="s">
        <v>0</v>
      </c>
      <c r="B1">
        <v>10</v>
      </c>
      <c r="C1">
        <v>25</v>
      </c>
      <c r="D1">
        <v>100</v>
      </c>
      <c r="H1">
        <v>25</v>
      </c>
      <c r="I1">
        <v>50</v>
      </c>
      <c r="J1">
        <v>100</v>
      </c>
    </row>
    <row r="2" spans="1:10" x14ac:dyDescent="0.25">
      <c r="A2">
        <v>1</v>
      </c>
      <c r="B2">
        <v>1.59</v>
      </c>
      <c r="C2">
        <v>0.92</v>
      </c>
      <c r="D2">
        <v>0.88</v>
      </c>
      <c r="H2">
        <v>1781.5</v>
      </c>
      <c r="I2">
        <v>2274.3000000000002</v>
      </c>
      <c r="J2">
        <v>2372.8000000000002</v>
      </c>
    </row>
    <row r="3" spans="1:10" x14ac:dyDescent="0.25">
      <c r="A3">
        <v>2</v>
      </c>
      <c r="B3">
        <v>1.52</v>
      </c>
      <c r="C3">
        <v>1.46</v>
      </c>
      <c r="D3">
        <v>1.02</v>
      </c>
    </row>
    <row r="4" spans="1:10" x14ac:dyDescent="0.25">
      <c r="A4">
        <v>3</v>
      </c>
      <c r="B4">
        <v>1.51</v>
      </c>
      <c r="C4">
        <v>0.93</v>
      </c>
      <c r="D4">
        <v>0.82</v>
      </c>
    </row>
    <row r="5" spans="1:10" x14ac:dyDescent="0.25">
      <c r="A5">
        <v>4</v>
      </c>
      <c r="B5">
        <v>1.3</v>
      </c>
      <c r="C5">
        <v>1.05</v>
      </c>
      <c r="D5">
        <v>0.84</v>
      </c>
    </row>
    <row r="6" spans="1:10" x14ac:dyDescent="0.25">
      <c r="A6">
        <v>5</v>
      </c>
      <c r="B6">
        <v>1.49</v>
      </c>
      <c r="C6">
        <v>1.39</v>
      </c>
      <c r="D6">
        <v>1.24</v>
      </c>
    </row>
    <row r="7" spans="1:10" x14ac:dyDescent="0.25">
      <c r="A7">
        <v>6</v>
      </c>
      <c r="B7">
        <v>1.6</v>
      </c>
      <c r="C7">
        <v>1.26</v>
      </c>
      <c r="D7">
        <v>0.93</v>
      </c>
    </row>
    <row r="8" spans="1:10" x14ac:dyDescent="0.25">
      <c r="A8">
        <v>7</v>
      </c>
      <c r="B8">
        <v>1.2</v>
      </c>
      <c r="C8">
        <v>1.1100000000000001</v>
      </c>
      <c r="D8">
        <v>0.7</v>
      </c>
    </row>
    <row r="47" spans="1:6" x14ac:dyDescent="0.25">
      <c r="A47" t="s">
        <v>1</v>
      </c>
      <c r="B47" t="s">
        <v>2</v>
      </c>
      <c r="C47" t="s">
        <v>3</v>
      </c>
      <c r="D47" t="s">
        <v>5</v>
      </c>
      <c r="E47" t="s">
        <v>6</v>
      </c>
      <c r="F47" t="s">
        <v>4</v>
      </c>
    </row>
    <row r="48" spans="1:6" x14ac:dyDescent="0.25">
      <c r="A48">
        <v>-10</v>
      </c>
      <c r="B48">
        <v>4.97</v>
      </c>
      <c r="D48">
        <v>42</v>
      </c>
      <c r="E48">
        <f>D48*4</f>
        <v>168</v>
      </c>
    </row>
    <row r="49" spans="1:6" x14ac:dyDescent="0.25">
      <c r="A49">
        <v>-5</v>
      </c>
      <c r="B49">
        <v>4.93</v>
      </c>
      <c r="C49">
        <v>471</v>
      </c>
      <c r="D49">
        <v>34</v>
      </c>
      <c r="E49">
        <f t="shared" ref="E49:E58" si="0">D49*4</f>
        <v>136</v>
      </c>
      <c r="F49">
        <f>E48/C49/5</f>
        <v>7.1337579617834393E-2</v>
      </c>
    </row>
    <row r="50" spans="1:6" x14ac:dyDescent="0.25">
      <c r="A50">
        <v>0</v>
      </c>
      <c r="B50">
        <v>4.9800000000000004</v>
      </c>
      <c r="C50">
        <v>446</v>
      </c>
      <c r="D50">
        <v>43</v>
      </c>
      <c r="E50">
        <f t="shared" si="0"/>
        <v>172</v>
      </c>
      <c r="F50">
        <f t="shared" ref="F50:F56" si="1">E49/C50/5</f>
        <v>6.0986547085201792E-2</v>
      </c>
    </row>
    <row r="51" spans="1:6" x14ac:dyDescent="0.25">
      <c r="A51">
        <v>5</v>
      </c>
      <c r="B51">
        <v>5.29</v>
      </c>
      <c r="C51">
        <v>502</v>
      </c>
      <c r="D51">
        <v>69</v>
      </c>
      <c r="E51">
        <f t="shared" si="0"/>
        <v>276</v>
      </c>
      <c r="F51">
        <f t="shared" si="1"/>
        <v>6.8525896414342619E-2</v>
      </c>
    </row>
    <row r="52" spans="1:6" x14ac:dyDescent="0.25">
      <c r="A52">
        <v>10</v>
      </c>
      <c r="B52">
        <v>5.97</v>
      </c>
      <c r="C52">
        <v>628</v>
      </c>
      <c r="D52">
        <v>150</v>
      </c>
      <c r="E52">
        <f t="shared" si="0"/>
        <v>600</v>
      </c>
      <c r="F52">
        <f t="shared" si="1"/>
        <v>8.7898089171974531E-2</v>
      </c>
    </row>
    <row r="53" spans="1:6" x14ac:dyDescent="0.25">
      <c r="A53">
        <v>15</v>
      </c>
      <c r="B53">
        <v>6.87</v>
      </c>
      <c r="C53">
        <v>2356</v>
      </c>
      <c r="D53">
        <v>233</v>
      </c>
      <c r="E53">
        <f t="shared" si="0"/>
        <v>932</v>
      </c>
      <c r="F53">
        <f t="shared" si="1"/>
        <v>5.0933786078098474E-2</v>
      </c>
    </row>
    <row r="54" spans="1:6" x14ac:dyDescent="0.25">
      <c r="A54">
        <v>20</v>
      </c>
      <c r="B54">
        <v>6.84</v>
      </c>
      <c r="C54">
        <v>1607</v>
      </c>
      <c r="D54">
        <v>170</v>
      </c>
      <c r="E54">
        <f t="shared" si="0"/>
        <v>680</v>
      </c>
      <c r="F54">
        <f t="shared" si="1"/>
        <v>0.11599253266957063</v>
      </c>
    </row>
    <row r="55" spans="1:6" x14ac:dyDescent="0.25">
      <c r="A55">
        <v>25</v>
      </c>
      <c r="B55">
        <v>7.52</v>
      </c>
      <c r="C55">
        <v>2182</v>
      </c>
      <c r="D55">
        <v>215</v>
      </c>
      <c r="E55">
        <f t="shared" si="0"/>
        <v>860</v>
      </c>
      <c r="F55">
        <f t="shared" si="1"/>
        <v>6.2328139321723187E-2</v>
      </c>
    </row>
    <row r="56" spans="1:6" x14ac:dyDescent="0.25">
      <c r="A56">
        <v>30</v>
      </c>
      <c r="B56">
        <v>8.35</v>
      </c>
      <c r="C56">
        <v>2680</v>
      </c>
      <c r="D56">
        <v>293</v>
      </c>
      <c r="E56">
        <f t="shared" si="0"/>
        <v>1172</v>
      </c>
      <c r="F56">
        <f t="shared" si="1"/>
        <v>6.4179104477611937E-2</v>
      </c>
    </row>
    <row r="57" spans="1:6" x14ac:dyDescent="0.25">
      <c r="A57">
        <v>45</v>
      </c>
      <c r="B57">
        <v>8.48</v>
      </c>
      <c r="D57">
        <v>245</v>
      </c>
      <c r="E57">
        <f t="shared" si="0"/>
        <v>980</v>
      </c>
    </row>
    <row r="58" spans="1:6" x14ac:dyDescent="0.25">
      <c r="A58">
        <v>60</v>
      </c>
      <c r="B58">
        <v>8.23</v>
      </c>
      <c r="D58">
        <v>291</v>
      </c>
      <c r="E58">
        <f t="shared" si="0"/>
        <v>1164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McHugh</dc:creator>
  <cp:lastModifiedBy>Alex McHugh</cp:lastModifiedBy>
  <dcterms:created xsi:type="dcterms:W3CDTF">2021-06-21T03:48:57Z</dcterms:created>
  <dcterms:modified xsi:type="dcterms:W3CDTF">2021-06-21T22:42:00Z</dcterms:modified>
</cp:coreProperties>
</file>