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ogistici-my.sharepoint.com/personal/amylonidis_logistic-i_gr/Documents/Soccer Analytics/"/>
    </mc:Choice>
  </mc:AlternateContent>
  <xr:revisionPtr revIDLastSave="27" documentId="13_ncr:1_{1652865D-9300-45FF-8D11-9A83C2347B2B}" xr6:coauthVersionLast="47" xr6:coauthVersionMax="47" xr10:uidLastSave="{C7B537D5-B3AB-4D4F-B299-61802050AF7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I19" i="1"/>
  <c r="I2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N26" i="1" l="1"/>
  <c r="M26" i="1"/>
  <c r="L26" i="1"/>
  <c r="L25" i="1" l="1"/>
  <c r="N27" i="1"/>
  <c r="N25" i="1"/>
  <c r="M25" i="1"/>
  <c r="L27" i="1"/>
  <c r="M27" i="1"/>
  <c r="M29" i="1" l="1"/>
  <c r="N29" i="1"/>
  <c r="L29" i="1"/>
  <c r="O26" i="1"/>
  <c r="O27" i="1"/>
  <c r="O25" i="1"/>
  <c r="O29" i="1" l="1"/>
  <c r="O28" i="1"/>
</calcChain>
</file>

<file path=xl/sharedStrings.xml><?xml version="1.0" encoding="utf-8"?>
<sst xmlns="http://schemas.openxmlformats.org/spreadsheetml/2006/main" count="31" uniqueCount="24">
  <si>
    <t>1</t>
  </si>
  <si>
    <t>2</t>
  </si>
  <si>
    <t>TOTAL</t>
  </si>
  <si>
    <t>Hyperparameter B: bins</t>
  </si>
  <si>
    <t>bins = 3 --&gt; 3 feature classes (1, 0, 2)</t>
  </si>
  <si>
    <t>bins = 5 --&gt; 5 feature classes (11, 1, 0, 2, 22)</t>
  </si>
  <si>
    <t>Result Labels (Classes)</t>
  </si>
  <si>
    <t xml:space="preserve">Hyperparameter 2limit = </t>
  </si>
  <si>
    <t xml:space="preserve">Hyperparameter 1limit = </t>
  </si>
  <si>
    <t>xgdif range</t>
  </si>
  <si>
    <t>2limit &lt; xgdif &lt; 1limit</t>
  </si>
  <si>
    <t>xgdif &gt;= 1limit</t>
  </si>
  <si>
    <t>xgdif &lt;= 2limit</t>
  </si>
  <si>
    <t>0(X)</t>
  </si>
  <si>
    <t>Feature Category</t>
  </si>
  <si>
    <t xml:space="preserve">xGdif Categories </t>
  </si>
  <si>
    <t>xGHArsenal</t>
  </si>
  <si>
    <t>xGAArsenal</t>
  </si>
  <si>
    <t>xGHChelsea</t>
  </si>
  <si>
    <t>xGAChelsea</t>
  </si>
  <si>
    <t>ResultArsenal</t>
  </si>
  <si>
    <t>xGdifArsenal</t>
  </si>
  <si>
    <t>ResultChelsea</t>
  </si>
  <si>
    <t>xGdifChelsea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</si>
</sst>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3" borderId="0" xfId="0" quotePrefix="1" applyFill="1" applyAlignment="1">
      <alignment horizontal="center"/>
    </xf>
    <xf numFmtId="0" fontId="0" fillId="4" borderId="0" xfId="0" quotePrefix="1" applyFill="1"/>
    <xf numFmtId="0" fontId="0" fillId="5" borderId="0" xfId="0" quotePrefix="1" applyFill="1"/>
    <xf numFmtId="0" fontId="2" fillId="0" borderId="0" xfId="0" applyFont="1"/>
    <xf numFmtId="0" fontId="0" fillId="6" borderId="0" xfId="0" applyFill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E26" sqref="E26"/>
    </sheetView>
  </sheetViews>
  <sheetFormatPr defaultRowHeight="15" x14ac:dyDescent="0.25"/>
  <cols>
    <col min="1" max="2" width="13.7109375" customWidth="1"/>
    <col min="3" max="3" width="13.7109375" style="4" customWidth="1"/>
    <col min="4" max="7" width="13.7109375" customWidth="1"/>
    <col min="8" max="8" width="13.7109375" style="4" customWidth="1"/>
    <col min="9" max="9" width="13.7109375" customWidth="1"/>
    <col min="11" max="11" width="21" bestFit="1" customWidth="1"/>
    <col min="15" max="15" width="15.42578125" bestFit="1" customWidth="1"/>
  </cols>
  <sheetData>
    <row r="1" spans="1:15" x14ac:dyDescent="0.25">
      <c r="A1" s="1" t="s">
        <v>16</v>
      </c>
      <c r="B1" s="1" t="s">
        <v>17</v>
      </c>
      <c r="C1" s="1" t="s">
        <v>20</v>
      </c>
      <c r="D1" s="1" t="s">
        <v>21</v>
      </c>
      <c r="F1" s="1" t="s">
        <v>18</v>
      </c>
      <c r="G1" s="1" t="s">
        <v>19</v>
      </c>
      <c r="H1" s="1" t="s">
        <v>22</v>
      </c>
      <c r="I1" s="1" t="s">
        <v>23</v>
      </c>
    </row>
    <row r="2" spans="1:15" x14ac:dyDescent="0.25">
      <c r="A2">
        <v>0.6</v>
      </c>
      <c r="B2">
        <v>1.8</v>
      </c>
      <c r="C2" s="4">
        <v>2</v>
      </c>
      <c r="D2">
        <f>A2-B2</f>
        <v>-1.2000000000000002</v>
      </c>
      <c r="F2">
        <v>0.3</v>
      </c>
      <c r="G2">
        <v>2</v>
      </c>
      <c r="H2" s="4">
        <v>2</v>
      </c>
      <c r="I2">
        <f>F2-G2</f>
        <v>-1.7</v>
      </c>
    </row>
    <row r="3" spans="1:15" x14ac:dyDescent="0.25">
      <c r="A3">
        <v>1.8</v>
      </c>
      <c r="B3">
        <v>1.6</v>
      </c>
      <c r="C3" s="4">
        <v>1</v>
      </c>
      <c r="D3">
        <f t="shared" ref="D3:D19" si="0">A3-B3</f>
        <v>0.19999999999999996</v>
      </c>
      <c r="F3">
        <v>0.2</v>
      </c>
      <c r="G3">
        <v>1.5</v>
      </c>
      <c r="H3" s="4">
        <v>2</v>
      </c>
      <c r="I3">
        <f t="shared" ref="I3:I66" si="1">F3-G3</f>
        <v>-1.3</v>
      </c>
    </row>
    <row r="4" spans="1:15" x14ac:dyDescent="0.25">
      <c r="A4">
        <v>0.9</v>
      </c>
      <c r="B4">
        <v>0.7</v>
      </c>
      <c r="C4" s="4">
        <v>1</v>
      </c>
      <c r="D4">
        <f t="shared" si="0"/>
        <v>0.20000000000000007</v>
      </c>
      <c r="F4">
        <v>0.7</v>
      </c>
      <c r="G4">
        <v>1.4</v>
      </c>
      <c r="H4" s="4">
        <v>0</v>
      </c>
      <c r="I4">
        <f t="shared" si="1"/>
        <v>-0.7</v>
      </c>
      <c r="K4" t="s">
        <v>8</v>
      </c>
      <c r="L4" s="9">
        <v>0.5</v>
      </c>
    </row>
    <row r="5" spans="1:15" x14ac:dyDescent="0.25">
      <c r="A5">
        <v>1.6</v>
      </c>
      <c r="B5">
        <v>1.5</v>
      </c>
      <c r="C5" s="4">
        <v>1</v>
      </c>
      <c r="D5">
        <f t="shared" si="0"/>
        <v>0.10000000000000009</v>
      </c>
      <c r="F5">
        <v>1.4</v>
      </c>
      <c r="G5">
        <v>2.6</v>
      </c>
      <c r="H5" s="4">
        <v>2</v>
      </c>
      <c r="I5">
        <f t="shared" si="1"/>
        <v>-1.2000000000000002</v>
      </c>
      <c r="K5" t="s">
        <v>7</v>
      </c>
      <c r="L5" s="9">
        <v>-0.5</v>
      </c>
    </row>
    <row r="6" spans="1:15" x14ac:dyDescent="0.25">
      <c r="A6">
        <v>3.2</v>
      </c>
      <c r="B6">
        <v>0.7</v>
      </c>
      <c r="C6" s="4">
        <v>1</v>
      </c>
      <c r="D6">
        <f t="shared" si="0"/>
        <v>2.5</v>
      </c>
      <c r="F6">
        <v>0.5</v>
      </c>
      <c r="G6">
        <v>2.7</v>
      </c>
      <c r="H6" s="4">
        <v>2</v>
      </c>
      <c r="I6">
        <f t="shared" si="1"/>
        <v>-2.2000000000000002</v>
      </c>
    </row>
    <row r="7" spans="1:15" x14ac:dyDescent="0.25">
      <c r="A7">
        <v>1.4</v>
      </c>
      <c r="B7">
        <v>1.5</v>
      </c>
      <c r="C7" s="4">
        <v>0</v>
      </c>
      <c r="D7">
        <f t="shared" si="0"/>
        <v>-0.10000000000000009</v>
      </c>
      <c r="F7">
        <v>2.5</v>
      </c>
      <c r="G7">
        <v>0.8</v>
      </c>
      <c r="H7" s="4">
        <v>1</v>
      </c>
      <c r="I7">
        <f t="shared" si="1"/>
        <v>1.7</v>
      </c>
    </row>
    <row r="8" spans="1:15" x14ac:dyDescent="0.25">
      <c r="A8">
        <v>1.4</v>
      </c>
      <c r="B8">
        <v>1.6</v>
      </c>
      <c r="C8" s="4">
        <v>0</v>
      </c>
      <c r="D8">
        <f t="shared" si="0"/>
        <v>-0.20000000000000018</v>
      </c>
      <c r="F8">
        <v>1.2</v>
      </c>
      <c r="G8">
        <v>1.3</v>
      </c>
      <c r="H8" s="4">
        <v>1</v>
      </c>
      <c r="I8">
        <f t="shared" si="1"/>
        <v>-0.10000000000000009</v>
      </c>
    </row>
    <row r="9" spans="1:15" x14ac:dyDescent="0.25">
      <c r="A9">
        <v>2.6</v>
      </c>
      <c r="B9">
        <v>1.2</v>
      </c>
      <c r="C9" s="4">
        <v>1</v>
      </c>
      <c r="D9">
        <f t="shared" si="0"/>
        <v>1.4000000000000001</v>
      </c>
      <c r="F9">
        <v>0.7</v>
      </c>
      <c r="G9">
        <v>1.7</v>
      </c>
      <c r="H9" s="4">
        <v>2</v>
      </c>
      <c r="I9">
        <f t="shared" si="1"/>
        <v>-1</v>
      </c>
    </row>
    <row r="10" spans="1:15" x14ac:dyDescent="0.25">
      <c r="A10">
        <v>1.9</v>
      </c>
      <c r="B10">
        <v>0.4</v>
      </c>
      <c r="C10" s="4">
        <v>1</v>
      </c>
      <c r="D10">
        <f t="shared" si="0"/>
        <v>1.5</v>
      </c>
      <c r="F10">
        <v>1</v>
      </c>
      <c r="G10">
        <v>2.4</v>
      </c>
      <c r="H10" s="4">
        <v>2</v>
      </c>
      <c r="I10">
        <f t="shared" si="1"/>
        <v>-1.4</v>
      </c>
    </row>
    <row r="11" spans="1:15" x14ac:dyDescent="0.25">
      <c r="A11">
        <v>1.6</v>
      </c>
      <c r="B11">
        <v>1</v>
      </c>
      <c r="C11" s="4">
        <v>1</v>
      </c>
      <c r="D11">
        <f t="shared" si="0"/>
        <v>0.60000000000000009</v>
      </c>
      <c r="F11">
        <v>0.4</v>
      </c>
      <c r="G11">
        <v>0.7</v>
      </c>
      <c r="H11" s="4">
        <v>2</v>
      </c>
      <c r="I11">
        <f t="shared" si="1"/>
        <v>-0.29999999999999993</v>
      </c>
      <c r="K11" t="s">
        <v>9</v>
      </c>
      <c r="O11" s="10" t="s">
        <v>14</v>
      </c>
    </row>
    <row r="12" spans="1:15" x14ac:dyDescent="0.25">
      <c r="A12">
        <v>2.8</v>
      </c>
      <c r="B12">
        <v>1.5</v>
      </c>
      <c r="C12" s="4">
        <v>1</v>
      </c>
      <c r="D12">
        <f t="shared" si="0"/>
        <v>1.2999999999999998</v>
      </c>
      <c r="F12">
        <v>1.7</v>
      </c>
      <c r="G12">
        <v>1</v>
      </c>
      <c r="H12" s="4">
        <v>1</v>
      </c>
      <c r="I12">
        <f t="shared" si="1"/>
        <v>0.7</v>
      </c>
      <c r="M12" s="2" t="s">
        <v>10</v>
      </c>
      <c r="O12" s="3" t="s">
        <v>13</v>
      </c>
    </row>
    <row r="13" spans="1:15" x14ac:dyDescent="0.25">
      <c r="A13">
        <v>2</v>
      </c>
      <c r="B13">
        <v>0.8</v>
      </c>
      <c r="C13" s="4" t="s">
        <v>0</v>
      </c>
      <c r="D13">
        <f t="shared" si="0"/>
        <v>1.2</v>
      </c>
      <c r="F13">
        <v>3.4</v>
      </c>
      <c r="G13">
        <v>0.8</v>
      </c>
      <c r="H13" s="4">
        <v>1</v>
      </c>
      <c r="I13">
        <f t="shared" si="1"/>
        <v>2.5999999999999996</v>
      </c>
      <c r="M13" s="2" t="s">
        <v>11</v>
      </c>
      <c r="O13" s="4">
        <v>1</v>
      </c>
    </row>
    <row r="14" spans="1:15" x14ac:dyDescent="0.25">
      <c r="A14">
        <v>1</v>
      </c>
      <c r="B14">
        <v>0.7</v>
      </c>
      <c r="C14" s="4" t="s">
        <v>0</v>
      </c>
      <c r="D14">
        <f t="shared" si="0"/>
        <v>0.30000000000000004</v>
      </c>
      <c r="F14">
        <v>0.8</v>
      </c>
      <c r="G14">
        <v>1.7</v>
      </c>
      <c r="H14" s="4">
        <v>2</v>
      </c>
      <c r="I14">
        <f t="shared" si="1"/>
        <v>-0.89999999999999991</v>
      </c>
      <c r="M14" s="2" t="s">
        <v>12</v>
      </c>
      <c r="O14" s="4">
        <v>2</v>
      </c>
    </row>
    <row r="15" spans="1:15" x14ac:dyDescent="0.25">
      <c r="A15">
        <v>2.2000000000000002</v>
      </c>
      <c r="B15">
        <v>0.8</v>
      </c>
      <c r="C15" s="4">
        <v>1</v>
      </c>
      <c r="D15">
        <f t="shared" si="0"/>
        <v>1.4000000000000001</v>
      </c>
      <c r="F15">
        <v>2.1</v>
      </c>
      <c r="G15">
        <v>1.2</v>
      </c>
      <c r="H15" s="4">
        <v>1</v>
      </c>
      <c r="I15">
        <f t="shared" si="1"/>
        <v>0.90000000000000013</v>
      </c>
    </row>
    <row r="16" spans="1:15" x14ac:dyDescent="0.25">
      <c r="A16">
        <v>3.2</v>
      </c>
      <c r="B16">
        <v>1.3</v>
      </c>
      <c r="C16" s="4" t="s">
        <v>0</v>
      </c>
      <c r="D16">
        <f t="shared" si="0"/>
        <v>1.9000000000000001</v>
      </c>
      <c r="F16">
        <v>0.4</v>
      </c>
      <c r="G16">
        <v>1.5</v>
      </c>
      <c r="H16" s="4">
        <v>2</v>
      </c>
      <c r="I16">
        <f t="shared" si="1"/>
        <v>-1.1000000000000001</v>
      </c>
      <c r="K16" t="s">
        <v>3</v>
      </c>
    </row>
    <row r="17" spans="1:15" x14ac:dyDescent="0.25">
      <c r="A17">
        <v>1.5</v>
      </c>
      <c r="B17">
        <v>1.6</v>
      </c>
      <c r="C17" s="4">
        <v>1</v>
      </c>
      <c r="D17">
        <f t="shared" si="0"/>
        <v>-0.10000000000000009</v>
      </c>
      <c r="F17">
        <v>1.3</v>
      </c>
      <c r="G17">
        <v>0.9</v>
      </c>
      <c r="H17" s="4">
        <v>1</v>
      </c>
      <c r="I17">
        <f t="shared" si="1"/>
        <v>0.4</v>
      </c>
      <c r="L17" t="s">
        <v>4</v>
      </c>
    </row>
    <row r="18" spans="1:15" x14ac:dyDescent="0.25">
      <c r="A18">
        <v>0.9</v>
      </c>
      <c r="B18">
        <v>0.1</v>
      </c>
      <c r="C18" s="4">
        <v>1</v>
      </c>
      <c r="D18">
        <f t="shared" si="0"/>
        <v>0.8</v>
      </c>
      <c r="F18">
        <v>0.6</v>
      </c>
      <c r="G18">
        <v>1.2</v>
      </c>
      <c r="H18" s="4">
        <v>0</v>
      </c>
      <c r="I18">
        <f t="shared" si="1"/>
        <v>-0.6</v>
      </c>
      <c r="L18" t="s">
        <v>5</v>
      </c>
    </row>
    <row r="19" spans="1:15" x14ac:dyDescent="0.25">
      <c r="A19">
        <v>1.2</v>
      </c>
      <c r="B19">
        <v>2.2000000000000002</v>
      </c>
      <c r="C19" s="4">
        <v>2</v>
      </c>
      <c r="D19">
        <f t="shared" si="0"/>
        <v>-1.0000000000000002</v>
      </c>
      <c r="F19">
        <v>0.4</v>
      </c>
      <c r="G19">
        <v>1.5</v>
      </c>
      <c r="H19" s="4">
        <v>0</v>
      </c>
      <c r="I19">
        <f t="shared" si="1"/>
        <v>-1.1000000000000001</v>
      </c>
    </row>
    <row r="23" spans="1:15" x14ac:dyDescent="0.25">
      <c r="K23" s="4"/>
      <c r="L23" s="12" t="s">
        <v>15</v>
      </c>
      <c r="M23" s="12"/>
      <c r="N23" s="12"/>
    </row>
    <row r="24" spans="1:15" x14ac:dyDescent="0.25">
      <c r="K24" s="11" t="s">
        <v>6</v>
      </c>
      <c r="L24" s="5" t="s">
        <v>0</v>
      </c>
      <c r="M24" s="5" t="s">
        <v>13</v>
      </c>
      <c r="N24" s="5" t="s">
        <v>1</v>
      </c>
      <c r="O24" t="s">
        <v>2</v>
      </c>
    </row>
    <row r="25" spans="1:15" x14ac:dyDescent="0.25">
      <c r="K25" s="3" t="s">
        <v>0</v>
      </c>
      <c r="L25" s="7" t="e">
        <f>COUNTIFS($C$2:$C$381,"=1",#REF!,"=1")</f>
        <v>#REF!</v>
      </c>
      <c r="M25" s="6" t="e">
        <f>COUNTIFS($C$2:$C$381,"=1",#REF!,"=0")</f>
        <v>#REF!</v>
      </c>
      <c r="N25" s="2" t="e">
        <f>COUNTIFS($C$2:$C$381,"=1",#REF!,"=2")</f>
        <v>#REF!</v>
      </c>
      <c r="O25" t="e">
        <f>SUM(L25:N25)</f>
        <v>#REF!</v>
      </c>
    </row>
    <row r="26" spans="1:15" x14ac:dyDescent="0.25">
      <c r="K26" s="3" t="s">
        <v>13</v>
      </c>
      <c r="L26" s="2" t="e">
        <f>COUNTIFS($C$2:$C$381,"=0",#REF!,"=1")</f>
        <v>#REF!</v>
      </c>
      <c r="M26" s="7" t="e">
        <f>COUNTIFS($C$2:$C$381,"=0",#REF!,"=0")</f>
        <v>#REF!</v>
      </c>
      <c r="N26" s="2" t="e">
        <f>COUNTIFS($C$2:$C$381,"=0",#REF!,"=2")</f>
        <v>#REF!</v>
      </c>
      <c r="O26" t="e">
        <f t="shared" ref="O26:O27" si="2">SUM(L26:N26)</f>
        <v>#REF!</v>
      </c>
    </row>
    <row r="27" spans="1:15" x14ac:dyDescent="0.25">
      <c r="K27" s="3" t="s">
        <v>1</v>
      </c>
      <c r="L27" s="2" t="e">
        <f>COUNTIFS($C$2:$C$381,"=2",#REF!,"=1")</f>
        <v>#REF!</v>
      </c>
      <c r="M27" s="6" t="e">
        <f>COUNTIFS($C$2:$C$381,"=2",#REF!,"=0")</f>
        <v>#REF!</v>
      </c>
      <c r="N27" s="7" t="e">
        <f>COUNTIFS($C$2:$C$381,"=2",#REF!,"=2")</f>
        <v>#REF!</v>
      </c>
      <c r="O27" t="e">
        <f t="shared" si="2"/>
        <v>#REF!</v>
      </c>
    </row>
    <row r="28" spans="1:15" x14ac:dyDescent="0.25">
      <c r="O28" s="8" t="e">
        <f>SUM(O25:O27)</f>
        <v>#REF!</v>
      </c>
    </row>
    <row r="29" spans="1:15" x14ac:dyDescent="0.25">
      <c r="L29" t="e">
        <f>SUM(L25:L27)</f>
        <v>#REF!</v>
      </c>
      <c r="M29" t="e">
        <f t="shared" ref="M29:N29" si="3">SUM(M25:M27)</f>
        <v>#REF!</v>
      </c>
      <c r="N29" t="e">
        <f t="shared" si="3"/>
        <v>#REF!</v>
      </c>
      <c r="O29" s="8" t="e">
        <f>SUM(L29:N29)</f>
        <v>#REF!</v>
      </c>
    </row>
  </sheetData>
  <mergeCells count="1">
    <mergeCell ref="L23:N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Mylonidis</cp:lastModifiedBy>
  <dcterms:created xsi:type="dcterms:W3CDTF">2022-04-16T16:58:51Z</dcterms:created>
  <dcterms:modified xsi:type="dcterms:W3CDTF">2022-07-16T22:02:36Z</dcterms:modified>
</cp:coreProperties>
</file>