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EIFSVR00\HEIData\SHARED\SCIENCE\Global Health\State of Global Air 2019\G. Web Design changes\Engage Page\Figure Files - Public Transmission\Report Figures and Data\Figure 12\"/>
    </mc:Choice>
  </mc:AlternateContent>
  <bookViews>
    <workbookView xWindow="0" yWindow="0" windowWidth="18945" windowHeight="4395" tabRatio="912"/>
  </bookViews>
  <sheets>
    <sheet name="Figure 12" sheetId="2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4" l="1"/>
  <c r="D11" i="24"/>
  <c r="D10" i="24"/>
  <c r="D13" i="24"/>
  <c r="D9" i="24"/>
  <c r="D12" i="24"/>
  <c r="B15" i="24" l="1"/>
  <c r="C15" i="24"/>
  <c r="E15" i="24"/>
  <c r="B13" i="24"/>
  <c r="C13" i="24"/>
  <c r="E13" i="24"/>
  <c r="B12" i="24"/>
  <c r="C12" i="24"/>
  <c r="E12" i="24"/>
  <c r="B11" i="24"/>
  <c r="C11" i="24"/>
  <c r="E11" i="24"/>
  <c r="B10" i="24"/>
  <c r="C10" i="24"/>
  <c r="E10" i="24"/>
  <c r="B9" i="24"/>
  <c r="C9" i="24"/>
  <c r="E9" i="24"/>
</calcChain>
</file>

<file path=xl/sharedStrings.xml><?xml version="1.0" encoding="utf-8"?>
<sst xmlns="http://schemas.openxmlformats.org/spreadsheetml/2006/main" count="17" uniqueCount="17">
  <si>
    <t>Global</t>
  </si>
  <si>
    <t>Total Air Pollution</t>
  </si>
  <si>
    <t xml:space="preserve">Ambient PM2.5 </t>
  </si>
  <si>
    <t>Household Air Pollution</t>
  </si>
  <si>
    <t>Low</t>
  </si>
  <si>
    <t>Low-Middle</t>
  </si>
  <si>
    <t>Middle</t>
  </si>
  <si>
    <t>High-Middle</t>
  </si>
  <si>
    <t>High</t>
  </si>
  <si>
    <t>Ozone</t>
  </si>
  <si>
    <t>SDI</t>
  </si>
  <si>
    <r>
      <rPr>
        <b/>
        <sz val="11"/>
        <color theme="1"/>
        <rFont val="Calibri Light"/>
        <family val="2"/>
      </rPr>
      <t>Publication</t>
    </r>
    <r>
      <rPr>
        <sz val="11"/>
        <color theme="1"/>
        <rFont val="Calibri Light"/>
        <family val="2"/>
      </rPr>
      <t xml:space="preserve">: State of Global Air 2019 </t>
    </r>
  </si>
  <si>
    <r>
      <rPr>
        <b/>
        <sz val="11"/>
        <color theme="1"/>
        <rFont val="Calibri Light"/>
        <family val="2"/>
      </rPr>
      <t>Date of Release</t>
    </r>
    <r>
      <rPr>
        <sz val="11"/>
        <color theme="1"/>
        <rFont val="Calibri Light"/>
        <family val="2"/>
      </rPr>
      <t>: April 3, 2019</t>
    </r>
  </si>
  <si>
    <r>
      <rPr>
        <b/>
        <sz val="11"/>
        <color theme="1"/>
        <rFont val="Calibri Light"/>
        <family val="2"/>
      </rPr>
      <t>Website</t>
    </r>
    <r>
      <rPr>
        <sz val="11"/>
        <color theme="1"/>
        <rFont val="Calibri Light"/>
        <family val="2"/>
      </rPr>
      <t>: www.stateofglobalair.org</t>
    </r>
  </si>
  <si>
    <r>
      <rPr>
        <b/>
        <sz val="11"/>
        <color theme="1"/>
        <rFont val="Calibri Light"/>
        <family val="2"/>
      </rPr>
      <t>Suggested Citation</t>
    </r>
    <r>
      <rPr>
        <sz val="11"/>
        <color theme="1"/>
        <rFont val="Calibri Light"/>
        <family val="2"/>
      </rPr>
      <t>: Health Effects Institute. 2019. State of Global Air 2019. Boston MA.</t>
    </r>
  </si>
  <si>
    <r>
      <rPr>
        <b/>
        <sz val="11"/>
        <color theme="1"/>
        <rFont val="Calibri Light"/>
        <family val="2"/>
      </rPr>
      <t>Terms and Conditions of Use</t>
    </r>
    <r>
      <rPr>
        <sz val="11"/>
        <color theme="1"/>
        <rFont val="Calibri Light"/>
        <family val="2"/>
      </rPr>
      <t xml:space="preserve">: The datasets are freely available for downloading, printing, and distribution without alteration, provided that proper credit is given, using the citation. </t>
    </r>
  </si>
  <si>
    <t>Comparison of percentages of deaths
 attributable to household air pollution, ambient PM2.5,
and ozone by sociodemographic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</si>
</sst>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/>
    <xf numFmtId="0" fontId="18" fillId="33" borderId="0" xfId="0" applyFont="1" applyFill="1" applyAlignment="1">
      <alignment vertical="center"/>
    </xf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Fill="1"/>
    <xf numFmtId="0" fontId="19" fillId="33" borderId="0" xfId="0" applyFont="1" applyFill="1" applyAlignment="1">
      <alignment vertical="center"/>
    </xf>
    <xf numFmtId="1" fontId="0" fillId="33" borderId="0" xfId="0" applyNumberFormat="1" applyFill="1" applyAlignment="1"/>
    <xf numFmtId="0" fontId="0" fillId="33" borderId="0" xfId="0" applyFill="1" applyAlignmen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18BD4"/>
      <color rgb="FF369393"/>
      <color rgb="FF9864B0"/>
      <color rgb="FFE26F5C"/>
      <color rgb="FFFFB054"/>
      <color rgb="FFDD563F"/>
      <color rgb="FF8952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I8" sqref="I8"/>
    </sheetView>
  </sheetViews>
  <sheetFormatPr defaultColWidth="9.140625" defaultRowHeight="15" x14ac:dyDescent="0.25"/>
  <cols>
    <col min="1" max="1" width="9.140625" style="1"/>
    <col min="2" max="2" width="10.7109375" style="1" customWidth="1"/>
    <col min="3" max="16384" width="9.140625" style="1"/>
  </cols>
  <sheetData>
    <row r="1" spans="1:8" s="5" customFormat="1" x14ac:dyDescent="0.25">
      <c r="A1" s="4" t="s">
        <v>11</v>
      </c>
    </row>
    <row r="2" spans="1:8" s="5" customFormat="1" x14ac:dyDescent="0.25">
      <c r="A2" s="4" t="s">
        <v>12</v>
      </c>
    </row>
    <row r="3" spans="1:8" s="5" customFormat="1" x14ac:dyDescent="0.25">
      <c r="A3" s="4" t="s">
        <v>13</v>
      </c>
    </row>
    <row r="4" spans="1:8" s="5" customFormat="1" x14ac:dyDescent="0.25">
      <c r="A4" s="4" t="s">
        <v>14</v>
      </c>
    </row>
    <row r="5" spans="1:8" s="5" customFormat="1" x14ac:dyDescent="0.25">
      <c r="A5" s="6" t="s">
        <v>15</v>
      </c>
    </row>
    <row r="6" spans="1:8" s="8" customFormat="1" x14ac:dyDescent="0.25">
      <c r="A6" s="7"/>
    </row>
    <row r="7" spans="1:8" s="11" customFormat="1" x14ac:dyDescent="0.25">
      <c r="A7" s="9" t="s">
        <v>16</v>
      </c>
      <c r="B7" s="9"/>
      <c r="C7" s="9"/>
      <c r="D7" s="9"/>
      <c r="E7" s="9"/>
      <c r="F7" s="9"/>
      <c r="G7" s="9"/>
      <c r="H7" s="10"/>
    </row>
    <row r="8" spans="1:8" ht="45" x14ac:dyDescent="0.25">
      <c r="A8" s="2" t="s">
        <v>10</v>
      </c>
      <c r="B8" s="2" t="s">
        <v>3</v>
      </c>
      <c r="C8" s="2" t="s">
        <v>2</v>
      </c>
      <c r="D8" s="2" t="s">
        <v>9</v>
      </c>
      <c r="E8" s="2" t="s">
        <v>1</v>
      </c>
    </row>
    <row r="9" spans="1:8" x14ac:dyDescent="0.25">
      <c r="A9" s="1" t="s">
        <v>4</v>
      </c>
      <c r="B9" s="12">
        <f>100*0.0652317341933461</f>
        <v>6.5231734193346105</v>
      </c>
      <c r="C9" s="12">
        <f>100*0.040584057195895</f>
        <v>4.0584057195895005</v>
      </c>
      <c r="D9" s="12">
        <f>100*0.00921576885028114</f>
        <v>0.92157688502811397</v>
      </c>
      <c r="E9" s="12">
        <f>100*0.110820700954114</f>
        <v>11.0820700954114</v>
      </c>
    </row>
    <row r="10" spans="1:8" ht="30" x14ac:dyDescent="0.25">
      <c r="A10" s="1" t="s">
        <v>5</v>
      </c>
      <c r="B10" s="12">
        <f>100*0.0469040168876465</f>
        <v>4.6904016887646494</v>
      </c>
      <c r="C10" s="12">
        <f>100*0.0468837360929373</f>
        <v>4.6883736092937296</v>
      </c>
      <c r="D10" s="12">
        <f>100*0.00823390263696956</f>
        <v>0.823390263696956</v>
      </c>
      <c r="E10" s="12">
        <f>100*0.0989978162690522</f>
        <v>9.8997816269052201</v>
      </c>
    </row>
    <row r="11" spans="1:8" x14ac:dyDescent="0.25">
      <c r="A11" s="1" t="s">
        <v>6</v>
      </c>
      <c r="B11" s="12">
        <f>100*0.0268255887267506</f>
        <v>2.68255887267506</v>
      </c>
      <c r="C11" s="12">
        <f>100*0.0623608968626523</f>
        <v>6.2360896862652302</v>
      </c>
      <c r="D11" s="12">
        <f>100*0.010000114756034</f>
        <v>1.0000114756034</v>
      </c>
      <c r="E11" s="12">
        <f>100*0.0960335788471681</f>
        <v>9.6033578847168091</v>
      </c>
    </row>
    <row r="12" spans="1:8" ht="30" x14ac:dyDescent="0.25">
      <c r="A12" s="1" t="s">
        <v>7</v>
      </c>
      <c r="B12" s="12">
        <f>100*0.00969557553900386</f>
        <v>0.969557553900386</v>
      </c>
      <c r="C12" s="12">
        <f>100*0.0704286048913483</f>
        <v>7.0428604891348305</v>
      </c>
      <c r="D12" s="12">
        <f>100*0.00793238286964125</f>
        <v>0.79323828696412502</v>
      </c>
      <c r="E12" s="12">
        <f>100*0.0856873859962541</f>
        <v>8.5687385996254104</v>
      </c>
    </row>
    <row r="13" spans="1:8" x14ac:dyDescent="0.25">
      <c r="A13" s="1" t="s">
        <v>8</v>
      </c>
      <c r="B13" s="12">
        <f>100*0.000843973623143852</f>
        <v>8.4397362314385202E-2</v>
      </c>
      <c r="C13" s="12">
        <f>100*0.0370418988996071</f>
        <v>3.70418988996071</v>
      </c>
      <c r="D13" s="12">
        <f>100*0.00621246884784945</f>
        <v>0.62124688478494505</v>
      </c>
      <c r="E13" s="12">
        <f>100*0.0431471486882769</f>
        <v>4.3147148688276893</v>
      </c>
    </row>
    <row r="14" spans="1:8" x14ac:dyDescent="0.25">
      <c r="B14" s="13"/>
      <c r="C14" s="13"/>
      <c r="D14" s="13"/>
      <c r="E14" s="13"/>
    </row>
    <row r="15" spans="1:8" x14ac:dyDescent="0.25">
      <c r="A15" s="1" t="s">
        <v>0</v>
      </c>
      <c r="B15" s="12">
        <f>100*0.0293251906509578</f>
        <v>2.93251906509578</v>
      </c>
      <c r="C15" s="12">
        <f>100*0.0524984761869226</f>
        <v>5.24984761869226</v>
      </c>
      <c r="D15" s="12">
        <f>100*0.0084327519444932</f>
        <v>0.84327519444931998</v>
      </c>
      <c r="E15" s="12">
        <f>100*0.0875037430781682</f>
        <v>8.7503743078168199</v>
      </c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Kethural Manokaran</dc:creator>
  <cp:lastModifiedBy>Kethural Manokaran</cp:lastModifiedBy>
  <cp:lastPrinted>2019-01-18T21:23:57Z</cp:lastPrinted>
  <dcterms:created xsi:type="dcterms:W3CDTF">2018-10-04T13:25:21Z</dcterms:created>
  <dcterms:modified xsi:type="dcterms:W3CDTF">2019-04-02T15:31:48Z</dcterms:modified>
</cp:coreProperties>
</file>