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ZNET_RUN\"/>
    </mc:Choice>
  </mc:AlternateContent>
  <bookViews>
    <workbookView xWindow="0" yWindow="0" windowWidth="13605" windowHeight="5925" activeTab="2"/>
  </bookViews>
  <sheets>
    <sheet name="Brent Correlation (1)" sheetId="4" r:id="rId1"/>
    <sheet name="Brent Sharp (2)" sheetId="1" r:id="rId2"/>
    <sheet name="WTI Sharp (2)" sheetId="6" r:id="rId3"/>
    <sheet name="WTI Correlation (1)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6" l="1"/>
  <c r="H31" i="6"/>
  <c r="D31" i="6"/>
  <c r="L25" i="6"/>
  <c r="H25" i="6"/>
  <c r="D25" i="6"/>
  <c r="L19" i="6"/>
  <c r="H19" i="6"/>
  <c r="D19" i="6"/>
  <c r="L13" i="6"/>
  <c r="H13" i="6"/>
  <c r="D13" i="6"/>
  <c r="G28" i="4"/>
  <c r="G27" i="4"/>
  <c r="L25" i="4"/>
  <c r="L13" i="4"/>
  <c r="L19" i="4"/>
  <c r="L31" i="4"/>
  <c r="D34" i="6" l="1"/>
  <c r="H34" i="6"/>
  <c r="L34" i="6"/>
  <c r="L34" i="4"/>
  <c r="L65" i="1"/>
  <c r="H65" i="1"/>
  <c r="D65" i="1"/>
  <c r="L59" i="1"/>
  <c r="H59" i="1"/>
  <c r="D59" i="1"/>
  <c r="L53" i="1"/>
  <c r="H53" i="1"/>
  <c r="D53" i="1"/>
  <c r="L47" i="1"/>
  <c r="L68" i="1" s="1"/>
  <c r="H47" i="1"/>
  <c r="H68" i="1" s="1"/>
  <c r="D47" i="1"/>
  <c r="D68" i="1" s="1"/>
  <c r="L34" i="1"/>
  <c r="L31" i="1"/>
  <c r="H31" i="1"/>
  <c r="D31" i="1"/>
  <c r="L25" i="1"/>
  <c r="H25" i="1"/>
  <c r="D25" i="1"/>
  <c r="L19" i="1"/>
  <c r="H19" i="1"/>
  <c r="D19" i="1"/>
  <c r="L13" i="1"/>
  <c r="H13" i="1"/>
  <c r="D13" i="1"/>
  <c r="H31" i="5"/>
  <c r="D31" i="5"/>
  <c r="H25" i="5"/>
  <c r="D25" i="5"/>
  <c r="H19" i="5"/>
  <c r="D19" i="5"/>
  <c r="H13" i="5"/>
  <c r="D13" i="5"/>
  <c r="H31" i="4"/>
  <c r="D31" i="4"/>
  <c r="H25" i="4"/>
  <c r="D25" i="4"/>
  <c r="H19" i="4"/>
  <c r="D19" i="4"/>
  <c r="H13" i="4"/>
  <c r="D13" i="4"/>
  <c r="L99" i="1"/>
  <c r="H99" i="1"/>
  <c r="D99" i="1"/>
  <c r="L93" i="1"/>
  <c r="H93" i="1"/>
  <c r="D93" i="1"/>
  <c r="L87" i="1"/>
  <c r="H87" i="1"/>
  <c r="D87" i="1"/>
  <c r="L81" i="1"/>
  <c r="H81" i="1"/>
  <c r="D81" i="1"/>
  <c r="H34" i="5" l="1"/>
  <c r="D34" i="5"/>
  <c r="D34" i="1"/>
  <c r="H34" i="1"/>
  <c r="D34" i="4"/>
  <c r="H34" i="4"/>
  <c r="L102" i="1"/>
  <c r="D102" i="1"/>
  <c r="H102" i="1"/>
</calcChain>
</file>

<file path=xl/comments1.xml><?xml version="1.0" encoding="utf-8"?>
<comments xmlns="http://schemas.openxmlformats.org/spreadsheetml/2006/main">
  <authors>
    <author>Alexander Mintz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qo_bqcktest_7_15.cfg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qo_backtest_7_5.cfg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qo_backtest_7_15_90.cfg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initial investment is equal initial margin of $675,000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0% means no positive trades
50% means 0 P&amp;L
100% means no negative trades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initial investment is equal initial margin of $2.025,000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initial investment is equal initial margin of $2,025,000
</t>
        </r>
      </text>
    </comment>
  </commentList>
</comments>
</file>

<file path=xl/comments2.xml><?xml version="1.0" encoding="utf-8"?>
<comments xmlns="http://schemas.openxmlformats.org/spreadsheetml/2006/main">
  <authors>
    <author>Alexander Mintz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qo_bqcktest_7_15.cfg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qo_backtest_7_5.cfg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qo_backtest_7_15_90.cfg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initial investment is equal initial margin of $675,000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0% means no positive trades
50% means 0 P&amp;L
100% means no negative trades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initial investment is equal initial margin of $2.025,000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initial investment is equal initial margin of $2,025,000
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qo_bqcktest_7_15.cfg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qo_backtest_7_5.cfg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qo_backtest_7_15_90.cfg</t>
        </r>
      </text>
    </comment>
    <comment ref="A67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initial investment is equal initial margin of $675,000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0% means no positive trades
50% means 0 P&amp;L
100% means no negative trades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initial investment is equal initial margin of $2.025,000</t>
        </r>
      </text>
    </comment>
    <comment ref="I67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initial investment is equal initial margin of $2,025,000
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qo_bqcktest_7_15.cfg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qo_backtest_7_5.cfg</t>
        </r>
      </text>
    </comment>
    <comment ref="I73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qo_backtest_7_15_90.cfg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initial investment is equal initial margin of $675,000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0% means no positive trades
50% means 0 P&amp;L
100% means no negative trades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initial investment is equal initial margin of $2.025,000</t>
        </r>
      </text>
    </comment>
    <comment ref="I101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initial investment is equal initial margin of $2,025,000
</t>
        </r>
      </text>
    </comment>
  </commentList>
</comments>
</file>

<file path=xl/comments3.xml><?xml version="1.0" encoding="utf-8"?>
<comments xmlns="http://schemas.openxmlformats.org/spreadsheetml/2006/main">
  <authors>
    <author>Alexander Mintz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qo_bqcktest_7_15.cfg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qo_backtest_7_5.cfg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qo_backtest_7_15_90.cfg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initial investment is equal initial margin of $675,000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0% means no positive trades
50% means 0 P&amp;L
100% means no negative trades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initial investment is equal initial margin of $2.025,000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initial investment is equal initial margin of $2,025,000
</t>
        </r>
      </text>
    </comment>
  </commentList>
</comments>
</file>

<file path=xl/comments4.xml><?xml version="1.0" encoding="utf-8"?>
<comments xmlns="http://schemas.openxmlformats.org/spreadsheetml/2006/main">
  <authors>
    <author>Alexander Mintz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qo_bqcktest_7_15.cfg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qo_backtest_7_5.cfg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initial investment is equal initial margin of $675,000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0% means no positive trades
50% means 0 P&amp;L
100% means no negative trades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Alexander Mintz:</t>
        </r>
        <r>
          <rPr>
            <sz val="9"/>
            <color indexed="81"/>
            <rFont val="Tahoma"/>
            <family val="2"/>
          </rPr>
          <t xml:space="preserve">
initial investment is equal initial margin of $2.025,000</t>
        </r>
      </text>
    </comment>
  </commentList>
</comments>
</file>

<file path=xl/sharedStrings.xml><?xml version="1.0" encoding="utf-8"?>
<sst xmlns="http://schemas.openxmlformats.org/spreadsheetml/2006/main" count="459" uniqueCount="55">
  <si>
    <t>1318.59%
364.35%</t>
  </si>
  <si>
    <t>1004.78%
277.64%</t>
  </si>
  <si>
    <t>1330.31%
367.58%</t>
  </si>
  <si>
    <t>P&amp;L</t>
  </si>
  <si>
    <t>Gain % 
total / yearly</t>
  </si>
  <si>
    <t>P&amp;L Ratio</t>
  </si>
  <si>
    <t>Sharpe</t>
  </si>
  <si>
    <t>Gain % 
total/yearly</t>
  </si>
  <si>
    <t>P&amp;L ratio</t>
  </si>
  <si>
    <t>Total</t>
  </si>
  <si>
    <t>2015*</t>
  </si>
  <si>
    <t>2015 4Q</t>
  </si>
  <si>
    <t>2015 3Q</t>
  </si>
  <si>
    <t>2015 2Q</t>
  </si>
  <si>
    <t>2015 1Q</t>
  </si>
  <si>
    <t>2014 4Q</t>
  </si>
  <si>
    <t>2104 4Q</t>
  </si>
  <si>
    <t>2014 3Q</t>
  </si>
  <si>
    <t>2014 2Q</t>
  </si>
  <si>
    <t>2014 1Q</t>
  </si>
  <si>
    <t>2013 4Q</t>
  </si>
  <si>
    <t>2013 3Q</t>
  </si>
  <si>
    <t>2013 2Q</t>
  </si>
  <si>
    <t>2013 1Q</t>
  </si>
  <si>
    <t>2012 4Q</t>
  </si>
  <si>
    <t>2012 3Q</t>
  </si>
  <si>
    <t>2012 2Q</t>
  </si>
  <si>
    <t>2012 1Q</t>
  </si>
  <si>
    <t>MinP&amp;L</t>
  </si>
  <si>
    <t>Min UnR</t>
  </si>
  <si>
    <t>Quarter</t>
  </si>
  <si>
    <r>
      <rPr>
        <b/>
        <sz val="16"/>
        <rFont val="Calibri"/>
        <family val="2"/>
        <scheme val="minor"/>
      </rPr>
      <t>Qty Min/Max</t>
    </r>
    <r>
      <rPr>
        <b/>
        <sz val="16"/>
        <color rgb="FFC00000"/>
        <rFont val="Calibri"/>
        <family val="2"/>
        <scheme val="minor"/>
      </rPr>
      <t xml:space="preserve">  90/750</t>
    </r>
  </si>
  <si>
    <r>
      <rPr>
        <b/>
        <sz val="16"/>
        <rFont val="Calibri"/>
        <family val="2"/>
        <scheme val="minor"/>
      </rPr>
      <t>Qty Min/Max</t>
    </r>
    <r>
      <rPr>
        <b/>
        <sz val="16"/>
        <color rgb="FFC00000"/>
        <rFont val="Calibri"/>
        <family val="2"/>
        <scheme val="minor"/>
      </rPr>
      <t xml:space="preserve"> 30/750</t>
    </r>
  </si>
  <si>
    <r>
      <rPr>
        <b/>
        <sz val="16"/>
        <rFont val="Calibri"/>
        <family val="2"/>
        <scheme val="minor"/>
      </rPr>
      <t>Qty Min/Max</t>
    </r>
    <r>
      <rPr>
        <b/>
        <sz val="16"/>
        <color rgb="FFC00000"/>
        <rFont val="Calibri"/>
        <family val="2"/>
        <scheme val="minor"/>
      </rPr>
      <t xml:space="preserve"> 30/250</t>
    </r>
  </si>
  <si>
    <t>30 cents move</t>
  </si>
  <si>
    <r>
      <rPr>
        <sz val="48"/>
        <color rgb="FFFF0000"/>
        <rFont val="Calibri"/>
        <family val="2"/>
        <scheme val="minor"/>
      </rPr>
      <t>BRENT</t>
    </r>
    <r>
      <rPr>
        <sz val="48"/>
        <color theme="1"/>
        <rFont val="Calibri"/>
        <family val="2"/>
        <scheme val="minor"/>
      </rPr>
      <t>: SHARP MOVE</t>
    </r>
  </si>
  <si>
    <t>1061.68%
293.36%</t>
  </si>
  <si>
    <t>726.81%
200.83%</t>
  </si>
  <si>
    <t>1071.64%
296.11%</t>
  </si>
  <si>
    <t>57 cents move</t>
  </si>
  <si>
    <t>Gain % total/yearly</t>
  </si>
  <si>
    <t>75 cents move</t>
  </si>
  <si>
    <t>926.86%
256.11%</t>
  </si>
  <si>
    <t>518.28%
143.21%</t>
  </si>
  <si>
    <t>925.47%
255.72%</t>
  </si>
  <si>
    <r>
      <rPr>
        <sz val="48"/>
        <color rgb="FFFF0000"/>
        <rFont val="Calibri"/>
        <family val="2"/>
        <scheme val="minor"/>
      </rPr>
      <t>BRENT</t>
    </r>
    <r>
      <rPr>
        <sz val="48"/>
        <color theme="1"/>
        <rFont val="Calibri"/>
        <family val="2"/>
        <scheme val="minor"/>
      </rPr>
      <t>: Correlation</t>
    </r>
  </si>
  <si>
    <r>
      <rPr>
        <b/>
        <sz val="16"/>
        <rFont val="Calibri"/>
        <family val="2"/>
        <scheme val="minor"/>
      </rPr>
      <t>Qty Min/Max</t>
    </r>
    <r>
      <rPr>
        <b/>
        <sz val="16"/>
        <color rgb="FFC00000"/>
        <rFont val="Calibri"/>
        <family val="2"/>
        <scheme val="minor"/>
      </rPr>
      <t xml:space="preserve"> 5/250</t>
    </r>
  </si>
  <si>
    <r>
      <rPr>
        <b/>
        <sz val="16"/>
        <rFont val="Calibri"/>
        <family val="2"/>
        <scheme val="minor"/>
      </rPr>
      <t>Qty Min/Max</t>
    </r>
    <r>
      <rPr>
        <b/>
        <sz val="16"/>
        <color rgb="FFC00000"/>
        <rFont val="Calibri"/>
        <family val="2"/>
        <scheme val="minor"/>
      </rPr>
      <t xml:space="preserve"> 5/750</t>
    </r>
  </si>
  <si>
    <r>
      <rPr>
        <b/>
        <sz val="16"/>
        <rFont val="Calibri"/>
        <family val="2"/>
        <scheme val="minor"/>
      </rPr>
      <t>Qty Min/Max</t>
    </r>
    <r>
      <rPr>
        <b/>
        <sz val="16"/>
        <color rgb="FFC00000"/>
        <rFont val="Calibri"/>
        <family val="2"/>
        <scheme val="minor"/>
      </rPr>
      <t xml:space="preserve">  15/750</t>
    </r>
  </si>
  <si>
    <t>WTI: Correlation</t>
  </si>
  <si>
    <r>
      <rPr>
        <b/>
        <sz val="16"/>
        <rFont val="Calibri"/>
        <family val="2"/>
        <scheme val="minor"/>
      </rPr>
      <t>Qty Min/Max</t>
    </r>
    <r>
      <rPr>
        <b/>
        <sz val="16"/>
        <color rgb="FFC00000"/>
        <rFont val="Calibri"/>
        <family val="2"/>
        <scheme val="minor"/>
      </rPr>
      <t xml:space="preserve"> 2/250</t>
    </r>
  </si>
  <si>
    <t>WTI: SHARP MOVE</t>
  </si>
  <si>
    <t>345.45%
95.45%</t>
  </si>
  <si>
    <t>526.49%
145.48%</t>
  </si>
  <si>
    <t>1031.43%
285.00%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</si>
</sst>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28"/>
      <color rgb="FFC00000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164" fontId="2" fillId="2" borderId="1" xfId="0" applyNumberFormat="1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3" fillId="3" borderId="11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3" borderId="13" xfId="0" applyNumberFormat="1" applyFont="1" applyFill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4" fontId="6" fillId="4" borderId="16" xfId="0" applyNumberFormat="1" applyFont="1" applyFill="1" applyBorder="1" applyAlignment="1">
      <alignment horizontal="right"/>
    </xf>
    <xf numFmtId="3" fontId="6" fillId="0" borderId="17" xfId="0" applyNumberFormat="1" applyFont="1" applyBorder="1" applyAlignment="1">
      <alignment horizontal="right"/>
    </xf>
    <xf numFmtId="0" fontId="6" fillId="0" borderId="17" xfId="0" applyFont="1" applyBorder="1" applyAlignment="1">
      <alignment horizontal="right"/>
    </xf>
    <xf numFmtId="164" fontId="6" fillId="4" borderId="18" xfId="0" applyNumberFormat="1" applyFont="1" applyFill="1" applyBorder="1" applyAlignment="1">
      <alignment horizontal="right"/>
    </xf>
    <xf numFmtId="0" fontId="6" fillId="0" borderId="19" xfId="0" applyFont="1" applyBorder="1" applyAlignment="1">
      <alignment horizontal="right"/>
    </xf>
    <xf numFmtId="0" fontId="5" fillId="0" borderId="19" xfId="0" applyFont="1" applyBorder="1" applyAlignment="1">
      <alignment horizontal="center"/>
    </xf>
    <xf numFmtId="164" fontId="1" fillId="4" borderId="20" xfId="0" applyNumberFormat="1" applyFont="1" applyFill="1" applyBorder="1" applyAlignment="1">
      <alignment horizontal="right"/>
    </xf>
    <xf numFmtId="3" fontId="0" fillId="0" borderId="21" xfId="0" applyNumberFormat="1" applyFont="1" applyBorder="1" applyAlignment="1">
      <alignment horizontal="right"/>
    </xf>
    <xf numFmtId="0" fontId="0" fillId="0" borderId="21" xfId="0" applyFont="1" applyBorder="1" applyAlignment="1">
      <alignment horizontal="right"/>
    </xf>
    <xf numFmtId="164" fontId="1" fillId="4" borderId="22" xfId="0" applyNumberFormat="1" applyFont="1" applyFill="1" applyBorder="1" applyAlignment="1">
      <alignment horizontal="right"/>
    </xf>
    <xf numFmtId="0" fontId="0" fillId="0" borderId="23" xfId="0" applyFont="1" applyBorder="1" applyAlignment="1">
      <alignment horizontal="right"/>
    </xf>
    <xf numFmtId="164" fontId="0" fillId="4" borderId="13" xfId="0" applyNumberFormat="1" applyFont="1" applyFill="1" applyBorder="1" applyAlignment="1">
      <alignment horizontal="right"/>
    </xf>
    <xf numFmtId="164" fontId="0" fillId="4" borderId="20" xfId="0" applyNumberFormat="1" applyFont="1" applyFill="1" applyBorder="1" applyAlignment="1">
      <alignment horizontal="right"/>
    </xf>
    <xf numFmtId="164" fontId="1" fillId="4" borderId="24" xfId="0" applyNumberFormat="1" applyFont="1" applyFill="1" applyBorder="1" applyAlignment="1">
      <alignment horizontal="right"/>
    </xf>
    <xf numFmtId="3" fontId="1" fillId="0" borderId="25" xfId="0" applyNumberFormat="1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164" fontId="0" fillId="4" borderId="24" xfId="0" applyNumberFormat="1" applyFont="1" applyFill="1" applyBorder="1" applyAlignment="1">
      <alignment horizontal="right"/>
    </xf>
    <xf numFmtId="164" fontId="6" fillId="4" borderId="26" xfId="0" applyNumberFormat="1" applyFont="1" applyFill="1" applyBorder="1" applyAlignment="1">
      <alignment horizontal="right"/>
    </xf>
    <xf numFmtId="3" fontId="6" fillId="0" borderId="27" xfId="0" applyNumberFormat="1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3" fontId="1" fillId="0" borderId="21" xfId="0" applyNumberFormat="1" applyFont="1" applyBorder="1" applyAlignment="1">
      <alignment horizontal="right"/>
    </xf>
    <xf numFmtId="164" fontId="1" fillId="4" borderId="13" xfId="0" applyNumberFormat="1" applyFont="1" applyFill="1" applyBorder="1" applyAlignment="1">
      <alignment horizontal="right"/>
    </xf>
    <xf numFmtId="3" fontId="0" fillId="0" borderId="25" xfId="0" applyNumberFormat="1" applyFont="1" applyBorder="1" applyAlignment="1">
      <alignment horizontal="right"/>
    </xf>
    <xf numFmtId="164" fontId="9" fillId="4" borderId="26" xfId="0" applyNumberFormat="1" applyFont="1" applyFill="1" applyBorder="1" applyAlignment="1">
      <alignment horizontal="right"/>
    </xf>
    <xf numFmtId="3" fontId="3" fillId="0" borderId="27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4" fontId="11" fillId="4" borderId="20" xfId="0" applyNumberFormat="1" applyFont="1" applyFill="1" applyBorder="1" applyAlignment="1">
      <alignment horizontal="right"/>
    </xf>
    <xf numFmtId="3" fontId="0" fillId="0" borderId="21" xfId="0" applyNumberFormat="1" applyBorder="1" applyAlignment="1">
      <alignment horizontal="right"/>
    </xf>
    <xf numFmtId="0" fontId="0" fillId="0" borderId="23" xfId="0" applyBorder="1" applyAlignment="1">
      <alignment horizontal="right"/>
    </xf>
    <xf numFmtId="3" fontId="12" fillId="0" borderId="21" xfId="0" applyNumberFormat="1" applyFont="1" applyBorder="1" applyAlignment="1">
      <alignment horizontal="right"/>
    </xf>
    <xf numFmtId="164" fontId="11" fillId="4" borderId="24" xfId="0" applyNumberFormat="1" applyFont="1" applyFill="1" applyBorder="1" applyAlignment="1">
      <alignment horizontal="right"/>
    </xf>
    <xf numFmtId="3" fontId="12" fillId="0" borderId="25" xfId="0" applyNumberFormat="1" applyFont="1" applyBorder="1" applyAlignment="1">
      <alignment horizontal="right"/>
    </xf>
    <xf numFmtId="0" fontId="0" fillId="0" borderId="10" xfId="0" applyBorder="1" applyAlignment="1">
      <alignment horizontal="right"/>
    </xf>
    <xf numFmtId="3" fontId="11" fillId="0" borderId="25" xfId="0" applyNumberFormat="1" applyFont="1" applyBorder="1" applyAlignment="1">
      <alignment horizontal="right"/>
    </xf>
    <xf numFmtId="164" fontId="11" fillId="0" borderId="24" xfId="0" applyNumberFormat="1" applyFont="1" applyBorder="1" applyAlignment="1">
      <alignment horizontal="center"/>
    </xf>
    <xf numFmtId="3" fontId="1" fillId="0" borderId="25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1" fillId="3" borderId="24" xfId="0" applyNumberFormat="1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64" fontId="0" fillId="0" borderId="0" xfId="0" applyNumberFormat="1"/>
    <xf numFmtId="0" fontId="8" fillId="3" borderId="15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zoomScale="84" zoomScaleNormal="84" workbookViewId="0">
      <selection activeCell="V33" sqref="V33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4" bestFit="1" customWidth="1"/>
    <col min="4" max="4" width="13.85546875" bestFit="1" customWidth="1"/>
    <col min="5" max="5" width="9" bestFit="1" customWidth="1"/>
    <col min="6" max="6" width="13.85546875" bestFit="1" customWidth="1"/>
    <col min="7" max="7" width="24" bestFit="1" customWidth="1"/>
    <col min="8" max="8" width="15.42578125" bestFit="1" customWidth="1"/>
    <col min="9" max="9" width="9" bestFit="1" customWidth="1"/>
    <col min="10" max="10" width="11.85546875" bestFit="1" customWidth="1"/>
    <col min="11" max="11" width="25.140625" bestFit="1" customWidth="1"/>
    <col min="12" max="12" width="15.42578125" bestFit="1" customWidth="1"/>
  </cols>
  <sheetData>
    <row r="1" spans="1:12" ht="61.5" x14ac:dyDescent="0.25">
      <c r="A1" s="68" t="s">
        <v>45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7"/>
    </row>
    <row r="2" spans="1:12" x14ac:dyDescent="0.25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1"/>
    </row>
    <row r="3" spans="1:12" x14ac:dyDescent="0.25">
      <c r="A3" s="72"/>
      <c r="B3" s="70"/>
      <c r="C3" s="70"/>
      <c r="D3" s="70"/>
      <c r="E3" s="70"/>
      <c r="F3" s="70"/>
      <c r="G3" s="70"/>
      <c r="H3" s="70"/>
      <c r="I3" s="70"/>
      <c r="J3" s="70"/>
      <c r="K3" s="70"/>
      <c r="L3" s="71"/>
    </row>
    <row r="4" spans="1:12" ht="15.75" thickBot="1" x14ac:dyDescent="0.3">
      <c r="A4" s="73"/>
      <c r="B4" s="74"/>
      <c r="C4" s="74"/>
      <c r="D4" s="74"/>
      <c r="E4" s="74"/>
      <c r="F4" s="74"/>
      <c r="G4" s="74"/>
      <c r="H4" s="74"/>
      <c r="I4" s="74"/>
      <c r="J4" s="74"/>
      <c r="K4" s="74"/>
      <c r="L4" s="75"/>
    </row>
    <row r="5" spans="1:12" ht="15" customHeight="1" x14ac:dyDescent="0.25">
      <c r="A5" s="76" t="s">
        <v>46</v>
      </c>
      <c r="B5" s="77"/>
      <c r="C5" s="77"/>
      <c r="D5" s="78"/>
      <c r="E5" s="76" t="s">
        <v>47</v>
      </c>
      <c r="F5" s="77"/>
      <c r="G5" s="77"/>
      <c r="H5" s="78"/>
      <c r="I5" s="101" t="s">
        <v>48</v>
      </c>
      <c r="J5" s="102"/>
      <c r="K5" s="102"/>
      <c r="L5" s="103"/>
    </row>
    <row r="6" spans="1:12" ht="15.75" customHeight="1" thickBot="1" x14ac:dyDescent="0.3">
      <c r="A6" s="79"/>
      <c r="B6" s="80"/>
      <c r="C6" s="80"/>
      <c r="D6" s="81"/>
      <c r="E6" s="79"/>
      <c r="F6" s="80"/>
      <c r="G6" s="80"/>
      <c r="H6" s="81"/>
      <c r="I6" s="104"/>
      <c r="J6" s="105"/>
      <c r="K6" s="105"/>
      <c r="L6" s="106"/>
    </row>
    <row r="7" spans="1:12" x14ac:dyDescent="0.25">
      <c r="A7" s="54" t="s">
        <v>30</v>
      </c>
      <c r="B7" s="53" t="s">
        <v>29</v>
      </c>
      <c r="C7" s="53" t="s">
        <v>28</v>
      </c>
      <c r="D7" s="55" t="s">
        <v>3</v>
      </c>
      <c r="E7" s="54" t="s">
        <v>30</v>
      </c>
      <c r="F7" s="53" t="s">
        <v>29</v>
      </c>
      <c r="G7" s="53" t="s">
        <v>28</v>
      </c>
      <c r="H7" s="55" t="s">
        <v>3</v>
      </c>
      <c r="I7" s="54" t="s">
        <v>30</v>
      </c>
      <c r="J7" s="53" t="s">
        <v>29</v>
      </c>
      <c r="K7" s="53" t="s">
        <v>28</v>
      </c>
      <c r="L7" s="52" t="s">
        <v>3</v>
      </c>
    </row>
    <row r="8" spans="1:12" ht="21.75" thickBot="1" x14ac:dyDescent="0.4">
      <c r="A8" s="82">
        <v>2012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4"/>
    </row>
    <row r="9" spans="1:12" x14ac:dyDescent="0.25">
      <c r="A9" s="32" t="s">
        <v>27</v>
      </c>
      <c r="B9" s="40">
        <v>-281130</v>
      </c>
      <c r="C9" s="40">
        <v>-142210</v>
      </c>
      <c r="D9" s="30">
        <v>625220</v>
      </c>
      <c r="E9" s="50" t="s">
        <v>27</v>
      </c>
      <c r="F9" s="51">
        <v>-676130</v>
      </c>
      <c r="G9" s="40">
        <v>-376470</v>
      </c>
      <c r="H9" s="48">
        <v>1687910</v>
      </c>
      <c r="I9" s="50" t="s">
        <v>27</v>
      </c>
      <c r="J9" s="51">
        <v>-847470</v>
      </c>
      <c r="K9" s="31">
        <v>-425470</v>
      </c>
      <c r="L9" s="48">
        <v>1724510</v>
      </c>
    </row>
    <row r="10" spans="1:12" x14ac:dyDescent="0.25">
      <c r="A10" s="27" t="s">
        <v>26</v>
      </c>
      <c r="B10" s="38">
        <v>-354520</v>
      </c>
      <c r="C10" s="24">
        <v>-193140</v>
      </c>
      <c r="D10" s="23">
        <v>847210</v>
      </c>
      <c r="E10" s="46" t="s">
        <v>26</v>
      </c>
      <c r="F10" s="45">
        <v>-951320</v>
      </c>
      <c r="G10" s="47">
        <v>-555380</v>
      </c>
      <c r="H10" s="44">
        <v>2218130</v>
      </c>
      <c r="I10" s="46" t="s">
        <v>26</v>
      </c>
      <c r="J10" s="45">
        <v>-1063730</v>
      </c>
      <c r="K10" s="47">
        <v>-580210</v>
      </c>
      <c r="L10" s="44">
        <v>2569660</v>
      </c>
    </row>
    <row r="11" spans="1:12" x14ac:dyDescent="0.25">
      <c r="A11" s="27" t="s">
        <v>25</v>
      </c>
      <c r="B11" s="24">
        <v>-315800</v>
      </c>
      <c r="C11" s="24">
        <v>-175460</v>
      </c>
      <c r="D11" s="23">
        <v>655070</v>
      </c>
      <c r="E11" s="46" t="s">
        <v>25</v>
      </c>
      <c r="F11" s="45">
        <v>-910800</v>
      </c>
      <c r="G11" s="45">
        <v>-599040</v>
      </c>
      <c r="H11" s="44">
        <v>1521210</v>
      </c>
      <c r="I11" s="46" t="s">
        <v>25</v>
      </c>
      <c r="J11" s="24">
        <v>-953050</v>
      </c>
      <c r="K11" s="45">
        <v>-533510</v>
      </c>
      <c r="L11" s="44">
        <v>2000220</v>
      </c>
    </row>
    <row r="12" spans="1:12" x14ac:dyDescent="0.25">
      <c r="A12" s="27" t="s">
        <v>24</v>
      </c>
      <c r="B12" s="24">
        <v>-297290</v>
      </c>
      <c r="C12" s="38">
        <v>-217210</v>
      </c>
      <c r="D12" s="23">
        <v>448880</v>
      </c>
      <c r="E12" s="46" t="s">
        <v>24</v>
      </c>
      <c r="F12" s="45">
        <v>-852290</v>
      </c>
      <c r="G12" s="38">
        <v>-537850</v>
      </c>
      <c r="H12" s="44">
        <v>907640</v>
      </c>
      <c r="I12" s="46" t="s">
        <v>24</v>
      </c>
      <c r="J12" s="45">
        <v>-891870</v>
      </c>
      <c r="K12" s="45">
        <v>-651950</v>
      </c>
      <c r="L12" s="44">
        <v>1522000</v>
      </c>
    </row>
    <row r="13" spans="1:12" ht="19.5" thickBot="1" x14ac:dyDescent="0.35">
      <c r="A13" s="37">
        <v>2012</v>
      </c>
      <c r="B13" s="42"/>
      <c r="C13" s="42"/>
      <c r="D13" s="34">
        <f>SUM(D9:D12)</f>
        <v>2576380</v>
      </c>
      <c r="E13" s="43"/>
      <c r="F13" s="42"/>
      <c r="G13" s="42"/>
      <c r="H13" s="41">
        <f>SUM(H9:H12)</f>
        <v>6334890</v>
      </c>
      <c r="I13" s="43"/>
      <c r="J13" s="42"/>
      <c r="K13" s="42"/>
      <c r="L13" s="41">
        <f>SUM(L9:L12)</f>
        <v>7816390</v>
      </c>
    </row>
    <row r="14" spans="1:12" ht="21.75" thickBot="1" x14ac:dyDescent="0.3">
      <c r="A14" s="56">
        <v>2013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8"/>
    </row>
    <row r="15" spans="1:12" x14ac:dyDescent="0.25">
      <c r="A15" s="32" t="s">
        <v>23</v>
      </c>
      <c r="B15" s="40">
        <v>-155210</v>
      </c>
      <c r="C15" s="40">
        <v>-80610</v>
      </c>
      <c r="D15" s="30">
        <v>561640</v>
      </c>
      <c r="E15" s="32" t="s">
        <v>23</v>
      </c>
      <c r="F15" s="40">
        <v>-415450</v>
      </c>
      <c r="G15" s="40">
        <v>-196460</v>
      </c>
      <c r="H15" s="30">
        <v>1179820</v>
      </c>
      <c r="I15" s="32" t="s">
        <v>23</v>
      </c>
      <c r="J15" s="40">
        <v>-465730</v>
      </c>
      <c r="K15" s="40">
        <v>-241710</v>
      </c>
      <c r="L15" s="30">
        <v>1697650</v>
      </c>
    </row>
    <row r="16" spans="1:12" x14ac:dyDescent="0.25">
      <c r="A16" s="27" t="s">
        <v>22</v>
      </c>
      <c r="B16" s="24">
        <v>-305700</v>
      </c>
      <c r="C16" s="38">
        <v>-307340</v>
      </c>
      <c r="D16" s="23">
        <v>405790</v>
      </c>
      <c r="E16" s="27" t="s">
        <v>22</v>
      </c>
      <c r="F16" s="38">
        <v>-823420</v>
      </c>
      <c r="G16" s="38">
        <v>-771180</v>
      </c>
      <c r="H16" s="23">
        <v>320340</v>
      </c>
      <c r="I16" s="27" t="s">
        <v>22</v>
      </c>
      <c r="J16" s="38">
        <v>-917100</v>
      </c>
      <c r="K16" s="38">
        <v>-922310</v>
      </c>
      <c r="L16" s="23">
        <v>1217000</v>
      </c>
    </row>
    <row r="17" spans="1:12" x14ac:dyDescent="0.25">
      <c r="A17" s="27" t="s">
        <v>21</v>
      </c>
      <c r="B17" s="24">
        <v>-213770</v>
      </c>
      <c r="C17" s="24">
        <v>-141370</v>
      </c>
      <c r="D17" s="23">
        <v>431780</v>
      </c>
      <c r="E17" s="27" t="s">
        <v>21</v>
      </c>
      <c r="F17" s="24">
        <v>-613770</v>
      </c>
      <c r="G17" s="24">
        <v>-371050</v>
      </c>
      <c r="H17" s="23">
        <v>320990</v>
      </c>
      <c r="I17" s="27" t="s">
        <v>21</v>
      </c>
      <c r="J17" s="24">
        <v>-641360</v>
      </c>
      <c r="K17" s="24">
        <v>-424190</v>
      </c>
      <c r="L17" s="23">
        <v>1101470</v>
      </c>
    </row>
    <row r="18" spans="1:12" x14ac:dyDescent="0.25">
      <c r="A18" s="27" t="s">
        <v>20</v>
      </c>
      <c r="B18" s="38">
        <v>-325900</v>
      </c>
      <c r="C18" s="24">
        <v>-234550</v>
      </c>
      <c r="D18" s="23">
        <v>44320</v>
      </c>
      <c r="E18" s="27" t="s">
        <v>20</v>
      </c>
      <c r="F18" s="24">
        <v>-942500</v>
      </c>
      <c r="G18" s="24">
        <v>-613650</v>
      </c>
      <c r="H18" s="23">
        <v>100850</v>
      </c>
      <c r="I18" s="27" t="s">
        <v>20</v>
      </c>
      <c r="J18" s="24">
        <v>-977700</v>
      </c>
      <c r="K18" s="24">
        <v>-711920</v>
      </c>
      <c r="L18" s="23">
        <v>349030</v>
      </c>
    </row>
    <row r="19" spans="1:12" ht="19.5" thickBot="1" x14ac:dyDescent="0.35">
      <c r="A19" s="37">
        <v>2013</v>
      </c>
      <c r="B19" s="35"/>
      <c r="C19" s="35"/>
      <c r="D19" s="34">
        <f>SUM(D15:D18)</f>
        <v>1443530</v>
      </c>
      <c r="E19" s="36"/>
      <c r="F19" s="35"/>
      <c r="G19" s="35"/>
      <c r="H19" s="41">
        <f>SUM(H15:H18)</f>
        <v>1922000</v>
      </c>
      <c r="I19" s="36"/>
      <c r="J19" s="35"/>
      <c r="K19" s="35"/>
      <c r="L19" s="41">
        <f>SUM(L15:L18)</f>
        <v>4365150</v>
      </c>
    </row>
    <row r="20" spans="1:12" ht="21.75" thickBot="1" x14ac:dyDescent="0.3">
      <c r="A20" s="56">
        <v>2014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60"/>
    </row>
    <row r="21" spans="1:12" x14ac:dyDescent="0.25">
      <c r="A21" s="32" t="s">
        <v>19</v>
      </c>
      <c r="B21" s="40">
        <v>-91600</v>
      </c>
      <c r="C21" s="40">
        <v>-63760</v>
      </c>
      <c r="D21" s="30">
        <v>134950</v>
      </c>
      <c r="E21" s="32" t="s">
        <v>19</v>
      </c>
      <c r="F21" s="40">
        <v>-226640</v>
      </c>
      <c r="G21" s="40">
        <v>-146450</v>
      </c>
      <c r="H21" s="30">
        <v>500080</v>
      </c>
      <c r="I21" s="32" t="s">
        <v>19</v>
      </c>
      <c r="J21" s="40">
        <v>-275130</v>
      </c>
      <c r="K21" s="40">
        <v>-193060</v>
      </c>
      <c r="L21" s="30">
        <v>410130</v>
      </c>
    </row>
    <row r="22" spans="1:12" x14ac:dyDescent="0.25">
      <c r="A22" s="27" t="s">
        <v>18</v>
      </c>
      <c r="B22" s="24">
        <v>-78390</v>
      </c>
      <c r="C22" s="24">
        <v>-19960</v>
      </c>
      <c r="D22" s="23">
        <v>120400</v>
      </c>
      <c r="E22" s="27" t="s">
        <v>18</v>
      </c>
      <c r="F22" s="24">
        <v>-141900</v>
      </c>
      <c r="G22" s="24">
        <v>-50840</v>
      </c>
      <c r="H22" s="23">
        <v>308280</v>
      </c>
      <c r="I22" s="27" t="s">
        <v>18</v>
      </c>
      <c r="J22" s="24">
        <v>-233540</v>
      </c>
      <c r="K22" s="24">
        <v>-60660</v>
      </c>
      <c r="L22" s="23">
        <v>358000</v>
      </c>
    </row>
    <row r="23" spans="1:12" x14ac:dyDescent="0.25">
      <c r="A23" s="27" t="s">
        <v>17</v>
      </c>
      <c r="B23" s="24">
        <v>-99660</v>
      </c>
      <c r="C23" s="24">
        <v>-71970</v>
      </c>
      <c r="D23" s="23">
        <v>200700</v>
      </c>
      <c r="E23" s="27" t="s">
        <v>17</v>
      </c>
      <c r="F23" s="24">
        <v>-175070</v>
      </c>
      <c r="G23" s="24">
        <v>-82370</v>
      </c>
      <c r="H23" s="23">
        <v>730620</v>
      </c>
      <c r="I23" s="27" t="s">
        <v>17</v>
      </c>
      <c r="J23" s="24">
        <v>-332350</v>
      </c>
      <c r="K23" s="24">
        <v>-233710</v>
      </c>
      <c r="L23" s="23">
        <v>632890</v>
      </c>
    </row>
    <row r="24" spans="1:12" x14ac:dyDescent="0.25">
      <c r="A24" s="27" t="s">
        <v>16</v>
      </c>
      <c r="B24" s="38">
        <v>-509400</v>
      </c>
      <c r="C24" s="38">
        <v>-146990</v>
      </c>
      <c r="D24" s="39">
        <v>613880</v>
      </c>
      <c r="E24" s="27" t="s">
        <v>15</v>
      </c>
      <c r="F24" s="38">
        <v>-1424400</v>
      </c>
      <c r="G24" s="38">
        <v>-300040</v>
      </c>
      <c r="H24" s="23">
        <v>2930100</v>
      </c>
      <c r="I24" s="27" t="s">
        <v>15</v>
      </c>
      <c r="J24" s="38">
        <v>-1529380</v>
      </c>
      <c r="K24" s="38">
        <v>-442380</v>
      </c>
      <c r="L24" s="23">
        <v>1950260</v>
      </c>
    </row>
    <row r="25" spans="1:12" ht="19.5" thickBot="1" x14ac:dyDescent="0.35">
      <c r="A25" s="37">
        <v>2014</v>
      </c>
      <c r="B25" s="35"/>
      <c r="C25" s="35"/>
      <c r="D25" s="34">
        <f>SUM(D21:D24)</f>
        <v>1069930</v>
      </c>
      <c r="E25" s="36"/>
      <c r="F25" s="35"/>
      <c r="G25" s="35"/>
      <c r="H25" s="34">
        <f>SUM(H21:H24)</f>
        <v>4469080</v>
      </c>
      <c r="I25" s="36"/>
      <c r="J25" s="35"/>
      <c r="K25" s="35"/>
      <c r="L25" s="34">
        <f>SUM(L21:L24)</f>
        <v>3351280</v>
      </c>
    </row>
    <row r="26" spans="1:12" ht="21.75" thickBot="1" x14ac:dyDescent="0.3">
      <c r="A26" s="61">
        <v>2015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3"/>
    </row>
    <row r="27" spans="1:12" x14ac:dyDescent="0.25">
      <c r="A27" s="32" t="s">
        <v>14</v>
      </c>
      <c r="B27" s="31">
        <v>-614100</v>
      </c>
      <c r="C27" s="31">
        <v>-348640</v>
      </c>
      <c r="D27" s="30">
        <v>888940</v>
      </c>
      <c r="E27" s="32" t="s">
        <v>14</v>
      </c>
      <c r="F27" s="31">
        <v>-1774100</v>
      </c>
      <c r="G27" s="31">
        <f>--978160</f>
        <v>978160</v>
      </c>
      <c r="H27" s="30">
        <v>1072940</v>
      </c>
      <c r="I27" s="32" t="s">
        <v>14</v>
      </c>
      <c r="J27" s="31">
        <v>-1844180</v>
      </c>
      <c r="K27" s="31">
        <v>-1048320</v>
      </c>
      <c r="L27" s="30">
        <v>2789080</v>
      </c>
    </row>
    <row r="28" spans="1:12" x14ac:dyDescent="0.25">
      <c r="A28" s="27" t="s">
        <v>13</v>
      </c>
      <c r="B28" s="24">
        <v>-217000</v>
      </c>
      <c r="C28" s="24">
        <v>-385600</v>
      </c>
      <c r="D28" s="29">
        <v>-607240</v>
      </c>
      <c r="E28" s="27" t="s">
        <v>13</v>
      </c>
      <c r="F28" s="24">
        <v>-848350</v>
      </c>
      <c r="G28" s="24">
        <f>--1167500</f>
        <v>1167500</v>
      </c>
      <c r="H28" s="26">
        <v>-2564150</v>
      </c>
      <c r="I28" s="25" t="s">
        <v>13</v>
      </c>
      <c r="J28" s="24">
        <v>-651180</v>
      </c>
      <c r="K28" s="24">
        <v>-1166790</v>
      </c>
      <c r="L28" s="23">
        <v>-1829570</v>
      </c>
    </row>
    <row r="29" spans="1:12" x14ac:dyDescent="0.25">
      <c r="A29" s="27" t="s">
        <v>12</v>
      </c>
      <c r="B29" s="24"/>
      <c r="C29" s="24"/>
      <c r="D29" s="29"/>
      <c r="E29" s="27" t="s">
        <v>12</v>
      </c>
      <c r="F29" s="24"/>
      <c r="G29" s="24"/>
      <c r="H29" s="26"/>
      <c r="I29" s="25" t="s">
        <v>12</v>
      </c>
      <c r="J29" s="24"/>
      <c r="K29" s="24"/>
      <c r="L29" s="23"/>
    </row>
    <row r="30" spans="1:12" x14ac:dyDescent="0.25">
      <c r="A30" s="27" t="s">
        <v>11</v>
      </c>
      <c r="B30" s="24"/>
      <c r="C30" s="24"/>
      <c r="D30" s="28"/>
      <c r="E30" s="27" t="s">
        <v>11</v>
      </c>
      <c r="F30" s="24"/>
      <c r="G30" s="24"/>
      <c r="H30" s="26"/>
      <c r="I30" s="25" t="s">
        <v>11</v>
      </c>
      <c r="J30" s="24"/>
      <c r="K30" s="24"/>
      <c r="L30" s="23"/>
    </row>
    <row r="31" spans="1:12" ht="19.5" thickBot="1" x14ac:dyDescent="0.35">
      <c r="A31" s="22" t="s">
        <v>10</v>
      </c>
      <c r="B31" s="18"/>
      <c r="C31" s="18"/>
      <c r="D31" s="17">
        <f>SUM(D27:D30)</f>
        <v>281700</v>
      </c>
      <c r="E31" s="21"/>
      <c r="F31" s="18"/>
      <c r="G31" s="18"/>
      <c r="H31" s="20">
        <f>SUM(H27:H30)</f>
        <v>-1491210</v>
      </c>
      <c r="I31" s="19"/>
      <c r="J31" s="18"/>
      <c r="K31" s="18"/>
      <c r="L31" s="17">
        <f>SUM(L27:L30)</f>
        <v>959510</v>
      </c>
    </row>
    <row r="32" spans="1:12" ht="19.5" thickBot="1" x14ac:dyDescent="0.3">
      <c r="A32" s="64" t="s">
        <v>9</v>
      </c>
      <c r="B32" s="65"/>
      <c r="C32" s="65"/>
      <c r="D32" s="65"/>
      <c r="E32" s="65"/>
      <c r="F32" s="65"/>
      <c r="G32" s="65"/>
      <c r="H32" s="65"/>
      <c r="I32" s="66"/>
      <c r="J32" s="66"/>
      <c r="K32" s="66"/>
      <c r="L32" s="67"/>
    </row>
    <row r="33" spans="1:12" ht="19.5" thickBot="1" x14ac:dyDescent="0.3">
      <c r="A33" s="16" t="s">
        <v>6</v>
      </c>
      <c r="B33" s="15" t="s">
        <v>8</v>
      </c>
      <c r="C33" s="9" t="s">
        <v>7</v>
      </c>
      <c r="D33" s="14" t="s">
        <v>3</v>
      </c>
      <c r="E33" s="13" t="s">
        <v>6</v>
      </c>
      <c r="F33" s="9" t="s">
        <v>5</v>
      </c>
      <c r="G33" s="9" t="s">
        <v>7</v>
      </c>
      <c r="H33" s="12" t="s">
        <v>3</v>
      </c>
      <c r="I33" s="11" t="s">
        <v>6</v>
      </c>
      <c r="J33" s="10" t="s">
        <v>5</v>
      </c>
      <c r="K33" s="9" t="s">
        <v>4</v>
      </c>
      <c r="L33" s="8" t="s">
        <v>3</v>
      </c>
    </row>
    <row r="34" spans="1:12" ht="21.75" thickBot="1" x14ac:dyDescent="0.3">
      <c r="A34" s="7"/>
      <c r="B34" s="6">
        <v>0.59399999999999997</v>
      </c>
      <c r="C34" s="2"/>
      <c r="D34" s="1">
        <f>D13+D19+D25+D31</f>
        <v>5371540</v>
      </c>
      <c r="E34" s="7"/>
      <c r="F34" s="6">
        <v>0.58109999999999995</v>
      </c>
      <c r="G34" s="2"/>
      <c r="H34" s="5">
        <f>H13+H19+H25+H31</f>
        <v>11234760</v>
      </c>
      <c r="I34" s="4"/>
      <c r="J34" s="3">
        <v>0.59399999999999997</v>
      </c>
      <c r="K34" s="2"/>
      <c r="L34" s="1">
        <f>L13+L19+L25+L31</f>
        <v>16492330</v>
      </c>
    </row>
  </sheetData>
  <mergeCells count="10">
    <mergeCell ref="A14:L14"/>
    <mergeCell ref="A20:L20"/>
    <mergeCell ref="A26:L26"/>
    <mergeCell ref="A32:L32"/>
    <mergeCell ref="A1:L1"/>
    <mergeCell ref="A2:L4"/>
    <mergeCell ref="A5:D6"/>
    <mergeCell ref="E5:H6"/>
    <mergeCell ref="I5:L6"/>
    <mergeCell ref="A8:L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3"/>
  <sheetViews>
    <sheetView topLeftCell="A61" zoomScale="68" zoomScaleNormal="68" workbookViewId="0">
      <selection activeCell="U90" sqref="U90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25.5703125" bestFit="1" customWidth="1"/>
    <col min="4" max="4" width="13.85546875" bestFit="1" customWidth="1"/>
    <col min="5" max="5" width="10.7109375" bestFit="1" customWidth="1"/>
    <col min="6" max="6" width="14.5703125" bestFit="1" customWidth="1"/>
    <col min="7" max="7" width="25.5703125" bestFit="1" customWidth="1"/>
    <col min="8" max="8" width="15.42578125" bestFit="1" customWidth="1"/>
    <col min="9" max="9" width="10.7109375" bestFit="1" customWidth="1"/>
    <col min="10" max="10" width="14.5703125" bestFit="1" customWidth="1"/>
    <col min="11" max="11" width="26.85546875" bestFit="1" customWidth="1"/>
    <col min="12" max="12" width="15.42578125" bestFit="1" customWidth="1"/>
  </cols>
  <sheetData>
    <row r="1" spans="1:12" ht="61.5" x14ac:dyDescent="0.25">
      <c r="A1" s="68" t="s">
        <v>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7"/>
    </row>
    <row r="2" spans="1:12" x14ac:dyDescent="0.25">
      <c r="A2" s="69" t="s">
        <v>34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1"/>
    </row>
    <row r="3" spans="1:12" x14ac:dyDescent="0.25">
      <c r="A3" s="72"/>
      <c r="B3" s="70"/>
      <c r="C3" s="70"/>
      <c r="D3" s="70"/>
      <c r="E3" s="70"/>
      <c r="F3" s="70"/>
      <c r="G3" s="70"/>
      <c r="H3" s="70"/>
      <c r="I3" s="70"/>
      <c r="J3" s="70"/>
      <c r="K3" s="70"/>
      <c r="L3" s="71"/>
    </row>
    <row r="4" spans="1:12" ht="15.75" thickBot="1" x14ac:dyDescent="0.3">
      <c r="A4" s="73"/>
      <c r="B4" s="74"/>
      <c r="C4" s="74"/>
      <c r="D4" s="74"/>
      <c r="E4" s="74"/>
      <c r="F4" s="74"/>
      <c r="G4" s="74"/>
      <c r="H4" s="74"/>
      <c r="I4" s="74"/>
      <c r="J4" s="74"/>
      <c r="K4" s="74"/>
      <c r="L4" s="75"/>
    </row>
    <row r="5" spans="1:12" x14ac:dyDescent="0.25">
      <c r="A5" s="76" t="s">
        <v>33</v>
      </c>
      <c r="B5" s="77"/>
      <c r="C5" s="77"/>
      <c r="D5" s="78"/>
      <c r="E5" s="76" t="s">
        <v>32</v>
      </c>
      <c r="F5" s="77"/>
      <c r="G5" s="77"/>
      <c r="H5" s="78"/>
      <c r="I5" s="76" t="s">
        <v>31</v>
      </c>
      <c r="J5" s="77"/>
      <c r="K5" s="77"/>
      <c r="L5" s="78"/>
    </row>
    <row r="6" spans="1:12" ht="15.75" thickBot="1" x14ac:dyDescent="0.3">
      <c r="A6" s="79"/>
      <c r="B6" s="80"/>
      <c r="C6" s="80"/>
      <c r="D6" s="81"/>
      <c r="E6" s="79"/>
      <c r="F6" s="80"/>
      <c r="G6" s="80"/>
      <c r="H6" s="81"/>
      <c r="I6" s="79"/>
      <c r="J6" s="80"/>
      <c r="K6" s="80"/>
      <c r="L6" s="81"/>
    </row>
    <row r="7" spans="1:12" x14ac:dyDescent="0.25">
      <c r="A7" s="54" t="s">
        <v>30</v>
      </c>
      <c r="B7" s="53" t="s">
        <v>29</v>
      </c>
      <c r="C7" s="53" t="s">
        <v>28</v>
      </c>
      <c r="D7" s="55" t="s">
        <v>3</v>
      </c>
      <c r="E7" s="54" t="s">
        <v>30</v>
      </c>
      <c r="F7" s="53" t="s">
        <v>29</v>
      </c>
      <c r="G7" s="53" t="s">
        <v>28</v>
      </c>
      <c r="H7" s="55" t="s">
        <v>3</v>
      </c>
      <c r="I7" s="54" t="s">
        <v>30</v>
      </c>
      <c r="J7" s="53" t="s">
        <v>29</v>
      </c>
      <c r="K7" s="53" t="s">
        <v>28</v>
      </c>
      <c r="L7" s="52" t="s">
        <v>3</v>
      </c>
    </row>
    <row r="8" spans="1:12" ht="21.75" thickBot="1" x14ac:dyDescent="0.4">
      <c r="A8" s="82">
        <v>2012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4"/>
    </row>
    <row r="9" spans="1:12" x14ac:dyDescent="0.25">
      <c r="A9" s="32" t="s">
        <v>27</v>
      </c>
      <c r="B9" s="40">
        <v>-437000</v>
      </c>
      <c r="C9" s="31">
        <v>-124320</v>
      </c>
      <c r="D9" s="30">
        <v>1130320</v>
      </c>
      <c r="E9" s="50" t="s">
        <v>27</v>
      </c>
      <c r="F9" s="51">
        <v>-1233620</v>
      </c>
      <c r="G9" s="31">
        <v>-255480</v>
      </c>
      <c r="H9" s="48">
        <v>3691200</v>
      </c>
      <c r="I9" s="50" t="s">
        <v>27</v>
      </c>
      <c r="J9" s="49">
        <v>-1311000</v>
      </c>
      <c r="K9" s="31">
        <v>-373960</v>
      </c>
      <c r="L9" s="48">
        <v>3473790</v>
      </c>
    </row>
    <row r="10" spans="1:12" x14ac:dyDescent="0.25">
      <c r="A10" s="27" t="s">
        <v>26</v>
      </c>
      <c r="B10" s="24">
        <v>-122780</v>
      </c>
      <c r="C10" s="24">
        <v>-66340</v>
      </c>
      <c r="D10" s="23">
        <v>1115280</v>
      </c>
      <c r="E10" s="46" t="s">
        <v>26</v>
      </c>
      <c r="F10" s="45">
        <v>-185760</v>
      </c>
      <c r="G10" s="47">
        <v>-116340</v>
      </c>
      <c r="H10" s="44">
        <v>2313720</v>
      </c>
      <c r="I10" s="46" t="s">
        <v>26</v>
      </c>
      <c r="J10" s="45">
        <v>-399000</v>
      </c>
      <c r="K10" s="47">
        <v>-199260</v>
      </c>
      <c r="L10" s="44">
        <v>3352290</v>
      </c>
    </row>
    <row r="11" spans="1:12" x14ac:dyDescent="0.25">
      <c r="A11" s="27" t="s">
        <v>25</v>
      </c>
      <c r="B11" s="38">
        <v>-443400</v>
      </c>
      <c r="C11" s="24">
        <v>-94960</v>
      </c>
      <c r="D11" s="23">
        <v>1515820</v>
      </c>
      <c r="E11" s="46" t="s">
        <v>25</v>
      </c>
      <c r="F11" s="45">
        <v>-492090</v>
      </c>
      <c r="G11" s="45">
        <v>-115110</v>
      </c>
      <c r="H11" s="44">
        <v>3870060</v>
      </c>
      <c r="I11" s="46" t="s">
        <v>25</v>
      </c>
      <c r="J11" s="38">
        <v>-1524300</v>
      </c>
      <c r="K11" s="45">
        <v>-285720</v>
      </c>
      <c r="L11" s="44">
        <v>4414180</v>
      </c>
    </row>
    <row r="12" spans="1:12" x14ac:dyDescent="0.25">
      <c r="A12" s="27" t="s">
        <v>24</v>
      </c>
      <c r="B12" s="24">
        <v>-182600</v>
      </c>
      <c r="C12" s="24">
        <v>-111600</v>
      </c>
      <c r="D12" s="23">
        <v>818270</v>
      </c>
      <c r="E12" s="46" t="s">
        <v>24</v>
      </c>
      <c r="F12" s="45">
        <v>-537600</v>
      </c>
      <c r="G12" s="45">
        <v>-194350</v>
      </c>
      <c r="H12" s="44">
        <v>1934090</v>
      </c>
      <c r="I12" s="46" t="s">
        <v>24</v>
      </c>
      <c r="J12" s="45">
        <v>-547800</v>
      </c>
      <c r="K12" s="45">
        <v>-332440</v>
      </c>
      <c r="L12" s="44">
        <v>2475500</v>
      </c>
    </row>
    <row r="13" spans="1:12" ht="19.5" thickBot="1" x14ac:dyDescent="0.35">
      <c r="A13" s="37">
        <v>2012</v>
      </c>
      <c r="B13" s="42"/>
      <c r="C13" s="42"/>
      <c r="D13" s="34">
        <f>SUM(D9:D12)</f>
        <v>4579690</v>
      </c>
      <c r="E13" s="43"/>
      <c r="F13" s="42"/>
      <c r="G13" s="42"/>
      <c r="H13" s="41">
        <f>SUM(H9:H12)</f>
        <v>11809070</v>
      </c>
      <c r="I13" s="43"/>
      <c r="J13" s="42"/>
      <c r="K13" s="42"/>
      <c r="L13" s="41">
        <f>SUM(L9:L12)</f>
        <v>13715760</v>
      </c>
    </row>
    <row r="14" spans="1:12" ht="21.75" thickBot="1" x14ac:dyDescent="0.3">
      <c r="A14" s="56">
        <v>2013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8"/>
    </row>
    <row r="15" spans="1:12" x14ac:dyDescent="0.25">
      <c r="A15" s="32" t="s">
        <v>23</v>
      </c>
      <c r="B15" s="40">
        <v>-76120</v>
      </c>
      <c r="C15" s="40">
        <v>-50720</v>
      </c>
      <c r="D15" s="30">
        <v>361690</v>
      </c>
      <c r="E15" s="32" t="s">
        <v>23</v>
      </c>
      <c r="F15" s="40">
        <v>-136120</v>
      </c>
      <c r="G15" s="40">
        <v>-102100</v>
      </c>
      <c r="H15" s="30">
        <v>698390</v>
      </c>
      <c r="I15" s="32" t="s">
        <v>23</v>
      </c>
      <c r="J15" s="40">
        <v>-228620</v>
      </c>
      <c r="K15" s="40">
        <v>-152160</v>
      </c>
      <c r="L15" s="30">
        <v>1124190</v>
      </c>
    </row>
    <row r="16" spans="1:12" x14ac:dyDescent="0.25">
      <c r="A16" s="27" t="s">
        <v>22</v>
      </c>
      <c r="B16" s="38">
        <v>-211500</v>
      </c>
      <c r="C16" s="38">
        <v>-167580</v>
      </c>
      <c r="D16" s="23">
        <v>236330</v>
      </c>
      <c r="E16" s="27" t="s">
        <v>22</v>
      </c>
      <c r="F16" s="38">
        <v>-510660</v>
      </c>
      <c r="G16" s="38">
        <v>-380060</v>
      </c>
      <c r="H16" s="23">
        <v>910180</v>
      </c>
      <c r="I16" s="27" t="s">
        <v>22</v>
      </c>
      <c r="J16" s="38">
        <v>-634500</v>
      </c>
      <c r="K16" s="38">
        <v>-502700</v>
      </c>
      <c r="L16" s="23">
        <v>693990</v>
      </c>
    </row>
    <row r="17" spans="1:12" x14ac:dyDescent="0.25">
      <c r="A17" s="27" t="s">
        <v>21</v>
      </c>
      <c r="B17" s="24">
        <v>-93350</v>
      </c>
      <c r="C17" s="24">
        <v>-87300</v>
      </c>
      <c r="D17" s="23">
        <v>708690</v>
      </c>
      <c r="E17" s="27" t="s">
        <v>21</v>
      </c>
      <c r="F17" s="24">
        <v>-258600</v>
      </c>
      <c r="G17" s="24">
        <v>-257300</v>
      </c>
      <c r="H17" s="23">
        <v>1075710</v>
      </c>
      <c r="I17" s="27" t="s">
        <v>21</v>
      </c>
      <c r="J17" s="24">
        <v>-280220</v>
      </c>
      <c r="K17" s="24">
        <v>-261970</v>
      </c>
      <c r="L17" s="23">
        <v>2113770</v>
      </c>
    </row>
    <row r="18" spans="1:12" x14ac:dyDescent="0.25">
      <c r="A18" s="27" t="s">
        <v>20</v>
      </c>
      <c r="B18" s="24">
        <v>-95200</v>
      </c>
      <c r="C18" s="24">
        <v>-95200</v>
      </c>
      <c r="D18" s="23">
        <v>46480</v>
      </c>
      <c r="E18" s="27" t="s">
        <v>20</v>
      </c>
      <c r="F18" s="24">
        <v>-192400</v>
      </c>
      <c r="G18" s="24">
        <v>-192400</v>
      </c>
      <c r="H18" s="23">
        <v>233650</v>
      </c>
      <c r="I18" s="27" t="s">
        <v>20</v>
      </c>
      <c r="J18" s="24">
        <v>-285450</v>
      </c>
      <c r="K18" s="24">
        <v>-285450</v>
      </c>
      <c r="L18" s="23">
        <v>132680</v>
      </c>
    </row>
    <row r="19" spans="1:12" ht="19.5" thickBot="1" x14ac:dyDescent="0.35">
      <c r="A19" s="37">
        <v>2013</v>
      </c>
      <c r="B19" s="35"/>
      <c r="C19" s="35"/>
      <c r="D19" s="34">
        <f>SUM(D15:D18)</f>
        <v>1353190</v>
      </c>
      <c r="E19" s="36"/>
      <c r="F19" s="35"/>
      <c r="G19" s="35"/>
      <c r="H19" s="41">
        <f>SUM(H15:H18)</f>
        <v>2917930</v>
      </c>
      <c r="I19" s="36"/>
      <c r="J19" s="35"/>
      <c r="K19" s="35"/>
      <c r="L19" s="41">
        <f>SUM(L15:L18)</f>
        <v>4064630</v>
      </c>
    </row>
    <row r="20" spans="1:12" ht="21.75" thickBot="1" x14ac:dyDescent="0.3">
      <c r="A20" s="56">
        <v>2014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60"/>
    </row>
    <row r="21" spans="1:12" x14ac:dyDescent="0.25">
      <c r="A21" s="32" t="s">
        <v>19</v>
      </c>
      <c r="B21" s="40">
        <v>-50320</v>
      </c>
      <c r="C21" s="40">
        <v>-21840</v>
      </c>
      <c r="D21" s="30">
        <v>290460</v>
      </c>
      <c r="E21" s="32" t="s">
        <v>19</v>
      </c>
      <c r="F21" s="40">
        <v>-89650</v>
      </c>
      <c r="G21" s="40">
        <v>-21840</v>
      </c>
      <c r="H21" s="30">
        <v>647370</v>
      </c>
      <c r="I21" s="32" t="s">
        <v>19</v>
      </c>
      <c r="J21" s="40">
        <v>-151120</v>
      </c>
      <c r="K21" s="40">
        <v>-65600</v>
      </c>
      <c r="L21" s="30">
        <v>865990</v>
      </c>
    </row>
    <row r="22" spans="1:12" x14ac:dyDescent="0.25">
      <c r="A22" s="27" t="s">
        <v>18</v>
      </c>
      <c r="B22" s="24">
        <v>-44220</v>
      </c>
      <c r="C22" s="24">
        <v>-25800</v>
      </c>
      <c r="D22" s="23">
        <v>94290</v>
      </c>
      <c r="E22" s="27" t="s">
        <v>18</v>
      </c>
      <c r="F22" s="24">
        <v>-44240</v>
      </c>
      <c r="G22" s="24">
        <v>-25800</v>
      </c>
      <c r="H22" s="23">
        <v>247850</v>
      </c>
      <c r="I22" s="27" t="s">
        <v>18</v>
      </c>
      <c r="J22" s="24">
        <v>-132840</v>
      </c>
      <c r="K22" s="24">
        <v>-77340</v>
      </c>
      <c r="L22" s="23">
        <v>301770</v>
      </c>
    </row>
    <row r="23" spans="1:12" x14ac:dyDescent="0.25">
      <c r="A23" s="27" t="s">
        <v>17</v>
      </c>
      <c r="B23" s="24">
        <v>-34530</v>
      </c>
      <c r="C23" s="24">
        <v>-22700</v>
      </c>
      <c r="D23" s="23">
        <v>359370</v>
      </c>
      <c r="E23" s="27" t="s">
        <v>17</v>
      </c>
      <c r="F23" s="24">
        <v>-42320</v>
      </c>
      <c r="G23" s="24">
        <v>-29250</v>
      </c>
      <c r="H23" s="23">
        <v>412260</v>
      </c>
      <c r="I23" s="27" t="s">
        <v>17</v>
      </c>
      <c r="J23" s="24">
        <v>-102900</v>
      </c>
      <c r="K23" s="24">
        <v>-68100</v>
      </c>
      <c r="L23" s="23">
        <v>1095550</v>
      </c>
    </row>
    <row r="24" spans="1:12" x14ac:dyDescent="0.25">
      <c r="A24" s="27" t="s">
        <v>16</v>
      </c>
      <c r="B24" s="38">
        <v>-557340</v>
      </c>
      <c r="C24" s="38">
        <v>-173730</v>
      </c>
      <c r="D24" s="39">
        <v>1492329</v>
      </c>
      <c r="E24" s="27" t="s">
        <v>15</v>
      </c>
      <c r="F24" s="38">
        <v>-1562340</v>
      </c>
      <c r="G24" s="38">
        <v>-412950</v>
      </c>
      <c r="H24" s="23">
        <v>3202300</v>
      </c>
      <c r="I24" s="27" t="s">
        <v>15</v>
      </c>
      <c r="J24" s="38">
        <v>-1690620</v>
      </c>
      <c r="K24" s="38">
        <v>-538820</v>
      </c>
      <c r="L24" s="23">
        <v>4256150</v>
      </c>
    </row>
    <row r="25" spans="1:12" ht="19.5" thickBot="1" x14ac:dyDescent="0.35">
      <c r="A25" s="37">
        <v>2014</v>
      </c>
      <c r="B25" s="35"/>
      <c r="C25" s="35"/>
      <c r="D25" s="34">
        <f>SUM(D21:D24)</f>
        <v>2236449</v>
      </c>
      <c r="E25" s="36"/>
      <c r="F25" s="35"/>
      <c r="G25" s="35"/>
      <c r="H25" s="34">
        <f>SUM(H21:H24)</f>
        <v>4509780</v>
      </c>
      <c r="I25" s="36"/>
      <c r="J25" s="35"/>
      <c r="K25" s="35"/>
      <c r="L25" s="34">
        <f>SUM(L21:L24)</f>
        <v>6519460</v>
      </c>
    </row>
    <row r="26" spans="1:12" ht="21.75" thickBot="1" x14ac:dyDescent="0.3">
      <c r="A26" s="61">
        <v>2015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3"/>
    </row>
    <row r="27" spans="1:12" x14ac:dyDescent="0.25">
      <c r="A27" s="32" t="s">
        <v>14</v>
      </c>
      <c r="B27" s="31">
        <v>-180250</v>
      </c>
      <c r="C27" s="31">
        <v>-156770</v>
      </c>
      <c r="D27" s="33">
        <v>1101950</v>
      </c>
      <c r="E27" s="32" t="s">
        <v>14</v>
      </c>
      <c r="F27" s="31">
        <v>-430250</v>
      </c>
      <c r="G27" s="31">
        <v>-125170</v>
      </c>
      <c r="H27" s="30">
        <v>2129370</v>
      </c>
      <c r="I27" s="32" t="s">
        <v>14</v>
      </c>
      <c r="J27" s="31">
        <v>-540750</v>
      </c>
      <c r="K27" s="31">
        <v>-470130</v>
      </c>
      <c r="L27" s="30">
        <v>3287870</v>
      </c>
    </row>
    <row r="28" spans="1:12" x14ac:dyDescent="0.25">
      <c r="A28" s="27" t="s">
        <v>13</v>
      </c>
      <c r="B28" s="24">
        <v>-253180</v>
      </c>
      <c r="C28" s="24">
        <v>-242380</v>
      </c>
      <c r="D28" s="29">
        <v>-291710</v>
      </c>
      <c r="E28" s="27" t="s">
        <v>13</v>
      </c>
      <c r="F28" s="24">
        <v>-678180</v>
      </c>
      <c r="G28" s="24">
        <v>-561220</v>
      </c>
      <c r="H28" s="26">
        <v>-1019340</v>
      </c>
      <c r="I28" s="25" t="s">
        <v>13</v>
      </c>
      <c r="J28" s="24">
        <v>-759720</v>
      </c>
      <c r="K28" s="24">
        <v>-726770</v>
      </c>
      <c r="L28" s="23">
        <v>-886370</v>
      </c>
    </row>
    <row r="29" spans="1:12" x14ac:dyDescent="0.25">
      <c r="A29" s="27" t="s">
        <v>12</v>
      </c>
      <c r="B29" s="24"/>
      <c r="C29" s="24"/>
      <c r="D29" s="29"/>
      <c r="E29" s="27" t="s">
        <v>12</v>
      </c>
      <c r="F29" s="24"/>
      <c r="G29" s="24"/>
      <c r="H29" s="26"/>
      <c r="I29" s="25" t="s">
        <v>12</v>
      </c>
      <c r="J29" s="24"/>
      <c r="K29" s="24"/>
      <c r="L29" s="23"/>
    </row>
    <row r="30" spans="1:12" x14ac:dyDescent="0.25">
      <c r="A30" s="27" t="s">
        <v>11</v>
      </c>
      <c r="B30" s="24"/>
      <c r="C30" s="24"/>
      <c r="D30" s="28"/>
      <c r="E30" s="27" t="s">
        <v>11</v>
      </c>
      <c r="F30" s="24"/>
      <c r="G30" s="24"/>
      <c r="H30" s="26"/>
      <c r="I30" s="25" t="s">
        <v>11</v>
      </c>
      <c r="J30" s="24"/>
      <c r="K30" s="24"/>
      <c r="L30" s="23"/>
    </row>
    <row r="31" spans="1:12" ht="19.5" thickBot="1" x14ac:dyDescent="0.35">
      <c r="A31" s="22" t="s">
        <v>10</v>
      </c>
      <c r="B31" s="18"/>
      <c r="C31" s="18"/>
      <c r="D31" s="17">
        <f>SUM(D27:D30)</f>
        <v>810240</v>
      </c>
      <c r="E31" s="21"/>
      <c r="F31" s="18"/>
      <c r="G31" s="18"/>
      <c r="H31" s="20">
        <f>SUM(H27:H30)</f>
        <v>1110030</v>
      </c>
      <c r="I31" s="19"/>
      <c r="J31" s="18"/>
      <c r="K31" s="18"/>
      <c r="L31" s="17">
        <f>SUM(L27:L30)</f>
        <v>2401500</v>
      </c>
    </row>
    <row r="32" spans="1:12" ht="19.5" thickBot="1" x14ac:dyDescent="0.3">
      <c r="A32" s="64" t="s">
        <v>9</v>
      </c>
      <c r="B32" s="65"/>
      <c r="C32" s="65"/>
      <c r="D32" s="65"/>
      <c r="E32" s="65"/>
      <c r="F32" s="65"/>
      <c r="G32" s="65"/>
      <c r="H32" s="65"/>
      <c r="I32" s="66"/>
      <c r="J32" s="66"/>
      <c r="K32" s="66"/>
      <c r="L32" s="67"/>
    </row>
    <row r="33" spans="1:12" ht="19.5" thickBot="1" x14ac:dyDescent="0.3">
      <c r="A33" s="16" t="s">
        <v>6</v>
      </c>
      <c r="B33" s="15" t="s">
        <v>8</v>
      </c>
      <c r="C33" s="9" t="s">
        <v>7</v>
      </c>
      <c r="D33" s="14" t="s">
        <v>3</v>
      </c>
      <c r="E33" s="13" t="s">
        <v>6</v>
      </c>
      <c r="F33" s="9" t="s">
        <v>5</v>
      </c>
      <c r="G33" s="9" t="s">
        <v>7</v>
      </c>
      <c r="H33" s="12" t="s">
        <v>3</v>
      </c>
      <c r="I33" s="11" t="s">
        <v>6</v>
      </c>
      <c r="J33" s="10" t="s">
        <v>5</v>
      </c>
      <c r="K33" s="9" t="s">
        <v>4</v>
      </c>
      <c r="L33" s="8" t="s">
        <v>3</v>
      </c>
    </row>
    <row r="34" spans="1:12" ht="42.75" thickBot="1" x14ac:dyDescent="0.3">
      <c r="A34" s="7">
        <v>3.99</v>
      </c>
      <c r="B34" s="6">
        <v>0.73509999999999998</v>
      </c>
      <c r="C34" s="2" t="s">
        <v>2</v>
      </c>
      <c r="D34" s="1">
        <f>D13+D19+D25+D31</f>
        <v>8979569</v>
      </c>
      <c r="E34" s="7">
        <v>3.74</v>
      </c>
      <c r="F34" s="6">
        <v>0.77780000000000005</v>
      </c>
      <c r="G34" s="2" t="s">
        <v>1</v>
      </c>
      <c r="H34" s="5">
        <f>H13+H19+H25+H31</f>
        <v>20346810</v>
      </c>
      <c r="I34" s="4">
        <v>3.95</v>
      </c>
      <c r="J34" s="3">
        <v>0.73309999999999997</v>
      </c>
      <c r="K34" s="2" t="s">
        <v>0</v>
      </c>
      <c r="L34" s="1">
        <f>L13+L19+L25+L31</f>
        <v>26701350</v>
      </c>
    </row>
    <row r="35" spans="1:12" s="91" customFormat="1" ht="61.5" x14ac:dyDescent="0.25">
      <c r="A35" s="68" t="s">
        <v>35</v>
      </c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7"/>
    </row>
    <row r="36" spans="1:12" x14ac:dyDescent="0.25">
      <c r="A36" s="69" t="s">
        <v>39</v>
      </c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6"/>
    </row>
    <row r="37" spans="1:12" x14ac:dyDescent="0.25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6"/>
    </row>
    <row r="38" spans="1:12" ht="15.75" thickBot="1" x14ac:dyDescent="0.3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90"/>
    </row>
    <row r="39" spans="1:12" x14ac:dyDescent="0.25">
      <c r="A39" s="76" t="s">
        <v>33</v>
      </c>
      <c r="B39" s="77"/>
      <c r="C39" s="77"/>
      <c r="D39" s="78"/>
      <c r="E39" s="76" t="s">
        <v>32</v>
      </c>
      <c r="F39" s="77"/>
      <c r="G39" s="77"/>
      <c r="H39" s="78"/>
      <c r="I39" s="76" t="s">
        <v>31</v>
      </c>
      <c r="J39" s="77"/>
      <c r="K39" s="77"/>
      <c r="L39" s="78"/>
    </row>
    <row r="40" spans="1:12" ht="15.75" thickBot="1" x14ac:dyDescent="0.3">
      <c r="A40" s="79"/>
      <c r="B40" s="80"/>
      <c r="C40" s="80"/>
      <c r="D40" s="81"/>
      <c r="E40" s="79"/>
      <c r="F40" s="80"/>
      <c r="G40" s="80"/>
      <c r="H40" s="81"/>
      <c r="I40" s="79"/>
      <c r="J40" s="80"/>
      <c r="K40" s="80"/>
      <c r="L40" s="81"/>
    </row>
    <row r="41" spans="1:12" x14ac:dyDescent="0.25">
      <c r="A41" s="54" t="s">
        <v>30</v>
      </c>
      <c r="B41" s="53" t="s">
        <v>29</v>
      </c>
      <c r="C41" s="53" t="s">
        <v>28</v>
      </c>
      <c r="D41" s="55" t="s">
        <v>3</v>
      </c>
      <c r="E41" s="54" t="s">
        <v>30</v>
      </c>
      <c r="F41" s="53" t="s">
        <v>29</v>
      </c>
      <c r="G41" s="53" t="s">
        <v>28</v>
      </c>
      <c r="H41" s="55" t="s">
        <v>3</v>
      </c>
      <c r="I41" s="54" t="s">
        <v>30</v>
      </c>
      <c r="J41" s="53" t="s">
        <v>29</v>
      </c>
      <c r="K41" s="53" t="s">
        <v>28</v>
      </c>
      <c r="L41" s="52" t="s">
        <v>3</v>
      </c>
    </row>
    <row r="42" spans="1:12" ht="21.75" thickBot="1" x14ac:dyDescent="0.4">
      <c r="A42" s="82">
        <v>2012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4"/>
    </row>
    <row r="43" spans="1:12" x14ac:dyDescent="0.25">
      <c r="A43" s="32" t="s">
        <v>27</v>
      </c>
      <c r="B43" s="40">
        <v>-363980</v>
      </c>
      <c r="C43" s="31">
        <v>-116520</v>
      </c>
      <c r="D43" s="30">
        <v>1187090</v>
      </c>
      <c r="E43" s="50" t="s">
        <v>27</v>
      </c>
      <c r="F43" s="51">
        <v>-808980</v>
      </c>
      <c r="G43" s="31">
        <v>-247680</v>
      </c>
      <c r="H43" s="48">
        <v>2580550</v>
      </c>
      <c r="I43" s="50" t="s">
        <v>27</v>
      </c>
      <c r="J43" s="49">
        <v>-1138460</v>
      </c>
      <c r="K43" s="31">
        <v>-349560</v>
      </c>
      <c r="L43" s="48">
        <v>3592930</v>
      </c>
    </row>
    <row r="44" spans="1:12" x14ac:dyDescent="0.25">
      <c r="A44" s="27" t="s">
        <v>26</v>
      </c>
      <c r="B44" s="24">
        <v>-154830</v>
      </c>
      <c r="C44" s="24">
        <v>-46950</v>
      </c>
      <c r="D44" s="23">
        <v>1207010</v>
      </c>
      <c r="E44" s="46" t="s">
        <v>26</v>
      </c>
      <c r="F44" s="45">
        <v>-223530</v>
      </c>
      <c r="G44" s="47">
        <v>-91950</v>
      </c>
      <c r="H44" s="44">
        <v>2402890</v>
      </c>
      <c r="I44" s="46" t="s">
        <v>26</v>
      </c>
      <c r="J44" s="45">
        <v>-464600</v>
      </c>
      <c r="K44" s="47">
        <v>-143250</v>
      </c>
      <c r="L44" s="44">
        <v>3726110</v>
      </c>
    </row>
    <row r="45" spans="1:12" x14ac:dyDescent="0.25">
      <c r="A45" s="27" t="s">
        <v>25</v>
      </c>
      <c r="B45" s="38">
        <v>-443400</v>
      </c>
      <c r="C45" s="24">
        <v>-54850</v>
      </c>
      <c r="D45" s="23">
        <v>1311700</v>
      </c>
      <c r="E45" s="46" t="s">
        <v>25</v>
      </c>
      <c r="F45" s="45">
        <v>-492090</v>
      </c>
      <c r="G45" s="45">
        <v>-107890</v>
      </c>
      <c r="H45" s="44">
        <v>2880280</v>
      </c>
      <c r="I45" s="46" t="s">
        <v>25</v>
      </c>
      <c r="J45" s="38">
        <v>-1524300</v>
      </c>
      <c r="K45" s="45">
        <v>-160000</v>
      </c>
      <c r="L45" s="44">
        <v>3875300</v>
      </c>
    </row>
    <row r="46" spans="1:12" x14ac:dyDescent="0.25">
      <c r="A46" s="27" t="s">
        <v>24</v>
      </c>
      <c r="B46" s="24">
        <v>-149000</v>
      </c>
      <c r="C46" s="24">
        <v>-64340</v>
      </c>
      <c r="D46" s="23">
        <v>423400</v>
      </c>
      <c r="E46" s="46" t="s">
        <v>24</v>
      </c>
      <c r="F46" s="45">
        <v>-384720</v>
      </c>
      <c r="G46" s="45">
        <v>-144340</v>
      </c>
      <c r="H46" s="44">
        <v>940850</v>
      </c>
      <c r="I46" s="46" t="s">
        <v>24</v>
      </c>
      <c r="J46" s="45">
        <v>-450000</v>
      </c>
      <c r="K46" s="45">
        <v>-212100</v>
      </c>
      <c r="L46" s="44">
        <v>1274800</v>
      </c>
    </row>
    <row r="47" spans="1:12" ht="19.5" thickBot="1" x14ac:dyDescent="0.35">
      <c r="A47" s="37">
        <v>2012</v>
      </c>
      <c r="B47" s="42"/>
      <c r="C47" s="42"/>
      <c r="D47" s="34">
        <f>SUM(D43:D46)</f>
        <v>4129200</v>
      </c>
      <c r="E47" s="43"/>
      <c r="F47" s="42"/>
      <c r="G47" s="42"/>
      <c r="H47" s="41">
        <f>SUM(H43:H46)</f>
        <v>8804570</v>
      </c>
      <c r="I47" s="43"/>
      <c r="J47" s="42"/>
      <c r="K47" s="42"/>
      <c r="L47" s="41">
        <f>SUM(L43:L46)</f>
        <v>12469140</v>
      </c>
    </row>
    <row r="48" spans="1:12" ht="21.75" thickBot="1" x14ac:dyDescent="0.3">
      <c r="A48" s="56">
        <v>2013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8"/>
    </row>
    <row r="49" spans="1:12" x14ac:dyDescent="0.25">
      <c r="A49" s="32" t="s">
        <v>23</v>
      </c>
      <c r="B49" s="40">
        <v>-61200</v>
      </c>
      <c r="C49" s="40">
        <v>-23850</v>
      </c>
      <c r="D49" s="30">
        <v>147390</v>
      </c>
      <c r="E49" s="32" t="s">
        <v>23</v>
      </c>
      <c r="F49" s="40">
        <v>-61200</v>
      </c>
      <c r="G49" s="40">
        <v>-23850</v>
      </c>
      <c r="H49" s="30">
        <v>232390</v>
      </c>
      <c r="I49" s="32" t="s">
        <v>23</v>
      </c>
      <c r="J49" s="40">
        <v>-170000</v>
      </c>
      <c r="K49" s="40">
        <v>-81000</v>
      </c>
      <c r="L49" s="30">
        <v>482130</v>
      </c>
    </row>
    <row r="50" spans="1:12" x14ac:dyDescent="0.25">
      <c r="A50" s="27" t="s">
        <v>22</v>
      </c>
      <c r="B50" s="38">
        <v>-126240</v>
      </c>
      <c r="C50" s="38">
        <v>-77070</v>
      </c>
      <c r="D50" s="23">
        <v>512800</v>
      </c>
      <c r="E50" s="27" t="s">
        <v>22</v>
      </c>
      <c r="F50" s="38">
        <v>-234020</v>
      </c>
      <c r="G50" s="38">
        <v>118300</v>
      </c>
      <c r="H50" s="23">
        <v>998010</v>
      </c>
      <c r="I50" s="27" t="s">
        <v>22</v>
      </c>
      <c r="J50" s="38">
        <v>-392390</v>
      </c>
      <c r="K50" s="38">
        <v>-242890</v>
      </c>
      <c r="L50" s="23">
        <v>1561990</v>
      </c>
    </row>
    <row r="51" spans="1:12" x14ac:dyDescent="0.25">
      <c r="A51" s="27" t="s">
        <v>21</v>
      </c>
      <c r="B51" s="24">
        <v>-69020</v>
      </c>
      <c r="C51" s="24">
        <v>-14410</v>
      </c>
      <c r="D51" s="23">
        <v>195150</v>
      </c>
      <c r="E51" s="27" t="s">
        <v>21</v>
      </c>
      <c r="F51" s="24">
        <v>-94140</v>
      </c>
      <c r="G51" s="24">
        <v>-14410</v>
      </c>
      <c r="H51" s="23">
        <v>325400</v>
      </c>
      <c r="I51" s="27" t="s">
        <v>21</v>
      </c>
      <c r="J51" s="24">
        <v>-228120</v>
      </c>
      <c r="K51" s="24">
        <v>-44250</v>
      </c>
      <c r="L51" s="23">
        <v>578410</v>
      </c>
    </row>
    <row r="52" spans="1:12" x14ac:dyDescent="0.25">
      <c r="A52" s="27" t="s">
        <v>20</v>
      </c>
      <c r="B52" s="24">
        <v>-73070</v>
      </c>
      <c r="C52" s="24">
        <v>-56600</v>
      </c>
      <c r="D52" s="23">
        <v>126600</v>
      </c>
      <c r="E52" s="27" t="s">
        <v>20</v>
      </c>
      <c r="F52" s="24">
        <v>-84760</v>
      </c>
      <c r="G52" s="24">
        <v>-84760</v>
      </c>
      <c r="H52" s="23">
        <v>248460</v>
      </c>
      <c r="I52" s="27" t="s">
        <v>20</v>
      </c>
      <c r="J52" s="24">
        <v>-250080</v>
      </c>
      <c r="K52" s="24">
        <v>-170000</v>
      </c>
      <c r="L52" s="23">
        <v>381380</v>
      </c>
    </row>
    <row r="53" spans="1:12" ht="19.5" thickBot="1" x14ac:dyDescent="0.35">
      <c r="A53" s="37">
        <v>2013</v>
      </c>
      <c r="B53" s="35"/>
      <c r="C53" s="35"/>
      <c r="D53" s="34">
        <f>SUM(D49:D52)</f>
        <v>981940</v>
      </c>
      <c r="E53" s="36"/>
      <c r="F53" s="35"/>
      <c r="G53" s="35"/>
      <c r="H53" s="41">
        <f>SUM(H49:H52)</f>
        <v>1804260</v>
      </c>
      <c r="I53" s="36"/>
      <c r="J53" s="35"/>
      <c r="K53" s="35"/>
      <c r="L53" s="41">
        <f>SUM(L49:L52)</f>
        <v>3003910</v>
      </c>
    </row>
    <row r="54" spans="1:12" ht="21.75" thickBot="1" x14ac:dyDescent="0.3">
      <c r="A54" s="56">
        <v>2014</v>
      </c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60"/>
    </row>
    <row r="55" spans="1:12" x14ac:dyDescent="0.25">
      <c r="A55" s="32" t="s">
        <v>19</v>
      </c>
      <c r="B55" s="40">
        <v>-13500</v>
      </c>
      <c r="C55" s="40">
        <v>-9550</v>
      </c>
      <c r="D55" s="30">
        <v>67630</v>
      </c>
      <c r="E55" s="32" t="s">
        <v>19</v>
      </c>
      <c r="F55" s="40">
        <v>-13500</v>
      </c>
      <c r="G55" s="40">
        <v>-9550</v>
      </c>
      <c r="H55" s="30">
        <v>67630</v>
      </c>
      <c r="I55" s="32" t="s">
        <v>19</v>
      </c>
      <c r="J55" s="40">
        <v>-37500</v>
      </c>
      <c r="K55" s="40">
        <v>-32750</v>
      </c>
      <c r="L55" s="30">
        <v>184150</v>
      </c>
    </row>
    <row r="56" spans="1:12" x14ac:dyDescent="0.25">
      <c r="A56" s="27" t="s">
        <v>18</v>
      </c>
      <c r="B56" s="24">
        <v>-9800</v>
      </c>
      <c r="C56" s="24">
        <v>-2700</v>
      </c>
      <c r="D56" s="23">
        <v>36140</v>
      </c>
      <c r="E56" s="27" t="s">
        <v>18</v>
      </c>
      <c r="F56" s="24">
        <v>-9800</v>
      </c>
      <c r="G56" s="24">
        <v>-2700</v>
      </c>
      <c r="H56" s="23">
        <v>36140</v>
      </c>
      <c r="I56" s="27" t="s">
        <v>18</v>
      </c>
      <c r="J56" s="24">
        <v>-33600</v>
      </c>
      <c r="K56" s="24">
        <v>-8100</v>
      </c>
      <c r="L56" s="23">
        <v>127140</v>
      </c>
    </row>
    <row r="57" spans="1:12" x14ac:dyDescent="0.25">
      <c r="A57" s="27" t="s">
        <v>17</v>
      </c>
      <c r="B57" s="24">
        <v>-17550</v>
      </c>
      <c r="C57" s="24">
        <v>-900</v>
      </c>
      <c r="D57" s="23">
        <v>194020</v>
      </c>
      <c r="E57" s="27" t="s">
        <v>17</v>
      </c>
      <c r="F57" s="24">
        <v>-17550</v>
      </c>
      <c r="G57" s="24">
        <v>-900</v>
      </c>
      <c r="H57" s="23">
        <v>194020</v>
      </c>
      <c r="I57" s="27" t="s">
        <v>17</v>
      </c>
      <c r="J57" s="24">
        <v>-58500</v>
      </c>
      <c r="K57" s="24">
        <v>-2600</v>
      </c>
      <c r="L57" s="23">
        <v>575420</v>
      </c>
    </row>
    <row r="58" spans="1:12" x14ac:dyDescent="0.25">
      <c r="A58" s="27" t="s">
        <v>16</v>
      </c>
      <c r="B58" s="38">
        <v>-557340</v>
      </c>
      <c r="C58" s="38">
        <v>-142830</v>
      </c>
      <c r="D58" s="39">
        <v>815260</v>
      </c>
      <c r="E58" s="27" t="s">
        <v>15</v>
      </c>
      <c r="F58" s="38">
        <v>-1562340</v>
      </c>
      <c r="G58" s="38">
        <v>-198230</v>
      </c>
      <c r="H58" s="23">
        <v>2101910</v>
      </c>
      <c r="I58" s="27" t="s">
        <v>15</v>
      </c>
      <c r="J58" s="38">
        <v>-1690620</v>
      </c>
      <c r="K58" s="38">
        <v>-431600</v>
      </c>
      <c r="L58" s="23">
        <v>2193500</v>
      </c>
    </row>
    <row r="59" spans="1:12" ht="19.5" thickBot="1" x14ac:dyDescent="0.35">
      <c r="A59" s="37">
        <v>2014</v>
      </c>
      <c r="B59" s="35"/>
      <c r="C59" s="35"/>
      <c r="D59" s="34">
        <f>SUM(D55:D58)</f>
        <v>1113050</v>
      </c>
      <c r="E59" s="36"/>
      <c r="F59" s="35"/>
      <c r="G59" s="35"/>
      <c r="H59" s="34">
        <f>SUM(H55:H58)</f>
        <v>2399700</v>
      </c>
      <c r="I59" s="36"/>
      <c r="J59" s="35"/>
      <c r="K59" s="35"/>
      <c r="L59" s="34">
        <f>SUM(L55:L58)</f>
        <v>3080210</v>
      </c>
    </row>
    <row r="60" spans="1:12" ht="21.75" thickBot="1" x14ac:dyDescent="0.3">
      <c r="A60" s="61">
        <v>2015</v>
      </c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3"/>
    </row>
    <row r="61" spans="1:12" x14ac:dyDescent="0.25">
      <c r="A61" s="32" t="s">
        <v>14</v>
      </c>
      <c r="B61" s="31">
        <v>-180250</v>
      </c>
      <c r="C61" s="31">
        <v>-161870</v>
      </c>
      <c r="D61" s="30">
        <v>945870</v>
      </c>
      <c r="E61" s="32" t="s">
        <v>14</v>
      </c>
      <c r="F61" s="31">
        <v>-430250</v>
      </c>
      <c r="G61" s="31">
        <v>-382850</v>
      </c>
      <c r="H61" s="30">
        <v>1325770</v>
      </c>
      <c r="I61" s="32" t="s">
        <v>14</v>
      </c>
      <c r="J61" s="31">
        <v>-540750</v>
      </c>
      <c r="K61" s="31">
        <v>-485430</v>
      </c>
      <c r="L61" s="30">
        <v>2777740</v>
      </c>
    </row>
    <row r="62" spans="1:12" x14ac:dyDescent="0.25">
      <c r="A62" s="27" t="s">
        <v>13</v>
      </c>
      <c r="B62" s="24">
        <v>-92640</v>
      </c>
      <c r="C62" s="24">
        <v>-105820</v>
      </c>
      <c r="D62" s="23">
        <v>63480</v>
      </c>
      <c r="E62" s="27" t="s">
        <v>13</v>
      </c>
      <c r="F62" s="24">
        <v>-122260</v>
      </c>
      <c r="G62" s="24">
        <v>-160300</v>
      </c>
      <c r="H62" s="26">
        <v>383670</v>
      </c>
      <c r="I62" s="25" t="s">
        <v>13</v>
      </c>
      <c r="J62" s="24">
        <v>-277920</v>
      </c>
      <c r="K62" s="24">
        <v>-333610</v>
      </c>
      <c r="L62" s="23">
        <v>167920</v>
      </c>
    </row>
    <row r="63" spans="1:12" x14ac:dyDescent="0.25">
      <c r="A63" s="27" t="s">
        <v>12</v>
      </c>
      <c r="B63" s="24"/>
      <c r="C63" s="24"/>
      <c r="D63" s="29"/>
      <c r="E63" s="27" t="s">
        <v>12</v>
      </c>
      <c r="F63" s="24"/>
      <c r="G63" s="24"/>
      <c r="H63" s="26"/>
      <c r="I63" s="25" t="s">
        <v>12</v>
      </c>
      <c r="J63" s="24"/>
      <c r="K63" s="24"/>
      <c r="L63" s="23"/>
    </row>
    <row r="64" spans="1:12" x14ac:dyDescent="0.25">
      <c r="A64" s="27" t="s">
        <v>11</v>
      </c>
      <c r="B64" s="24"/>
      <c r="C64" s="24"/>
      <c r="D64" s="28"/>
      <c r="E64" s="27" t="s">
        <v>11</v>
      </c>
      <c r="F64" s="24"/>
      <c r="G64" s="24"/>
      <c r="H64" s="26"/>
      <c r="I64" s="25" t="s">
        <v>11</v>
      </c>
      <c r="J64" s="24"/>
      <c r="K64" s="24"/>
      <c r="L64" s="23"/>
    </row>
    <row r="65" spans="1:12" ht="19.5" thickBot="1" x14ac:dyDescent="0.35">
      <c r="A65" s="22" t="s">
        <v>10</v>
      </c>
      <c r="B65" s="18"/>
      <c r="C65" s="18"/>
      <c r="D65" s="17">
        <f>SUM(D61:D64)</f>
        <v>1009350</v>
      </c>
      <c r="E65" s="21"/>
      <c r="F65" s="18"/>
      <c r="G65" s="18"/>
      <c r="H65" s="20">
        <f>SUM(H61:H64)</f>
        <v>1709440</v>
      </c>
      <c r="I65" s="19"/>
      <c r="J65" s="18"/>
      <c r="K65" s="18"/>
      <c r="L65" s="17">
        <f>SUM(L61:L64)</f>
        <v>2945660</v>
      </c>
    </row>
    <row r="66" spans="1:12" ht="19.5" thickBot="1" x14ac:dyDescent="0.3">
      <c r="A66" s="64" t="s">
        <v>9</v>
      </c>
      <c r="B66" s="65"/>
      <c r="C66" s="65"/>
      <c r="D66" s="65"/>
      <c r="E66" s="65"/>
      <c r="F66" s="65"/>
      <c r="G66" s="65"/>
      <c r="H66" s="65"/>
      <c r="I66" s="66"/>
      <c r="J66" s="66"/>
      <c r="K66" s="66"/>
      <c r="L66" s="67"/>
    </row>
    <row r="67" spans="1:12" ht="19.5" thickBot="1" x14ac:dyDescent="0.3">
      <c r="A67" s="16" t="s">
        <v>6</v>
      </c>
      <c r="B67" s="15" t="s">
        <v>8</v>
      </c>
      <c r="C67" s="9" t="s">
        <v>7</v>
      </c>
      <c r="D67" s="14" t="s">
        <v>3</v>
      </c>
      <c r="E67" s="13" t="s">
        <v>6</v>
      </c>
      <c r="F67" s="9" t="s">
        <v>5</v>
      </c>
      <c r="G67" s="9" t="s">
        <v>40</v>
      </c>
      <c r="H67" s="12" t="s">
        <v>3</v>
      </c>
      <c r="I67" s="11" t="s">
        <v>6</v>
      </c>
      <c r="J67" s="10" t="s">
        <v>5</v>
      </c>
      <c r="K67" s="9" t="s">
        <v>4</v>
      </c>
      <c r="L67" s="8" t="s">
        <v>3</v>
      </c>
    </row>
    <row r="68" spans="1:12" ht="42.75" thickBot="1" x14ac:dyDescent="0.3">
      <c r="A68" s="7">
        <v>4.25</v>
      </c>
      <c r="B68" s="6">
        <v>0.82489999999999997</v>
      </c>
      <c r="C68" s="2" t="s">
        <v>38</v>
      </c>
      <c r="D68" s="1">
        <f>D47+D53+D59+D65</f>
        <v>7233540</v>
      </c>
      <c r="E68" s="7">
        <v>3.55</v>
      </c>
      <c r="F68" s="6">
        <v>0.86460000000000004</v>
      </c>
      <c r="G68" s="2" t="s">
        <v>37</v>
      </c>
      <c r="H68" s="5">
        <f>H47+H53+H59+H65</f>
        <v>14717970</v>
      </c>
      <c r="I68" s="4">
        <v>4.1500000000000004</v>
      </c>
      <c r="J68" s="3">
        <v>0.81569999999999998</v>
      </c>
      <c r="K68" s="2" t="s">
        <v>36</v>
      </c>
      <c r="L68" s="1">
        <f>L47+L53+L59+L65</f>
        <v>21498920</v>
      </c>
    </row>
    <row r="69" spans="1:12" ht="61.5" x14ac:dyDescent="0.25">
      <c r="A69" s="68" t="s">
        <v>35</v>
      </c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7"/>
    </row>
    <row r="70" spans="1:12" x14ac:dyDescent="0.25">
      <c r="A70" s="69" t="s">
        <v>41</v>
      </c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1"/>
    </row>
    <row r="71" spans="1:12" x14ac:dyDescent="0.25">
      <c r="A71" s="72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1"/>
    </row>
    <row r="72" spans="1:12" ht="15.75" thickBot="1" x14ac:dyDescent="0.3">
      <c r="A72" s="73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5"/>
    </row>
    <row r="73" spans="1:12" x14ac:dyDescent="0.25">
      <c r="A73" s="76" t="s">
        <v>33</v>
      </c>
      <c r="B73" s="77"/>
      <c r="C73" s="77"/>
      <c r="D73" s="78"/>
      <c r="E73" s="76" t="s">
        <v>32</v>
      </c>
      <c r="F73" s="77"/>
      <c r="G73" s="77"/>
      <c r="H73" s="78"/>
      <c r="I73" s="76" t="s">
        <v>31</v>
      </c>
      <c r="J73" s="77"/>
      <c r="K73" s="77"/>
      <c r="L73" s="78"/>
    </row>
    <row r="74" spans="1:12" ht="15.75" thickBot="1" x14ac:dyDescent="0.3">
      <c r="A74" s="79"/>
      <c r="B74" s="80"/>
      <c r="C74" s="80"/>
      <c r="D74" s="81"/>
      <c r="E74" s="79"/>
      <c r="F74" s="80"/>
      <c r="G74" s="80"/>
      <c r="H74" s="81"/>
      <c r="I74" s="79"/>
      <c r="J74" s="80"/>
      <c r="K74" s="80"/>
      <c r="L74" s="81"/>
    </row>
    <row r="75" spans="1:12" x14ac:dyDescent="0.25">
      <c r="A75" s="54" t="s">
        <v>30</v>
      </c>
      <c r="B75" s="53" t="s">
        <v>29</v>
      </c>
      <c r="C75" s="53" t="s">
        <v>28</v>
      </c>
      <c r="D75" s="55" t="s">
        <v>3</v>
      </c>
      <c r="E75" s="54" t="s">
        <v>30</v>
      </c>
      <c r="F75" s="53" t="s">
        <v>29</v>
      </c>
      <c r="G75" s="53" t="s">
        <v>28</v>
      </c>
      <c r="H75" s="55" t="s">
        <v>3</v>
      </c>
      <c r="I75" s="54" t="s">
        <v>30</v>
      </c>
      <c r="J75" s="53" t="s">
        <v>29</v>
      </c>
      <c r="K75" s="53" t="s">
        <v>28</v>
      </c>
      <c r="L75" s="52" t="s">
        <v>3</v>
      </c>
    </row>
    <row r="76" spans="1:12" ht="21.75" thickBot="1" x14ac:dyDescent="0.4">
      <c r="A76" s="82">
        <v>2012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4"/>
    </row>
    <row r="77" spans="1:12" x14ac:dyDescent="0.25">
      <c r="A77" s="32" t="s">
        <v>27</v>
      </c>
      <c r="B77" s="31">
        <v>-363980</v>
      </c>
      <c r="C77" s="31">
        <v>-47350</v>
      </c>
      <c r="D77" s="30">
        <v>852060</v>
      </c>
      <c r="E77" s="50" t="s">
        <v>27</v>
      </c>
      <c r="F77" s="51">
        <v>-808980</v>
      </c>
      <c r="G77" s="40">
        <v>-79220</v>
      </c>
      <c r="H77" s="48">
        <v>1577120</v>
      </c>
      <c r="I77" s="50" t="s">
        <v>27</v>
      </c>
      <c r="J77" s="51">
        <v>-1138460</v>
      </c>
      <c r="K77" s="31">
        <v>-188070</v>
      </c>
      <c r="L77" s="48">
        <v>2582160</v>
      </c>
    </row>
    <row r="78" spans="1:12" x14ac:dyDescent="0.25">
      <c r="A78" s="27" t="s">
        <v>26</v>
      </c>
      <c r="B78" s="24">
        <v>-135000</v>
      </c>
      <c r="C78" s="24">
        <v>-15150</v>
      </c>
      <c r="D78" s="23">
        <v>1067400</v>
      </c>
      <c r="E78" s="46" t="s">
        <v>26</v>
      </c>
      <c r="F78" s="45">
        <v>-223530</v>
      </c>
      <c r="G78" s="47">
        <v>-15150</v>
      </c>
      <c r="H78" s="44">
        <v>1972960</v>
      </c>
      <c r="I78" s="46" t="s">
        <v>26</v>
      </c>
      <c r="J78" s="45">
        <v>-399000</v>
      </c>
      <c r="K78" s="47">
        <v>-56700</v>
      </c>
      <c r="L78" s="44">
        <v>3248150</v>
      </c>
    </row>
    <row r="79" spans="1:12" x14ac:dyDescent="0.25">
      <c r="A79" s="27" t="s">
        <v>25</v>
      </c>
      <c r="B79" s="24">
        <v>-138150</v>
      </c>
      <c r="C79" s="24">
        <v>-36740</v>
      </c>
      <c r="D79" s="23">
        <v>1006720</v>
      </c>
      <c r="E79" s="46" t="s">
        <v>25</v>
      </c>
      <c r="F79" s="45">
        <v>-181660</v>
      </c>
      <c r="G79" s="45">
        <v>-26600</v>
      </c>
      <c r="H79" s="44">
        <v>1615370</v>
      </c>
      <c r="I79" s="46" t="s">
        <v>25</v>
      </c>
      <c r="J79" s="24">
        <v>-453000</v>
      </c>
      <c r="K79" s="45">
        <v>-102230</v>
      </c>
      <c r="L79" s="44">
        <v>3059730</v>
      </c>
    </row>
    <row r="80" spans="1:12" x14ac:dyDescent="0.25">
      <c r="A80" s="27" t="s">
        <v>24</v>
      </c>
      <c r="B80" s="24">
        <v>-125400</v>
      </c>
      <c r="C80" s="24">
        <v>-45570</v>
      </c>
      <c r="D80" s="23">
        <v>567370</v>
      </c>
      <c r="E80" s="46" t="s">
        <v>24</v>
      </c>
      <c r="F80" s="45">
        <v>-178140</v>
      </c>
      <c r="G80" s="38">
        <v>-107670</v>
      </c>
      <c r="H80" s="44">
        <v>845980</v>
      </c>
      <c r="I80" s="46" t="s">
        <v>24</v>
      </c>
      <c r="J80" s="45">
        <v>-386250</v>
      </c>
      <c r="K80" s="45">
        <v>-140070</v>
      </c>
      <c r="L80" s="44">
        <v>1727560</v>
      </c>
    </row>
    <row r="81" spans="1:12" ht="19.5" thickBot="1" x14ac:dyDescent="0.35">
      <c r="A81" s="37">
        <v>2012</v>
      </c>
      <c r="B81" s="42"/>
      <c r="C81" s="42"/>
      <c r="D81" s="34">
        <f>SUM(D77:D80)</f>
        <v>3493550</v>
      </c>
      <c r="E81" s="43"/>
      <c r="F81" s="42"/>
      <c r="G81" s="42"/>
      <c r="H81" s="41">
        <f>SUM(H77:H80)</f>
        <v>6011430</v>
      </c>
      <c r="I81" s="43"/>
      <c r="J81" s="42"/>
      <c r="K81" s="42"/>
      <c r="L81" s="41">
        <f>SUM(L77:L80)</f>
        <v>10617600</v>
      </c>
    </row>
    <row r="82" spans="1:12" ht="21.75" thickBot="1" x14ac:dyDescent="0.3">
      <c r="A82" s="56">
        <v>2013</v>
      </c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8"/>
    </row>
    <row r="83" spans="1:12" x14ac:dyDescent="0.25">
      <c r="A83" s="32" t="s">
        <v>23</v>
      </c>
      <c r="B83" s="40">
        <v>-61200</v>
      </c>
      <c r="C83" s="40">
        <v>-9900</v>
      </c>
      <c r="D83" s="30">
        <v>61850</v>
      </c>
      <c r="E83" s="32" t="s">
        <v>23</v>
      </c>
      <c r="F83" s="40">
        <v>-61200</v>
      </c>
      <c r="G83" s="40">
        <v>-9900</v>
      </c>
      <c r="H83" s="30">
        <v>146850</v>
      </c>
      <c r="I83" s="32" t="s">
        <v>23</v>
      </c>
      <c r="J83" s="40">
        <v>-170000</v>
      </c>
      <c r="K83" s="40">
        <v>-33000</v>
      </c>
      <c r="L83" s="30">
        <v>207460</v>
      </c>
    </row>
    <row r="84" spans="1:12" x14ac:dyDescent="0.25">
      <c r="A84" s="27" t="s">
        <v>22</v>
      </c>
      <c r="B84" s="38">
        <v>-126240</v>
      </c>
      <c r="C84" s="38">
        <v>-77070</v>
      </c>
      <c r="D84" s="23">
        <v>374140</v>
      </c>
      <c r="E84" s="27" t="s">
        <v>22</v>
      </c>
      <c r="F84" s="38">
        <v>-234020</v>
      </c>
      <c r="G84" s="38">
        <v>-118300</v>
      </c>
      <c r="H84" s="23">
        <v>433150</v>
      </c>
      <c r="I84" s="27" t="s">
        <v>22</v>
      </c>
      <c r="J84" s="38">
        <v>-392390</v>
      </c>
      <c r="K84" s="38">
        <v>-242890</v>
      </c>
      <c r="L84" s="23">
        <v>1130230</v>
      </c>
    </row>
    <row r="85" spans="1:12" x14ac:dyDescent="0.25">
      <c r="A85" s="27" t="s">
        <v>21</v>
      </c>
      <c r="B85" s="24">
        <v>-51600</v>
      </c>
      <c r="C85" s="24">
        <v>-42110</v>
      </c>
      <c r="D85" s="23">
        <v>72930</v>
      </c>
      <c r="E85" s="27" t="s">
        <v>21</v>
      </c>
      <c r="F85" s="24">
        <v>-51600</v>
      </c>
      <c r="G85" s="24">
        <v>-21700</v>
      </c>
      <c r="H85" s="23">
        <v>95780</v>
      </c>
      <c r="I85" s="27" t="s">
        <v>21</v>
      </c>
      <c r="J85" s="24">
        <v>-161250</v>
      </c>
      <c r="K85" s="24">
        <v>-124500</v>
      </c>
      <c r="L85" s="23">
        <v>209770</v>
      </c>
    </row>
    <row r="86" spans="1:12" x14ac:dyDescent="0.25">
      <c r="A86" s="27" t="s">
        <v>20</v>
      </c>
      <c r="B86" s="24">
        <v>-5850</v>
      </c>
      <c r="C86" s="24">
        <v>-4750</v>
      </c>
      <c r="D86" s="23">
        <v>59270</v>
      </c>
      <c r="E86" s="27" t="s">
        <v>20</v>
      </c>
      <c r="F86" s="24">
        <v>-5850</v>
      </c>
      <c r="G86" s="24">
        <v>-4750</v>
      </c>
      <c r="H86" s="23">
        <v>59270</v>
      </c>
      <c r="I86" s="27" t="s">
        <v>20</v>
      </c>
      <c r="J86" s="24">
        <v>-19500</v>
      </c>
      <c r="K86" s="24">
        <v>-15800</v>
      </c>
      <c r="L86" s="23">
        <v>197320</v>
      </c>
    </row>
    <row r="87" spans="1:12" ht="19.5" thickBot="1" x14ac:dyDescent="0.35">
      <c r="A87" s="37">
        <v>2013</v>
      </c>
      <c r="B87" s="35"/>
      <c r="C87" s="35"/>
      <c r="D87" s="34">
        <f>SUM(D83:D86)</f>
        <v>568190</v>
      </c>
      <c r="E87" s="36"/>
      <c r="F87" s="35"/>
      <c r="G87" s="35"/>
      <c r="H87" s="41">
        <f>SUM(H83:H86)</f>
        <v>735050</v>
      </c>
      <c r="I87" s="36"/>
      <c r="J87" s="35"/>
      <c r="K87" s="35"/>
      <c r="L87" s="41">
        <f>SUM(L83:L86)</f>
        <v>1744780</v>
      </c>
    </row>
    <row r="88" spans="1:12" ht="21.75" thickBot="1" x14ac:dyDescent="0.3">
      <c r="A88" s="56">
        <v>2014</v>
      </c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60"/>
    </row>
    <row r="89" spans="1:12" x14ac:dyDescent="0.25">
      <c r="A89" s="32" t="s">
        <v>19</v>
      </c>
      <c r="B89" s="40">
        <v>-24150</v>
      </c>
      <c r="C89" s="40">
        <v>0</v>
      </c>
      <c r="D89" s="30">
        <v>73650</v>
      </c>
      <c r="E89" s="32" t="s">
        <v>19</v>
      </c>
      <c r="F89" s="40">
        <v>-24150</v>
      </c>
      <c r="G89" s="40">
        <v>0</v>
      </c>
      <c r="H89" s="30">
        <v>73650</v>
      </c>
      <c r="I89" s="32" t="s">
        <v>19</v>
      </c>
      <c r="J89" s="40">
        <v>-80400</v>
      </c>
      <c r="K89" s="40">
        <v>0</v>
      </c>
      <c r="L89" s="30">
        <v>245100</v>
      </c>
    </row>
    <row r="90" spans="1:12" x14ac:dyDescent="0.25">
      <c r="A90" s="27" t="s">
        <v>18</v>
      </c>
      <c r="B90" s="24">
        <v>-900</v>
      </c>
      <c r="C90" s="24">
        <v>0</v>
      </c>
      <c r="D90" s="23">
        <v>15300</v>
      </c>
      <c r="E90" s="27" t="s">
        <v>18</v>
      </c>
      <c r="F90" s="24">
        <v>-900</v>
      </c>
      <c r="G90" s="24">
        <v>0</v>
      </c>
      <c r="H90" s="23">
        <v>15300</v>
      </c>
      <c r="I90" s="27" t="s">
        <v>18</v>
      </c>
      <c r="J90" s="24">
        <v>-3000</v>
      </c>
      <c r="K90" s="24">
        <v>0</v>
      </c>
      <c r="L90" s="23">
        <v>51000</v>
      </c>
    </row>
    <row r="91" spans="1:12" x14ac:dyDescent="0.25">
      <c r="A91" s="27" t="s">
        <v>17</v>
      </c>
      <c r="B91" s="24">
        <v>-28850</v>
      </c>
      <c r="C91" s="24">
        <v>0</v>
      </c>
      <c r="D91" s="23">
        <v>173540</v>
      </c>
      <c r="E91" s="27" t="s">
        <v>17</v>
      </c>
      <c r="F91" s="24">
        <v>-28850</v>
      </c>
      <c r="G91" s="24">
        <v>0</v>
      </c>
      <c r="H91" s="23">
        <v>173540</v>
      </c>
      <c r="I91" s="27" t="s">
        <v>17</v>
      </c>
      <c r="J91" s="24">
        <v>-96100</v>
      </c>
      <c r="K91" s="24">
        <v>0</v>
      </c>
      <c r="L91" s="23">
        <v>537720</v>
      </c>
    </row>
    <row r="92" spans="1:12" x14ac:dyDescent="0.25">
      <c r="A92" s="27" t="s">
        <v>16</v>
      </c>
      <c r="B92" s="38">
        <v>-557340</v>
      </c>
      <c r="C92" s="38">
        <v>-62410</v>
      </c>
      <c r="D92" s="39">
        <v>1075840</v>
      </c>
      <c r="E92" s="27" t="s">
        <v>15</v>
      </c>
      <c r="F92" s="38">
        <v>-1562340</v>
      </c>
      <c r="G92" s="38">
        <v>-62410</v>
      </c>
      <c r="H92" s="23">
        <v>2598240</v>
      </c>
      <c r="I92" s="27" t="s">
        <v>15</v>
      </c>
      <c r="J92" s="38">
        <v>-1690620</v>
      </c>
      <c r="K92" s="38">
        <v>-190600</v>
      </c>
      <c r="L92" s="23">
        <v>3058840</v>
      </c>
    </row>
    <row r="93" spans="1:12" ht="19.5" thickBot="1" x14ac:dyDescent="0.35">
      <c r="A93" s="37">
        <v>2014</v>
      </c>
      <c r="B93" s="35"/>
      <c r="C93" s="35"/>
      <c r="D93" s="34">
        <f>SUM(D89:D92)</f>
        <v>1338330</v>
      </c>
      <c r="E93" s="36"/>
      <c r="F93" s="35"/>
      <c r="G93" s="35"/>
      <c r="H93" s="34">
        <f>SUM(H89:H92)</f>
        <v>2860730</v>
      </c>
      <c r="I93" s="36"/>
      <c r="J93" s="35"/>
      <c r="K93" s="35"/>
      <c r="L93" s="34">
        <f>SUM(L89:L92)</f>
        <v>3892660</v>
      </c>
    </row>
    <row r="94" spans="1:12" ht="21.75" thickBot="1" x14ac:dyDescent="0.3">
      <c r="A94" s="61">
        <v>2015</v>
      </c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3"/>
    </row>
    <row r="95" spans="1:12" x14ac:dyDescent="0.25">
      <c r="A95" s="32" t="s">
        <v>14</v>
      </c>
      <c r="B95" s="31">
        <v>-129100</v>
      </c>
      <c r="C95" s="31">
        <v>-114680</v>
      </c>
      <c r="D95" s="30">
        <v>659310</v>
      </c>
      <c r="E95" s="32" t="s">
        <v>14</v>
      </c>
      <c r="F95" s="31">
        <v>-266000</v>
      </c>
      <c r="G95" s="31">
        <v>-238160</v>
      </c>
      <c r="H95" s="30">
        <v>681640</v>
      </c>
      <c r="I95" s="32" t="s">
        <v>14</v>
      </c>
      <c r="J95" s="31">
        <v>-399670</v>
      </c>
      <c r="K95" s="31">
        <v>-356230</v>
      </c>
      <c r="L95" s="30">
        <v>1897670</v>
      </c>
    </row>
    <row r="96" spans="1:12" x14ac:dyDescent="0.25">
      <c r="A96" s="27" t="s">
        <v>13</v>
      </c>
      <c r="B96" s="24">
        <v>-42420</v>
      </c>
      <c r="C96" s="24">
        <v>-24650</v>
      </c>
      <c r="D96" s="23">
        <v>196950</v>
      </c>
      <c r="E96" s="27" t="s">
        <v>13</v>
      </c>
      <c r="F96" s="24">
        <v>-48970</v>
      </c>
      <c r="G96" s="24">
        <v>-24650</v>
      </c>
      <c r="H96" s="26">
        <v>206400</v>
      </c>
      <c r="I96" s="25" t="s">
        <v>13</v>
      </c>
      <c r="J96" s="24">
        <v>-141120</v>
      </c>
      <c r="K96" s="24">
        <v>-82100</v>
      </c>
      <c r="L96" s="23">
        <v>588050</v>
      </c>
    </row>
    <row r="97" spans="1:12" x14ac:dyDescent="0.25">
      <c r="A97" s="27" t="s">
        <v>12</v>
      </c>
      <c r="B97" s="24"/>
      <c r="C97" s="24"/>
      <c r="D97" s="29"/>
      <c r="E97" s="27" t="s">
        <v>12</v>
      </c>
      <c r="F97" s="24"/>
      <c r="G97" s="24"/>
      <c r="H97" s="26"/>
      <c r="I97" s="25" t="s">
        <v>12</v>
      </c>
      <c r="J97" s="24"/>
      <c r="K97" s="24"/>
      <c r="L97" s="23"/>
    </row>
    <row r="98" spans="1:12" x14ac:dyDescent="0.25">
      <c r="A98" s="27" t="s">
        <v>11</v>
      </c>
      <c r="B98" s="24"/>
      <c r="C98" s="24"/>
      <c r="D98" s="28"/>
      <c r="E98" s="27" t="s">
        <v>11</v>
      </c>
      <c r="F98" s="24"/>
      <c r="G98" s="24"/>
      <c r="H98" s="26"/>
      <c r="I98" s="25" t="s">
        <v>11</v>
      </c>
      <c r="J98" s="24"/>
      <c r="K98" s="24"/>
      <c r="L98" s="23"/>
    </row>
    <row r="99" spans="1:12" ht="19.5" thickBot="1" x14ac:dyDescent="0.35">
      <c r="A99" s="22" t="s">
        <v>10</v>
      </c>
      <c r="B99" s="18"/>
      <c r="C99" s="18"/>
      <c r="D99" s="17">
        <f>SUM(D95:D98)</f>
        <v>856260</v>
      </c>
      <c r="E99" s="21"/>
      <c r="F99" s="18"/>
      <c r="G99" s="18"/>
      <c r="H99" s="20">
        <f>SUM(H95:H98)</f>
        <v>888040</v>
      </c>
      <c r="I99" s="19"/>
      <c r="J99" s="18"/>
      <c r="K99" s="18"/>
      <c r="L99" s="17">
        <f>SUM(L95:L98)</f>
        <v>2485720</v>
      </c>
    </row>
    <row r="100" spans="1:12" ht="19.5" thickBot="1" x14ac:dyDescent="0.3">
      <c r="A100" s="64" t="s">
        <v>9</v>
      </c>
      <c r="B100" s="65"/>
      <c r="C100" s="65"/>
      <c r="D100" s="65"/>
      <c r="E100" s="65"/>
      <c r="F100" s="65"/>
      <c r="G100" s="65"/>
      <c r="H100" s="65"/>
      <c r="I100" s="66"/>
      <c r="J100" s="66"/>
      <c r="K100" s="66"/>
      <c r="L100" s="67"/>
    </row>
    <row r="101" spans="1:12" ht="19.5" thickBot="1" x14ac:dyDescent="0.3">
      <c r="A101" s="16" t="s">
        <v>6</v>
      </c>
      <c r="B101" s="15" t="s">
        <v>8</v>
      </c>
      <c r="C101" s="9" t="s">
        <v>7</v>
      </c>
      <c r="D101" s="14" t="s">
        <v>3</v>
      </c>
      <c r="E101" s="13" t="s">
        <v>6</v>
      </c>
      <c r="F101" s="9" t="s">
        <v>5</v>
      </c>
      <c r="G101" s="9" t="s">
        <v>7</v>
      </c>
      <c r="H101" s="12" t="s">
        <v>3</v>
      </c>
      <c r="I101" s="11" t="s">
        <v>6</v>
      </c>
      <c r="J101" s="10" t="s">
        <v>5</v>
      </c>
      <c r="K101" s="9" t="s">
        <v>4</v>
      </c>
      <c r="L101" s="8" t="s">
        <v>3</v>
      </c>
    </row>
    <row r="102" spans="1:12" ht="42.75" thickBot="1" x14ac:dyDescent="0.3">
      <c r="A102" s="7">
        <v>3.81</v>
      </c>
      <c r="B102" s="6">
        <v>0.88449999999999995</v>
      </c>
      <c r="C102" s="2" t="s">
        <v>42</v>
      </c>
      <c r="D102" s="1">
        <f>D81+D87+D93+D99</f>
        <v>6256330</v>
      </c>
      <c r="E102" s="7">
        <v>3.33</v>
      </c>
      <c r="F102" s="6">
        <v>0.91690000000000005</v>
      </c>
      <c r="G102" s="2" t="s">
        <v>43</v>
      </c>
      <c r="H102" s="5">
        <f>H81+H87+H93+H99</f>
        <v>10495250</v>
      </c>
      <c r="I102" s="4">
        <v>3.78</v>
      </c>
      <c r="J102" s="3">
        <v>0.87309999999999999</v>
      </c>
      <c r="K102" s="2" t="s">
        <v>44</v>
      </c>
      <c r="L102" s="1">
        <f>L81+L87+L93+L99</f>
        <v>18740760</v>
      </c>
    </row>
    <row r="103" spans="1:12" x14ac:dyDescent="0.25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</row>
  </sheetData>
  <mergeCells count="30">
    <mergeCell ref="A60:L60"/>
    <mergeCell ref="A66:L66"/>
    <mergeCell ref="A39:D40"/>
    <mergeCell ref="E39:H40"/>
    <mergeCell ref="I39:L40"/>
    <mergeCell ref="A42:L42"/>
    <mergeCell ref="A48:L48"/>
    <mergeCell ref="A54:L54"/>
    <mergeCell ref="A14:L14"/>
    <mergeCell ref="A20:L20"/>
    <mergeCell ref="A26:L26"/>
    <mergeCell ref="A32:L32"/>
    <mergeCell ref="A35:L35"/>
    <mergeCell ref="A36:L38"/>
    <mergeCell ref="A82:L82"/>
    <mergeCell ref="A88:L88"/>
    <mergeCell ref="A94:L94"/>
    <mergeCell ref="A100:L100"/>
    <mergeCell ref="A1:L1"/>
    <mergeCell ref="A2:L4"/>
    <mergeCell ref="A5:D6"/>
    <mergeCell ref="E5:H6"/>
    <mergeCell ref="I5:L6"/>
    <mergeCell ref="A8:L8"/>
    <mergeCell ref="A69:L69"/>
    <mergeCell ref="A70:L72"/>
    <mergeCell ref="A73:D74"/>
    <mergeCell ref="E73:H74"/>
    <mergeCell ref="I73:L74"/>
    <mergeCell ref="A76:L7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tabSelected="1" topLeftCell="A10" workbookViewId="0">
      <selection activeCell="K41" sqref="K41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4" bestFit="1" customWidth="1"/>
    <col min="4" max="4" width="13.85546875" bestFit="1" customWidth="1"/>
    <col min="5" max="5" width="9" bestFit="1" customWidth="1"/>
    <col min="6" max="6" width="11.85546875" bestFit="1" customWidth="1"/>
    <col min="7" max="7" width="24" bestFit="1" customWidth="1"/>
    <col min="8" max="8" width="15.42578125" bestFit="1" customWidth="1"/>
    <col min="9" max="9" width="9" bestFit="1" customWidth="1"/>
    <col min="10" max="10" width="11.85546875" bestFit="1" customWidth="1"/>
    <col min="11" max="11" width="25.140625" bestFit="1" customWidth="1"/>
    <col min="12" max="12" width="15.42578125" bestFit="1" customWidth="1"/>
  </cols>
  <sheetData>
    <row r="1" spans="1:12" ht="61.5" x14ac:dyDescent="0.25">
      <c r="A1" s="68" t="s">
        <v>51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7"/>
    </row>
    <row r="2" spans="1:12" x14ac:dyDescent="0.25">
      <c r="A2" s="69" t="s">
        <v>41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1"/>
    </row>
    <row r="3" spans="1:12" x14ac:dyDescent="0.25">
      <c r="A3" s="72"/>
      <c r="B3" s="70"/>
      <c r="C3" s="70"/>
      <c r="D3" s="70"/>
      <c r="E3" s="70"/>
      <c r="F3" s="70"/>
      <c r="G3" s="70"/>
      <c r="H3" s="70"/>
      <c r="I3" s="70"/>
      <c r="J3" s="70"/>
      <c r="K3" s="70"/>
      <c r="L3" s="71"/>
    </row>
    <row r="4" spans="1:12" ht="15.75" thickBot="1" x14ac:dyDescent="0.3">
      <c r="A4" s="73"/>
      <c r="B4" s="74"/>
      <c r="C4" s="74"/>
      <c r="D4" s="74"/>
      <c r="E4" s="74"/>
      <c r="F4" s="74"/>
      <c r="G4" s="74"/>
      <c r="H4" s="74"/>
      <c r="I4" s="74"/>
      <c r="J4" s="74"/>
      <c r="K4" s="74"/>
      <c r="L4" s="75"/>
    </row>
    <row r="5" spans="1:12" x14ac:dyDescent="0.25">
      <c r="A5" s="76" t="s">
        <v>33</v>
      </c>
      <c r="B5" s="77"/>
      <c r="C5" s="77"/>
      <c r="D5" s="78"/>
      <c r="E5" s="76" t="s">
        <v>32</v>
      </c>
      <c r="F5" s="77"/>
      <c r="G5" s="77"/>
      <c r="H5" s="78"/>
      <c r="I5" s="76" t="s">
        <v>31</v>
      </c>
      <c r="J5" s="77"/>
      <c r="K5" s="77"/>
      <c r="L5" s="78"/>
    </row>
    <row r="6" spans="1:12" ht="15.75" thickBot="1" x14ac:dyDescent="0.3">
      <c r="A6" s="79"/>
      <c r="B6" s="80"/>
      <c r="C6" s="80"/>
      <c r="D6" s="81"/>
      <c r="E6" s="79"/>
      <c r="F6" s="80"/>
      <c r="G6" s="80"/>
      <c r="H6" s="81"/>
      <c r="I6" s="79"/>
      <c r="J6" s="80"/>
      <c r="K6" s="80"/>
      <c r="L6" s="81"/>
    </row>
    <row r="7" spans="1:12" x14ac:dyDescent="0.25">
      <c r="A7" s="54" t="s">
        <v>30</v>
      </c>
      <c r="B7" s="53" t="s">
        <v>29</v>
      </c>
      <c r="C7" s="53" t="s">
        <v>28</v>
      </c>
      <c r="D7" s="55" t="s">
        <v>3</v>
      </c>
      <c r="E7" s="54" t="s">
        <v>30</v>
      </c>
      <c r="F7" s="53" t="s">
        <v>29</v>
      </c>
      <c r="G7" s="53" t="s">
        <v>28</v>
      </c>
      <c r="H7" s="55" t="s">
        <v>3</v>
      </c>
      <c r="I7" s="54" t="s">
        <v>30</v>
      </c>
      <c r="J7" s="53" t="s">
        <v>29</v>
      </c>
      <c r="K7" s="53" t="s">
        <v>28</v>
      </c>
      <c r="L7" s="52" t="s">
        <v>3</v>
      </c>
    </row>
    <row r="8" spans="1:12" ht="21.75" thickBot="1" x14ac:dyDescent="0.4">
      <c r="A8" s="82">
        <v>2012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4"/>
    </row>
    <row r="9" spans="1:12" x14ac:dyDescent="0.25">
      <c r="A9" s="32" t="s">
        <v>27</v>
      </c>
      <c r="B9" s="31">
        <v>-226740</v>
      </c>
      <c r="C9" s="31">
        <v>-69280</v>
      </c>
      <c r="D9" s="30">
        <v>450750</v>
      </c>
      <c r="E9" s="50" t="s">
        <v>27</v>
      </c>
      <c r="F9" s="51">
        <v>-476140</v>
      </c>
      <c r="G9" s="31">
        <v>-68680</v>
      </c>
      <c r="H9" s="48">
        <v>1171820</v>
      </c>
      <c r="I9" s="50" t="s">
        <v>27</v>
      </c>
      <c r="J9" s="51">
        <v>-680220</v>
      </c>
      <c r="K9" s="31">
        <v>-228370</v>
      </c>
      <c r="L9" s="48">
        <v>1335120</v>
      </c>
    </row>
    <row r="10" spans="1:12" x14ac:dyDescent="0.25">
      <c r="A10" s="27" t="s">
        <v>26</v>
      </c>
      <c r="B10" s="24">
        <v>-56000</v>
      </c>
      <c r="C10" s="24">
        <v>-7720</v>
      </c>
      <c r="D10" s="23">
        <v>240620</v>
      </c>
      <c r="E10" s="46" t="s">
        <v>26</v>
      </c>
      <c r="F10" s="45">
        <v>-63980</v>
      </c>
      <c r="G10" s="47">
        <v>-7720</v>
      </c>
      <c r="H10" s="44">
        <v>283760</v>
      </c>
      <c r="I10" s="46" t="s">
        <v>26</v>
      </c>
      <c r="J10" s="45">
        <v>-168250</v>
      </c>
      <c r="K10" s="47">
        <v>-19000</v>
      </c>
      <c r="L10" s="44">
        <v>709590</v>
      </c>
    </row>
    <row r="11" spans="1:12" x14ac:dyDescent="0.25">
      <c r="A11" s="27" t="s">
        <v>25</v>
      </c>
      <c r="B11" s="24">
        <v>-73680</v>
      </c>
      <c r="C11" s="24">
        <v>-26580</v>
      </c>
      <c r="D11" s="23">
        <v>480840</v>
      </c>
      <c r="E11" s="46" t="s">
        <v>25</v>
      </c>
      <c r="F11" s="45">
        <v>-96580</v>
      </c>
      <c r="G11" s="45">
        <v>-26580</v>
      </c>
      <c r="H11" s="44">
        <v>421100</v>
      </c>
      <c r="I11" s="46" t="s">
        <v>25</v>
      </c>
      <c r="J11" s="24">
        <v>-220720</v>
      </c>
      <c r="K11" s="45">
        <v>-79740</v>
      </c>
      <c r="L11" s="44">
        <v>1438160</v>
      </c>
    </row>
    <row r="12" spans="1:12" x14ac:dyDescent="0.25">
      <c r="A12" s="27" t="s">
        <v>24</v>
      </c>
      <c r="B12" s="24">
        <v>-133960</v>
      </c>
      <c r="C12" s="24">
        <v>-68960</v>
      </c>
      <c r="D12" s="23">
        <v>7880</v>
      </c>
      <c r="E12" s="46" t="s">
        <v>24</v>
      </c>
      <c r="F12" s="45">
        <v>-204830</v>
      </c>
      <c r="G12" s="45">
        <v>-17980</v>
      </c>
      <c r="H12" s="44">
        <v>126260</v>
      </c>
      <c r="I12" s="46" t="s">
        <v>24</v>
      </c>
      <c r="J12" s="45">
        <v>-401640</v>
      </c>
      <c r="K12" s="45">
        <v>-206640</v>
      </c>
      <c r="L12" s="44">
        <v>30060</v>
      </c>
    </row>
    <row r="13" spans="1:12" ht="19.5" thickBot="1" x14ac:dyDescent="0.35">
      <c r="A13" s="37">
        <v>2012</v>
      </c>
      <c r="B13" s="42"/>
      <c r="C13" s="42"/>
      <c r="D13" s="34">
        <f>SUM(D9:D12)</f>
        <v>1180090</v>
      </c>
      <c r="E13" s="43"/>
      <c r="F13" s="42"/>
      <c r="G13" s="42"/>
      <c r="H13" s="41">
        <f>SUM(H9:H12)</f>
        <v>2002940</v>
      </c>
      <c r="I13" s="43"/>
      <c r="J13" s="42"/>
      <c r="K13" s="42"/>
      <c r="L13" s="41">
        <f>SUM(L9:L12)</f>
        <v>3512930</v>
      </c>
    </row>
    <row r="14" spans="1:12" ht="21.75" thickBot="1" x14ac:dyDescent="0.3">
      <c r="A14" s="56">
        <v>2013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8"/>
    </row>
    <row r="15" spans="1:12" x14ac:dyDescent="0.25">
      <c r="A15" s="32" t="s">
        <v>23</v>
      </c>
      <c r="B15" s="40">
        <v>-17850</v>
      </c>
      <c r="C15" s="40">
        <v>-300</v>
      </c>
      <c r="D15" s="30">
        <v>56610</v>
      </c>
      <c r="E15" s="32" t="s">
        <v>23</v>
      </c>
      <c r="F15" s="40">
        <v>-17850</v>
      </c>
      <c r="G15" s="40">
        <v>-300</v>
      </c>
      <c r="H15" s="30">
        <v>56610</v>
      </c>
      <c r="I15" s="32" t="s">
        <v>23</v>
      </c>
      <c r="J15" s="40">
        <v>-53700</v>
      </c>
      <c r="K15" s="40">
        <v>-900</v>
      </c>
      <c r="L15" s="30">
        <v>164010</v>
      </c>
    </row>
    <row r="16" spans="1:12" x14ac:dyDescent="0.25">
      <c r="A16" s="27" t="s">
        <v>22</v>
      </c>
      <c r="B16" s="38">
        <v>-77960</v>
      </c>
      <c r="C16" s="38">
        <v>0</v>
      </c>
      <c r="D16" s="23">
        <v>289200</v>
      </c>
      <c r="E16" s="27" t="s">
        <v>22</v>
      </c>
      <c r="F16" s="38">
        <v>-77960</v>
      </c>
      <c r="G16" s="38">
        <v>0</v>
      </c>
      <c r="H16" s="23">
        <v>214440</v>
      </c>
      <c r="I16" s="27" t="s">
        <v>22</v>
      </c>
      <c r="J16" s="38">
        <v>-234460</v>
      </c>
      <c r="K16" s="24">
        <v>0</v>
      </c>
      <c r="L16" s="23">
        <v>842450</v>
      </c>
    </row>
    <row r="17" spans="1:12" x14ac:dyDescent="0.25">
      <c r="A17" s="27" t="s">
        <v>21</v>
      </c>
      <c r="B17" s="24">
        <v>-24220</v>
      </c>
      <c r="C17" s="24">
        <v>-4800</v>
      </c>
      <c r="D17" s="23">
        <v>113090</v>
      </c>
      <c r="E17" s="27" t="s">
        <v>21</v>
      </c>
      <c r="F17" s="24">
        <v>-24220</v>
      </c>
      <c r="G17" s="38">
        <v>-4800</v>
      </c>
      <c r="H17" s="23">
        <v>113090</v>
      </c>
      <c r="I17" s="27" t="s">
        <v>21</v>
      </c>
      <c r="J17" s="24">
        <v>-72660</v>
      </c>
      <c r="K17" s="24">
        <v>-14400</v>
      </c>
      <c r="L17" s="23">
        <v>308310</v>
      </c>
    </row>
    <row r="18" spans="1:12" x14ac:dyDescent="0.25">
      <c r="A18" s="27" t="s">
        <v>20</v>
      </c>
      <c r="B18" s="24">
        <v>-67800</v>
      </c>
      <c r="C18" s="38">
        <v>-61500</v>
      </c>
      <c r="D18" s="23">
        <v>-45900</v>
      </c>
      <c r="E18" s="27" t="s">
        <v>20</v>
      </c>
      <c r="F18" s="24">
        <v>-78450</v>
      </c>
      <c r="G18" s="24">
        <v>-4500</v>
      </c>
      <c r="H18" s="23">
        <v>37040</v>
      </c>
      <c r="I18" s="27" t="s">
        <v>20</v>
      </c>
      <c r="J18" s="24">
        <v>-203400</v>
      </c>
      <c r="K18" s="38">
        <v>-188580</v>
      </c>
      <c r="L18" s="23">
        <v>-141780</v>
      </c>
    </row>
    <row r="19" spans="1:12" ht="19.5" thickBot="1" x14ac:dyDescent="0.35">
      <c r="A19" s="37">
        <v>2013</v>
      </c>
      <c r="B19" s="35"/>
      <c r="C19" s="35"/>
      <c r="D19" s="34">
        <f>SUM(D15:D18)</f>
        <v>413000</v>
      </c>
      <c r="E19" s="36"/>
      <c r="F19" s="35"/>
      <c r="G19" s="35"/>
      <c r="H19" s="41">
        <f>SUM(H15:H18)</f>
        <v>421180</v>
      </c>
      <c r="I19" s="36"/>
      <c r="J19" s="35"/>
      <c r="K19" s="35"/>
      <c r="L19" s="41">
        <f>SUM(L15:L18)</f>
        <v>1172990</v>
      </c>
    </row>
    <row r="20" spans="1:12" ht="21.75" thickBot="1" x14ac:dyDescent="0.3">
      <c r="A20" s="56">
        <v>2014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60"/>
    </row>
    <row r="21" spans="1:12" x14ac:dyDescent="0.25">
      <c r="A21" s="32" t="s">
        <v>19</v>
      </c>
      <c r="B21" s="40">
        <v>-2400</v>
      </c>
      <c r="C21" s="40">
        <v>0</v>
      </c>
      <c r="D21" s="30">
        <v>20880</v>
      </c>
      <c r="E21" s="32" t="s">
        <v>19</v>
      </c>
      <c r="F21" s="40">
        <v>-2400</v>
      </c>
      <c r="G21" s="40">
        <v>0</v>
      </c>
      <c r="H21" s="30">
        <v>20880</v>
      </c>
      <c r="I21" s="32" t="s">
        <v>19</v>
      </c>
      <c r="J21" s="40">
        <v>-7200</v>
      </c>
      <c r="K21" s="40">
        <v>0</v>
      </c>
      <c r="L21" s="30">
        <v>62880</v>
      </c>
    </row>
    <row r="22" spans="1:12" x14ac:dyDescent="0.25">
      <c r="A22" s="27" t="s">
        <v>18</v>
      </c>
      <c r="B22" s="24">
        <v>-26100</v>
      </c>
      <c r="C22" s="24">
        <v>0</v>
      </c>
      <c r="D22" s="23">
        <v>19500</v>
      </c>
      <c r="E22" s="27" t="s">
        <v>18</v>
      </c>
      <c r="F22" s="24">
        <v>-26100</v>
      </c>
      <c r="G22" s="24">
        <v>0</v>
      </c>
      <c r="H22" s="23">
        <v>22050</v>
      </c>
      <c r="I22" s="27" t="s">
        <v>18</v>
      </c>
      <c r="J22" s="24">
        <v>-78560</v>
      </c>
      <c r="K22" s="24">
        <v>0</v>
      </c>
      <c r="L22" s="23">
        <v>58330</v>
      </c>
    </row>
    <row r="23" spans="1:12" x14ac:dyDescent="0.25">
      <c r="A23" s="27" t="s">
        <v>17</v>
      </c>
      <c r="B23" s="24">
        <v>-9540</v>
      </c>
      <c r="C23" s="24">
        <v>-4500</v>
      </c>
      <c r="D23" s="23">
        <v>8120</v>
      </c>
      <c r="E23" s="27" t="s">
        <v>17</v>
      </c>
      <c r="F23" s="24">
        <v>-9540</v>
      </c>
      <c r="G23" s="24">
        <v>-4500</v>
      </c>
      <c r="H23" s="23">
        <v>8120</v>
      </c>
      <c r="I23" s="27" t="s">
        <v>17</v>
      </c>
      <c r="J23" s="24">
        <v>-28680</v>
      </c>
      <c r="K23" s="24">
        <v>-13500</v>
      </c>
      <c r="L23" s="23">
        <v>24100</v>
      </c>
    </row>
    <row r="24" spans="1:12" x14ac:dyDescent="0.25">
      <c r="A24" s="27" t="s">
        <v>16</v>
      </c>
      <c r="B24" s="38">
        <v>-107600</v>
      </c>
      <c r="C24" s="38">
        <v>-18600</v>
      </c>
      <c r="D24" s="39">
        <v>291680</v>
      </c>
      <c r="E24" s="27" t="s">
        <v>15</v>
      </c>
      <c r="F24" s="38">
        <v>-133080</v>
      </c>
      <c r="G24" s="38">
        <v>-18600</v>
      </c>
      <c r="H24" s="23">
        <v>469740</v>
      </c>
      <c r="I24" s="27" t="s">
        <v>15</v>
      </c>
      <c r="J24" s="38">
        <v>-301500</v>
      </c>
      <c r="K24" s="38">
        <v>-55950</v>
      </c>
      <c r="L24" s="23">
        <v>953640</v>
      </c>
    </row>
    <row r="25" spans="1:12" ht="19.5" thickBot="1" x14ac:dyDescent="0.35">
      <c r="A25" s="37">
        <v>2014</v>
      </c>
      <c r="B25" s="35"/>
      <c r="C25" s="35"/>
      <c r="D25" s="34">
        <f>SUM(D21:D24)</f>
        <v>340180</v>
      </c>
      <c r="E25" s="36"/>
      <c r="F25" s="35"/>
      <c r="G25" s="35"/>
      <c r="H25" s="34">
        <f>SUM(H21:H24)</f>
        <v>520790</v>
      </c>
      <c r="I25" s="36"/>
      <c r="J25" s="35"/>
      <c r="K25" s="35"/>
      <c r="L25" s="34">
        <f>SUM(L21:L24)</f>
        <v>1098950</v>
      </c>
    </row>
    <row r="26" spans="1:12" ht="21.75" thickBot="1" x14ac:dyDescent="0.3">
      <c r="A26" s="61">
        <v>2015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3"/>
    </row>
    <row r="27" spans="1:12" x14ac:dyDescent="0.25">
      <c r="A27" s="32" t="s">
        <v>14</v>
      </c>
      <c r="B27" s="31">
        <v>-125350</v>
      </c>
      <c r="C27" s="31">
        <v>-39960</v>
      </c>
      <c r="D27" s="33">
        <v>282380</v>
      </c>
      <c r="E27" s="32" t="s">
        <v>14</v>
      </c>
      <c r="F27" s="31">
        <v>-206710</v>
      </c>
      <c r="G27" s="31">
        <v>-47040</v>
      </c>
      <c r="H27" s="30">
        <v>484200</v>
      </c>
      <c r="I27" s="32" t="s">
        <v>14</v>
      </c>
      <c r="J27" s="31">
        <v>-376400</v>
      </c>
      <c r="K27" s="31">
        <v>-120000</v>
      </c>
      <c r="L27" s="30">
        <v>823410</v>
      </c>
    </row>
    <row r="28" spans="1:12" x14ac:dyDescent="0.25">
      <c r="A28" s="27" t="s">
        <v>13</v>
      </c>
      <c r="B28" s="24">
        <v>-56000</v>
      </c>
      <c r="C28" s="24">
        <v>-35160</v>
      </c>
      <c r="D28" s="29">
        <v>116130</v>
      </c>
      <c r="E28" s="27" t="s">
        <v>13</v>
      </c>
      <c r="F28" s="24">
        <v>-63930</v>
      </c>
      <c r="G28" s="24">
        <v>-35160</v>
      </c>
      <c r="H28" s="26">
        <v>124670</v>
      </c>
      <c r="I28" s="25" t="s">
        <v>13</v>
      </c>
      <c r="J28" s="24">
        <v>-168200</v>
      </c>
      <c r="K28" s="24">
        <v>-99670</v>
      </c>
      <c r="L28" s="23">
        <v>353900</v>
      </c>
    </row>
    <row r="29" spans="1:12" x14ac:dyDescent="0.25">
      <c r="A29" s="27" t="s">
        <v>12</v>
      </c>
      <c r="B29" s="24"/>
      <c r="C29" s="24"/>
      <c r="D29" s="29"/>
      <c r="E29" s="27" t="s">
        <v>12</v>
      </c>
      <c r="F29" s="24"/>
      <c r="G29" s="24"/>
      <c r="H29" s="26"/>
      <c r="I29" s="25" t="s">
        <v>12</v>
      </c>
      <c r="J29" s="24"/>
      <c r="K29" s="24"/>
      <c r="L29" s="23"/>
    </row>
    <row r="30" spans="1:12" x14ac:dyDescent="0.25">
      <c r="A30" s="27" t="s">
        <v>11</v>
      </c>
      <c r="B30" s="24"/>
      <c r="C30" s="24"/>
      <c r="D30" s="28"/>
      <c r="E30" s="27" t="s">
        <v>11</v>
      </c>
      <c r="F30" s="24"/>
      <c r="G30" s="24"/>
      <c r="H30" s="26"/>
      <c r="I30" s="25" t="s">
        <v>11</v>
      </c>
      <c r="J30" s="24"/>
      <c r="K30" s="24"/>
      <c r="L30" s="23"/>
    </row>
    <row r="31" spans="1:12" ht="19.5" thickBot="1" x14ac:dyDescent="0.35">
      <c r="A31" s="22" t="s">
        <v>10</v>
      </c>
      <c r="B31" s="18"/>
      <c r="C31" s="18"/>
      <c r="D31" s="17">
        <f>SUM(D27:D30)</f>
        <v>398510</v>
      </c>
      <c r="E31" s="21"/>
      <c r="F31" s="18"/>
      <c r="G31" s="18"/>
      <c r="H31" s="20">
        <f>SUM(H27:H30)</f>
        <v>608870</v>
      </c>
      <c r="I31" s="19"/>
      <c r="J31" s="18"/>
      <c r="K31" s="18"/>
      <c r="L31" s="17">
        <f>SUM(L27:L30)</f>
        <v>1177310</v>
      </c>
    </row>
    <row r="32" spans="1:12" ht="19.5" thickBot="1" x14ac:dyDescent="0.3">
      <c r="A32" s="64" t="s">
        <v>9</v>
      </c>
      <c r="B32" s="65"/>
      <c r="C32" s="65"/>
      <c r="D32" s="65"/>
      <c r="E32" s="65"/>
      <c r="F32" s="65"/>
      <c r="G32" s="65"/>
      <c r="H32" s="65"/>
      <c r="I32" s="66"/>
      <c r="J32" s="66"/>
      <c r="K32" s="66"/>
      <c r="L32" s="67"/>
    </row>
    <row r="33" spans="1:12" ht="19.5" thickBot="1" x14ac:dyDescent="0.3">
      <c r="A33" s="16" t="s">
        <v>6</v>
      </c>
      <c r="B33" s="15" t="s">
        <v>8</v>
      </c>
      <c r="C33" s="9" t="s">
        <v>7</v>
      </c>
      <c r="D33" s="14" t="s">
        <v>3</v>
      </c>
      <c r="E33" s="13" t="s">
        <v>6</v>
      </c>
      <c r="F33" s="9" t="s">
        <v>5</v>
      </c>
      <c r="G33" s="9" t="s">
        <v>7</v>
      </c>
      <c r="H33" s="12" t="s">
        <v>3</v>
      </c>
      <c r="I33" s="11" t="s">
        <v>6</v>
      </c>
      <c r="J33" s="10" t="s">
        <v>5</v>
      </c>
      <c r="K33" s="9" t="s">
        <v>4</v>
      </c>
      <c r="L33" s="8" t="s">
        <v>3</v>
      </c>
    </row>
    <row r="34" spans="1:12" ht="42.75" thickBot="1" x14ac:dyDescent="0.3">
      <c r="A34" s="7">
        <v>2.64</v>
      </c>
      <c r="B34" s="6">
        <v>0.84319999999999995</v>
      </c>
      <c r="C34" s="2" t="s">
        <v>52</v>
      </c>
      <c r="D34" s="1">
        <f>D13+D19+D25+D31</f>
        <v>2331780</v>
      </c>
      <c r="E34" s="7">
        <v>1.91</v>
      </c>
      <c r="F34" s="6">
        <v>0.90949999999999998</v>
      </c>
      <c r="G34" s="2" t="s">
        <v>53</v>
      </c>
      <c r="H34" s="5">
        <f>H13+H19+H25+H31</f>
        <v>3553780</v>
      </c>
      <c r="I34" s="4">
        <v>2.6</v>
      </c>
      <c r="J34" s="3">
        <v>0.84060000000000001</v>
      </c>
      <c r="K34" s="2" t="s">
        <v>54</v>
      </c>
      <c r="L34" s="1">
        <f>L13+L19+L25+L31</f>
        <v>6962180</v>
      </c>
    </row>
  </sheetData>
  <mergeCells count="10">
    <mergeCell ref="A14:L14"/>
    <mergeCell ref="A20:L20"/>
    <mergeCell ref="A26:L26"/>
    <mergeCell ref="A32:L32"/>
    <mergeCell ref="A1:L1"/>
    <mergeCell ref="A2:L4"/>
    <mergeCell ref="A5:D6"/>
    <mergeCell ref="E5:H6"/>
    <mergeCell ref="I5:L6"/>
    <mergeCell ref="A8:L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"/>
  <sheetViews>
    <sheetView topLeftCell="A7" workbookViewId="0">
      <selection activeCell="P11" sqref="P11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4" bestFit="1" customWidth="1"/>
    <col min="4" max="4" width="13.85546875" bestFit="1" customWidth="1"/>
    <col min="5" max="5" width="9" bestFit="1" customWidth="1"/>
    <col min="6" max="6" width="11.85546875" bestFit="1" customWidth="1"/>
    <col min="7" max="7" width="24" bestFit="1" customWidth="1"/>
    <col min="8" max="8" width="13.85546875" bestFit="1" customWidth="1"/>
  </cols>
  <sheetData>
    <row r="1" spans="1:8" ht="61.5" x14ac:dyDescent="0.25">
      <c r="A1" s="68" t="s">
        <v>49</v>
      </c>
      <c r="B1" s="66"/>
      <c r="C1" s="66"/>
      <c r="D1" s="66"/>
      <c r="E1" s="66"/>
      <c r="F1" s="66"/>
      <c r="G1" s="66"/>
      <c r="H1" s="67"/>
    </row>
    <row r="2" spans="1:8" x14ac:dyDescent="0.25">
      <c r="A2" s="69"/>
      <c r="B2" s="98"/>
      <c r="C2" s="98"/>
      <c r="D2" s="98"/>
      <c r="E2" s="98"/>
      <c r="F2" s="98"/>
      <c r="G2" s="98"/>
      <c r="H2" s="71"/>
    </row>
    <row r="3" spans="1:8" x14ac:dyDescent="0.25">
      <c r="A3" s="72"/>
      <c r="B3" s="98"/>
      <c r="C3" s="98"/>
      <c r="D3" s="98"/>
      <c r="E3" s="98"/>
      <c r="F3" s="98"/>
      <c r="G3" s="98"/>
      <c r="H3" s="71"/>
    </row>
    <row r="4" spans="1:8" ht="15.75" thickBot="1" x14ac:dyDescent="0.3">
      <c r="A4" s="73"/>
      <c r="B4" s="74"/>
      <c r="C4" s="74"/>
      <c r="D4" s="74"/>
      <c r="E4" s="74"/>
      <c r="F4" s="74"/>
      <c r="G4" s="74"/>
      <c r="H4" s="75"/>
    </row>
    <row r="5" spans="1:8" ht="15" customHeight="1" x14ac:dyDescent="0.25">
      <c r="A5" s="76" t="s">
        <v>50</v>
      </c>
      <c r="B5" s="77"/>
      <c r="C5" s="77"/>
      <c r="D5" s="78"/>
      <c r="E5" s="76" t="s">
        <v>47</v>
      </c>
      <c r="F5" s="77"/>
      <c r="G5" s="77"/>
      <c r="H5" s="78"/>
    </row>
    <row r="6" spans="1:8" ht="15.75" customHeight="1" thickBot="1" x14ac:dyDescent="0.3">
      <c r="A6" s="79"/>
      <c r="B6" s="80"/>
      <c r="C6" s="80"/>
      <c r="D6" s="81"/>
      <c r="E6" s="79"/>
      <c r="F6" s="80"/>
      <c r="G6" s="80"/>
      <c r="H6" s="81"/>
    </row>
    <row r="7" spans="1:8" x14ac:dyDescent="0.25">
      <c r="A7" s="54" t="s">
        <v>30</v>
      </c>
      <c r="B7" s="53" t="s">
        <v>29</v>
      </c>
      <c r="C7" s="53" t="s">
        <v>28</v>
      </c>
      <c r="D7" s="55" t="s">
        <v>3</v>
      </c>
      <c r="E7" s="54" t="s">
        <v>30</v>
      </c>
      <c r="F7" s="53" t="s">
        <v>29</v>
      </c>
      <c r="G7" s="53" t="s">
        <v>28</v>
      </c>
      <c r="H7" s="55" t="s">
        <v>3</v>
      </c>
    </row>
    <row r="8" spans="1:8" ht="21.75" thickBot="1" x14ac:dyDescent="0.4">
      <c r="A8" s="92">
        <v>2012</v>
      </c>
      <c r="B8" s="93"/>
      <c r="C8" s="93"/>
      <c r="D8" s="93"/>
      <c r="E8" s="93"/>
      <c r="F8" s="93"/>
      <c r="G8" s="93"/>
      <c r="H8" s="94"/>
    </row>
    <row r="9" spans="1:8" x14ac:dyDescent="0.25">
      <c r="A9" s="32" t="s">
        <v>27</v>
      </c>
      <c r="B9" s="49">
        <v>-155540</v>
      </c>
      <c r="C9" s="40">
        <v>-78840</v>
      </c>
      <c r="D9" s="48">
        <v>383370</v>
      </c>
      <c r="E9" s="50" t="s">
        <v>27</v>
      </c>
      <c r="F9" s="49">
        <v>-443280</v>
      </c>
      <c r="G9" s="40">
        <v>-222090</v>
      </c>
      <c r="H9" s="48">
        <v>1120080</v>
      </c>
    </row>
    <row r="10" spans="1:8" x14ac:dyDescent="0.25">
      <c r="A10" s="27" t="s">
        <v>26</v>
      </c>
      <c r="B10" s="38">
        <v>-248040</v>
      </c>
      <c r="C10" s="47">
        <v>-107630</v>
      </c>
      <c r="D10" s="44">
        <v>506470</v>
      </c>
      <c r="E10" s="46" t="s">
        <v>26</v>
      </c>
      <c r="F10" s="38">
        <v>-717400</v>
      </c>
      <c r="G10" s="47">
        <v>-204110</v>
      </c>
      <c r="H10" s="44">
        <v>1874320</v>
      </c>
    </row>
    <row r="11" spans="1:8" x14ac:dyDescent="0.25">
      <c r="A11" s="27" t="s">
        <v>25</v>
      </c>
      <c r="B11" s="45">
        <v>-152890</v>
      </c>
      <c r="C11" s="45">
        <v>-71970</v>
      </c>
      <c r="D11" s="44">
        <v>437620</v>
      </c>
      <c r="E11" s="46" t="s">
        <v>25</v>
      </c>
      <c r="F11" s="24">
        <v>-458330</v>
      </c>
      <c r="G11" s="45">
        <v>-39220</v>
      </c>
      <c r="H11" s="44">
        <v>1725100</v>
      </c>
    </row>
    <row r="12" spans="1:8" x14ac:dyDescent="0.25">
      <c r="A12" s="27" t="s">
        <v>24</v>
      </c>
      <c r="B12" s="45">
        <v>-159340</v>
      </c>
      <c r="C12" s="38">
        <v>-119340</v>
      </c>
      <c r="D12" s="44">
        <v>248910</v>
      </c>
      <c r="E12" s="46" t="s">
        <v>24</v>
      </c>
      <c r="F12" s="45">
        <v>-426610</v>
      </c>
      <c r="G12" s="38">
        <v>-306610</v>
      </c>
      <c r="H12" s="44">
        <v>638990</v>
      </c>
    </row>
    <row r="13" spans="1:8" ht="19.5" thickBot="1" x14ac:dyDescent="0.35">
      <c r="A13" s="37">
        <v>2012</v>
      </c>
      <c r="B13" s="42"/>
      <c r="C13" s="42"/>
      <c r="D13" s="34">
        <f>SUM(D9:D12)</f>
        <v>1576370</v>
      </c>
      <c r="E13" s="43"/>
      <c r="F13" s="42"/>
      <c r="G13" s="42"/>
      <c r="H13" s="41">
        <f>SUM(H9:H12)</f>
        <v>5358490</v>
      </c>
    </row>
    <row r="14" spans="1:8" ht="21.75" thickBot="1" x14ac:dyDescent="0.3">
      <c r="A14" s="56">
        <v>2013</v>
      </c>
      <c r="B14" s="57"/>
      <c r="C14" s="57"/>
      <c r="D14" s="57"/>
      <c r="E14" s="57"/>
      <c r="F14" s="57"/>
      <c r="G14" s="57"/>
      <c r="H14" s="58"/>
    </row>
    <row r="15" spans="1:8" x14ac:dyDescent="0.25">
      <c r="A15" s="32" t="s">
        <v>23</v>
      </c>
      <c r="B15" s="40">
        <v>-82850</v>
      </c>
      <c r="C15" s="40">
        <v>-17060</v>
      </c>
      <c r="D15" s="30">
        <v>58800</v>
      </c>
      <c r="E15" s="32" t="s">
        <v>23</v>
      </c>
      <c r="F15" s="40">
        <v>-232670</v>
      </c>
      <c r="G15" s="40">
        <v>-39580</v>
      </c>
      <c r="H15" s="30">
        <v>228520</v>
      </c>
    </row>
    <row r="16" spans="1:8" x14ac:dyDescent="0.25">
      <c r="A16" s="27" t="s">
        <v>22</v>
      </c>
      <c r="B16" s="24">
        <v>-108470</v>
      </c>
      <c r="C16" s="24">
        <v>-50640</v>
      </c>
      <c r="D16" s="23">
        <v>378570</v>
      </c>
      <c r="E16" s="27" t="s">
        <v>22</v>
      </c>
      <c r="F16" s="24">
        <v>-319940</v>
      </c>
      <c r="G16" s="24">
        <v>-139180</v>
      </c>
      <c r="H16" s="23">
        <v>1244910</v>
      </c>
    </row>
    <row r="17" spans="1:8" x14ac:dyDescent="0.25">
      <c r="A17" s="27" t="s">
        <v>21</v>
      </c>
      <c r="B17" s="24">
        <v>-175900</v>
      </c>
      <c r="C17" s="24">
        <v>-108010</v>
      </c>
      <c r="D17" s="23">
        <v>14230</v>
      </c>
      <c r="E17" s="27" t="s">
        <v>21</v>
      </c>
      <c r="F17" s="38">
        <v>-515030</v>
      </c>
      <c r="G17" s="24">
        <v>-311090</v>
      </c>
      <c r="H17" s="23">
        <v>67640</v>
      </c>
    </row>
    <row r="18" spans="1:8" x14ac:dyDescent="0.25">
      <c r="A18" s="27" t="s">
        <v>20</v>
      </c>
      <c r="B18" s="38">
        <v>-181820</v>
      </c>
      <c r="C18" s="38">
        <v>-133620</v>
      </c>
      <c r="D18" s="23">
        <v>-118070</v>
      </c>
      <c r="E18" s="27" t="s">
        <v>20</v>
      </c>
      <c r="F18" s="24">
        <v>-512730</v>
      </c>
      <c r="G18" s="38">
        <v>-368430</v>
      </c>
      <c r="H18" s="23">
        <v>-312330</v>
      </c>
    </row>
    <row r="19" spans="1:8" ht="19.5" thickBot="1" x14ac:dyDescent="0.35">
      <c r="A19" s="37">
        <v>2013</v>
      </c>
      <c r="B19" s="35"/>
      <c r="C19" s="35"/>
      <c r="D19" s="34">
        <f>SUM(D15:D18)</f>
        <v>333530</v>
      </c>
      <c r="E19" s="36"/>
      <c r="F19" s="35"/>
      <c r="G19" s="35"/>
      <c r="H19" s="41">
        <f>SUM(H15:H18)</f>
        <v>1228740</v>
      </c>
    </row>
    <row r="20" spans="1:8" ht="21.75" thickBot="1" x14ac:dyDescent="0.3">
      <c r="A20" s="56">
        <v>2014</v>
      </c>
      <c r="B20" s="59"/>
      <c r="C20" s="59"/>
      <c r="D20" s="59"/>
      <c r="E20" s="59"/>
      <c r="F20" s="59"/>
      <c r="G20" s="59"/>
      <c r="H20" s="60"/>
    </row>
    <row r="21" spans="1:8" x14ac:dyDescent="0.25">
      <c r="A21" s="32" t="s">
        <v>19</v>
      </c>
      <c r="B21" s="40">
        <v>-40660</v>
      </c>
      <c r="C21" s="40">
        <v>-4620</v>
      </c>
      <c r="D21" s="30">
        <v>92810</v>
      </c>
      <c r="E21" s="32" t="s">
        <v>19</v>
      </c>
      <c r="F21" s="40">
        <v>-113250</v>
      </c>
      <c r="G21" s="40">
        <v>-12510</v>
      </c>
      <c r="H21" s="30">
        <v>294560</v>
      </c>
    </row>
    <row r="22" spans="1:8" x14ac:dyDescent="0.25">
      <c r="A22" s="27" t="s">
        <v>18</v>
      </c>
      <c r="B22" s="24">
        <v>-4490</v>
      </c>
      <c r="C22" s="24">
        <v>-1120</v>
      </c>
      <c r="D22" s="23">
        <v>28970</v>
      </c>
      <c r="E22" s="27" t="s">
        <v>18</v>
      </c>
      <c r="F22" s="24">
        <v>-14620</v>
      </c>
      <c r="G22" s="24">
        <v>-2800</v>
      </c>
      <c r="H22" s="23">
        <v>88020</v>
      </c>
    </row>
    <row r="23" spans="1:8" x14ac:dyDescent="0.25">
      <c r="A23" s="27" t="s">
        <v>17</v>
      </c>
      <c r="B23" s="24">
        <v>-78100</v>
      </c>
      <c r="C23" s="24">
        <v>-17820</v>
      </c>
      <c r="D23" s="23">
        <v>20550</v>
      </c>
      <c r="E23" s="27" t="s">
        <v>17</v>
      </c>
      <c r="F23" s="24">
        <v>-220350</v>
      </c>
      <c r="G23" s="24">
        <v>-46980</v>
      </c>
      <c r="H23" s="23">
        <v>57880</v>
      </c>
    </row>
    <row r="24" spans="1:8" x14ac:dyDescent="0.25">
      <c r="A24" s="27" t="s">
        <v>16</v>
      </c>
      <c r="B24" s="38">
        <v>-588580</v>
      </c>
      <c r="C24" s="38">
        <v>-162840</v>
      </c>
      <c r="D24" s="39">
        <v>131680</v>
      </c>
      <c r="E24" s="27" t="s">
        <v>15</v>
      </c>
      <c r="F24" s="38">
        <v>-1767350</v>
      </c>
      <c r="G24" s="38">
        <v>-492210</v>
      </c>
      <c r="H24" s="23">
        <v>495270</v>
      </c>
    </row>
    <row r="25" spans="1:8" ht="19.5" thickBot="1" x14ac:dyDescent="0.35">
      <c r="A25" s="37">
        <v>2014</v>
      </c>
      <c r="B25" s="35"/>
      <c r="C25" s="35"/>
      <c r="D25" s="34">
        <f>SUM(D21:D24)</f>
        <v>274010</v>
      </c>
      <c r="E25" s="36"/>
      <c r="F25" s="35"/>
      <c r="G25" s="35"/>
      <c r="H25" s="34">
        <f>SUM(H21:H24)</f>
        <v>935730</v>
      </c>
    </row>
    <row r="26" spans="1:8" ht="21.75" thickBot="1" x14ac:dyDescent="0.3">
      <c r="A26" s="95">
        <v>2015</v>
      </c>
      <c r="B26" s="96"/>
      <c r="C26" s="96"/>
      <c r="D26" s="96"/>
      <c r="E26" s="96"/>
      <c r="F26" s="96"/>
      <c r="G26" s="96"/>
      <c r="H26" s="97"/>
    </row>
    <row r="27" spans="1:8" x14ac:dyDescent="0.25">
      <c r="A27" s="32" t="s">
        <v>14</v>
      </c>
      <c r="B27" s="31">
        <v>-611840</v>
      </c>
      <c r="C27" s="31">
        <v>-311880</v>
      </c>
      <c r="D27" s="33">
        <v>185370</v>
      </c>
      <c r="E27" s="32" t="s">
        <v>14</v>
      </c>
      <c r="F27" s="31">
        <v>-1800260</v>
      </c>
      <c r="G27" s="31">
        <v>-900530</v>
      </c>
      <c r="H27" s="30">
        <v>965630</v>
      </c>
    </row>
    <row r="28" spans="1:8" x14ac:dyDescent="0.25">
      <c r="A28" s="27" t="s">
        <v>13</v>
      </c>
      <c r="B28" s="24">
        <v>-242900</v>
      </c>
      <c r="C28" s="24">
        <v>-125070</v>
      </c>
      <c r="D28" s="29">
        <v>224030</v>
      </c>
      <c r="E28" s="27" t="s">
        <v>13</v>
      </c>
      <c r="F28" s="24">
        <v>-677000</v>
      </c>
      <c r="G28" s="24">
        <v>-350990</v>
      </c>
      <c r="H28" s="23">
        <v>91850</v>
      </c>
    </row>
    <row r="29" spans="1:8" x14ac:dyDescent="0.25">
      <c r="A29" s="27" t="s">
        <v>12</v>
      </c>
      <c r="B29" s="24"/>
      <c r="C29" s="24"/>
      <c r="D29" s="29"/>
      <c r="E29" s="27" t="s">
        <v>12</v>
      </c>
      <c r="F29" s="24"/>
      <c r="G29" s="24"/>
      <c r="H29" s="23"/>
    </row>
    <row r="30" spans="1:8" x14ac:dyDescent="0.25">
      <c r="A30" s="27" t="s">
        <v>11</v>
      </c>
      <c r="B30" s="24"/>
      <c r="C30" s="24"/>
      <c r="D30" s="28"/>
      <c r="E30" s="27" t="s">
        <v>11</v>
      </c>
      <c r="F30" s="24"/>
      <c r="G30" s="24"/>
      <c r="H30" s="23"/>
    </row>
    <row r="31" spans="1:8" ht="19.5" thickBot="1" x14ac:dyDescent="0.35">
      <c r="A31" s="22" t="s">
        <v>10</v>
      </c>
      <c r="B31" s="18"/>
      <c r="C31" s="18"/>
      <c r="D31" s="17">
        <f>SUM(D27:D30)</f>
        <v>409400</v>
      </c>
      <c r="E31" s="21"/>
      <c r="F31" s="18"/>
      <c r="G31" s="99"/>
      <c r="H31" s="17">
        <f>SUM(H27:H30)</f>
        <v>1057480</v>
      </c>
    </row>
    <row r="32" spans="1:8" ht="19.5" thickBot="1" x14ac:dyDescent="0.3">
      <c r="A32" s="64" t="s">
        <v>9</v>
      </c>
      <c r="B32" s="65"/>
      <c r="C32" s="65"/>
      <c r="D32" s="65"/>
      <c r="E32" s="65"/>
      <c r="F32" s="65"/>
      <c r="G32" s="65"/>
      <c r="H32" s="100"/>
    </row>
    <row r="33" spans="1:8" ht="19.5" thickBot="1" x14ac:dyDescent="0.3">
      <c r="A33" s="16" t="s">
        <v>6</v>
      </c>
      <c r="B33" s="15" t="s">
        <v>8</v>
      </c>
      <c r="C33" s="9" t="s">
        <v>7</v>
      </c>
      <c r="D33" s="14" t="s">
        <v>3</v>
      </c>
      <c r="E33" s="13" t="s">
        <v>6</v>
      </c>
      <c r="F33" s="9" t="s">
        <v>5</v>
      </c>
      <c r="G33" s="9" t="s">
        <v>7</v>
      </c>
      <c r="H33" s="8" t="s">
        <v>3</v>
      </c>
    </row>
    <row r="34" spans="1:8" ht="21.75" thickBot="1" x14ac:dyDescent="0.3">
      <c r="A34" s="7"/>
      <c r="B34" s="6">
        <v>0.65400000000000003</v>
      </c>
      <c r="C34" s="2"/>
      <c r="D34" s="1">
        <f>D13+D19+D25+D31</f>
        <v>2593310</v>
      </c>
      <c r="E34" s="7"/>
      <c r="F34" s="6">
        <v>0.67110000000000003</v>
      </c>
      <c r="G34" s="2"/>
      <c r="H34" s="1">
        <f>H13+H19+H25+H31</f>
        <v>8580440</v>
      </c>
    </row>
  </sheetData>
  <mergeCells count="9">
    <mergeCell ref="A14:H14"/>
    <mergeCell ref="A20:H20"/>
    <mergeCell ref="A26:H26"/>
    <mergeCell ref="A32:H32"/>
    <mergeCell ref="A1:H1"/>
    <mergeCell ref="A2:H4"/>
    <mergeCell ref="A5:D6"/>
    <mergeCell ref="E5:H6"/>
    <mergeCell ref="A8:H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Brent Correlation (1)</vt:lpstr>
      <vt:lpstr>Brent Sharp (2)</vt:lpstr>
      <vt:lpstr>WTI Sharp (2)</vt:lpstr>
      <vt:lpstr>WTI Correlation (1)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Mintz</dc:creator>
  <cp:lastModifiedBy>Alexander Mintz</cp:lastModifiedBy>
  <dcterms:created xsi:type="dcterms:W3CDTF">2015-07-13T03:35:49Z</dcterms:created>
  <dcterms:modified xsi:type="dcterms:W3CDTF">2015-07-21T17:49:26Z</dcterms:modified>
</cp:coreProperties>
</file>