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\men\consolidated results\LEN\European Champs\"/>
    </mc:Choice>
  </mc:AlternateContent>
  <xr:revisionPtr revIDLastSave="0" documentId="13_ncr:1_{5E6B9B7D-A42E-4A1E-826C-A5A268B469CC}" xr6:coauthVersionLast="47" xr6:coauthVersionMax="47" xr10:uidLastSave="{00000000-0000-0000-0000-000000000000}"/>
  <bookViews>
    <workbookView xWindow="-28920" yWindow="-120" windowWidth="29040" windowHeight="15840" xr2:uid="{2DBC6F81-9980-4060-A935-E3EF76E52D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7" i="1" l="1"/>
  <c r="Y47" i="1"/>
  <c r="Q47" i="1"/>
  <c r="O47" i="1"/>
  <c r="N47" i="1"/>
  <c r="P47" i="1" s="1"/>
  <c r="Z46" i="1"/>
  <c r="Y46" i="1"/>
  <c r="Q46" i="1"/>
  <c r="N46" i="1"/>
  <c r="Z45" i="1"/>
  <c r="Y45" i="1"/>
  <c r="Q45" i="1"/>
  <c r="N45" i="1"/>
  <c r="O45" i="1" s="1"/>
  <c r="P45" i="1" s="1"/>
  <c r="Z44" i="1"/>
  <c r="Y44" i="1"/>
  <c r="Q44" i="1"/>
  <c r="N44" i="1"/>
  <c r="O44" i="1" s="1"/>
  <c r="Z43" i="1"/>
  <c r="Y43" i="1"/>
  <c r="Q43" i="1"/>
  <c r="O43" i="1"/>
  <c r="N43" i="1"/>
  <c r="P43" i="1" s="1"/>
  <c r="Z42" i="1"/>
  <c r="Y42" i="1"/>
  <c r="Q42" i="1"/>
  <c r="N42" i="1"/>
  <c r="Z41" i="1"/>
  <c r="Y41" i="1"/>
  <c r="Q41" i="1"/>
  <c r="N41" i="1"/>
  <c r="O41" i="1" s="1"/>
  <c r="P41" i="1" s="1"/>
  <c r="Z40" i="1"/>
  <c r="Y40" i="1"/>
  <c r="Q40" i="1"/>
  <c r="N40" i="1"/>
  <c r="Z39" i="1"/>
  <c r="Y39" i="1"/>
  <c r="Q39" i="1"/>
  <c r="O39" i="1"/>
  <c r="N39" i="1"/>
  <c r="P39" i="1" s="1"/>
  <c r="Z38" i="1"/>
  <c r="Y38" i="1"/>
  <c r="Q38" i="1"/>
  <c r="N38" i="1"/>
  <c r="Z37" i="1"/>
  <c r="Y37" i="1"/>
  <c r="Q37" i="1"/>
  <c r="N37" i="1"/>
  <c r="O37" i="1" s="1"/>
  <c r="P37" i="1" s="1"/>
  <c r="Z36" i="1"/>
  <c r="Y36" i="1"/>
  <c r="Q36" i="1"/>
  <c r="N36" i="1"/>
  <c r="Z35" i="1"/>
  <c r="Y35" i="1"/>
  <c r="Q35" i="1"/>
  <c r="O35" i="1"/>
  <c r="N35" i="1"/>
  <c r="P35" i="1" s="1"/>
  <c r="Z34" i="1"/>
  <c r="Y34" i="1"/>
  <c r="Q34" i="1"/>
  <c r="N34" i="1"/>
  <c r="Z33" i="1"/>
  <c r="Y33" i="1"/>
  <c r="Q33" i="1"/>
  <c r="N33" i="1"/>
  <c r="O33" i="1" s="1"/>
  <c r="P33" i="1" s="1"/>
  <c r="Z32" i="1"/>
  <c r="Y32" i="1"/>
  <c r="Q32" i="1"/>
  <c r="N32" i="1"/>
  <c r="Z31" i="1"/>
  <c r="Y31" i="1"/>
  <c r="Q31" i="1"/>
  <c r="N31" i="1"/>
  <c r="O31" i="1" s="1"/>
  <c r="Z30" i="1"/>
  <c r="Y30" i="1"/>
  <c r="Q30" i="1"/>
  <c r="N30" i="1"/>
  <c r="Z29" i="1"/>
  <c r="Y29" i="1"/>
  <c r="Q29" i="1"/>
  <c r="N29" i="1"/>
  <c r="O29" i="1" s="1"/>
  <c r="P29" i="1" s="1"/>
  <c r="Z28" i="1"/>
  <c r="Y28" i="1"/>
  <c r="Q28" i="1"/>
  <c r="N28" i="1"/>
  <c r="Z27" i="1"/>
  <c r="Y27" i="1"/>
  <c r="Q27" i="1"/>
  <c r="N27" i="1"/>
  <c r="Z20" i="1"/>
  <c r="Y20" i="1"/>
  <c r="Q20" i="1"/>
  <c r="O20" i="1"/>
  <c r="N20" i="1"/>
  <c r="P20" i="1" s="1"/>
  <c r="Z19" i="1"/>
  <c r="Y19" i="1"/>
  <c r="Q19" i="1"/>
  <c r="N19" i="1"/>
  <c r="Z18" i="1"/>
  <c r="Y18" i="1"/>
  <c r="Q18" i="1"/>
  <c r="P18" i="1"/>
  <c r="O18" i="1"/>
  <c r="N18" i="1"/>
  <c r="Z17" i="1"/>
  <c r="Y17" i="1"/>
  <c r="Q17" i="1"/>
  <c r="N17" i="1"/>
  <c r="O17" i="1" s="1"/>
  <c r="Z16" i="1"/>
  <c r="Y16" i="1"/>
  <c r="Q16" i="1"/>
  <c r="O16" i="1"/>
  <c r="N16" i="1"/>
  <c r="P16" i="1" s="1"/>
  <c r="Z15" i="1"/>
  <c r="Y15" i="1"/>
  <c r="Q15" i="1"/>
  <c r="N15" i="1"/>
  <c r="Z14" i="1"/>
  <c r="Y14" i="1"/>
  <c r="Q14" i="1"/>
  <c r="P14" i="1"/>
  <c r="O14" i="1"/>
  <c r="N14" i="1"/>
  <c r="Z13" i="1"/>
  <c r="Y13" i="1"/>
  <c r="Q13" i="1"/>
  <c r="N13" i="1"/>
  <c r="O13" i="1" s="1"/>
  <c r="Z12" i="1"/>
  <c r="Y12" i="1"/>
  <c r="Q12" i="1"/>
  <c r="O12" i="1"/>
  <c r="N12" i="1"/>
  <c r="P12" i="1" s="1"/>
  <c r="Z11" i="1"/>
  <c r="Y11" i="1"/>
  <c r="Q11" i="1"/>
  <c r="N11" i="1"/>
  <c r="Z10" i="1"/>
  <c r="Y10" i="1"/>
  <c r="Q10" i="1"/>
  <c r="N10" i="1"/>
  <c r="O10" i="1" s="1"/>
  <c r="P10" i="1" s="1"/>
  <c r="Z9" i="1"/>
  <c r="Y9" i="1"/>
  <c r="Q9" i="1"/>
  <c r="N9" i="1"/>
  <c r="O9" i="1" s="1"/>
  <c r="Z8" i="1"/>
  <c r="Y8" i="1"/>
  <c r="Q8" i="1"/>
  <c r="O8" i="1"/>
  <c r="N8" i="1"/>
  <c r="P8" i="1" s="1"/>
  <c r="Z7" i="1"/>
  <c r="Y7" i="1"/>
  <c r="Q7" i="1"/>
  <c r="N7" i="1"/>
  <c r="Z6" i="1"/>
  <c r="Y6" i="1"/>
  <c r="Q6" i="1"/>
  <c r="N6" i="1"/>
  <c r="O6" i="1" s="1"/>
  <c r="P6" i="1" s="1"/>
  <c r="Z5" i="1"/>
  <c r="Y5" i="1"/>
  <c r="Q5" i="1"/>
  <c r="N5" i="1"/>
  <c r="O5" i="1" s="1"/>
  <c r="Z4" i="1"/>
  <c r="Y4" i="1"/>
  <c r="Q4" i="1"/>
  <c r="N4" i="1"/>
  <c r="Z3" i="1"/>
  <c r="Y3" i="1"/>
  <c r="Q3" i="1"/>
  <c r="N3" i="1"/>
  <c r="Z2" i="1"/>
  <c r="Y2" i="1"/>
  <c r="Q2" i="1"/>
  <c r="P2" i="1"/>
  <c r="O2" i="1"/>
  <c r="N2" i="1"/>
  <c r="P28" i="1" l="1"/>
  <c r="P40" i="1"/>
  <c r="P42" i="1"/>
  <c r="O28" i="1"/>
  <c r="O32" i="1"/>
  <c r="P32" i="1" s="1"/>
  <c r="O36" i="1"/>
  <c r="P36" i="1" s="1"/>
  <c r="O40" i="1"/>
  <c r="P44" i="1"/>
  <c r="P31" i="1"/>
  <c r="O30" i="1"/>
  <c r="P30" i="1" s="1"/>
  <c r="O34" i="1"/>
  <c r="P34" i="1" s="1"/>
  <c r="O38" i="1"/>
  <c r="P38" i="1" s="1"/>
  <c r="O42" i="1"/>
  <c r="O46" i="1"/>
  <c r="P46" i="1" s="1"/>
  <c r="O27" i="1"/>
  <c r="P27" i="1" s="1"/>
  <c r="P4" i="1"/>
  <c r="P19" i="1"/>
  <c r="P7" i="1"/>
  <c r="P5" i="1"/>
  <c r="P9" i="1"/>
  <c r="P13" i="1"/>
  <c r="P17" i="1"/>
  <c r="O3" i="1"/>
  <c r="P3" i="1" s="1"/>
  <c r="O7" i="1"/>
  <c r="O11" i="1"/>
  <c r="P11" i="1" s="1"/>
  <c r="O15" i="1"/>
  <c r="P15" i="1" s="1"/>
  <c r="O19" i="1"/>
  <c r="O4" i="1"/>
</calcChain>
</file>

<file path=xl/sharedStrings.xml><?xml version="1.0" encoding="utf-8"?>
<sst xmlns="http://schemas.openxmlformats.org/spreadsheetml/2006/main" count="551" uniqueCount="101">
  <si>
    <t>19/01/1995</t>
  </si>
  <si>
    <t>18/06/1996</t>
  </si>
  <si>
    <t>25/03/1999</t>
  </si>
  <si>
    <t>18/03/2002</t>
  </si>
  <si>
    <t>27/03/1997</t>
  </si>
  <si>
    <t>25/07/2004</t>
  </si>
  <si>
    <t>18/10/1995</t>
  </si>
  <si>
    <t>15/01/2005</t>
  </si>
  <si>
    <t>13/02/1997</t>
  </si>
  <si>
    <t>28/07/1997</t>
  </si>
  <si>
    <t>28/03/2002</t>
  </si>
  <si>
    <t>20/04/2004</t>
  </si>
  <si>
    <t>19/07/2005</t>
  </si>
  <si>
    <t>DSQ</t>
  </si>
  <si>
    <t>22/08/2002</t>
  </si>
  <si>
    <t>14/10/2003</t>
  </si>
  <si>
    <t>DNS</t>
  </si>
  <si>
    <t xml:space="preserve"> </t>
  </si>
  <si>
    <t xml:space="preserve">ITA ITA </t>
  </si>
  <si>
    <t>PALTRINIERI Gregorio</t>
  </si>
  <si>
    <t>ACERENZA Domenico</t>
  </si>
  <si>
    <t xml:space="preserve">FRA FRA </t>
  </si>
  <si>
    <t>OLIVIER Marc-Antoine</t>
  </si>
  <si>
    <t>FONTAINE Logan</t>
  </si>
  <si>
    <t xml:space="preserve">GER GER </t>
  </si>
  <si>
    <t>KLEMET Oliver</t>
  </si>
  <si>
    <t xml:space="preserve">HUN HUN </t>
  </si>
  <si>
    <t>RASOVSZKY Kristof</t>
  </si>
  <si>
    <t>BETLEHEM David</t>
  </si>
  <si>
    <t>GUIDI Marcello</t>
  </si>
  <si>
    <t xml:space="preserve">ESP ESP </t>
  </si>
  <si>
    <t>GARACH BENITO Carlos</t>
  </si>
  <si>
    <t xml:space="preserve">SRB SRB </t>
  </si>
  <si>
    <t>FARKAS Tamas</t>
  </si>
  <si>
    <t>SCHWEDLER Linus</t>
  </si>
  <si>
    <t xml:space="preserve">POR POR </t>
  </si>
  <si>
    <t>CARDOSO Diogo</t>
  </si>
  <si>
    <t>PUJOL BELMONTE Guillem</t>
  </si>
  <si>
    <t xml:space="preserve">CZE CZE </t>
  </si>
  <si>
    <t>ZACH Ondrej</t>
  </si>
  <si>
    <t xml:space="preserve">ISR ISR </t>
  </si>
  <si>
    <t>COHEN Ziv</t>
  </si>
  <si>
    <t>CHOCHOLATY Tomas</t>
  </si>
  <si>
    <t xml:space="preserve">GBR GBR </t>
  </si>
  <si>
    <t>DEIGHAN Joseph</t>
  </si>
  <si>
    <t xml:space="preserve">GRE GRE </t>
  </si>
  <si>
    <t>ZACHARIADIS Konstantinos</t>
  </si>
  <si>
    <t xml:space="preserve">MON MON </t>
  </si>
  <si>
    <t>DRUENNE Theo</t>
  </si>
  <si>
    <t xml:space="preserve">SVK SVK </t>
  </si>
  <si>
    <t>PECIAR Tomas</t>
  </si>
  <si>
    <t>AHDUT Yonatan</t>
  </si>
  <si>
    <t xml:space="preserve">CRO CRO </t>
  </si>
  <si>
    <t>MUJAN Grgo</t>
  </si>
  <si>
    <t>athlete_name</t>
  </si>
  <si>
    <t>country</t>
  </si>
  <si>
    <t>date</t>
  </si>
  <si>
    <t>event</t>
  </si>
  <si>
    <t>location</t>
  </si>
  <si>
    <t>distance</t>
  </si>
  <si>
    <t>wetsuit</t>
  </si>
  <si>
    <t>condition</t>
  </si>
  <si>
    <t>field_size</t>
  </si>
  <si>
    <t>time</t>
  </si>
  <si>
    <t>place</t>
  </si>
  <si>
    <t>European Championships</t>
  </si>
  <si>
    <t>Ostia, ITA</t>
  </si>
  <si>
    <t>NW</t>
  </si>
  <si>
    <t>Neutral</t>
  </si>
  <si>
    <t>RODITI Matan</t>
  </si>
  <si>
    <t>KYNIGAKIS Athanasios C.</t>
  </si>
  <si>
    <t>21/08/1998</t>
  </si>
  <si>
    <t>STRAKA Martin</t>
  </si>
  <si>
    <t xml:space="preserve">AUT AUT </t>
  </si>
  <si>
    <t>HERCOG Jan</t>
  </si>
  <si>
    <t>MANZI Andrea</t>
  </si>
  <si>
    <t>27/11/1997</t>
  </si>
  <si>
    <t xml:space="preserve">BEL BEL </t>
  </si>
  <si>
    <t>VANHUYS Logan</t>
  </si>
  <si>
    <t>18/04/1997</t>
  </si>
  <si>
    <t>LANGNER Ben</t>
  </si>
  <si>
    <t>30/12/2001</t>
  </si>
  <si>
    <t>HUGHES Nathan</t>
  </si>
  <si>
    <t>19/06/2000</t>
  </si>
  <si>
    <t xml:space="preserve">SUI SUI </t>
  </si>
  <si>
    <t>SCHREIBER Christian</t>
  </si>
  <si>
    <t>13/06/2002</t>
  </si>
  <si>
    <t>DIASITIS Michail</t>
  </si>
  <si>
    <t>28/02/2002</t>
  </si>
  <si>
    <t>GALICZ Peter</t>
  </si>
  <si>
    <t>DNF</t>
  </si>
  <si>
    <t>CAMPOS Tiago</t>
  </si>
  <si>
    <t>16/03/1999</t>
  </si>
  <si>
    <t>PARDOE Hector</t>
  </si>
  <si>
    <t>29/03/2001</t>
  </si>
  <si>
    <t>ROBINSON Tobias</t>
  </si>
  <si>
    <t>22/08/1996</t>
  </si>
  <si>
    <t xml:space="preserve">NED NED </t>
  </si>
  <si>
    <t>BOTTELIER Lars</t>
  </si>
  <si>
    <t>SCHOUTEN Marcel</t>
  </si>
  <si>
    <t>18/06/1993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</si>
</sst>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38BC-2F9B-4C64-9FF3-293E28A9577A}">
  <dimension ref="A1:Z56"/>
  <sheetViews>
    <sheetView tabSelected="1" topLeftCell="A25" workbookViewId="0">
      <selection activeCell="O28" sqref="O28"/>
    </sheetView>
  </sheetViews>
  <sheetFormatPr defaultRowHeight="14.4" x14ac:dyDescent="0.3"/>
  <cols>
    <col min="7" max="7" width="24.5546875" bestFit="1" customWidth="1"/>
    <col min="18" max="18" width="9.5546875" bestFit="1" customWidth="1"/>
  </cols>
  <sheetData>
    <row r="1" spans="1:26" x14ac:dyDescent="0.3"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</row>
    <row r="2" spans="1:26" x14ac:dyDescent="0.3">
      <c r="B2">
        <v>1</v>
      </c>
      <c r="C2" t="s">
        <v>17</v>
      </c>
      <c r="D2">
        <v>6</v>
      </c>
      <c r="E2" t="s">
        <v>17</v>
      </c>
      <c r="F2" t="s">
        <v>18</v>
      </c>
      <c r="G2" t="s">
        <v>19</v>
      </c>
      <c r="H2" s="1">
        <v>34463</v>
      </c>
      <c r="I2" s="2">
        <v>3.6267361111111111E-2</v>
      </c>
      <c r="K2">
        <v>20</v>
      </c>
      <c r="N2" t="str">
        <f>TRIM(RIGHT(SUBSTITUTE(G2," ",REPT(" ",100)),50))</f>
        <v>Gregorio</v>
      </c>
      <c r="O2" t="str">
        <f>TRIM(SUBSTITUTE(G2,N2,""))</f>
        <v>PALTRINIERI</v>
      </c>
      <c r="P2" t="str">
        <f>PROPER(N2&amp;" "&amp;O2)</f>
        <v>Gregorio Paltrinieri</v>
      </c>
      <c r="Q2" t="str">
        <f>LEFT(F2,3)</f>
        <v>ITA</v>
      </c>
      <c r="R2" s="1">
        <v>44793</v>
      </c>
      <c r="S2" t="s">
        <v>65</v>
      </c>
      <c r="T2" t="s">
        <v>66</v>
      </c>
      <c r="U2">
        <v>5</v>
      </c>
      <c r="V2" t="s">
        <v>67</v>
      </c>
      <c r="W2" t="s">
        <v>68</v>
      </c>
      <c r="X2">
        <v>21</v>
      </c>
      <c r="Y2" s="3">
        <f>I2*86400</f>
        <v>3133.5</v>
      </c>
      <c r="Z2">
        <f>B2</f>
        <v>1</v>
      </c>
    </row>
    <row r="3" spans="1:26" x14ac:dyDescent="0.3">
      <c r="A3" t="s">
        <v>17</v>
      </c>
      <c r="B3">
        <v>2</v>
      </c>
      <c r="C3" t="s">
        <v>17</v>
      </c>
      <c r="D3">
        <v>5</v>
      </c>
      <c r="E3" t="s">
        <v>17</v>
      </c>
      <c r="F3" t="s">
        <v>18</v>
      </c>
      <c r="G3" t="s">
        <v>20</v>
      </c>
      <c r="H3" t="s">
        <v>0</v>
      </c>
      <c r="I3" s="2">
        <v>3.6275462962962961E-2</v>
      </c>
      <c r="J3">
        <v>0.7</v>
      </c>
      <c r="K3">
        <v>17</v>
      </c>
      <c r="L3" t="s">
        <v>17</v>
      </c>
      <c r="N3" t="str">
        <f t="shared" ref="N3:N20" si="0">TRIM(RIGHT(SUBSTITUTE(G3," ",REPT(" ",100)),50))</f>
        <v>Domenico</v>
      </c>
      <c r="O3" t="str">
        <f t="shared" ref="O3:O20" si="1">TRIM(SUBSTITUTE(G3,N3,""))</f>
        <v>ACERENZA</v>
      </c>
      <c r="P3" t="str">
        <f t="shared" ref="P3:P20" si="2">PROPER(N3&amp;" "&amp;O3)</f>
        <v>Domenico Acerenza</v>
      </c>
      <c r="Q3" t="str">
        <f t="shared" ref="Q3:Q20" si="3">LEFT(F3,3)</f>
        <v>ITA</v>
      </c>
      <c r="R3" s="1">
        <v>44793</v>
      </c>
      <c r="S3" t="s">
        <v>65</v>
      </c>
      <c r="T3" t="s">
        <v>66</v>
      </c>
      <c r="U3">
        <v>5</v>
      </c>
      <c r="V3" t="s">
        <v>67</v>
      </c>
      <c r="W3" t="s">
        <v>68</v>
      </c>
      <c r="X3">
        <v>21</v>
      </c>
      <c r="Y3" s="3">
        <f t="shared" ref="Y3:Y20" si="4">I3*86400</f>
        <v>3134.2</v>
      </c>
      <c r="Z3">
        <f t="shared" ref="Z3:Z20" si="5">B3</f>
        <v>2</v>
      </c>
    </row>
    <row r="4" spans="1:26" x14ac:dyDescent="0.3">
      <c r="A4" t="s">
        <v>17</v>
      </c>
      <c r="B4">
        <v>3</v>
      </c>
      <c r="C4" t="s">
        <v>17</v>
      </c>
      <c r="D4">
        <v>12</v>
      </c>
      <c r="E4" t="s">
        <v>17</v>
      </c>
      <c r="F4" t="s">
        <v>21</v>
      </c>
      <c r="G4" t="s">
        <v>22</v>
      </c>
      <c r="H4" t="s">
        <v>1</v>
      </c>
      <c r="I4" s="2">
        <v>3.635185185185185E-2</v>
      </c>
      <c r="J4">
        <v>7.3</v>
      </c>
      <c r="K4">
        <v>15</v>
      </c>
      <c r="L4" t="s">
        <v>17</v>
      </c>
      <c r="N4" t="str">
        <f t="shared" si="0"/>
        <v>Marc-Antoine</v>
      </c>
      <c r="O4" t="str">
        <f t="shared" si="1"/>
        <v>OLIVIER</v>
      </c>
      <c r="P4" t="str">
        <f t="shared" si="2"/>
        <v>Marc-Antoine Olivier</v>
      </c>
      <c r="Q4" t="str">
        <f t="shared" si="3"/>
        <v>FRA</v>
      </c>
      <c r="R4" s="1">
        <v>44793</v>
      </c>
      <c r="S4" t="s">
        <v>65</v>
      </c>
      <c r="T4" t="s">
        <v>66</v>
      </c>
      <c r="U4">
        <v>5</v>
      </c>
      <c r="V4" t="s">
        <v>67</v>
      </c>
      <c r="W4" t="s">
        <v>68</v>
      </c>
      <c r="X4">
        <v>21</v>
      </c>
      <c r="Y4" s="3">
        <f t="shared" si="4"/>
        <v>3140.7999999999997</v>
      </c>
      <c r="Z4">
        <f t="shared" si="5"/>
        <v>3</v>
      </c>
    </row>
    <row r="5" spans="1:26" x14ac:dyDescent="0.3">
      <c r="A5" t="s">
        <v>17</v>
      </c>
      <c r="B5">
        <v>4</v>
      </c>
      <c r="C5" t="s">
        <v>17</v>
      </c>
      <c r="D5">
        <v>4</v>
      </c>
      <c r="E5" t="s">
        <v>17</v>
      </c>
      <c r="F5" t="s">
        <v>21</v>
      </c>
      <c r="G5" t="s">
        <v>23</v>
      </c>
      <c r="H5" t="s">
        <v>2</v>
      </c>
      <c r="I5" s="2">
        <v>3.6357638888888884E-2</v>
      </c>
      <c r="J5">
        <v>7.8</v>
      </c>
      <c r="K5">
        <v>14</v>
      </c>
      <c r="L5" t="s">
        <v>17</v>
      </c>
      <c r="N5" t="str">
        <f t="shared" si="0"/>
        <v>Logan</v>
      </c>
      <c r="O5" t="str">
        <f t="shared" si="1"/>
        <v>FONTAINE</v>
      </c>
      <c r="P5" t="str">
        <f t="shared" si="2"/>
        <v>Logan Fontaine</v>
      </c>
      <c r="Q5" t="str">
        <f t="shared" si="3"/>
        <v>FRA</v>
      </c>
      <c r="R5" s="1">
        <v>44793</v>
      </c>
      <c r="S5" t="s">
        <v>65</v>
      </c>
      <c r="T5" t="s">
        <v>66</v>
      </c>
      <c r="U5">
        <v>5</v>
      </c>
      <c r="V5" t="s">
        <v>67</v>
      </c>
      <c r="W5" t="s">
        <v>68</v>
      </c>
      <c r="X5">
        <v>21</v>
      </c>
      <c r="Y5" s="3">
        <f t="shared" si="4"/>
        <v>3141.2999999999997</v>
      </c>
      <c r="Z5">
        <f t="shared" si="5"/>
        <v>4</v>
      </c>
    </row>
    <row r="6" spans="1:26" x14ac:dyDescent="0.3">
      <c r="A6" t="s">
        <v>17</v>
      </c>
      <c r="B6">
        <v>5</v>
      </c>
      <c r="C6" t="s">
        <v>17</v>
      </c>
      <c r="D6">
        <v>14</v>
      </c>
      <c r="E6" t="s">
        <v>17</v>
      </c>
      <c r="F6" t="s">
        <v>24</v>
      </c>
      <c r="G6" t="s">
        <v>25</v>
      </c>
      <c r="H6" t="s">
        <v>3</v>
      </c>
      <c r="I6" s="2">
        <v>3.6501157407407406E-2</v>
      </c>
      <c r="J6">
        <v>20.2</v>
      </c>
      <c r="K6">
        <v>13</v>
      </c>
      <c r="L6" t="s">
        <v>17</v>
      </c>
      <c r="N6" t="str">
        <f t="shared" si="0"/>
        <v>Oliver</v>
      </c>
      <c r="O6" t="str">
        <f t="shared" si="1"/>
        <v>KLEMET</v>
      </c>
      <c r="P6" t="str">
        <f t="shared" si="2"/>
        <v>Oliver Klemet</v>
      </c>
      <c r="Q6" t="str">
        <f t="shared" si="3"/>
        <v>GER</v>
      </c>
      <c r="R6" s="1">
        <v>44793</v>
      </c>
      <c r="S6" t="s">
        <v>65</v>
      </c>
      <c r="T6" t="s">
        <v>66</v>
      </c>
      <c r="U6">
        <v>5</v>
      </c>
      <c r="V6" t="s">
        <v>67</v>
      </c>
      <c r="W6" t="s">
        <v>68</v>
      </c>
      <c r="X6">
        <v>21</v>
      </c>
      <c r="Y6" s="3">
        <f t="shared" si="4"/>
        <v>3153.7</v>
      </c>
      <c r="Z6">
        <f t="shared" si="5"/>
        <v>5</v>
      </c>
    </row>
    <row r="7" spans="1:26" x14ac:dyDescent="0.3">
      <c r="A7" t="s">
        <v>17</v>
      </c>
      <c r="B7">
        <v>6</v>
      </c>
      <c r="C7" t="s">
        <v>17</v>
      </c>
      <c r="D7">
        <v>13</v>
      </c>
      <c r="E7" t="s">
        <v>17</v>
      </c>
      <c r="F7" t="s">
        <v>26</v>
      </c>
      <c r="G7" t="s">
        <v>27</v>
      </c>
      <c r="H7" t="s">
        <v>4</v>
      </c>
      <c r="I7" s="2">
        <v>3.650462962962963E-2</v>
      </c>
      <c r="J7">
        <v>20.5</v>
      </c>
      <c r="K7">
        <v>12</v>
      </c>
      <c r="L7" t="s">
        <v>17</v>
      </c>
      <c r="N7" t="str">
        <f t="shared" si="0"/>
        <v>Kristof</v>
      </c>
      <c r="O7" t="str">
        <f t="shared" si="1"/>
        <v>RASOVSZKY</v>
      </c>
      <c r="P7" t="str">
        <f t="shared" si="2"/>
        <v>Kristof Rasovszky</v>
      </c>
      <c r="Q7" t="str">
        <f t="shared" si="3"/>
        <v>HUN</v>
      </c>
      <c r="R7" s="1">
        <v>44793</v>
      </c>
      <c r="S7" t="s">
        <v>65</v>
      </c>
      <c r="T7" t="s">
        <v>66</v>
      </c>
      <c r="U7">
        <v>5</v>
      </c>
      <c r="V7" t="s">
        <v>67</v>
      </c>
      <c r="W7" t="s">
        <v>68</v>
      </c>
      <c r="X7">
        <v>21</v>
      </c>
      <c r="Y7" s="3">
        <f t="shared" si="4"/>
        <v>3154</v>
      </c>
      <c r="Z7">
        <f t="shared" si="5"/>
        <v>6</v>
      </c>
    </row>
    <row r="8" spans="1:26" x14ac:dyDescent="0.3">
      <c r="A8" t="s">
        <v>17</v>
      </c>
      <c r="B8">
        <v>7</v>
      </c>
      <c r="C8" t="s">
        <v>17</v>
      </c>
      <c r="D8">
        <v>15</v>
      </c>
      <c r="E8" t="s">
        <v>17</v>
      </c>
      <c r="F8" t="s">
        <v>26</v>
      </c>
      <c r="G8" t="s">
        <v>28</v>
      </c>
      <c r="H8" s="1">
        <v>37720</v>
      </c>
      <c r="I8" s="2">
        <v>3.6511574074074078E-2</v>
      </c>
      <c r="J8">
        <v>21.1</v>
      </c>
      <c r="K8">
        <v>11</v>
      </c>
      <c r="L8" t="s">
        <v>17</v>
      </c>
      <c r="N8" t="str">
        <f t="shared" si="0"/>
        <v>David</v>
      </c>
      <c r="O8" t="str">
        <f t="shared" si="1"/>
        <v>BETLEHEM</v>
      </c>
      <c r="P8" t="str">
        <f t="shared" si="2"/>
        <v>David Betlehem</v>
      </c>
      <c r="Q8" t="str">
        <f t="shared" si="3"/>
        <v>HUN</v>
      </c>
      <c r="R8" s="1">
        <v>44793</v>
      </c>
      <c r="S8" t="s">
        <v>65</v>
      </c>
      <c r="T8" t="s">
        <v>66</v>
      </c>
      <c r="U8">
        <v>5</v>
      </c>
      <c r="V8" t="s">
        <v>67</v>
      </c>
      <c r="W8" t="s">
        <v>68</v>
      </c>
      <c r="X8">
        <v>21</v>
      </c>
      <c r="Y8" s="3">
        <f t="shared" si="4"/>
        <v>3154.6000000000004</v>
      </c>
      <c r="Z8">
        <f t="shared" si="5"/>
        <v>7</v>
      </c>
    </row>
    <row r="9" spans="1:26" x14ac:dyDescent="0.3">
      <c r="A9" t="s">
        <v>17</v>
      </c>
      <c r="B9">
        <v>8</v>
      </c>
      <c r="C9" t="s">
        <v>17</v>
      </c>
      <c r="D9">
        <v>8</v>
      </c>
      <c r="E9" t="s">
        <v>17</v>
      </c>
      <c r="F9" t="s">
        <v>18</v>
      </c>
      <c r="G9" t="s">
        <v>29</v>
      </c>
      <c r="H9" s="1">
        <v>35586</v>
      </c>
      <c r="I9" s="2">
        <v>3.6620370370370373E-2</v>
      </c>
      <c r="J9">
        <v>30.5</v>
      </c>
      <c r="L9" t="s">
        <v>17</v>
      </c>
      <c r="N9" t="str">
        <f t="shared" si="0"/>
        <v>Marcello</v>
      </c>
      <c r="O9" t="str">
        <f t="shared" si="1"/>
        <v>GUIDI</v>
      </c>
      <c r="P9" t="str">
        <f t="shared" si="2"/>
        <v>Marcello Guidi</v>
      </c>
      <c r="Q9" t="str">
        <f t="shared" si="3"/>
        <v>ITA</v>
      </c>
      <c r="R9" s="1">
        <v>44793</v>
      </c>
      <c r="S9" t="s">
        <v>65</v>
      </c>
      <c r="T9" t="s">
        <v>66</v>
      </c>
      <c r="U9">
        <v>5</v>
      </c>
      <c r="V9" t="s">
        <v>67</v>
      </c>
      <c r="W9" t="s">
        <v>68</v>
      </c>
      <c r="X9">
        <v>21</v>
      </c>
      <c r="Y9" s="3">
        <f t="shared" si="4"/>
        <v>3164</v>
      </c>
      <c r="Z9">
        <f t="shared" si="5"/>
        <v>8</v>
      </c>
    </row>
    <row r="10" spans="1:26" x14ac:dyDescent="0.3">
      <c r="A10" t="s">
        <v>17</v>
      </c>
      <c r="B10">
        <v>9</v>
      </c>
      <c r="C10" t="s">
        <v>17</v>
      </c>
      <c r="D10">
        <v>17</v>
      </c>
      <c r="E10" t="s">
        <v>17</v>
      </c>
      <c r="F10" t="s">
        <v>30</v>
      </c>
      <c r="G10" t="s">
        <v>31</v>
      </c>
      <c r="H10" t="s">
        <v>5</v>
      </c>
      <c r="I10" s="2">
        <v>3.7208333333333336E-2</v>
      </c>
      <c r="J10" s="2">
        <v>9.4097222222222227E-4</v>
      </c>
      <c r="K10">
        <v>10</v>
      </c>
      <c r="L10" t="s">
        <v>17</v>
      </c>
      <c r="N10" t="str">
        <f t="shared" si="0"/>
        <v>Carlos</v>
      </c>
      <c r="O10" t="str">
        <f t="shared" si="1"/>
        <v>GARACH BENITO</v>
      </c>
      <c r="P10" t="str">
        <f t="shared" si="2"/>
        <v>Carlos Garach Benito</v>
      </c>
      <c r="Q10" t="str">
        <f t="shared" si="3"/>
        <v>ESP</v>
      </c>
      <c r="R10" s="1">
        <v>44793</v>
      </c>
      <c r="S10" t="s">
        <v>65</v>
      </c>
      <c r="T10" t="s">
        <v>66</v>
      </c>
      <c r="U10">
        <v>5</v>
      </c>
      <c r="V10" t="s">
        <v>67</v>
      </c>
      <c r="W10" t="s">
        <v>68</v>
      </c>
      <c r="X10">
        <v>21</v>
      </c>
      <c r="Y10" s="3">
        <f t="shared" si="4"/>
        <v>3214.8</v>
      </c>
      <c r="Z10">
        <f t="shared" si="5"/>
        <v>9</v>
      </c>
    </row>
    <row r="11" spans="1:26" x14ac:dyDescent="0.3">
      <c r="A11" t="s">
        <v>17</v>
      </c>
      <c r="B11">
        <v>10</v>
      </c>
      <c r="C11" t="s">
        <v>17</v>
      </c>
      <c r="D11">
        <v>16</v>
      </c>
      <c r="E11" t="s">
        <v>17</v>
      </c>
      <c r="F11" t="s">
        <v>32</v>
      </c>
      <c r="G11" t="s">
        <v>33</v>
      </c>
      <c r="H11" t="s">
        <v>6</v>
      </c>
      <c r="I11" s="2">
        <v>3.7234953703703701E-2</v>
      </c>
      <c r="J11" s="2">
        <v>9.6759259259259248E-4</v>
      </c>
      <c r="K11">
        <v>9</v>
      </c>
      <c r="L11" t="s">
        <v>17</v>
      </c>
      <c r="N11" t="str">
        <f t="shared" si="0"/>
        <v>Tamas</v>
      </c>
      <c r="O11" t="str">
        <f t="shared" si="1"/>
        <v>FARKAS</v>
      </c>
      <c r="P11" t="str">
        <f t="shared" si="2"/>
        <v>Tamas Farkas</v>
      </c>
      <c r="Q11" t="str">
        <f t="shared" si="3"/>
        <v>SRB</v>
      </c>
      <c r="R11" s="1">
        <v>44793</v>
      </c>
      <c r="S11" t="s">
        <v>65</v>
      </c>
      <c r="T11" t="s">
        <v>66</v>
      </c>
      <c r="U11">
        <v>5</v>
      </c>
      <c r="V11" t="s">
        <v>67</v>
      </c>
      <c r="W11" t="s">
        <v>68</v>
      </c>
      <c r="X11">
        <v>21</v>
      </c>
      <c r="Y11" s="3">
        <f t="shared" si="4"/>
        <v>3217.1</v>
      </c>
      <c r="Z11">
        <f t="shared" si="5"/>
        <v>10</v>
      </c>
    </row>
    <row r="12" spans="1:26" x14ac:dyDescent="0.3">
      <c r="A12" t="s">
        <v>17</v>
      </c>
      <c r="B12">
        <v>11</v>
      </c>
      <c r="C12" t="s">
        <v>17</v>
      </c>
      <c r="D12">
        <v>1</v>
      </c>
      <c r="E12" t="s">
        <v>17</v>
      </c>
      <c r="F12" t="s">
        <v>24</v>
      </c>
      <c r="G12" t="s">
        <v>34</v>
      </c>
      <c r="H12" t="s">
        <v>7</v>
      </c>
      <c r="I12" s="2">
        <v>3.7699074074074072E-2</v>
      </c>
      <c r="J12" s="2">
        <v>1.4317129629629628E-3</v>
      </c>
      <c r="K12">
        <v>8</v>
      </c>
      <c r="L12" t="s">
        <v>17</v>
      </c>
      <c r="N12" t="str">
        <f t="shared" si="0"/>
        <v>Linus</v>
      </c>
      <c r="O12" t="str">
        <f t="shared" si="1"/>
        <v>SCHWEDLER</v>
      </c>
      <c r="P12" t="str">
        <f t="shared" si="2"/>
        <v>Linus Schwedler</v>
      </c>
      <c r="Q12" t="str">
        <f t="shared" si="3"/>
        <v>GER</v>
      </c>
      <c r="R12" s="1">
        <v>44793</v>
      </c>
      <c r="S12" t="s">
        <v>65</v>
      </c>
      <c r="T12" t="s">
        <v>66</v>
      </c>
      <c r="U12">
        <v>5</v>
      </c>
      <c r="V12" t="s">
        <v>67</v>
      </c>
      <c r="W12" t="s">
        <v>68</v>
      </c>
      <c r="X12">
        <v>21</v>
      </c>
      <c r="Y12" s="3">
        <f t="shared" si="4"/>
        <v>3257.2</v>
      </c>
      <c r="Z12">
        <f t="shared" si="5"/>
        <v>11</v>
      </c>
    </row>
    <row r="13" spans="1:26" x14ac:dyDescent="0.3">
      <c r="A13" t="s">
        <v>17</v>
      </c>
      <c r="B13">
        <v>12</v>
      </c>
      <c r="C13" t="s">
        <v>17</v>
      </c>
      <c r="D13">
        <v>20</v>
      </c>
      <c r="E13" t="s">
        <v>17</v>
      </c>
      <c r="F13" t="s">
        <v>35</v>
      </c>
      <c r="G13" t="s">
        <v>36</v>
      </c>
      <c r="H13" s="1">
        <v>37076</v>
      </c>
      <c r="I13" s="2">
        <v>3.7942129629629631E-2</v>
      </c>
      <c r="J13" s="2">
        <v>1.6747685185185184E-3</v>
      </c>
      <c r="K13">
        <v>7</v>
      </c>
      <c r="L13" t="s">
        <v>17</v>
      </c>
      <c r="N13" t="str">
        <f t="shared" si="0"/>
        <v>Diogo</v>
      </c>
      <c r="O13" t="str">
        <f t="shared" si="1"/>
        <v>CARDOSO</v>
      </c>
      <c r="P13" t="str">
        <f t="shared" si="2"/>
        <v>Diogo Cardoso</v>
      </c>
      <c r="Q13" t="str">
        <f t="shared" si="3"/>
        <v>POR</v>
      </c>
      <c r="R13" s="1">
        <v>44793</v>
      </c>
      <c r="S13" t="s">
        <v>65</v>
      </c>
      <c r="T13" t="s">
        <v>66</v>
      </c>
      <c r="U13">
        <v>5</v>
      </c>
      <c r="V13" t="s">
        <v>67</v>
      </c>
      <c r="W13" t="s">
        <v>68</v>
      </c>
      <c r="X13">
        <v>21</v>
      </c>
      <c r="Y13" s="3">
        <f t="shared" si="4"/>
        <v>3278.2000000000003</v>
      </c>
      <c r="Z13">
        <f t="shared" si="5"/>
        <v>12</v>
      </c>
    </row>
    <row r="14" spans="1:26" x14ac:dyDescent="0.3">
      <c r="A14" t="s">
        <v>17</v>
      </c>
      <c r="B14">
        <v>13</v>
      </c>
      <c r="C14" t="s">
        <v>17</v>
      </c>
      <c r="D14">
        <v>2</v>
      </c>
      <c r="E14" t="s">
        <v>17</v>
      </c>
      <c r="F14" t="s">
        <v>30</v>
      </c>
      <c r="G14" t="s">
        <v>37</v>
      </c>
      <c r="H14" t="s">
        <v>8</v>
      </c>
      <c r="I14" s="2">
        <v>3.8283564814814812E-2</v>
      </c>
      <c r="J14" s="2">
        <v>2.0162037037037036E-3</v>
      </c>
      <c r="K14">
        <v>6</v>
      </c>
      <c r="L14" t="s">
        <v>17</v>
      </c>
      <c r="N14" t="str">
        <f t="shared" si="0"/>
        <v>Guillem</v>
      </c>
      <c r="O14" t="str">
        <f t="shared" si="1"/>
        <v>PUJOL BELMONTE</v>
      </c>
      <c r="P14" t="str">
        <f t="shared" si="2"/>
        <v>Guillem Pujol Belmonte</v>
      </c>
      <c r="Q14" t="str">
        <f t="shared" si="3"/>
        <v>ESP</v>
      </c>
      <c r="R14" s="1">
        <v>44793</v>
      </c>
      <c r="S14" t="s">
        <v>65</v>
      </c>
      <c r="T14" t="s">
        <v>66</v>
      </c>
      <c r="U14">
        <v>5</v>
      </c>
      <c r="V14" t="s">
        <v>67</v>
      </c>
      <c r="W14" t="s">
        <v>68</v>
      </c>
      <c r="X14">
        <v>21</v>
      </c>
      <c r="Y14" s="3">
        <f t="shared" si="4"/>
        <v>3307.7</v>
      </c>
      <c r="Z14">
        <f t="shared" si="5"/>
        <v>13</v>
      </c>
    </row>
    <row r="15" spans="1:26" x14ac:dyDescent="0.3">
      <c r="A15" t="s">
        <v>17</v>
      </c>
      <c r="B15">
        <v>14</v>
      </c>
      <c r="C15" t="s">
        <v>17</v>
      </c>
      <c r="D15">
        <v>19</v>
      </c>
      <c r="E15" t="s">
        <v>17</v>
      </c>
      <c r="F15" t="s">
        <v>38</v>
      </c>
      <c r="G15" t="s">
        <v>39</v>
      </c>
      <c r="H15" t="s">
        <v>9</v>
      </c>
      <c r="I15" s="2">
        <v>3.8296296296296294E-2</v>
      </c>
      <c r="J15" s="2">
        <v>2.0289351851851853E-3</v>
      </c>
      <c r="K15">
        <v>5</v>
      </c>
      <c r="L15" t="s">
        <v>17</v>
      </c>
      <c r="N15" t="str">
        <f t="shared" si="0"/>
        <v>Ondrej</v>
      </c>
      <c r="O15" t="str">
        <f t="shared" si="1"/>
        <v>ZACH</v>
      </c>
      <c r="P15" t="str">
        <f t="shared" si="2"/>
        <v>Ondrej Zach</v>
      </c>
      <c r="Q15" t="str">
        <f t="shared" si="3"/>
        <v>CZE</v>
      </c>
      <c r="R15" s="1">
        <v>44793</v>
      </c>
      <c r="S15" t="s">
        <v>65</v>
      </c>
      <c r="T15" t="s">
        <v>66</v>
      </c>
      <c r="U15">
        <v>5</v>
      </c>
      <c r="V15" t="s">
        <v>67</v>
      </c>
      <c r="W15" t="s">
        <v>68</v>
      </c>
      <c r="X15">
        <v>21</v>
      </c>
      <c r="Y15" s="3">
        <f t="shared" si="4"/>
        <v>3308.7999999999997</v>
      </c>
      <c r="Z15">
        <f t="shared" si="5"/>
        <v>14</v>
      </c>
    </row>
    <row r="16" spans="1:26" x14ac:dyDescent="0.3">
      <c r="A16" t="s">
        <v>17</v>
      </c>
      <c r="B16">
        <v>15</v>
      </c>
      <c r="C16" t="s">
        <v>17</v>
      </c>
      <c r="D16">
        <v>7</v>
      </c>
      <c r="E16" t="s">
        <v>17</v>
      </c>
      <c r="F16" t="s">
        <v>40</v>
      </c>
      <c r="G16" t="s">
        <v>41</v>
      </c>
      <c r="H16" t="s">
        <v>10</v>
      </c>
      <c r="I16" s="2">
        <v>3.9295138888888893E-2</v>
      </c>
      <c r="J16" s="2">
        <v>3.0277777777777781E-3</v>
      </c>
      <c r="K16">
        <v>4</v>
      </c>
      <c r="L16" t="s">
        <v>17</v>
      </c>
      <c r="N16" t="str">
        <f t="shared" si="0"/>
        <v>Ziv</v>
      </c>
      <c r="O16" t="str">
        <f t="shared" si="1"/>
        <v>COHEN</v>
      </c>
      <c r="P16" t="str">
        <f t="shared" si="2"/>
        <v>Ziv Cohen</v>
      </c>
      <c r="Q16" t="str">
        <f t="shared" si="3"/>
        <v>ISR</v>
      </c>
      <c r="R16" s="1">
        <v>44793</v>
      </c>
      <c r="S16" t="s">
        <v>65</v>
      </c>
      <c r="T16" t="s">
        <v>66</v>
      </c>
      <c r="U16">
        <v>5</v>
      </c>
      <c r="V16" t="s">
        <v>67</v>
      </c>
      <c r="W16" t="s">
        <v>68</v>
      </c>
      <c r="X16">
        <v>21</v>
      </c>
      <c r="Y16" s="3">
        <f t="shared" si="4"/>
        <v>3395.1000000000004</v>
      </c>
      <c r="Z16">
        <f t="shared" si="5"/>
        <v>15</v>
      </c>
    </row>
    <row r="17" spans="1:26" x14ac:dyDescent="0.3">
      <c r="A17" t="s">
        <v>17</v>
      </c>
      <c r="B17">
        <v>16</v>
      </c>
      <c r="C17" t="s">
        <v>17</v>
      </c>
      <c r="D17">
        <v>21</v>
      </c>
      <c r="E17" t="s">
        <v>17</v>
      </c>
      <c r="F17" t="s">
        <v>38</v>
      </c>
      <c r="G17" t="s">
        <v>42</v>
      </c>
      <c r="H17" t="s">
        <v>11</v>
      </c>
      <c r="I17" s="2">
        <v>3.9327546296296298E-2</v>
      </c>
      <c r="J17" s="2">
        <v>3.0601851851851849E-3</v>
      </c>
      <c r="K17">
        <v>3</v>
      </c>
      <c r="L17" t="s">
        <v>17</v>
      </c>
      <c r="N17" t="str">
        <f t="shared" si="0"/>
        <v>Tomas</v>
      </c>
      <c r="O17" t="str">
        <f t="shared" si="1"/>
        <v>CHOCHOLATY</v>
      </c>
      <c r="P17" t="str">
        <f t="shared" si="2"/>
        <v>Tomas Chocholaty</v>
      </c>
      <c r="Q17" t="str">
        <f t="shared" si="3"/>
        <v>CZE</v>
      </c>
      <c r="R17" s="1">
        <v>44793</v>
      </c>
      <c r="S17" t="s">
        <v>65</v>
      </c>
      <c r="T17" t="s">
        <v>66</v>
      </c>
      <c r="U17">
        <v>5</v>
      </c>
      <c r="V17" t="s">
        <v>67</v>
      </c>
      <c r="W17" t="s">
        <v>68</v>
      </c>
      <c r="X17">
        <v>21</v>
      </c>
      <c r="Y17" s="3">
        <f t="shared" si="4"/>
        <v>3397.9</v>
      </c>
      <c r="Z17">
        <f t="shared" si="5"/>
        <v>16</v>
      </c>
    </row>
    <row r="18" spans="1:26" x14ac:dyDescent="0.3">
      <c r="A18" t="s">
        <v>17</v>
      </c>
      <c r="B18">
        <v>17</v>
      </c>
      <c r="C18" t="s">
        <v>17</v>
      </c>
      <c r="D18">
        <v>3</v>
      </c>
      <c r="E18" t="s">
        <v>17</v>
      </c>
      <c r="F18" t="s">
        <v>43</v>
      </c>
      <c r="G18" t="s">
        <v>44</v>
      </c>
      <c r="H18" s="1">
        <v>37713</v>
      </c>
      <c r="I18" s="2">
        <v>3.9362268518518519E-2</v>
      </c>
      <c r="J18" s="2">
        <v>3.0949074074074078E-3</v>
      </c>
      <c r="K18">
        <v>2</v>
      </c>
      <c r="L18" t="s">
        <v>17</v>
      </c>
      <c r="N18" t="str">
        <f t="shared" si="0"/>
        <v>Joseph</v>
      </c>
      <c r="O18" t="str">
        <f t="shared" si="1"/>
        <v>DEIGHAN</v>
      </c>
      <c r="P18" t="str">
        <f t="shared" si="2"/>
        <v>Joseph Deighan</v>
      </c>
      <c r="Q18" t="str">
        <f t="shared" si="3"/>
        <v>GBR</v>
      </c>
      <c r="R18" s="1">
        <v>44793</v>
      </c>
      <c r="S18" t="s">
        <v>65</v>
      </c>
      <c r="T18" t="s">
        <v>66</v>
      </c>
      <c r="U18">
        <v>5</v>
      </c>
      <c r="V18" t="s">
        <v>67</v>
      </c>
      <c r="W18" t="s">
        <v>68</v>
      </c>
      <c r="X18">
        <v>21</v>
      </c>
      <c r="Y18" s="3">
        <f t="shared" si="4"/>
        <v>3400.9</v>
      </c>
      <c r="Z18">
        <f t="shared" si="5"/>
        <v>17</v>
      </c>
    </row>
    <row r="19" spans="1:26" x14ac:dyDescent="0.3">
      <c r="A19" t="s">
        <v>17</v>
      </c>
      <c r="B19">
        <v>18</v>
      </c>
      <c r="C19" t="s">
        <v>17</v>
      </c>
      <c r="D19">
        <v>18</v>
      </c>
      <c r="E19" t="s">
        <v>17</v>
      </c>
      <c r="F19" t="s">
        <v>45</v>
      </c>
      <c r="G19" t="s">
        <v>46</v>
      </c>
      <c r="H19" s="1">
        <v>38262</v>
      </c>
      <c r="I19" s="2">
        <v>3.9399305555555555E-2</v>
      </c>
      <c r="J19" s="2">
        <v>3.1319444444444441E-3</v>
      </c>
      <c r="K19">
        <v>1</v>
      </c>
      <c r="L19" t="s">
        <v>17</v>
      </c>
      <c r="N19" t="str">
        <f t="shared" si="0"/>
        <v>Konstantinos</v>
      </c>
      <c r="O19" t="str">
        <f t="shared" si="1"/>
        <v>ZACHARIADIS</v>
      </c>
      <c r="P19" t="str">
        <f t="shared" si="2"/>
        <v>Konstantinos Zachariadis</v>
      </c>
      <c r="Q19" t="str">
        <f t="shared" si="3"/>
        <v>GRE</v>
      </c>
      <c r="R19" s="1">
        <v>44793</v>
      </c>
      <c r="S19" t="s">
        <v>65</v>
      </c>
      <c r="T19" t="s">
        <v>66</v>
      </c>
      <c r="U19">
        <v>5</v>
      </c>
      <c r="V19" t="s">
        <v>67</v>
      </c>
      <c r="W19" t="s">
        <v>68</v>
      </c>
      <c r="X19">
        <v>21</v>
      </c>
      <c r="Y19" s="3">
        <f t="shared" si="4"/>
        <v>3404.1</v>
      </c>
      <c r="Z19">
        <f t="shared" si="5"/>
        <v>18</v>
      </c>
    </row>
    <row r="20" spans="1:26" x14ac:dyDescent="0.3">
      <c r="A20" t="s">
        <v>17</v>
      </c>
      <c r="B20">
        <v>19</v>
      </c>
      <c r="C20" t="s">
        <v>17</v>
      </c>
      <c r="D20">
        <v>22</v>
      </c>
      <c r="E20" t="s">
        <v>17</v>
      </c>
      <c r="F20" t="s">
        <v>47</v>
      </c>
      <c r="G20" t="s">
        <v>48</v>
      </c>
      <c r="H20" t="s">
        <v>12</v>
      </c>
      <c r="I20" s="2">
        <v>3.9400462962962964E-2</v>
      </c>
      <c r="J20" s="2">
        <v>3.1331018518518518E-3</v>
      </c>
      <c r="K20">
        <v>1</v>
      </c>
      <c r="L20" t="s">
        <v>17</v>
      </c>
      <c r="N20" t="str">
        <f t="shared" si="0"/>
        <v>Theo</v>
      </c>
      <c r="O20" t="str">
        <f t="shared" si="1"/>
        <v>DRUENNE</v>
      </c>
      <c r="P20" t="str">
        <f t="shared" si="2"/>
        <v>Theo Druenne</v>
      </c>
      <c r="Q20" t="str">
        <f t="shared" si="3"/>
        <v>MON</v>
      </c>
      <c r="R20" s="1">
        <v>44793</v>
      </c>
      <c r="S20" t="s">
        <v>65</v>
      </c>
      <c r="T20" t="s">
        <v>66</v>
      </c>
      <c r="U20">
        <v>5</v>
      </c>
      <c r="V20" t="s">
        <v>67</v>
      </c>
      <c r="W20" t="s">
        <v>68</v>
      </c>
      <c r="X20">
        <v>21</v>
      </c>
      <c r="Y20" s="3">
        <f t="shared" si="4"/>
        <v>3404.2000000000003</v>
      </c>
      <c r="Z20">
        <f t="shared" si="5"/>
        <v>19</v>
      </c>
    </row>
    <row r="21" spans="1:26" x14ac:dyDescent="0.3">
      <c r="A21" t="s">
        <v>17</v>
      </c>
      <c r="B21" t="s">
        <v>13</v>
      </c>
      <c r="C21" t="s">
        <v>17</v>
      </c>
      <c r="D21">
        <v>9</v>
      </c>
      <c r="E21" t="s">
        <v>17</v>
      </c>
      <c r="F21" t="s">
        <v>49</v>
      </c>
      <c r="G21" t="s">
        <v>50</v>
      </c>
      <c r="H21" t="s">
        <v>14</v>
      </c>
      <c r="I21" t="s">
        <v>13</v>
      </c>
      <c r="K21">
        <v>1</v>
      </c>
      <c r="L21" t="s">
        <v>17</v>
      </c>
    </row>
    <row r="22" spans="1:26" x14ac:dyDescent="0.3">
      <c r="A22" t="s">
        <v>17</v>
      </c>
      <c r="B22" t="s">
        <v>13</v>
      </c>
      <c r="C22" t="s">
        <v>17</v>
      </c>
      <c r="D22">
        <v>11</v>
      </c>
      <c r="E22" t="s">
        <v>17</v>
      </c>
      <c r="F22" t="s">
        <v>40</v>
      </c>
      <c r="G22" t="s">
        <v>51</v>
      </c>
      <c r="H22" t="s">
        <v>15</v>
      </c>
      <c r="I22" t="s">
        <v>13</v>
      </c>
      <c r="K22">
        <v>1</v>
      </c>
      <c r="L22" t="s">
        <v>17</v>
      </c>
    </row>
    <row r="23" spans="1:26" x14ac:dyDescent="0.3">
      <c r="A23" t="s">
        <v>17</v>
      </c>
      <c r="B23" t="s">
        <v>16</v>
      </c>
      <c r="C23" t="s">
        <v>17</v>
      </c>
      <c r="D23">
        <v>10</v>
      </c>
      <c r="E23" t="s">
        <v>17</v>
      </c>
      <c r="F23" t="s">
        <v>52</v>
      </c>
      <c r="G23" t="s">
        <v>53</v>
      </c>
      <c r="H23" s="1">
        <v>36345</v>
      </c>
      <c r="I23" t="s">
        <v>16</v>
      </c>
      <c r="K23">
        <v>1</v>
      </c>
      <c r="L23" t="s">
        <v>17</v>
      </c>
    </row>
    <row r="26" spans="1:26" x14ac:dyDescent="0.3">
      <c r="P26" t="s">
        <v>54</v>
      </c>
      <c r="Q26" t="s">
        <v>55</v>
      </c>
      <c r="R26" t="s">
        <v>56</v>
      </c>
      <c r="S26" t="s">
        <v>57</v>
      </c>
      <c r="T26" t="s">
        <v>58</v>
      </c>
      <c r="U26" t="s">
        <v>59</v>
      </c>
      <c r="V26" t="s">
        <v>60</v>
      </c>
      <c r="W26" t="s">
        <v>61</v>
      </c>
      <c r="X26" t="s">
        <v>62</v>
      </c>
      <c r="Y26" t="s">
        <v>63</v>
      </c>
      <c r="Z26" t="s">
        <v>64</v>
      </c>
    </row>
    <row r="27" spans="1:26" x14ac:dyDescent="0.3">
      <c r="B27">
        <v>1</v>
      </c>
      <c r="C27" t="s">
        <v>17</v>
      </c>
      <c r="D27">
        <v>9</v>
      </c>
      <c r="E27" t="s">
        <v>17</v>
      </c>
      <c r="F27" t="s">
        <v>18</v>
      </c>
      <c r="G27" t="s">
        <v>20</v>
      </c>
      <c r="H27" t="s">
        <v>0</v>
      </c>
      <c r="I27" s="2">
        <v>7.6777777777777778E-2</v>
      </c>
      <c r="K27" t="s">
        <v>17</v>
      </c>
      <c r="N27" t="str">
        <f>TRIM(RIGHT(SUBSTITUTE(G27," ",REPT(" ",100)),50))</f>
        <v>Domenico</v>
      </c>
      <c r="O27" t="str">
        <f>TRIM(SUBSTITUTE(G27,N27,""))</f>
        <v>ACERENZA</v>
      </c>
      <c r="P27" t="str">
        <f>PROPER(N27&amp;" "&amp;O27)</f>
        <v>Domenico Acerenza</v>
      </c>
      <c r="Q27" t="str">
        <f>LEFT(F27,3)</f>
        <v>ITA</v>
      </c>
      <c r="R27" s="1">
        <v>44794</v>
      </c>
      <c r="S27" t="s">
        <v>65</v>
      </c>
      <c r="T27" t="s">
        <v>66</v>
      </c>
      <c r="U27">
        <v>10</v>
      </c>
      <c r="V27" t="s">
        <v>67</v>
      </c>
      <c r="W27" t="s">
        <v>68</v>
      </c>
      <c r="X27">
        <v>25</v>
      </c>
      <c r="Y27" s="3">
        <f>I27*86400</f>
        <v>6633.6</v>
      </c>
      <c r="Z27">
        <f>B27</f>
        <v>1</v>
      </c>
    </row>
    <row r="28" spans="1:26" x14ac:dyDescent="0.3">
      <c r="A28" t="s">
        <v>17</v>
      </c>
      <c r="B28">
        <v>2</v>
      </c>
      <c r="C28" t="s">
        <v>17</v>
      </c>
      <c r="D28">
        <v>26</v>
      </c>
      <c r="E28" t="s">
        <v>17</v>
      </c>
      <c r="F28" t="s">
        <v>21</v>
      </c>
      <c r="G28" t="s">
        <v>22</v>
      </c>
      <c r="H28" t="s">
        <v>1</v>
      </c>
      <c r="I28" s="2">
        <v>7.6820601851851855E-2</v>
      </c>
      <c r="J28">
        <v>3.7</v>
      </c>
      <c r="L28" t="s">
        <v>17</v>
      </c>
      <c r="N28" t="str">
        <f t="shared" ref="N28:N47" si="6">TRIM(RIGHT(SUBSTITUTE(G28," ",REPT(" ",100)),50))</f>
        <v>Marc-Antoine</v>
      </c>
      <c r="O28" t="str">
        <f t="shared" ref="O28:O47" si="7">TRIM(SUBSTITUTE(G28,N28,""))</f>
        <v>OLIVIER</v>
      </c>
      <c r="P28" t="str">
        <f t="shared" ref="P28:P47" si="8">PROPER(N28&amp;" "&amp;O28)</f>
        <v>Marc-Antoine Olivier</v>
      </c>
      <c r="Q28" t="str">
        <f t="shared" ref="Q28:Q47" si="9">LEFT(F28,3)</f>
        <v>FRA</v>
      </c>
      <c r="R28" s="1">
        <v>44794</v>
      </c>
      <c r="S28" t="s">
        <v>65</v>
      </c>
      <c r="T28" t="s">
        <v>66</v>
      </c>
      <c r="U28">
        <v>10</v>
      </c>
      <c r="V28" t="s">
        <v>67</v>
      </c>
      <c r="W28" t="s">
        <v>68</v>
      </c>
      <c r="X28">
        <v>25</v>
      </c>
      <c r="Y28" s="3">
        <f t="shared" ref="Y28:Y47" si="10">I28*86400</f>
        <v>6637.3</v>
      </c>
      <c r="Z28">
        <f t="shared" ref="Z28:Z47" si="11">B28</f>
        <v>2</v>
      </c>
    </row>
    <row r="29" spans="1:26" x14ac:dyDescent="0.3">
      <c r="A29" t="s">
        <v>17</v>
      </c>
      <c r="B29">
        <v>3</v>
      </c>
      <c r="C29" t="s">
        <v>17</v>
      </c>
      <c r="D29">
        <v>29</v>
      </c>
      <c r="E29" t="s">
        <v>17</v>
      </c>
      <c r="F29" t="s">
        <v>21</v>
      </c>
      <c r="G29" t="s">
        <v>23</v>
      </c>
      <c r="H29" t="s">
        <v>2</v>
      </c>
      <c r="I29" s="2">
        <v>7.6841435185185172E-2</v>
      </c>
      <c r="J29">
        <v>5.5</v>
      </c>
      <c r="L29" t="s">
        <v>17</v>
      </c>
      <c r="N29" t="str">
        <f t="shared" si="6"/>
        <v>Logan</v>
      </c>
      <c r="O29" t="str">
        <f t="shared" si="7"/>
        <v>FONTAINE</v>
      </c>
      <c r="P29" t="str">
        <f t="shared" si="8"/>
        <v>Logan Fontaine</v>
      </c>
      <c r="Q29" t="str">
        <f t="shared" si="9"/>
        <v>FRA</v>
      </c>
      <c r="R29" s="1">
        <v>44794</v>
      </c>
      <c r="S29" t="s">
        <v>65</v>
      </c>
      <c r="T29" t="s">
        <v>66</v>
      </c>
      <c r="U29">
        <v>10</v>
      </c>
      <c r="V29" t="s">
        <v>67</v>
      </c>
      <c r="W29" t="s">
        <v>68</v>
      </c>
      <c r="X29">
        <v>25</v>
      </c>
      <c r="Y29" s="3">
        <f t="shared" si="10"/>
        <v>6639.0999999999985</v>
      </c>
      <c r="Z29">
        <f t="shared" si="11"/>
        <v>3</v>
      </c>
    </row>
    <row r="30" spans="1:26" x14ac:dyDescent="0.3">
      <c r="A30" t="s">
        <v>17</v>
      </c>
      <c r="B30">
        <v>4</v>
      </c>
      <c r="C30" t="s">
        <v>17</v>
      </c>
      <c r="D30">
        <v>22</v>
      </c>
      <c r="E30" t="s">
        <v>17</v>
      </c>
      <c r="F30" t="s">
        <v>40</v>
      </c>
      <c r="G30" t="s">
        <v>69</v>
      </c>
      <c r="H30" s="1">
        <v>35956</v>
      </c>
      <c r="I30" s="2">
        <v>7.7043981481481491E-2</v>
      </c>
      <c r="J30">
        <v>23</v>
      </c>
      <c r="L30" t="s">
        <v>17</v>
      </c>
      <c r="N30" t="str">
        <f t="shared" si="6"/>
        <v>Matan</v>
      </c>
      <c r="O30" t="str">
        <f t="shared" si="7"/>
        <v>RODITI</v>
      </c>
      <c r="P30" t="str">
        <f t="shared" si="8"/>
        <v>Matan Roditi</v>
      </c>
      <c r="Q30" t="str">
        <f t="shared" si="9"/>
        <v>ISR</v>
      </c>
      <c r="R30" s="1">
        <v>44794</v>
      </c>
      <c r="S30" t="s">
        <v>65</v>
      </c>
      <c r="T30" t="s">
        <v>66</v>
      </c>
      <c r="U30">
        <v>10</v>
      </c>
      <c r="V30" t="s">
        <v>67</v>
      </c>
      <c r="W30" t="s">
        <v>68</v>
      </c>
      <c r="X30">
        <v>25</v>
      </c>
      <c r="Y30" s="3">
        <f t="shared" si="10"/>
        <v>6656.6000000000013</v>
      </c>
      <c r="Z30">
        <f t="shared" si="11"/>
        <v>4</v>
      </c>
    </row>
    <row r="31" spans="1:26" x14ac:dyDescent="0.3">
      <c r="A31" t="s">
        <v>17</v>
      </c>
      <c r="B31">
        <v>5</v>
      </c>
      <c r="C31" t="s">
        <v>17</v>
      </c>
      <c r="D31">
        <v>21</v>
      </c>
      <c r="E31" t="s">
        <v>17</v>
      </c>
      <c r="F31" t="s">
        <v>24</v>
      </c>
      <c r="G31" t="s">
        <v>25</v>
      </c>
      <c r="H31" t="s">
        <v>3</v>
      </c>
      <c r="I31" s="2">
        <v>7.7138888888888882E-2</v>
      </c>
      <c r="J31">
        <v>31.2</v>
      </c>
      <c r="L31" t="s">
        <v>17</v>
      </c>
      <c r="N31" t="str">
        <f t="shared" si="6"/>
        <v>Oliver</v>
      </c>
      <c r="O31" t="str">
        <f t="shared" si="7"/>
        <v>KLEMET</v>
      </c>
      <c r="P31" t="str">
        <f t="shared" si="8"/>
        <v>Oliver Klemet</v>
      </c>
      <c r="Q31" t="str">
        <f t="shared" si="9"/>
        <v>GER</v>
      </c>
      <c r="R31" s="1">
        <v>44794</v>
      </c>
      <c r="S31" t="s">
        <v>65</v>
      </c>
      <c r="T31" t="s">
        <v>66</v>
      </c>
      <c r="U31">
        <v>10</v>
      </c>
      <c r="V31" t="s">
        <v>67</v>
      </c>
      <c r="W31" t="s">
        <v>68</v>
      </c>
      <c r="X31">
        <v>25</v>
      </c>
      <c r="Y31" s="3">
        <f t="shared" si="10"/>
        <v>6664.7999999999993</v>
      </c>
      <c r="Z31">
        <f t="shared" si="11"/>
        <v>5</v>
      </c>
    </row>
    <row r="32" spans="1:26" x14ac:dyDescent="0.3">
      <c r="A32" t="s">
        <v>17</v>
      </c>
      <c r="B32">
        <v>6</v>
      </c>
      <c r="C32" t="s">
        <v>17</v>
      </c>
      <c r="D32">
        <v>23</v>
      </c>
      <c r="E32" t="s">
        <v>17</v>
      </c>
      <c r="F32" t="s">
        <v>26</v>
      </c>
      <c r="G32" t="s">
        <v>27</v>
      </c>
      <c r="H32" t="s">
        <v>4</v>
      </c>
      <c r="I32" s="2">
        <v>7.7140046296296297E-2</v>
      </c>
      <c r="J32">
        <v>31.3</v>
      </c>
      <c r="L32" t="s">
        <v>17</v>
      </c>
      <c r="N32" t="str">
        <f t="shared" si="6"/>
        <v>Kristof</v>
      </c>
      <c r="O32" t="str">
        <f t="shared" si="7"/>
        <v>RASOVSZKY</v>
      </c>
      <c r="P32" t="str">
        <f t="shared" si="8"/>
        <v>Kristof Rasovszky</v>
      </c>
      <c r="Q32" t="str">
        <f t="shared" si="9"/>
        <v>HUN</v>
      </c>
      <c r="R32" s="1">
        <v>44794</v>
      </c>
      <c r="S32" t="s">
        <v>65</v>
      </c>
      <c r="T32" t="s">
        <v>66</v>
      </c>
      <c r="U32">
        <v>10</v>
      </c>
      <c r="V32" t="s">
        <v>67</v>
      </c>
      <c r="W32" t="s">
        <v>68</v>
      </c>
      <c r="X32">
        <v>25</v>
      </c>
      <c r="Y32" s="3">
        <f t="shared" si="10"/>
        <v>6664.9</v>
      </c>
      <c r="Z32">
        <f t="shared" si="11"/>
        <v>6</v>
      </c>
    </row>
    <row r="33" spans="1:26" x14ac:dyDescent="0.3">
      <c r="A33" t="s">
        <v>17</v>
      </c>
      <c r="B33">
        <v>7</v>
      </c>
      <c r="C33" t="s">
        <v>17</v>
      </c>
      <c r="D33">
        <v>2</v>
      </c>
      <c r="E33" t="s">
        <v>17</v>
      </c>
      <c r="F33" t="s">
        <v>18</v>
      </c>
      <c r="G33" t="s">
        <v>19</v>
      </c>
      <c r="H33" s="1">
        <v>34463</v>
      </c>
      <c r="I33" s="2">
        <v>7.7230324074074083E-2</v>
      </c>
      <c r="J33">
        <v>39.1</v>
      </c>
      <c r="L33" t="s">
        <v>17</v>
      </c>
      <c r="N33" t="str">
        <f t="shared" si="6"/>
        <v>Gregorio</v>
      </c>
      <c r="O33" t="str">
        <f t="shared" si="7"/>
        <v>PALTRINIERI</v>
      </c>
      <c r="P33" t="str">
        <f t="shared" si="8"/>
        <v>Gregorio Paltrinieri</v>
      </c>
      <c r="Q33" t="str">
        <f t="shared" si="9"/>
        <v>ITA</v>
      </c>
      <c r="R33" s="1">
        <v>44794</v>
      </c>
      <c r="S33" t="s">
        <v>65</v>
      </c>
      <c r="T33" t="s">
        <v>66</v>
      </c>
      <c r="U33">
        <v>10</v>
      </c>
      <c r="V33" t="s">
        <v>67</v>
      </c>
      <c r="W33" t="s">
        <v>68</v>
      </c>
      <c r="X33">
        <v>25</v>
      </c>
      <c r="Y33" s="3">
        <f t="shared" si="10"/>
        <v>6672.7000000000007</v>
      </c>
      <c r="Z33">
        <f t="shared" si="11"/>
        <v>7</v>
      </c>
    </row>
    <row r="34" spans="1:26" x14ac:dyDescent="0.3">
      <c r="A34" t="s">
        <v>17</v>
      </c>
      <c r="B34">
        <v>8</v>
      </c>
      <c r="C34" t="s">
        <v>17</v>
      </c>
      <c r="D34">
        <v>13</v>
      </c>
      <c r="E34" t="s">
        <v>17</v>
      </c>
      <c r="F34" t="s">
        <v>45</v>
      </c>
      <c r="G34" t="s">
        <v>70</v>
      </c>
      <c r="H34" t="s">
        <v>71</v>
      </c>
      <c r="I34" s="2">
        <v>7.7248842592592584E-2</v>
      </c>
      <c r="J34">
        <v>40.700000000000003</v>
      </c>
      <c r="L34" t="s">
        <v>17</v>
      </c>
      <c r="N34" t="str">
        <f t="shared" si="6"/>
        <v>C.</v>
      </c>
      <c r="O34" t="str">
        <f t="shared" si="7"/>
        <v>KYNIGAKIS Athanasios</v>
      </c>
      <c r="P34" t="str">
        <f t="shared" si="8"/>
        <v>C. Kynigakis Athanasios</v>
      </c>
      <c r="Q34" t="str">
        <f t="shared" si="9"/>
        <v>GRE</v>
      </c>
      <c r="R34" s="1">
        <v>44794</v>
      </c>
      <c r="S34" t="s">
        <v>65</v>
      </c>
      <c r="T34" t="s">
        <v>66</v>
      </c>
      <c r="U34">
        <v>10</v>
      </c>
      <c r="V34" t="s">
        <v>67</v>
      </c>
      <c r="W34" t="s">
        <v>68</v>
      </c>
      <c r="X34">
        <v>25</v>
      </c>
      <c r="Y34" s="3">
        <f t="shared" si="10"/>
        <v>6674.2999999999993</v>
      </c>
      <c r="Z34">
        <f t="shared" si="11"/>
        <v>8</v>
      </c>
    </row>
    <row r="35" spans="1:26" x14ac:dyDescent="0.3">
      <c r="A35" t="s">
        <v>17</v>
      </c>
      <c r="B35">
        <v>9</v>
      </c>
      <c r="C35" t="s">
        <v>17</v>
      </c>
      <c r="D35">
        <v>18</v>
      </c>
      <c r="E35" t="s">
        <v>17</v>
      </c>
      <c r="F35" t="s">
        <v>26</v>
      </c>
      <c r="G35" t="s">
        <v>28</v>
      </c>
      <c r="H35" s="1">
        <v>37720</v>
      </c>
      <c r="I35" s="2">
        <v>7.7891203703703712E-2</v>
      </c>
      <c r="J35" s="2">
        <v>1.1134259259259259E-3</v>
      </c>
      <c r="L35" t="s">
        <v>17</v>
      </c>
      <c r="N35" t="str">
        <f t="shared" si="6"/>
        <v>David</v>
      </c>
      <c r="O35" t="str">
        <f t="shared" si="7"/>
        <v>BETLEHEM</v>
      </c>
      <c r="P35" t="str">
        <f t="shared" si="8"/>
        <v>David Betlehem</v>
      </c>
      <c r="Q35" t="str">
        <f t="shared" si="9"/>
        <v>HUN</v>
      </c>
      <c r="R35" s="1">
        <v>44794</v>
      </c>
      <c r="S35" t="s">
        <v>65</v>
      </c>
      <c r="T35" t="s">
        <v>66</v>
      </c>
      <c r="U35">
        <v>10</v>
      </c>
      <c r="V35" t="s">
        <v>67</v>
      </c>
      <c r="W35" t="s">
        <v>68</v>
      </c>
      <c r="X35">
        <v>25</v>
      </c>
      <c r="Y35" s="3">
        <f t="shared" si="10"/>
        <v>6729.8000000000011</v>
      </c>
      <c r="Z35">
        <f t="shared" si="11"/>
        <v>9</v>
      </c>
    </row>
    <row r="36" spans="1:26" x14ac:dyDescent="0.3">
      <c r="A36" t="s">
        <v>17</v>
      </c>
      <c r="B36">
        <v>10</v>
      </c>
      <c r="C36" t="s">
        <v>17</v>
      </c>
      <c r="D36">
        <v>20</v>
      </c>
      <c r="E36" t="s">
        <v>17</v>
      </c>
      <c r="F36" t="s">
        <v>30</v>
      </c>
      <c r="G36" t="s">
        <v>37</v>
      </c>
      <c r="H36" t="s">
        <v>8</v>
      </c>
      <c r="I36" s="2">
        <v>7.9185185185185178E-2</v>
      </c>
      <c r="J36" s="2">
        <v>2.4074074074074076E-3</v>
      </c>
      <c r="L36" t="s">
        <v>17</v>
      </c>
      <c r="N36" t="str">
        <f t="shared" si="6"/>
        <v>Guillem</v>
      </c>
      <c r="O36" t="str">
        <f t="shared" si="7"/>
        <v>PUJOL BELMONTE</v>
      </c>
      <c r="P36" t="str">
        <f t="shared" si="8"/>
        <v>Guillem Pujol Belmonte</v>
      </c>
      <c r="Q36" t="str">
        <f t="shared" si="9"/>
        <v>ESP</v>
      </c>
      <c r="R36" s="1">
        <v>44794</v>
      </c>
      <c r="S36" t="s">
        <v>65</v>
      </c>
      <c r="T36" t="s">
        <v>66</v>
      </c>
      <c r="U36">
        <v>10</v>
      </c>
      <c r="V36" t="s">
        <v>67</v>
      </c>
      <c r="W36" t="s">
        <v>68</v>
      </c>
      <c r="X36">
        <v>25</v>
      </c>
      <c r="Y36" s="3">
        <f t="shared" si="10"/>
        <v>6841.5999999999995</v>
      </c>
      <c r="Z36">
        <f t="shared" si="11"/>
        <v>10</v>
      </c>
    </row>
    <row r="37" spans="1:26" x14ac:dyDescent="0.3">
      <c r="A37" t="s">
        <v>17</v>
      </c>
      <c r="B37">
        <v>11</v>
      </c>
      <c r="C37" t="s">
        <v>17</v>
      </c>
      <c r="D37">
        <v>30</v>
      </c>
      <c r="E37" t="s">
        <v>17</v>
      </c>
      <c r="F37" t="s">
        <v>38</v>
      </c>
      <c r="G37" t="s">
        <v>72</v>
      </c>
      <c r="H37" s="1">
        <v>36871</v>
      </c>
      <c r="I37" s="2">
        <v>7.9655092592592583E-2</v>
      </c>
      <c r="J37" s="2">
        <v>2.8773148148148152E-3</v>
      </c>
      <c r="L37" t="s">
        <v>17</v>
      </c>
      <c r="N37" t="str">
        <f t="shared" si="6"/>
        <v>Martin</v>
      </c>
      <c r="O37" t="str">
        <f t="shared" si="7"/>
        <v>STRAKA</v>
      </c>
      <c r="P37" t="str">
        <f t="shared" si="8"/>
        <v>Martin Straka</v>
      </c>
      <c r="Q37" t="str">
        <f t="shared" si="9"/>
        <v>CZE</v>
      </c>
      <c r="R37" s="1">
        <v>44794</v>
      </c>
      <c r="S37" t="s">
        <v>65</v>
      </c>
      <c r="T37" t="s">
        <v>66</v>
      </c>
      <c r="U37">
        <v>10</v>
      </c>
      <c r="V37" t="s">
        <v>67</v>
      </c>
      <c r="W37" t="s">
        <v>68</v>
      </c>
      <c r="X37">
        <v>25</v>
      </c>
      <c r="Y37" s="3">
        <f t="shared" si="10"/>
        <v>6882.1999999999989</v>
      </c>
      <c r="Z37">
        <f t="shared" si="11"/>
        <v>11</v>
      </c>
    </row>
    <row r="38" spans="1:26" x14ac:dyDescent="0.3">
      <c r="A38" t="s">
        <v>17</v>
      </c>
      <c r="B38">
        <v>12</v>
      </c>
      <c r="C38" t="s">
        <v>17</v>
      </c>
      <c r="D38">
        <v>7</v>
      </c>
      <c r="E38" t="s">
        <v>17</v>
      </c>
      <c r="F38" t="s">
        <v>73</v>
      </c>
      <c r="G38" t="s">
        <v>74</v>
      </c>
      <c r="H38" s="1">
        <v>36070</v>
      </c>
      <c r="I38" s="2">
        <v>8.0295138888888895E-2</v>
      </c>
      <c r="J38" s="2">
        <v>3.5173611111111113E-3</v>
      </c>
      <c r="L38" t="s">
        <v>17</v>
      </c>
      <c r="N38" t="str">
        <f t="shared" si="6"/>
        <v>Jan</v>
      </c>
      <c r="O38" t="str">
        <f t="shared" si="7"/>
        <v>HERCOG</v>
      </c>
      <c r="P38" t="str">
        <f t="shared" si="8"/>
        <v>Jan Hercog</v>
      </c>
      <c r="Q38" t="str">
        <f t="shared" si="9"/>
        <v>AUT</v>
      </c>
      <c r="R38" s="1">
        <v>44794</v>
      </c>
      <c r="S38" t="s">
        <v>65</v>
      </c>
      <c r="T38" t="s">
        <v>66</v>
      </c>
      <c r="U38">
        <v>10</v>
      </c>
      <c r="V38" t="s">
        <v>67</v>
      </c>
      <c r="W38" t="s">
        <v>68</v>
      </c>
      <c r="X38">
        <v>25</v>
      </c>
      <c r="Y38" s="3">
        <f t="shared" si="10"/>
        <v>6937.5000000000009</v>
      </c>
      <c r="Z38">
        <f t="shared" si="11"/>
        <v>12</v>
      </c>
    </row>
    <row r="39" spans="1:26" x14ac:dyDescent="0.3">
      <c r="A39" t="s">
        <v>17</v>
      </c>
      <c r="B39">
        <v>13</v>
      </c>
      <c r="C39" t="s">
        <v>17</v>
      </c>
      <c r="D39">
        <v>25</v>
      </c>
      <c r="E39" t="s">
        <v>17</v>
      </c>
      <c r="F39" t="s">
        <v>18</v>
      </c>
      <c r="G39" t="s">
        <v>75</v>
      </c>
      <c r="H39" t="s">
        <v>76</v>
      </c>
      <c r="I39" s="2">
        <v>8.0922453703703712E-2</v>
      </c>
      <c r="J39" s="2">
        <v>4.1446759259259258E-3</v>
      </c>
      <c r="L39" t="s">
        <v>17</v>
      </c>
      <c r="N39" t="str">
        <f t="shared" si="6"/>
        <v>Andrea</v>
      </c>
      <c r="O39" t="str">
        <f t="shared" si="7"/>
        <v>MANZI</v>
      </c>
      <c r="P39" t="str">
        <f t="shared" si="8"/>
        <v>Andrea Manzi</v>
      </c>
      <c r="Q39" t="str">
        <f t="shared" si="9"/>
        <v>ITA</v>
      </c>
      <c r="R39" s="1">
        <v>44794</v>
      </c>
      <c r="S39" t="s">
        <v>65</v>
      </c>
      <c r="T39" t="s">
        <v>66</v>
      </c>
      <c r="U39">
        <v>10</v>
      </c>
      <c r="V39" t="s">
        <v>67</v>
      </c>
      <c r="W39" t="s">
        <v>68</v>
      </c>
      <c r="X39">
        <v>25</v>
      </c>
      <c r="Y39" s="3">
        <f t="shared" si="10"/>
        <v>6991.7000000000007</v>
      </c>
      <c r="Z39">
        <f t="shared" si="11"/>
        <v>13</v>
      </c>
    </row>
    <row r="40" spans="1:26" x14ac:dyDescent="0.3">
      <c r="A40" t="s">
        <v>17</v>
      </c>
      <c r="B40">
        <v>14</v>
      </c>
      <c r="C40" t="s">
        <v>17</v>
      </c>
      <c r="D40">
        <v>8</v>
      </c>
      <c r="E40" t="s">
        <v>17</v>
      </c>
      <c r="F40" t="s">
        <v>77</v>
      </c>
      <c r="G40" t="s">
        <v>78</v>
      </c>
      <c r="H40" t="s">
        <v>79</v>
      </c>
      <c r="I40" s="2">
        <v>8.1114583333333337E-2</v>
      </c>
      <c r="J40" s="2">
        <v>4.3368055555555556E-3</v>
      </c>
      <c r="L40" t="s">
        <v>17</v>
      </c>
      <c r="N40" t="str">
        <f t="shared" si="6"/>
        <v>Logan</v>
      </c>
      <c r="O40" t="str">
        <f t="shared" si="7"/>
        <v>VANHUYS</v>
      </c>
      <c r="P40" t="str">
        <f t="shared" si="8"/>
        <v>Logan Vanhuys</v>
      </c>
      <c r="Q40" t="str">
        <f t="shared" si="9"/>
        <v>BEL</v>
      </c>
      <c r="R40" s="1">
        <v>44794</v>
      </c>
      <c r="S40" t="s">
        <v>65</v>
      </c>
      <c r="T40" t="s">
        <v>66</v>
      </c>
      <c r="U40">
        <v>10</v>
      </c>
      <c r="V40" t="s">
        <v>67</v>
      </c>
      <c r="W40" t="s">
        <v>68</v>
      </c>
      <c r="X40">
        <v>25</v>
      </c>
      <c r="Y40" s="3">
        <f t="shared" si="10"/>
        <v>7008.3</v>
      </c>
      <c r="Z40">
        <f t="shared" si="11"/>
        <v>14</v>
      </c>
    </row>
    <row r="41" spans="1:26" x14ac:dyDescent="0.3">
      <c r="A41" t="s">
        <v>17</v>
      </c>
      <c r="B41">
        <v>15</v>
      </c>
      <c r="C41" t="s">
        <v>17</v>
      </c>
      <c r="D41">
        <v>15</v>
      </c>
      <c r="E41" t="s">
        <v>17</v>
      </c>
      <c r="F41" t="s">
        <v>35</v>
      </c>
      <c r="G41" t="s">
        <v>36</v>
      </c>
      <c r="H41" s="1">
        <v>37076</v>
      </c>
      <c r="I41" s="2">
        <v>8.1209490740740742E-2</v>
      </c>
      <c r="J41" s="2">
        <v>4.4317129629629628E-3</v>
      </c>
      <c r="L41" t="s">
        <v>17</v>
      </c>
      <c r="N41" t="str">
        <f t="shared" si="6"/>
        <v>Diogo</v>
      </c>
      <c r="O41" t="str">
        <f t="shared" si="7"/>
        <v>CARDOSO</v>
      </c>
      <c r="P41" t="str">
        <f t="shared" si="8"/>
        <v>Diogo Cardoso</v>
      </c>
      <c r="Q41" t="str">
        <f t="shared" si="9"/>
        <v>POR</v>
      </c>
      <c r="R41" s="1">
        <v>44794</v>
      </c>
      <c r="S41" t="s">
        <v>65</v>
      </c>
      <c r="T41" t="s">
        <v>66</v>
      </c>
      <c r="U41">
        <v>10</v>
      </c>
      <c r="V41" t="s">
        <v>67</v>
      </c>
      <c r="W41" t="s">
        <v>68</v>
      </c>
      <c r="X41">
        <v>25</v>
      </c>
      <c r="Y41" s="3">
        <f t="shared" si="10"/>
        <v>7016.5</v>
      </c>
      <c r="Z41">
        <f t="shared" si="11"/>
        <v>15</v>
      </c>
    </row>
    <row r="42" spans="1:26" x14ac:dyDescent="0.3">
      <c r="A42" t="s">
        <v>17</v>
      </c>
      <c r="B42">
        <v>16</v>
      </c>
      <c r="C42" t="s">
        <v>17</v>
      </c>
      <c r="D42">
        <v>24</v>
      </c>
      <c r="E42" t="s">
        <v>17</v>
      </c>
      <c r="F42" t="s">
        <v>24</v>
      </c>
      <c r="G42" t="s">
        <v>80</v>
      </c>
      <c r="H42" t="s">
        <v>81</v>
      </c>
      <c r="I42" s="2">
        <v>8.237731481481482E-2</v>
      </c>
      <c r="J42" s="2">
        <v>5.5995370370370357E-3</v>
      </c>
      <c r="L42" t="s">
        <v>17</v>
      </c>
      <c r="N42" t="str">
        <f t="shared" si="6"/>
        <v>Ben</v>
      </c>
      <c r="O42" t="str">
        <f t="shared" si="7"/>
        <v>LANGNER</v>
      </c>
      <c r="P42" t="str">
        <f t="shared" si="8"/>
        <v>Ben Langner</v>
      </c>
      <c r="Q42" t="str">
        <f t="shared" si="9"/>
        <v>GER</v>
      </c>
      <c r="R42" s="1">
        <v>44794</v>
      </c>
      <c r="S42" t="s">
        <v>65</v>
      </c>
      <c r="T42" t="s">
        <v>66</v>
      </c>
      <c r="U42">
        <v>10</v>
      </c>
      <c r="V42" t="s">
        <v>67</v>
      </c>
      <c r="W42" t="s">
        <v>68</v>
      </c>
      <c r="X42">
        <v>25</v>
      </c>
      <c r="Y42" s="3">
        <f t="shared" si="10"/>
        <v>7117.4000000000005</v>
      </c>
      <c r="Z42">
        <f t="shared" si="11"/>
        <v>16</v>
      </c>
    </row>
    <row r="43" spans="1:26" x14ac:dyDescent="0.3">
      <c r="A43" t="s">
        <v>17</v>
      </c>
      <c r="B43">
        <v>17</v>
      </c>
      <c r="C43" t="s">
        <v>17</v>
      </c>
      <c r="D43">
        <v>19</v>
      </c>
      <c r="E43" t="s">
        <v>17</v>
      </c>
      <c r="F43" t="s">
        <v>43</v>
      </c>
      <c r="G43" t="s">
        <v>82</v>
      </c>
      <c r="H43" t="s">
        <v>83</v>
      </c>
      <c r="I43" s="2">
        <v>8.3799768518518516E-2</v>
      </c>
      <c r="J43" s="2">
        <v>7.021990740740741E-3</v>
      </c>
      <c r="L43" t="s">
        <v>17</v>
      </c>
      <c r="N43" t="str">
        <f t="shared" si="6"/>
        <v>Nathan</v>
      </c>
      <c r="O43" t="str">
        <f t="shared" si="7"/>
        <v>HUGHES</v>
      </c>
      <c r="P43" t="str">
        <f t="shared" si="8"/>
        <v>Nathan Hughes</v>
      </c>
      <c r="Q43" t="str">
        <f t="shared" si="9"/>
        <v>GBR</v>
      </c>
      <c r="R43" s="1">
        <v>44794</v>
      </c>
      <c r="S43" t="s">
        <v>65</v>
      </c>
      <c r="T43" t="s">
        <v>66</v>
      </c>
      <c r="U43">
        <v>10</v>
      </c>
      <c r="V43" t="s">
        <v>67</v>
      </c>
      <c r="W43" t="s">
        <v>68</v>
      </c>
      <c r="X43">
        <v>25</v>
      </c>
      <c r="Y43" s="3">
        <f t="shared" si="10"/>
        <v>7240.3</v>
      </c>
      <c r="Z43">
        <f t="shared" si="11"/>
        <v>17</v>
      </c>
    </row>
    <row r="44" spans="1:26" x14ac:dyDescent="0.3">
      <c r="A44" t="s">
        <v>17</v>
      </c>
      <c r="B44">
        <v>18</v>
      </c>
      <c r="C44" t="s">
        <v>17</v>
      </c>
      <c r="D44">
        <v>10</v>
      </c>
      <c r="E44" t="s">
        <v>17</v>
      </c>
      <c r="F44" t="s">
        <v>84</v>
      </c>
      <c r="G44" t="s">
        <v>85</v>
      </c>
      <c r="H44" t="s">
        <v>86</v>
      </c>
      <c r="I44" s="2">
        <v>8.3803240740740748E-2</v>
      </c>
      <c r="J44" s="2">
        <v>7.0254629629629634E-3</v>
      </c>
      <c r="L44" t="s">
        <v>17</v>
      </c>
      <c r="N44" t="str">
        <f t="shared" si="6"/>
        <v>Christian</v>
      </c>
      <c r="O44" t="str">
        <f t="shared" si="7"/>
        <v>SCHREIBER</v>
      </c>
      <c r="P44" t="str">
        <f t="shared" si="8"/>
        <v>Christian Schreiber</v>
      </c>
      <c r="Q44" t="str">
        <f t="shared" si="9"/>
        <v>SUI</v>
      </c>
      <c r="R44" s="1">
        <v>44794</v>
      </c>
      <c r="S44" t="s">
        <v>65</v>
      </c>
      <c r="T44" t="s">
        <v>66</v>
      </c>
      <c r="U44">
        <v>10</v>
      </c>
      <c r="V44" t="s">
        <v>67</v>
      </c>
      <c r="W44" t="s">
        <v>68</v>
      </c>
      <c r="X44">
        <v>25</v>
      </c>
      <c r="Y44" s="3">
        <f t="shared" si="10"/>
        <v>7240.6</v>
      </c>
      <c r="Z44">
        <f t="shared" si="11"/>
        <v>18</v>
      </c>
    </row>
    <row r="45" spans="1:26" x14ac:dyDescent="0.3">
      <c r="A45" t="s">
        <v>17</v>
      </c>
      <c r="B45">
        <v>19</v>
      </c>
      <c r="C45" t="s">
        <v>17</v>
      </c>
      <c r="D45">
        <v>6</v>
      </c>
      <c r="E45" t="s">
        <v>17</v>
      </c>
      <c r="F45" t="s">
        <v>38</v>
      </c>
      <c r="G45" t="s">
        <v>39</v>
      </c>
      <c r="H45" t="s">
        <v>9</v>
      </c>
      <c r="I45" s="2">
        <v>8.384490740740741E-2</v>
      </c>
      <c r="J45" s="2">
        <v>7.0671296296296289E-3</v>
      </c>
      <c r="L45" t="s">
        <v>17</v>
      </c>
      <c r="N45" t="str">
        <f t="shared" si="6"/>
        <v>Ondrej</v>
      </c>
      <c r="O45" t="str">
        <f t="shared" si="7"/>
        <v>ZACH</v>
      </c>
      <c r="P45" t="str">
        <f t="shared" si="8"/>
        <v>Ondrej Zach</v>
      </c>
      <c r="Q45" t="str">
        <f t="shared" si="9"/>
        <v>CZE</v>
      </c>
      <c r="R45" s="1">
        <v>44794</v>
      </c>
      <c r="S45" t="s">
        <v>65</v>
      </c>
      <c r="T45" t="s">
        <v>66</v>
      </c>
      <c r="U45">
        <v>10</v>
      </c>
      <c r="V45" t="s">
        <v>67</v>
      </c>
      <c r="W45" t="s">
        <v>68</v>
      </c>
      <c r="X45">
        <v>25</v>
      </c>
      <c r="Y45" s="3">
        <f t="shared" si="10"/>
        <v>7244.2</v>
      </c>
      <c r="Z45">
        <f t="shared" si="11"/>
        <v>19</v>
      </c>
    </row>
    <row r="46" spans="1:26" x14ac:dyDescent="0.3">
      <c r="A46" t="s">
        <v>17</v>
      </c>
      <c r="B46">
        <v>20</v>
      </c>
      <c r="C46" t="s">
        <v>17</v>
      </c>
      <c r="D46">
        <v>5</v>
      </c>
      <c r="E46" t="s">
        <v>17</v>
      </c>
      <c r="F46" t="s">
        <v>45</v>
      </c>
      <c r="G46" t="s">
        <v>87</v>
      </c>
      <c r="H46" t="s">
        <v>88</v>
      </c>
      <c r="I46" s="2">
        <v>8.5002314814814808E-2</v>
      </c>
      <c r="J46" s="2">
        <v>8.2245370370370371E-3</v>
      </c>
      <c r="L46" t="s">
        <v>17</v>
      </c>
      <c r="N46" t="str">
        <f t="shared" si="6"/>
        <v>Michail</v>
      </c>
      <c r="O46" t="str">
        <f t="shared" si="7"/>
        <v>DIASITIS</v>
      </c>
      <c r="P46" t="str">
        <f t="shared" si="8"/>
        <v>Michail Diasitis</v>
      </c>
      <c r="Q46" t="str">
        <f t="shared" si="9"/>
        <v>GRE</v>
      </c>
      <c r="R46" s="1">
        <v>44794</v>
      </c>
      <c r="S46" t="s">
        <v>65</v>
      </c>
      <c r="T46" t="s">
        <v>66</v>
      </c>
      <c r="U46">
        <v>10</v>
      </c>
      <c r="V46" t="s">
        <v>67</v>
      </c>
      <c r="W46" t="s">
        <v>68</v>
      </c>
      <c r="X46">
        <v>25</v>
      </c>
      <c r="Y46" s="3">
        <f t="shared" si="10"/>
        <v>7344.2</v>
      </c>
      <c r="Z46">
        <f t="shared" si="11"/>
        <v>20</v>
      </c>
    </row>
    <row r="47" spans="1:26" x14ac:dyDescent="0.3">
      <c r="A47" t="s">
        <v>17</v>
      </c>
      <c r="B47">
        <v>21</v>
      </c>
      <c r="C47" t="s">
        <v>17</v>
      </c>
      <c r="D47">
        <v>4</v>
      </c>
      <c r="E47" t="s">
        <v>17</v>
      </c>
      <c r="F47" t="s">
        <v>26</v>
      </c>
      <c r="G47" t="s">
        <v>89</v>
      </c>
      <c r="H47" s="1">
        <v>36526</v>
      </c>
      <c r="I47" s="2">
        <v>9.044791666666667E-2</v>
      </c>
      <c r="J47" s="2">
        <v>1.367013888888889E-2</v>
      </c>
      <c r="L47" t="s">
        <v>17</v>
      </c>
      <c r="N47" t="str">
        <f t="shared" si="6"/>
        <v>Peter</v>
      </c>
      <c r="O47" t="str">
        <f t="shared" si="7"/>
        <v>GALICZ</v>
      </c>
      <c r="P47" t="str">
        <f t="shared" si="8"/>
        <v>Peter Galicz</v>
      </c>
      <c r="Q47" t="str">
        <f t="shared" si="9"/>
        <v>HUN</v>
      </c>
      <c r="R47" s="1">
        <v>44794</v>
      </c>
      <c r="S47" t="s">
        <v>65</v>
      </c>
      <c r="T47" t="s">
        <v>66</v>
      </c>
      <c r="U47">
        <v>10</v>
      </c>
      <c r="V47" t="s">
        <v>67</v>
      </c>
      <c r="W47" t="s">
        <v>68</v>
      </c>
      <c r="X47">
        <v>25</v>
      </c>
      <c r="Y47" s="3">
        <f t="shared" si="10"/>
        <v>7814.7</v>
      </c>
      <c r="Z47">
        <f t="shared" si="11"/>
        <v>21</v>
      </c>
    </row>
    <row r="48" spans="1:26" x14ac:dyDescent="0.3">
      <c r="A48" t="s">
        <v>17</v>
      </c>
      <c r="B48" t="s">
        <v>90</v>
      </c>
      <c r="C48" t="s">
        <v>17</v>
      </c>
      <c r="D48">
        <v>12</v>
      </c>
      <c r="E48" t="s">
        <v>17</v>
      </c>
      <c r="F48" t="s">
        <v>35</v>
      </c>
      <c r="G48" t="s">
        <v>91</v>
      </c>
      <c r="H48" t="s">
        <v>92</v>
      </c>
      <c r="I48" t="s">
        <v>90</v>
      </c>
      <c r="L48" t="s">
        <v>17</v>
      </c>
    </row>
    <row r="49" spans="1:12" x14ac:dyDescent="0.3">
      <c r="A49" t="s">
        <v>17</v>
      </c>
      <c r="B49" t="s">
        <v>90</v>
      </c>
      <c r="C49" t="s">
        <v>17</v>
      </c>
      <c r="D49">
        <v>27</v>
      </c>
      <c r="E49" t="s">
        <v>17</v>
      </c>
      <c r="F49" t="s">
        <v>38</v>
      </c>
      <c r="G49" t="s">
        <v>42</v>
      </c>
      <c r="H49" t="s">
        <v>11</v>
      </c>
      <c r="I49" t="s">
        <v>90</v>
      </c>
      <c r="L49" t="s">
        <v>17</v>
      </c>
    </row>
    <row r="50" spans="1:12" x14ac:dyDescent="0.3">
      <c r="A50" t="s">
        <v>17</v>
      </c>
      <c r="B50" t="s">
        <v>90</v>
      </c>
      <c r="C50" t="s">
        <v>17</v>
      </c>
      <c r="D50">
        <v>3</v>
      </c>
      <c r="E50" t="s">
        <v>17</v>
      </c>
      <c r="F50" t="s">
        <v>43</v>
      </c>
      <c r="G50" t="s">
        <v>93</v>
      </c>
      <c r="H50" t="s">
        <v>94</v>
      </c>
      <c r="I50" t="s">
        <v>90</v>
      </c>
      <c r="L50" t="s">
        <v>17</v>
      </c>
    </row>
    <row r="51" spans="1:12" x14ac:dyDescent="0.3">
      <c r="A51" t="s">
        <v>17</v>
      </c>
      <c r="B51" t="s">
        <v>90</v>
      </c>
      <c r="C51" t="s">
        <v>17</v>
      </c>
      <c r="D51">
        <v>1</v>
      </c>
      <c r="E51" t="s">
        <v>17</v>
      </c>
      <c r="F51" t="s">
        <v>43</v>
      </c>
      <c r="G51" t="s">
        <v>95</v>
      </c>
      <c r="H51" t="s">
        <v>96</v>
      </c>
      <c r="I51" t="s">
        <v>90</v>
      </c>
      <c r="L51" t="s">
        <v>17</v>
      </c>
    </row>
    <row r="52" spans="1:12" x14ac:dyDescent="0.3">
      <c r="A52" t="s">
        <v>17</v>
      </c>
      <c r="B52" t="s">
        <v>16</v>
      </c>
      <c r="C52" t="s">
        <v>17</v>
      </c>
      <c r="D52">
        <v>28</v>
      </c>
      <c r="E52" t="s">
        <v>17</v>
      </c>
      <c r="F52" t="s">
        <v>97</v>
      </c>
      <c r="G52" t="s">
        <v>98</v>
      </c>
      <c r="H52" s="1">
        <v>35523</v>
      </c>
      <c r="I52" t="s">
        <v>16</v>
      </c>
      <c r="L52" t="s">
        <v>17</v>
      </c>
    </row>
    <row r="53" spans="1:12" x14ac:dyDescent="0.3">
      <c r="A53" t="s">
        <v>17</v>
      </c>
      <c r="B53" t="s">
        <v>16</v>
      </c>
      <c r="C53" t="s">
        <v>17</v>
      </c>
      <c r="D53">
        <v>17</v>
      </c>
      <c r="E53" t="s">
        <v>17</v>
      </c>
      <c r="F53" t="s">
        <v>47</v>
      </c>
      <c r="G53" t="s">
        <v>48</v>
      </c>
      <c r="H53" t="s">
        <v>12</v>
      </c>
      <c r="I53" t="s">
        <v>16</v>
      </c>
      <c r="L53" t="s">
        <v>17</v>
      </c>
    </row>
    <row r="54" spans="1:12" x14ac:dyDescent="0.3">
      <c r="A54" t="s">
        <v>17</v>
      </c>
      <c r="B54" t="s">
        <v>16</v>
      </c>
      <c r="C54" t="s">
        <v>17</v>
      </c>
      <c r="D54">
        <v>14</v>
      </c>
      <c r="E54" t="s">
        <v>17</v>
      </c>
      <c r="F54" t="s">
        <v>52</v>
      </c>
      <c r="G54" t="s">
        <v>53</v>
      </c>
      <c r="H54" s="1">
        <v>36345</v>
      </c>
      <c r="I54" t="s">
        <v>16</v>
      </c>
      <c r="L54" t="s">
        <v>17</v>
      </c>
    </row>
    <row r="55" spans="1:12" x14ac:dyDescent="0.3">
      <c r="A55" t="s">
        <v>17</v>
      </c>
      <c r="B55" t="s">
        <v>16</v>
      </c>
      <c r="C55" t="s">
        <v>17</v>
      </c>
      <c r="D55">
        <v>16</v>
      </c>
      <c r="E55" t="s">
        <v>17</v>
      </c>
      <c r="F55" t="s">
        <v>49</v>
      </c>
      <c r="G55" t="s">
        <v>50</v>
      </c>
      <c r="H55" t="s">
        <v>14</v>
      </c>
      <c r="I55" t="s">
        <v>16</v>
      </c>
      <c r="L55" t="s">
        <v>17</v>
      </c>
    </row>
    <row r="56" spans="1:12" x14ac:dyDescent="0.3">
      <c r="A56" t="s">
        <v>17</v>
      </c>
      <c r="B56" t="s">
        <v>16</v>
      </c>
      <c r="C56" t="s">
        <v>17</v>
      </c>
      <c r="D56">
        <v>11</v>
      </c>
      <c r="E56" t="s">
        <v>17</v>
      </c>
      <c r="F56" t="s">
        <v>97</v>
      </c>
      <c r="G56" t="s">
        <v>99</v>
      </c>
      <c r="H56" t="s">
        <v>100</v>
      </c>
      <c r="I56" t="s">
        <v>16</v>
      </c>
      <c r="L56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Meyer</dc:creator>
  <cp:lastModifiedBy>Alex Meyer</cp:lastModifiedBy>
  <dcterms:created xsi:type="dcterms:W3CDTF">2022-09-01T00:44:37Z</dcterms:created>
  <dcterms:modified xsi:type="dcterms:W3CDTF">2022-09-01T00:59:27Z</dcterms:modified>
</cp:coreProperties>
</file>