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men\consolidated results\LEN\LEN Cup\"/>
    </mc:Choice>
  </mc:AlternateContent>
  <xr:revisionPtr revIDLastSave="0" documentId="13_ncr:1_{B08348FA-C8A3-4516-9078-1A6BE6F17E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" i="1" l="1"/>
  <c r="O89" i="1"/>
  <c r="O84" i="1"/>
  <c r="O81" i="1"/>
  <c r="O79" i="1"/>
  <c r="O78" i="1"/>
  <c r="O74" i="1"/>
  <c r="O73" i="1"/>
  <c r="O71" i="1"/>
  <c r="O70" i="1"/>
  <c r="O68" i="1"/>
  <c r="O65" i="1"/>
  <c r="O64" i="1"/>
  <c r="O62" i="1"/>
  <c r="O58" i="1"/>
  <c r="O56" i="1"/>
  <c r="O54" i="1"/>
  <c r="O53" i="1"/>
  <c r="O51" i="1"/>
  <c r="O49" i="1"/>
  <c r="O48" i="1"/>
  <c r="O47" i="1"/>
  <c r="O45" i="1"/>
  <c r="O44" i="1"/>
  <c r="O43" i="1"/>
  <c r="O42" i="1"/>
  <c r="O40" i="1"/>
  <c r="O39" i="1"/>
  <c r="O37" i="1"/>
  <c r="O36" i="1"/>
  <c r="O35" i="1"/>
  <c r="O33" i="1"/>
  <c r="O32" i="1"/>
  <c r="O31" i="1"/>
  <c r="O30" i="1"/>
  <c r="O29" i="1"/>
  <c r="O28" i="1"/>
  <c r="O27" i="1"/>
  <c r="O25" i="1"/>
  <c r="O24" i="1"/>
  <c r="O23" i="1"/>
  <c r="O21" i="1"/>
  <c r="O20" i="1"/>
  <c r="O19" i="1"/>
  <c r="O18" i="1"/>
  <c r="O17" i="1"/>
  <c r="O15" i="1"/>
  <c r="O14" i="1"/>
  <c r="O13" i="1"/>
  <c r="O12" i="1"/>
  <c r="O11" i="1"/>
  <c r="O8" i="1"/>
  <c r="O4" i="1"/>
  <c r="O3" i="1"/>
  <c r="O2" i="1"/>
  <c r="L90" i="1"/>
  <c r="K90" i="1"/>
  <c r="L86" i="1"/>
  <c r="K86" i="1"/>
  <c r="K85" i="1"/>
  <c r="N85" i="1" s="1"/>
  <c r="L82" i="1"/>
  <c r="N82" i="1" s="1"/>
  <c r="K82" i="1"/>
  <c r="L78" i="1"/>
  <c r="N78" i="1" s="1"/>
  <c r="K78" i="1"/>
  <c r="K77" i="1"/>
  <c r="L74" i="1"/>
  <c r="N74" i="1" s="1"/>
  <c r="K74" i="1"/>
  <c r="L70" i="1"/>
  <c r="N70" i="1" s="1"/>
  <c r="K70" i="1"/>
  <c r="K69" i="1"/>
  <c r="L66" i="1"/>
  <c r="K66" i="1"/>
  <c r="L62" i="1"/>
  <c r="N62" i="1" s="1"/>
  <c r="K62" i="1"/>
  <c r="K61" i="1"/>
  <c r="L58" i="1"/>
  <c r="N58" i="1" s="1"/>
  <c r="K58" i="1"/>
  <c r="L54" i="1"/>
  <c r="N54" i="1" s="1"/>
  <c r="K54" i="1"/>
  <c r="K53" i="1"/>
  <c r="L50" i="1"/>
  <c r="K50" i="1"/>
  <c r="I92" i="1"/>
  <c r="L92" i="1" s="1"/>
  <c r="I91" i="1"/>
  <c r="L91" i="1" s="1"/>
  <c r="I90" i="1"/>
  <c r="I89" i="1"/>
  <c r="L89" i="1" s="1"/>
  <c r="I88" i="1"/>
  <c r="L88" i="1" s="1"/>
  <c r="I87" i="1"/>
  <c r="L87" i="1" s="1"/>
  <c r="I86" i="1"/>
  <c r="I85" i="1"/>
  <c r="L85" i="1" s="1"/>
  <c r="I84" i="1"/>
  <c r="L84" i="1" s="1"/>
  <c r="I83" i="1"/>
  <c r="L83" i="1" s="1"/>
  <c r="I82" i="1"/>
  <c r="I81" i="1"/>
  <c r="L81" i="1" s="1"/>
  <c r="I80" i="1"/>
  <c r="L80" i="1" s="1"/>
  <c r="I79" i="1"/>
  <c r="L79" i="1" s="1"/>
  <c r="I78" i="1"/>
  <c r="I77" i="1"/>
  <c r="L77" i="1" s="1"/>
  <c r="I76" i="1"/>
  <c r="L76" i="1" s="1"/>
  <c r="I75" i="1"/>
  <c r="L75" i="1" s="1"/>
  <c r="I74" i="1"/>
  <c r="I73" i="1"/>
  <c r="L73" i="1" s="1"/>
  <c r="I72" i="1"/>
  <c r="L72" i="1" s="1"/>
  <c r="I71" i="1"/>
  <c r="L71" i="1" s="1"/>
  <c r="I70" i="1"/>
  <c r="I69" i="1"/>
  <c r="L69" i="1" s="1"/>
  <c r="I68" i="1"/>
  <c r="L68" i="1" s="1"/>
  <c r="I67" i="1"/>
  <c r="L67" i="1" s="1"/>
  <c r="I66" i="1"/>
  <c r="I65" i="1"/>
  <c r="L65" i="1" s="1"/>
  <c r="I64" i="1"/>
  <c r="L64" i="1" s="1"/>
  <c r="I63" i="1"/>
  <c r="L63" i="1" s="1"/>
  <c r="I62" i="1"/>
  <c r="I61" i="1"/>
  <c r="L61" i="1" s="1"/>
  <c r="I60" i="1"/>
  <c r="L60" i="1" s="1"/>
  <c r="I59" i="1"/>
  <c r="L59" i="1" s="1"/>
  <c r="I58" i="1"/>
  <c r="I57" i="1"/>
  <c r="L57" i="1" s="1"/>
  <c r="I56" i="1"/>
  <c r="L56" i="1" s="1"/>
  <c r="I55" i="1"/>
  <c r="L55" i="1" s="1"/>
  <c r="I54" i="1"/>
  <c r="I53" i="1"/>
  <c r="L53" i="1" s="1"/>
  <c r="I52" i="1"/>
  <c r="L52" i="1" s="1"/>
  <c r="I51" i="1"/>
  <c r="L51" i="1" s="1"/>
  <c r="I50" i="1"/>
  <c r="I49" i="1"/>
  <c r="L49" i="1" s="1"/>
  <c r="I48" i="1"/>
  <c r="L48" i="1" s="1"/>
  <c r="I47" i="1"/>
  <c r="L47" i="1" s="1"/>
  <c r="L103" i="1"/>
  <c r="K103" i="1"/>
  <c r="L102" i="1"/>
  <c r="K102" i="1"/>
  <c r="L101" i="1"/>
  <c r="K101" i="1"/>
  <c r="N101" i="1" s="1"/>
  <c r="L100" i="1"/>
  <c r="N100" i="1" s="1"/>
  <c r="K100" i="1"/>
  <c r="L99" i="1"/>
  <c r="K99" i="1"/>
  <c r="N99" i="1" s="1"/>
  <c r="L98" i="1"/>
  <c r="K98" i="1"/>
  <c r="N98" i="1" s="1"/>
  <c r="L97" i="1"/>
  <c r="K97" i="1"/>
  <c r="L96" i="1"/>
  <c r="N96" i="1" s="1"/>
  <c r="K96" i="1"/>
  <c r="L95" i="1"/>
  <c r="K95" i="1"/>
  <c r="L94" i="1"/>
  <c r="K94" i="1"/>
  <c r="N94" i="1" s="1"/>
  <c r="L93" i="1"/>
  <c r="K93" i="1"/>
  <c r="N93" i="1" s="1"/>
  <c r="L46" i="1"/>
  <c r="K46" i="1"/>
  <c r="N46" i="1" s="1"/>
  <c r="L45" i="1"/>
  <c r="N45" i="1" s="1"/>
  <c r="K45" i="1"/>
  <c r="L44" i="1"/>
  <c r="N44" i="1" s="1"/>
  <c r="K44" i="1"/>
  <c r="L43" i="1"/>
  <c r="K43" i="1"/>
  <c r="L42" i="1"/>
  <c r="K42" i="1"/>
  <c r="N42" i="1" s="1"/>
  <c r="L41" i="1"/>
  <c r="K41" i="1"/>
  <c r="L40" i="1"/>
  <c r="N40" i="1" s="1"/>
  <c r="K40" i="1"/>
  <c r="L39" i="1"/>
  <c r="K39" i="1"/>
  <c r="L38" i="1"/>
  <c r="K38" i="1"/>
  <c r="L37" i="1"/>
  <c r="K37" i="1"/>
  <c r="L36" i="1"/>
  <c r="N36" i="1" s="1"/>
  <c r="K36" i="1"/>
  <c r="L35" i="1"/>
  <c r="K35" i="1"/>
  <c r="L34" i="1"/>
  <c r="K34" i="1"/>
  <c r="N34" i="1" s="1"/>
  <c r="L33" i="1"/>
  <c r="N33" i="1" s="1"/>
  <c r="K33" i="1"/>
  <c r="L32" i="1"/>
  <c r="N32" i="1" s="1"/>
  <c r="K32" i="1"/>
  <c r="L31" i="1"/>
  <c r="K31" i="1"/>
  <c r="L30" i="1"/>
  <c r="K30" i="1"/>
  <c r="N30" i="1" s="1"/>
  <c r="L29" i="1"/>
  <c r="K29" i="1"/>
  <c r="L28" i="1"/>
  <c r="N28" i="1" s="1"/>
  <c r="K28" i="1"/>
  <c r="L27" i="1"/>
  <c r="K27" i="1"/>
  <c r="L26" i="1"/>
  <c r="K26" i="1"/>
  <c r="N26" i="1" s="1"/>
  <c r="L25" i="1"/>
  <c r="N25" i="1" s="1"/>
  <c r="K25" i="1"/>
  <c r="L24" i="1"/>
  <c r="N24" i="1" s="1"/>
  <c r="K24" i="1"/>
  <c r="L23" i="1"/>
  <c r="K23" i="1"/>
  <c r="L22" i="1"/>
  <c r="K22" i="1"/>
  <c r="N22" i="1" s="1"/>
  <c r="L21" i="1"/>
  <c r="N21" i="1" s="1"/>
  <c r="K21" i="1"/>
  <c r="L20" i="1"/>
  <c r="N20" i="1" s="1"/>
  <c r="K20" i="1"/>
  <c r="L19" i="1"/>
  <c r="K19" i="1"/>
  <c r="L18" i="1"/>
  <c r="K18" i="1"/>
  <c r="N18" i="1" s="1"/>
  <c r="L17" i="1"/>
  <c r="N17" i="1" s="1"/>
  <c r="K17" i="1"/>
  <c r="L16" i="1"/>
  <c r="N16" i="1" s="1"/>
  <c r="K16" i="1"/>
  <c r="L15" i="1"/>
  <c r="K15" i="1"/>
  <c r="L14" i="1"/>
  <c r="K14" i="1"/>
  <c r="L13" i="1"/>
  <c r="K13" i="1"/>
  <c r="L12" i="1"/>
  <c r="N12" i="1" s="1"/>
  <c r="K12" i="1"/>
  <c r="L11" i="1"/>
  <c r="K11" i="1"/>
  <c r="L10" i="1"/>
  <c r="K10" i="1"/>
  <c r="N10" i="1" s="1"/>
  <c r="L9" i="1"/>
  <c r="N9" i="1" s="1"/>
  <c r="K9" i="1"/>
  <c r="L8" i="1"/>
  <c r="N8" i="1" s="1"/>
  <c r="K8" i="1"/>
  <c r="L7" i="1"/>
  <c r="K7" i="1"/>
  <c r="L6" i="1"/>
  <c r="K6" i="1"/>
  <c r="L5" i="1"/>
  <c r="K5" i="1"/>
  <c r="L4" i="1"/>
  <c r="N4" i="1" s="1"/>
  <c r="K4" i="1"/>
  <c r="L3" i="1"/>
  <c r="N3" i="1" s="1"/>
  <c r="K3" i="1"/>
  <c r="N103" i="1"/>
  <c r="N102" i="1"/>
  <c r="W101" i="1"/>
  <c r="N97" i="1"/>
  <c r="N95" i="1"/>
  <c r="N90" i="1"/>
  <c r="W72" i="1"/>
  <c r="N66" i="1"/>
  <c r="W56" i="1"/>
  <c r="W48" i="1"/>
  <c r="N43" i="1"/>
  <c r="N41" i="1"/>
  <c r="W40" i="1"/>
  <c r="N39" i="1"/>
  <c r="N38" i="1"/>
  <c r="N37" i="1"/>
  <c r="N35" i="1"/>
  <c r="W32" i="1"/>
  <c r="N31" i="1"/>
  <c r="N29" i="1"/>
  <c r="N27" i="1"/>
  <c r="N23" i="1"/>
  <c r="N19" i="1"/>
  <c r="N15" i="1"/>
  <c r="N14" i="1"/>
  <c r="N13" i="1"/>
  <c r="N11" i="1"/>
  <c r="N7" i="1"/>
  <c r="N6" i="1"/>
  <c r="N5" i="1"/>
  <c r="H103" i="1"/>
  <c r="W103" i="1" s="1"/>
  <c r="H102" i="1"/>
  <c r="W102" i="1" s="1"/>
  <c r="H101" i="1"/>
  <c r="H100" i="1"/>
  <c r="W100" i="1" s="1"/>
  <c r="H99" i="1"/>
  <c r="W99" i="1" s="1"/>
  <c r="H98" i="1"/>
  <c r="W98" i="1" s="1"/>
  <c r="H97" i="1"/>
  <c r="W97" i="1" s="1"/>
  <c r="H96" i="1"/>
  <c r="W96" i="1" s="1"/>
  <c r="H95" i="1"/>
  <c r="W95" i="1" s="1"/>
  <c r="H94" i="1"/>
  <c r="W94" i="1" s="1"/>
  <c r="H93" i="1"/>
  <c r="W93" i="1" s="1"/>
  <c r="H92" i="1"/>
  <c r="W92" i="1" s="1"/>
  <c r="H91" i="1"/>
  <c r="W91" i="1" s="1"/>
  <c r="H90" i="1"/>
  <c r="W90" i="1" s="1"/>
  <c r="H89" i="1"/>
  <c r="W89" i="1" s="1"/>
  <c r="H88" i="1"/>
  <c r="W88" i="1" s="1"/>
  <c r="H87" i="1"/>
  <c r="W87" i="1" s="1"/>
  <c r="H86" i="1"/>
  <c r="W86" i="1" s="1"/>
  <c r="H85" i="1"/>
  <c r="W85" i="1" s="1"/>
  <c r="H84" i="1"/>
  <c r="W84" i="1" s="1"/>
  <c r="H83" i="1"/>
  <c r="W83" i="1" s="1"/>
  <c r="H82" i="1"/>
  <c r="W82" i="1" s="1"/>
  <c r="H81" i="1"/>
  <c r="W81" i="1" s="1"/>
  <c r="H80" i="1"/>
  <c r="W80" i="1" s="1"/>
  <c r="H79" i="1"/>
  <c r="W79" i="1" s="1"/>
  <c r="H78" i="1"/>
  <c r="W78" i="1" s="1"/>
  <c r="H77" i="1"/>
  <c r="W77" i="1" s="1"/>
  <c r="H76" i="1"/>
  <c r="W76" i="1" s="1"/>
  <c r="H75" i="1"/>
  <c r="W75" i="1" s="1"/>
  <c r="H74" i="1"/>
  <c r="W74" i="1" s="1"/>
  <c r="H73" i="1"/>
  <c r="W73" i="1" s="1"/>
  <c r="H72" i="1"/>
  <c r="H71" i="1"/>
  <c r="W71" i="1" s="1"/>
  <c r="H70" i="1"/>
  <c r="W70" i="1" s="1"/>
  <c r="H69" i="1"/>
  <c r="W69" i="1" s="1"/>
  <c r="H68" i="1"/>
  <c r="W68" i="1" s="1"/>
  <c r="H67" i="1"/>
  <c r="W67" i="1" s="1"/>
  <c r="H66" i="1"/>
  <c r="W66" i="1" s="1"/>
  <c r="H65" i="1"/>
  <c r="W65" i="1" s="1"/>
  <c r="H64" i="1"/>
  <c r="W64" i="1" s="1"/>
  <c r="H63" i="1"/>
  <c r="W63" i="1" s="1"/>
  <c r="H62" i="1"/>
  <c r="W62" i="1" s="1"/>
  <c r="H61" i="1"/>
  <c r="W61" i="1" s="1"/>
  <c r="H60" i="1"/>
  <c r="W60" i="1" s="1"/>
  <c r="H59" i="1"/>
  <c r="W59" i="1" s="1"/>
  <c r="H58" i="1"/>
  <c r="W58" i="1" s="1"/>
  <c r="H57" i="1"/>
  <c r="W57" i="1" s="1"/>
  <c r="H56" i="1"/>
  <c r="H55" i="1"/>
  <c r="W55" i="1" s="1"/>
  <c r="H54" i="1"/>
  <c r="W54" i="1" s="1"/>
  <c r="H53" i="1"/>
  <c r="W53" i="1" s="1"/>
  <c r="H52" i="1"/>
  <c r="W52" i="1" s="1"/>
  <c r="H51" i="1"/>
  <c r="W51" i="1" s="1"/>
  <c r="H50" i="1"/>
  <c r="W50" i="1" s="1"/>
  <c r="H49" i="1"/>
  <c r="W49" i="1" s="1"/>
  <c r="H48" i="1"/>
  <c r="H47" i="1"/>
  <c r="W47" i="1" s="1"/>
  <c r="H46" i="1"/>
  <c r="W46" i="1" s="1"/>
  <c r="H45" i="1"/>
  <c r="W45" i="1" s="1"/>
  <c r="H44" i="1"/>
  <c r="W44" i="1" s="1"/>
  <c r="H43" i="1"/>
  <c r="W43" i="1" s="1"/>
  <c r="H42" i="1"/>
  <c r="W42" i="1" s="1"/>
  <c r="H41" i="1"/>
  <c r="W41" i="1" s="1"/>
  <c r="H40" i="1"/>
  <c r="H39" i="1"/>
  <c r="W39" i="1" s="1"/>
  <c r="H38" i="1"/>
  <c r="W38" i="1" s="1"/>
  <c r="H37" i="1"/>
  <c r="W37" i="1" s="1"/>
  <c r="H36" i="1"/>
  <c r="W36" i="1" s="1"/>
  <c r="H35" i="1"/>
  <c r="W35" i="1" s="1"/>
  <c r="H34" i="1"/>
  <c r="W34" i="1" s="1"/>
  <c r="H33" i="1"/>
  <c r="W33" i="1" s="1"/>
  <c r="H32" i="1"/>
  <c r="H31" i="1"/>
  <c r="W31" i="1" s="1"/>
  <c r="H30" i="1"/>
  <c r="W30" i="1" s="1"/>
  <c r="H29" i="1"/>
  <c r="W29" i="1" s="1"/>
  <c r="H28" i="1"/>
  <c r="W28" i="1" s="1"/>
  <c r="H27" i="1"/>
  <c r="W27" i="1" s="1"/>
  <c r="H26" i="1"/>
  <c r="W26" i="1" s="1"/>
  <c r="H25" i="1"/>
  <c r="W25" i="1" s="1"/>
  <c r="H24" i="1"/>
  <c r="W24" i="1" s="1"/>
  <c r="H23" i="1"/>
  <c r="W23" i="1" s="1"/>
  <c r="H22" i="1"/>
  <c r="W22" i="1" s="1"/>
  <c r="H21" i="1"/>
  <c r="W21" i="1" s="1"/>
  <c r="H20" i="1"/>
  <c r="W20" i="1" s="1"/>
  <c r="H19" i="1"/>
  <c r="W19" i="1" s="1"/>
  <c r="H18" i="1"/>
  <c r="W18" i="1" s="1"/>
  <c r="H17" i="1"/>
  <c r="W17" i="1" s="1"/>
  <c r="H16" i="1"/>
  <c r="W16" i="1" s="1"/>
  <c r="H15" i="1"/>
  <c r="W15" i="1" s="1"/>
  <c r="H14" i="1"/>
  <c r="W14" i="1" s="1"/>
  <c r="H13" i="1"/>
  <c r="W13" i="1" s="1"/>
  <c r="H12" i="1"/>
  <c r="W12" i="1" s="1"/>
  <c r="H11" i="1"/>
  <c r="W11" i="1" s="1"/>
  <c r="H10" i="1"/>
  <c r="W10" i="1" s="1"/>
  <c r="H9" i="1"/>
  <c r="W9" i="1" s="1"/>
  <c r="H8" i="1"/>
  <c r="W8" i="1" s="1"/>
  <c r="H7" i="1"/>
  <c r="W7" i="1" s="1"/>
  <c r="H6" i="1"/>
  <c r="W6" i="1" s="1"/>
  <c r="H5" i="1"/>
  <c r="W5" i="1" s="1"/>
  <c r="H4" i="1"/>
  <c r="W4" i="1" s="1"/>
  <c r="H3" i="1"/>
  <c r="W3" i="1" s="1"/>
  <c r="H2" i="1"/>
  <c r="W2" i="1" s="1"/>
  <c r="L2" i="1"/>
  <c r="K2" i="1"/>
  <c r="N2" i="1" s="1"/>
  <c r="K49" i="1" l="1"/>
  <c r="N49" i="1" s="1"/>
  <c r="N53" i="1"/>
  <c r="K57" i="1"/>
  <c r="N57" i="1" s="1"/>
  <c r="N61" i="1"/>
  <c r="K65" i="1"/>
  <c r="N65" i="1" s="1"/>
  <c r="N69" i="1"/>
  <c r="K73" i="1"/>
  <c r="N73" i="1" s="1"/>
  <c r="N77" i="1"/>
  <c r="K81" i="1"/>
  <c r="N81" i="1" s="1"/>
  <c r="K89" i="1"/>
  <c r="N89" i="1" s="1"/>
  <c r="N50" i="1"/>
  <c r="N86" i="1"/>
  <c r="K47" i="1"/>
  <c r="N47" i="1" s="1"/>
  <c r="K51" i="1"/>
  <c r="N51" i="1" s="1"/>
  <c r="K55" i="1"/>
  <c r="N55" i="1" s="1"/>
  <c r="K59" i="1"/>
  <c r="N59" i="1" s="1"/>
  <c r="K63" i="1"/>
  <c r="N63" i="1" s="1"/>
  <c r="K67" i="1"/>
  <c r="N67" i="1" s="1"/>
  <c r="K71" i="1"/>
  <c r="K75" i="1"/>
  <c r="N75" i="1" s="1"/>
  <c r="K79" i="1"/>
  <c r="N79" i="1" s="1"/>
  <c r="K83" i="1"/>
  <c r="N83" i="1" s="1"/>
  <c r="K87" i="1"/>
  <c r="N87" i="1" s="1"/>
  <c r="K91" i="1"/>
  <c r="N91" i="1" s="1"/>
  <c r="K48" i="1"/>
  <c r="N48" i="1" s="1"/>
  <c r="K52" i="1"/>
  <c r="N52" i="1" s="1"/>
  <c r="K56" i="1"/>
  <c r="N56" i="1" s="1"/>
  <c r="K60" i="1"/>
  <c r="N60" i="1" s="1"/>
  <c r="K64" i="1"/>
  <c r="N64" i="1" s="1"/>
  <c r="K68" i="1"/>
  <c r="N68" i="1" s="1"/>
  <c r="K72" i="1"/>
  <c r="N72" i="1" s="1"/>
  <c r="K76" i="1"/>
  <c r="N76" i="1" s="1"/>
  <c r="K80" i="1"/>
  <c r="N80" i="1" s="1"/>
  <c r="K84" i="1"/>
  <c r="N84" i="1" s="1"/>
  <c r="K88" i="1"/>
  <c r="N88" i="1" s="1"/>
  <c r="K92" i="1"/>
  <c r="N92" i="1" s="1"/>
</calcChain>
</file>

<file path=xl/sharedStrings.xml><?xml version="1.0" encoding="utf-8"?>
<sst xmlns="http://schemas.openxmlformats.org/spreadsheetml/2006/main" count="1013" uniqueCount="336">
  <si>
    <r>
      <rPr>
        <b/>
        <sz val="10"/>
        <rFont val="Calibri"/>
        <family val="2"/>
      </rPr>
      <t>Pl.</t>
    </r>
  </si>
  <si>
    <r>
      <rPr>
        <b/>
        <sz val="10"/>
        <rFont val="Calibri"/>
        <family val="2"/>
      </rPr>
      <t>Nom</t>
    </r>
  </si>
  <si>
    <r>
      <rPr>
        <b/>
        <sz val="10"/>
        <rFont val="Calibri"/>
        <family val="2"/>
      </rPr>
      <t>Club</t>
    </r>
  </si>
  <si>
    <r>
      <rPr>
        <b/>
        <sz val="10"/>
        <rFont val="Calibri"/>
        <family val="2"/>
      </rPr>
      <t>Cat</t>
    </r>
  </si>
  <si>
    <r>
      <rPr>
        <b/>
        <sz val="10"/>
        <rFont val="Calibri"/>
        <family val="2"/>
      </rPr>
      <t>Temps</t>
    </r>
  </si>
  <si>
    <r>
      <rPr>
        <b/>
        <sz val="10"/>
        <rFont val="Calibri"/>
        <family val="2"/>
      </rPr>
      <t>Moy     Par</t>
    </r>
  </si>
  <si>
    <r>
      <rPr>
        <b/>
        <sz val="10"/>
        <rFont val="Calibri"/>
        <family val="2"/>
      </rPr>
      <t>cat.</t>
    </r>
  </si>
  <si>
    <r>
      <rPr>
        <sz val="10"/>
        <rFont val="Calibri"/>
        <family val="2"/>
      </rPr>
      <t>WELLBROCK Florian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</si>
  <si>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</si>
  <si>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TCH</t>
    </r>
  </si>
  <si>
    <r>
      <rPr>
        <sz val="10"/>
        <rFont val="Calibri"/>
        <family val="2"/>
      </rPr>
      <t>44:15,0</t>
    </r>
  </si>
  <si>
    <r>
      <rPr>
        <sz val="10"/>
        <rFont val="Calibri"/>
        <family val="2"/>
      </rPr>
      <t>5,76</t>
    </r>
  </si>
  <si>
    <r>
      <rPr>
        <sz val="10"/>
        <rFont val="Calibri"/>
        <family val="2"/>
      </rPr>
      <t>WEERTMAN Ferry</t>
    </r>
  </si>
  <si>
    <r>
      <rPr>
        <sz val="10"/>
        <rFont val="Calibri"/>
        <family val="2"/>
      </rPr>
      <t>NETHERLANDS</t>
    </r>
  </si>
  <si>
    <r>
      <rPr>
        <sz val="10"/>
        <rFont val="Calibri"/>
        <family val="2"/>
      </rPr>
      <t>44:27,0</t>
    </r>
  </si>
  <si>
    <r>
      <rPr>
        <sz val="10"/>
        <rFont val="Calibri"/>
        <family val="2"/>
      </rPr>
      <t>5,75</t>
    </r>
  </si>
  <si>
    <r>
      <rPr>
        <sz val="10"/>
        <rFont val="Calibri"/>
        <family val="2"/>
      </rPr>
      <t>MUFFELS Rob</t>
    </r>
  </si>
  <si>
    <r>
      <rPr>
        <sz val="10"/>
        <rFont val="Calibri"/>
        <family val="2"/>
      </rPr>
      <t>FONTAINE Logan</t>
    </r>
  </si>
  <si>
    <r>
      <rPr>
        <sz val="10"/>
        <rFont val="Calibri"/>
        <family val="2"/>
      </rPr>
      <t>CLUB DES VIKINGS DE ROUEN</t>
    </r>
  </si>
  <si>
    <r>
      <rPr>
        <sz val="10"/>
        <rFont val="Calibri"/>
        <family val="2"/>
      </rPr>
      <t>JU3H</t>
    </r>
  </si>
  <si>
    <r>
      <rPr>
        <sz val="10"/>
        <rFont val="Calibri"/>
        <family val="2"/>
      </rPr>
      <t>44:27,4</t>
    </r>
  </si>
  <si>
    <r>
      <rPr>
        <sz val="10"/>
        <rFont val="Calibri"/>
        <family val="2"/>
      </rPr>
      <t>5,74</t>
    </r>
  </si>
  <si>
    <r>
      <rPr>
        <sz val="10"/>
        <rFont val="Calibri"/>
        <family val="2"/>
      </rPr>
      <t>AUBRY David</t>
    </r>
  </si>
  <si>
    <r>
      <rPr>
        <sz val="10"/>
        <rFont val="Calibri"/>
        <family val="2"/>
      </rPr>
      <t>MONTPELLIER MEDITERR METROPOLE</t>
    </r>
  </si>
  <si>
    <r>
      <rPr>
        <sz val="10"/>
        <rFont val="Calibri"/>
        <family val="2"/>
      </rPr>
      <t>44:28,0</t>
    </r>
  </si>
  <si>
    <r>
      <rPr>
        <sz val="10"/>
        <rFont val="Calibri"/>
        <family val="2"/>
      </rPr>
      <t>OLIVIER Marc-antoine</t>
    </r>
  </si>
  <si>
    <r>
      <rPr>
        <sz val="10"/>
        <rFont val="Calibri"/>
        <family val="2"/>
      </rPr>
      <t>DENAIN NATATION PORTE DU HAINAUT</t>
    </r>
  </si>
  <si>
    <r>
      <rPr>
        <sz val="10"/>
        <rFont val="Calibri"/>
        <family val="2"/>
      </rPr>
      <t>44:28,2</t>
    </r>
  </si>
  <si>
    <r>
      <rPr>
        <sz val="10"/>
        <rFont val="Calibri"/>
        <family val="2"/>
      </rPr>
      <t>BURNELL Jack</t>
    </r>
  </si>
  <si>
    <r>
      <rPr>
        <sz val="10"/>
        <rFont val="Calibri"/>
        <family val="2"/>
      </rPr>
      <t>GREAT BRITAIN</t>
    </r>
  </si>
  <si>
    <r>
      <rPr>
        <sz val="10"/>
        <rFont val="Calibri"/>
        <family val="2"/>
      </rPr>
      <t>44:28,3</t>
    </r>
  </si>
  <si>
    <r>
      <rPr>
        <sz val="10"/>
        <rFont val="Calibri"/>
        <family val="2"/>
      </rPr>
      <t>BRINEGAR Michael</t>
    </r>
  </si>
  <si>
    <r>
      <rPr>
        <sz val="10"/>
        <rFont val="Calibri"/>
        <family val="2"/>
      </rPr>
      <t>UNITED STATES</t>
    </r>
  </si>
  <si>
    <r>
      <rPr>
        <sz val="10"/>
        <rFont val="Calibri"/>
        <family val="2"/>
      </rPr>
      <t>44:28,9</t>
    </r>
  </si>
  <si>
    <r>
      <rPr>
        <sz val="10"/>
        <rFont val="Calibri"/>
        <family val="2"/>
      </rPr>
      <t>REYMOND Axel</t>
    </r>
  </si>
  <si>
    <r>
      <rPr>
        <sz val="10"/>
        <rFont val="Calibri"/>
        <family val="2"/>
      </rPr>
      <t>A.A.S.S. NATATION 95</t>
    </r>
  </si>
  <si>
    <r>
      <rPr>
        <sz val="10"/>
        <rFont val="Calibri"/>
        <family val="2"/>
      </rPr>
      <t>44:29,0</t>
    </r>
  </si>
  <si>
    <r>
      <rPr>
        <sz val="10"/>
        <rFont val="Calibri"/>
        <family val="2"/>
      </rPr>
      <t>FURLAN Matteo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</si>
  <si>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</si>
  <si>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44:29,8</t>
    </r>
  </si>
  <si>
    <r>
      <rPr>
        <sz val="10"/>
        <rFont val="Calibri"/>
        <family val="2"/>
      </rPr>
      <t>SANZULLO Pasquale</t>
    </r>
  </si>
  <si>
    <r>
      <rPr>
        <sz val="10"/>
        <rFont val="Calibri"/>
        <family val="2"/>
      </rPr>
      <t>44:31,0</t>
    </r>
  </si>
  <si>
    <r>
      <rPr>
        <sz val="10"/>
        <rFont val="Calibri"/>
        <family val="2"/>
      </rPr>
      <t>ABBOTT Taylor</t>
    </r>
  </si>
  <si>
    <r>
      <rPr>
        <sz val="10"/>
        <rFont val="Calibri"/>
        <family val="2"/>
      </rPr>
      <t>44:31,5</t>
    </r>
  </si>
  <si>
    <r>
      <rPr>
        <sz val="10"/>
        <rFont val="Calibri"/>
        <family val="2"/>
      </rPr>
      <t>SMITS Pepijn</t>
    </r>
  </si>
  <si>
    <r>
      <rPr>
        <sz val="10"/>
        <rFont val="Calibri"/>
        <family val="2"/>
      </rPr>
      <t>44:32,5</t>
    </r>
  </si>
  <si>
    <r>
      <rPr>
        <sz val="10"/>
        <rFont val="Calibri"/>
        <family val="2"/>
      </rPr>
      <t>CASEY Brendan</t>
    </r>
  </si>
  <si>
    <r>
      <rPr>
        <sz val="10"/>
        <rFont val="Calibri"/>
        <family val="2"/>
      </rPr>
      <t>44:32,9</t>
    </r>
  </si>
  <si>
    <r>
      <rPr>
        <sz val="10"/>
        <rFont val="Calibri"/>
        <family val="2"/>
      </rPr>
      <t>ROLDAN MUNOZ Enzo</t>
    </r>
  </si>
  <si>
    <r>
      <rPr>
        <sz val="10"/>
        <rFont val="Calibri"/>
        <family val="2"/>
      </rPr>
      <t>44:33,0</t>
    </r>
  </si>
  <si>
    <r>
      <rPr>
        <sz val="10"/>
        <rFont val="Calibri"/>
        <family val="2"/>
      </rPr>
      <t>MARTINEZ MURCIA Alberto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</si>
  <si>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</si>
  <si>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44:34,0</t>
    </r>
  </si>
  <si>
    <r>
      <rPr>
        <sz val="10"/>
        <rFont val="Calibri"/>
        <family val="2"/>
      </rPr>
      <t>VILLARINO Diogo</t>
    </r>
  </si>
  <si>
    <r>
      <rPr>
        <sz val="10"/>
        <rFont val="Calibri"/>
        <family val="2"/>
      </rPr>
      <t>BRAZIL</t>
    </r>
  </si>
  <si>
    <r>
      <rPr>
        <sz val="10"/>
        <rFont val="Calibri"/>
        <family val="2"/>
      </rPr>
      <t>44:44,0</t>
    </r>
  </si>
  <si>
    <r>
      <rPr>
        <sz val="10"/>
        <rFont val="Calibri"/>
        <family val="2"/>
      </rPr>
      <t>5,73</t>
    </r>
  </si>
  <si>
    <r>
      <rPr>
        <sz val="10"/>
        <rFont val="Calibri"/>
        <family val="2"/>
      </rPr>
      <t>SCHOUTEN Marcel</t>
    </r>
  </si>
  <si>
    <r>
      <rPr>
        <sz val="10"/>
        <rFont val="Calibri"/>
        <family val="2"/>
      </rPr>
      <t>44:45,0</t>
    </r>
  </si>
  <si>
    <r>
      <rPr>
        <sz val="10"/>
        <rFont val="Calibri"/>
        <family val="2"/>
      </rPr>
      <t>FRACH Niklas</t>
    </r>
  </si>
  <si>
    <r>
      <rPr>
        <sz val="10"/>
        <rFont val="Calibri"/>
        <family val="2"/>
      </rPr>
      <t>44:45,2</t>
    </r>
  </si>
  <si>
    <r>
      <rPr>
        <sz val="10"/>
        <rFont val="Calibri"/>
        <family val="2"/>
      </rPr>
      <t>GIL TARAZONA Pol</t>
    </r>
  </si>
  <si>
    <r>
      <rPr>
        <sz val="10"/>
        <rFont val="Calibri"/>
        <family val="2"/>
      </rPr>
      <t>44:46,2</t>
    </r>
  </si>
  <si>
    <r>
      <rPr>
        <sz val="10"/>
        <rFont val="Calibri"/>
        <family val="2"/>
      </rPr>
      <t>CLUSMAN Jean-baptiste</t>
    </r>
  </si>
  <si>
    <r>
      <rPr>
        <sz val="10"/>
        <rFont val="Calibri"/>
        <family val="2"/>
      </rPr>
      <t>UNION SPORTIVE ST ANDRE</t>
    </r>
  </si>
  <si>
    <r>
      <rPr>
        <sz val="10"/>
        <rFont val="Calibri"/>
        <family val="2"/>
      </rPr>
      <t>JU2H</t>
    </r>
  </si>
  <si>
    <r>
      <rPr>
        <sz val="10"/>
        <rFont val="Calibri"/>
        <family val="2"/>
      </rPr>
      <t>44:48,0</t>
    </r>
  </si>
  <si>
    <r>
      <rPr>
        <sz val="10"/>
        <rFont val="Calibri"/>
        <family val="2"/>
      </rPr>
      <t>VANHUYS Logan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</si>
  <si>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</si>
  <si>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SANTIAGO BETANCOE Raul</t>
    </r>
  </si>
  <si>
    <r>
      <rPr>
        <sz val="10"/>
        <rFont val="Calibri"/>
        <family val="2"/>
      </rPr>
      <t>44:48,1</t>
    </r>
  </si>
  <si>
    <r>
      <rPr>
        <sz val="10"/>
        <rFont val="Calibri"/>
        <family val="2"/>
      </rPr>
      <t>GUIDI Marcello</t>
    </r>
  </si>
  <si>
    <r>
      <rPr>
        <sz val="10"/>
        <rFont val="Calibri"/>
        <family val="2"/>
      </rPr>
      <t>45:33,2</t>
    </r>
  </si>
  <si>
    <r>
      <rPr>
        <sz val="10"/>
        <rFont val="Calibri"/>
        <family val="2"/>
      </rPr>
      <t>5,68</t>
    </r>
  </si>
  <si>
    <r>
      <rPr>
        <sz val="10"/>
        <rFont val="Calibri"/>
        <family val="2"/>
      </rPr>
      <t>BATTE Clement</t>
    </r>
  </si>
  <si>
    <r>
      <rPr>
        <sz val="10"/>
        <rFont val="Calibri"/>
        <family val="2"/>
      </rPr>
      <t>C DES NAGEURS DE VALLEE DE SEINE</t>
    </r>
  </si>
  <si>
    <r>
      <rPr>
        <sz val="10"/>
        <rFont val="Calibri"/>
        <family val="2"/>
      </rPr>
      <t>45:49,4</t>
    </r>
  </si>
  <si>
    <r>
      <rPr>
        <sz val="10"/>
        <rFont val="Calibri"/>
        <family val="2"/>
      </rPr>
      <t>5,67</t>
    </r>
  </si>
  <si>
    <r>
      <rPr>
        <sz val="10"/>
        <rFont val="Calibri"/>
        <family val="2"/>
      </rPr>
      <t>NEGRIS Dimitrios</t>
    </r>
  </si>
  <si>
    <r>
      <rPr>
        <sz val="10"/>
        <rFont val="Calibri"/>
        <family val="2"/>
      </rPr>
      <t>GREECE</t>
    </r>
  </si>
  <si>
    <r>
      <rPr>
        <sz val="10"/>
        <rFont val="Calibri"/>
        <family val="2"/>
      </rPr>
      <t>45:52,9</t>
    </r>
  </si>
  <si>
    <r>
      <rPr>
        <sz val="10"/>
        <rFont val="Calibri"/>
        <family val="2"/>
      </rPr>
      <t>KYNIGAKIS A Charalampos</t>
    </r>
  </si>
  <si>
    <r>
      <rPr>
        <sz val="10"/>
        <rFont val="Calibri"/>
        <family val="2"/>
      </rPr>
      <t>45:53,4</t>
    </r>
  </si>
  <si>
    <r>
      <rPr>
        <sz val="10"/>
        <rFont val="Calibri"/>
        <family val="2"/>
      </rPr>
      <t>PAPP Mark</t>
    </r>
  </si>
  <si>
    <r>
      <rPr>
        <sz val="10"/>
        <rFont val="Calibri"/>
        <family val="2"/>
      </rPr>
      <t>HUNGARY</t>
    </r>
  </si>
  <si>
    <r>
      <rPr>
        <sz val="10"/>
        <rFont val="Calibri"/>
        <family val="2"/>
      </rPr>
      <t>46:03,4</t>
    </r>
  </si>
  <si>
    <r>
      <rPr>
        <sz val="10"/>
        <rFont val="Calibri"/>
        <family val="2"/>
      </rPr>
      <t>5,66</t>
    </r>
  </si>
  <si>
    <r>
      <rPr>
        <sz val="10"/>
        <rFont val="Calibri"/>
        <family val="2"/>
      </rPr>
      <t>HERON David</t>
    </r>
  </si>
  <si>
    <r>
      <rPr>
        <sz val="10"/>
        <rFont val="Calibri"/>
        <family val="2"/>
      </rPr>
      <t>46:04,0</t>
    </r>
  </si>
  <si>
    <r>
      <rPr>
        <sz val="10"/>
        <rFont val="Calibri"/>
        <family val="2"/>
      </rPr>
      <t>VERANI Dario</t>
    </r>
  </si>
  <si>
    <r>
      <rPr>
        <sz val="10"/>
        <rFont val="Calibri"/>
        <family val="2"/>
      </rPr>
      <t>46:05,0</t>
    </r>
  </si>
  <si>
    <r>
      <rPr>
        <sz val="10"/>
        <rFont val="Calibri"/>
        <family val="2"/>
      </rPr>
      <t>SAFRA Yuval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</si>
  <si>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</si>
  <si>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JU1H</t>
    </r>
  </si>
  <si>
    <r>
      <rPr>
        <sz val="10"/>
        <rFont val="Calibri"/>
        <family val="2"/>
      </rPr>
      <t>GIL Rafael</t>
    </r>
  </si>
  <si>
    <r>
      <rPr>
        <sz val="10"/>
        <rFont val="Calibri"/>
        <family val="2"/>
      </rPr>
      <t>PORTUGAL</t>
    </r>
  </si>
  <si>
    <r>
      <rPr>
        <sz val="10"/>
        <rFont val="Calibri"/>
        <family val="2"/>
      </rPr>
      <t>46:06,0</t>
    </r>
  </si>
  <si>
    <r>
      <rPr>
        <sz val="10"/>
        <rFont val="Calibri"/>
        <family val="2"/>
      </rPr>
      <t>SAILLARD Hugo</t>
    </r>
  </si>
  <si>
    <r>
      <rPr>
        <sz val="10"/>
        <rFont val="Calibri"/>
        <family val="2"/>
      </rPr>
      <t>GRAVLEY Brennan</t>
    </r>
  </si>
  <si>
    <r>
      <rPr>
        <sz val="10"/>
        <rFont val="Calibri"/>
        <family val="2"/>
      </rPr>
      <t>46:24,0</t>
    </r>
  </si>
  <si>
    <r>
      <rPr>
        <sz val="10"/>
        <rFont val="Calibri"/>
        <family val="2"/>
      </rPr>
      <t>5,64</t>
    </r>
  </si>
  <si>
    <r>
      <rPr>
        <sz val="10"/>
        <rFont val="Calibri"/>
        <family val="2"/>
      </rPr>
      <t>PUJOL BELMONTE Guillem</t>
    </r>
  </si>
  <si>
    <r>
      <rPr>
        <sz val="10"/>
        <rFont val="Calibri"/>
        <family val="2"/>
      </rPr>
      <t>46:24,6</t>
    </r>
  </si>
  <si>
    <r>
      <rPr>
        <sz val="10"/>
        <rFont val="Calibri"/>
        <family val="2"/>
      </rPr>
      <t>SZEKELYI Daniel</t>
    </r>
  </si>
  <si>
    <r>
      <rPr>
        <sz val="10"/>
        <rFont val="Calibri"/>
        <family val="2"/>
      </rPr>
      <t>46:25,0</t>
    </r>
  </si>
  <si>
    <r>
      <rPr>
        <sz val="10"/>
        <rFont val="Calibri"/>
        <family val="2"/>
      </rPr>
      <t>ZITOUNI Fares</t>
    </r>
  </si>
  <si>
    <r>
      <rPr>
        <sz val="10"/>
        <rFont val="Calibri"/>
        <family val="2"/>
      </rPr>
      <t>AMIENS METROPOLE NATATION</t>
    </r>
  </si>
  <si>
    <r>
      <rPr>
        <sz val="10"/>
        <rFont val="Calibri"/>
        <family val="2"/>
      </rPr>
      <t>46:28,1</t>
    </r>
  </si>
  <si>
    <r>
      <rPr>
        <sz val="10"/>
        <rFont val="Calibri"/>
        <family val="2"/>
      </rPr>
      <t>ANDRADE BUDINO Gaspar</t>
    </r>
  </si>
  <si>
    <r>
      <rPr>
        <sz val="10"/>
        <rFont val="Calibri"/>
        <family val="2"/>
      </rPr>
      <t>46:35,6</t>
    </r>
  </si>
  <si>
    <r>
      <rPr>
        <sz val="10"/>
        <rFont val="Calibri"/>
        <family val="2"/>
      </rPr>
      <t>5,63</t>
    </r>
  </si>
  <si>
    <r>
      <rPr>
        <sz val="10"/>
        <rFont val="Calibri"/>
        <family val="2"/>
      </rPr>
      <t>DRIGAN Zoltan</t>
    </r>
  </si>
  <si>
    <r>
      <rPr>
        <sz val="10"/>
        <rFont val="Calibri"/>
        <family val="2"/>
      </rPr>
      <t>46:37,1</t>
    </r>
  </si>
  <si>
    <r>
      <rPr>
        <sz val="10"/>
        <rFont val="Calibri"/>
        <family val="2"/>
      </rPr>
      <t>LEHOUX Edouard</t>
    </r>
  </si>
  <si>
    <r>
      <rPr>
        <sz val="10"/>
        <rFont val="Calibri"/>
        <family val="2"/>
      </rPr>
      <t>46:40,0</t>
    </r>
  </si>
  <si>
    <r>
      <rPr>
        <sz val="10"/>
        <rFont val="Calibri"/>
        <family val="2"/>
      </rPr>
      <t>5,62</t>
    </r>
  </si>
  <si>
    <r>
      <rPr>
        <sz val="10"/>
        <rFont val="Calibri"/>
        <family val="2"/>
      </rPr>
      <t>JULIA TOUS Ferran</t>
    </r>
  </si>
  <si>
    <r>
      <rPr>
        <sz val="10"/>
        <rFont val="Calibri"/>
        <family val="2"/>
      </rPr>
      <t>47:20,0</t>
    </r>
  </si>
  <si>
    <r>
      <rPr>
        <sz val="10"/>
        <rFont val="Calibri"/>
        <family val="2"/>
      </rPr>
      <t>5,59</t>
    </r>
  </si>
  <si>
    <r>
      <rPr>
        <sz val="10"/>
        <rFont val="Calibri"/>
        <family val="2"/>
      </rPr>
      <t>MATTELAER Mathieu</t>
    </r>
  </si>
  <si>
    <r>
      <rPr>
        <sz val="10"/>
        <rFont val="Calibri"/>
        <family val="2"/>
      </rPr>
      <t>47:29,1</t>
    </r>
  </si>
  <si>
    <r>
      <rPr>
        <sz val="10"/>
        <rFont val="Calibri"/>
        <family val="2"/>
      </rPr>
      <t>5,58</t>
    </r>
  </si>
  <si>
    <r>
      <rPr>
        <sz val="10"/>
        <rFont val="Calibri"/>
        <family val="2"/>
      </rPr>
      <t>GODOY MARTINEZ Marcos</t>
    </r>
  </si>
  <si>
    <r>
      <rPr>
        <sz val="10"/>
        <rFont val="Calibri"/>
        <family val="2"/>
      </rPr>
      <t>47:53,9</t>
    </r>
  </si>
  <si>
    <r>
      <rPr>
        <sz val="10"/>
        <rFont val="Calibri"/>
        <family val="2"/>
      </rPr>
      <t>5,56</t>
    </r>
  </si>
  <si>
    <r>
      <rPr>
        <sz val="10"/>
        <rFont val="Calibri"/>
        <family val="2"/>
      </rPr>
      <t>COMA PLANELLA Roger</t>
    </r>
  </si>
  <si>
    <r>
      <rPr>
        <sz val="10"/>
        <rFont val="Calibri"/>
        <family val="2"/>
      </rPr>
      <t>47:56,0</t>
    </r>
  </si>
  <si>
    <r>
      <rPr>
        <sz val="10"/>
        <rFont val="Calibri"/>
        <family val="2"/>
      </rPr>
      <t>MOKHFI Naim</t>
    </r>
  </si>
  <si>
    <r>
      <rPr>
        <sz val="10"/>
        <rFont val="Calibri"/>
        <family val="2"/>
      </rPr>
      <t>E. S. MASSY NATATION</t>
    </r>
  </si>
  <si>
    <r>
      <rPr>
        <sz val="10"/>
        <rFont val="Calibri"/>
        <family val="2"/>
      </rPr>
      <t>48:10,5</t>
    </r>
  </si>
  <si>
    <r>
      <rPr>
        <sz val="10"/>
        <rFont val="Calibri"/>
        <family val="2"/>
      </rPr>
      <t>5,55</t>
    </r>
  </si>
  <si>
    <r>
      <rPr>
        <sz val="10"/>
        <rFont val="Calibri"/>
        <family val="2"/>
      </rPr>
      <t>CZECH REPUBLIC</t>
    </r>
  </si>
  <si>
    <r>
      <rPr>
        <sz val="10"/>
        <rFont val="Calibri"/>
        <family val="2"/>
      </rPr>
      <t>48:12,0</t>
    </r>
  </si>
  <si>
    <r>
      <rPr>
        <sz val="10"/>
        <rFont val="Calibri"/>
        <family val="2"/>
      </rPr>
      <t>47.     INGEDULD Vit</t>
    </r>
  </si>
  <si>
    <r>
      <rPr>
        <sz val="10"/>
        <rFont val="Calibri"/>
        <family val="2"/>
      </rPr>
      <t>48:12,8</t>
    </r>
  </si>
  <si>
    <r>
      <rPr>
        <sz val="10"/>
        <rFont val="Calibri"/>
        <family val="2"/>
      </rPr>
      <t>48.     CAMPOS Tiago</t>
    </r>
  </si>
  <si>
    <r>
      <rPr>
        <sz val="10"/>
        <rFont val="Calibri"/>
        <family val="2"/>
      </rPr>
      <t>48:13,0</t>
    </r>
  </si>
  <si>
    <r>
      <rPr>
        <sz val="10"/>
        <rFont val="Calibri"/>
        <family val="2"/>
      </rPr>
      <t>5,54</t>
    </r>
  </si>
  <si>
    <r>
      <rPr>
        <sz val="10"/>
        <rFont val="Calibri"/>
        <family val="2"/>
      </rPr>
      <t>49.     DESSOIT Maxence</t>
    </r>
  </si>
  <si>
    <r>
      <rPr>
        <sz val="10"/>
        <rFont val="Calibri"/>
        <family val="2"/>
      </rPr>
      <t>BETHUNE PELICAN CLUB</t>
    </r>
  </si>
  <si>
    <r>
      <rPr>
        <sz val="10"/>
        <rFont val="Calibri"/>
        <family val="2"/>
      </rPr>
      <t>48:15,0</t>
    </r>
  </si>
  <si>
    <r>
      <rPr>
        <sz val="10"/>
        <rFont val="Calibri"/>
        <family val="2"/>
      </rPr>
      <t>50.     DALDOGIANNIS Asterios</t>
    </r>
  </si>
  <si>
    <r>
      <rPr>
        <sz val="10"/>
        <rFont val="Calibri"/>
        <family val="2"/>
      </rPr>
      <t>48:15,5</t>
    </r>
  </si>
  <si>
    <r>
      <rPr>
        <sz val="10"/>
        <rFont val="Calibri"/>
        <family val="2"/>
      </rPr>
      <t>51.     VANDEVELDE Alexis</t>
    </r>
  </si>
  <si>
    <r>
      <rPr>
        <sz val="10"/>
        <rFont val="Calibri"/>
        <family val="2"/>
      </rPr>
      <t>STE NATATION VERSAILLES</t>
    </r>
  </si>
  <si>
    <r>
      <rPr>
        <sz val="10"/>
        <rFont val="Calibri"/>
        <family val="2"/>
      </rPr>
      <t>48:17,0</t>
    </r>
  </si>
  <si>
    <r>
      <rPr>
        <sz val="10"/>
        <rFont val="Calibri"/>
        <family val="2"/>
      </rPr>
      <t>52.     JANSEN Thomas</t>
    </r>
  </si>
  <si>
    <r>
      <rPr>
        <sz val="10"/>
        <rFont val="Calibri"/>
        <family val="2"/>
      </rPr>
      <t>48:21,6</t>
    </r>
  </si>
  <si>
    <r>
      <rPr>
        <sz val="10"/>
        <rFont val="Calibri"/>
        <family val="2"/>
      </rPr>
      <t>53.     ARNIAKOS Georgios</t>
    </r>
  </si>
  <si>
    <r>
      <rPr>
        <sz val="10"/>
        <rFont val="Calibri"/>
        <family val="2"/>
      </rPr>
      <t>48:30,0</t>
    </r>
  </si>
  <si>
    <r>
      <rPr>
        <sz val="10"/>
        <rFont val="Calibri"/>
        <family val="2"/>
      </rPr>
      <t>5,53</t>
    </r>
  </si>
  <si>
    <r>
      <rPr>
        <sz val="10"/>
        <rFont val="Calibri"/>
        <family val="2"/>
      </rPr>
      <t>54.     KUKLA Clément</t>
    </r>
  </si>
  <si>
    <r>
      <rPr>
        <sz val="10"/>
        <rFont val="Calibri"/>
        <family val="2"/>
      </rPr>
      <t>49:22,9</t>
    </r>
  </si>
  <si>
    <r>
      <rPr>
        <sz val="10"/>
        <rFont val="Calibri"/>
        <family val="2"/>
      </rPr>
      <t>5,49</t>
    </r>
  </si>
  <si>
    <r>
      <rPr>
        <sz val="10"/>
        <rFont val="Calibri"/>
        <family val="2"/>
      </rPr>
      <t>55.     NITSCHKE Paul</t>
    </r>
  </si>
  <si>
    <r>
      <rPr>
        <sz val="10"/>
        <rFont val="Calibri"/>
        <family val="2"/>
      </rPr>
      <t>49:25,0</t>
    </r>
  </si>
  <si>
    <r>
      <rPr>
        <sz val="10"/>
        <rFont val="Calibri"/>
        <family val="2"/>
      </rPr>
      <t>5,48</t>
    </r>
  </si>
  <si>
    <r>
      <rPr>
        <sz val="10"/>
        <rFont val="Calibri"/>
        <family val="2"/>
      </rPr>
      <t>56.     IRIART Charley</t>
    </r>
  </si>
  <si>
    <r>
      <rPr>
        <sz val="10"/>
        <rFont val="Calibri"/>
        <family val="2"/>
      </rPr>
      <t>DAUPHINS DU TOEC</t>
    </r>
  </si>
  <si>
    <r>
      <rPr>
        <sz val="10"/>
        <rFont val="Calibri"/>
        <family val="2"/>
      </rPr>
      <t>50:01,8</t>
    </r>
  </si>
  <si>
    <r>
      <rPr>
        <sz val="10"/>
        <rFont val="Calibri"/>
        <family val="2"/>
      </rPr>
      <t>5,45</t>
    </r>
  </si>
  <si>
    <r>
      <rPr>
        <sz val="10"/>
        <rFont val="Calibri"/>
        <family val="2"/>
      </rPr>
      <t>57.     CARVALHO José</t>
    </r>
  </si>
  <si>
    <r>
      <rPr>
        <sz val="10"/>
        <rFont val="Calibri"/>
        <family val="2"/>
      </rPr>
      <t>50:05,0</t>
    </r>
  </si>
  <si>
    <r>
      <rPr>
        <sz val="10"/>
        <rFont val="Calibri"/>
        <family val="2"/>
      </rPr>
      <t>58.     BOUCHON Pierre</t>
    </r>
  </si>
  <si>
    <r>
      <rPr>
        <sz val="10"/>
        <rFont val="Calibri"/>
        <family val="2"/>
      </rPr>
      <t>CLUB NAUTIQUE BRESTOIS</t>
    </r>
  </si>
  <si>
    <r>
      <rPr>
        <sz val="10"/>
        <rFont val="Calibri"/>
        <family val="2"/>
      </rPr>
      <t>50:09,0</t>
    </r>
  </si>
  <si>
    <r>
      <rPr>
        <sz val="10"/>
        <rFont val="Calibri"/>
        <family val="2"/>
      </rPr>
      <t>59.     BEN RAHOU Matthieu</t>
    </r>
  </si>
  <si>
    <r>
      <rPr>
        <sz val="10"/>
        <rFont val="Calibri"/>
        <family val="2"/>
      </rPr>
      <t>50:15,0</t>
    </r>
  </si>
  <si>
    <r>
      <rPr>
        <sz val="10"/>
        <rFont val="Calibri"/>
        <family val="2"/>
      </rPr>
      <t>5,44</t>
    </r>
  </si>
  <si>
    <r>
      <rPr>
        <sz val="10"/>
        <rFont val="Calibri"/>
        <family val="2"/>
      </rPr>
      <t>60.     ZINSMEISTER Julien</t>
    </r>
  </si>
  <si>
    <r>
      <rPr>
        <sz val="10"/>
        <rFont val="Calibri"/>
        <family val="2"/>
      </rPr>
      <t>CLUB SPORT.MEAUX NATATION</t>
    </r>
  </si>
  <si>
    <r>
      <rPr>
        <sz val="10"/>
        <rFont val="Calibri"/>
        <family val="2"/>
      </rPr>
      <t>51:02,0</t>
    </r>
  </si>
  <si>
    <r>
      <rPr>
        <sz val="10"/>
        <rFont val="Calibri"/>
        <family val="2"/>
      </rPr>
      <t>5,4</t>
    </r>
  </si>
  <si>
    <r>
      <rPr>
        <sz val="10"/>
        <rFont val="Calibri"/>
        <family val="2"/>
      </rPr>
      <t>61.     POULIOT David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</si>
  <si>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</si>
  <si>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52:04,4</t>
    </r>
  </si>
  <si>
    <r>
      <rPr>
        <sz val="10"/>
        <rFont val="Calibri"/>
        <family val="2"/>
      </rPr>
      <t>5,35</t>
    </r>
  </si>
  <si>
    <r>
      <rPr>
        <sz val="10"/>
        <rFont val="Calibri"/>
        <family val="2"/>
      </rPr>
      <t>62.     SCHAPMAN Fabien</t>
    </r>
  </si>
  <si>
    <r>
      <rPr>
        <sz val="10"/>
        <rFont val="Calibri"/>
        <family val="2"/>
      </rPr>
      <t>DUNKERQUE NATATION</t>
    </r>
  </si>
  <si>
    <r>
      <rPr>
        <sz val="10"/>
        <rFont val="Calibri"/>
        <family val="2"/>
      </rPr>
      <t>52:21,6</t>
    </r>
  </si>
  <si>
    <r>
      <rPr>
        <sz val="10"/>
        <rFont val="Calibri"/>
        <family val="2"/>
      </rPr>
      <t>5,34</t>
    </r>
  </si>
  <si>
    <r>
      <rPr>
        <sz val="10"/>
        <rFont val="Calibri"/>
        <family val="2"/>
      </rPr>
      <t>63.     SKOTADIS Jorgos</t>
    </r>
  </si>
  <si>
    <r>
      <rPr>
        <sz val="10"/>
        <rFont val="Calibri"/>
        <family val="2"/>
      </rPr>
      <t>52:25,0</t>
    </r>
  </si>
  <si>
    <r>
      <rPr>
        <sz val="10"/>
        <rFont val="Calibri"/>
        <family val="2"/>
      </rPr>
      <t>64.     STERBA Vojislav</t>
    </r>
  </si>
  <si>
    <r>
      <rPr>
        <sz val="10"/>
        <rFont val="Calibri"/>
        <family val="2"/>
      </rPr>
      <t>54:12,0</t>
    </r>
  </si>
  <si>
    <r>
      <rPr>
        <sz val="10"/>
        <rFont val="Calibri"/>
        <family val="2"/>
      </rPr>
      <t>5,25</t>
    </r>
  </si>
  <si>
    <r>
      <rPr>
        <sz val="10"/>
        <rFont val="Calibri"/>
        <family val="2"/>
      </rPr>
      <t>65.     LE CORRE Pablo</t>
    </r>
  </si>
  <si>
    <r>
      <rPr>
        <sz val="10"/>
        <rFont val="Calibri"/>
        <family val="2"/>
      </rPr>
      <t>CERCLE DES NAGEURS DE ST BRIEUC</t>
    </r>
  </si>
  <si>
    <r>
      <rPr>
        <sz val="10"/>
        <rFont val="Calibri"/>
        <family val="2"/>
      </rPr>
      <t>54:12,4</t>
    </r>
  </si>
  <si>
    <r>
      <rPr>
        <sz val="10"/>
        <rFont val="Calibri"/>
        <family val="2"/>
      </rPr>
      <t>66.     PRYBIL Eliott</t>
    </r>
  </si>
  <si>
    <r>
      <rPr>
        <sz val="10"/>
        <rFont val="Calibri"/>
        <family val="2"/>
      </rPr>
      <t>54:14,0</t>
    </r>
  </si>
  <si>
    <r>
      <rPr>
        <sz val="10"/>
        <rFont val="Calibri"/>
        <family val="2"/>
      </rPr>
      <t>67.     TOME SANLES Manuel</t>
    </r>
  </si>
  <si>
    <r>
      <rPr>
        <sz val="10"/>
        <rFont val="Calibri"/>
        <family val="2"/>
      </rPr>
      <t>55:04,7</t>
    </r>
  </si>
  <si>
    <r>
      <rPr>
        <sz val="10"/>
        <rFont val="Calibri"/>
        <family val="2"/>
      </rPr>
      <t>5,21</t>
    </r>
  </si>
  <si>
    <r>
      <rPr>
        <sz val="10"/>
        <rFont val="Calibri"/>
        <family val="2"/>
      </rPr>
      <t>68.     VERPLAETSE Alexandre</t>
    </r>
  </si>
  <si>
    <r>
      <rPr>
        <sz val="10"/>
        <rFont val="Calibri"/>
        <family val="2"/>
      </rPr>
      <t>ALLIANCE DIJON NATATION</t>
    </r>
  </si>
  <si>
    <r>
      <rPr>
        <sz val="10"/>
        <rFont val="Calibri"/>
        <family val="2"/>
      </rPr>
      <t>55:15,0</t>
    </r>
  </si>
  <si>
    <r>
      <rPr>
        <sz val="10"/>
        <rFont val="Calibri"/>
        <family val="2"/>
      </rPr>
      <t>69.     CROOIJMANS Sander</t>
    </r>
  </si>
  <si>
    <r>
      <rPr>
        <sz val="10"/>
        <rFont val="Calibri"/>
        <family val="2"/>
      </rPr>
      <t>55:29,2</t>
    </r>
  </si>
  <si>
    <r>
      <rPr>
        <sz val="10"/>
        <rFont val="Calibri"/>
        <family val="2"/>
      </rPr>
      <t>5,2</t>
    </r>
  </si>
  <si>
    <r>
      <rPr>
        <sz val="10"/>
        <rFont val="Calibri"/>
        <family val="2"/>
      </rPr>
      <t>70.     POP ACEV Evgenij</t>
    </r>
  </si>
  <si>
    <r>
      <rPr>
        <sz val="10"/>
        <rFont val="Calibri"/>
        <family val="2"/>
      </rPr>
      <t>MACEDONIA</t>
    </r>
  </si>
  <si>
    <r>
      <rPr>
        <sz val="10"/>
        <rFont val="Calibri"/>
        <family val="2"/>
      </rPr>
      <t>55:38,1</t>
    </r>
  </si>
  <si>
    <r>
      <rPr>
        <sz val="10"/>
        <rFont val="Calibri"/>
        <family val="2"/>
      </rPr>
      <t>5,19</t>
    </r>
  </si>
  <si>
    <r>
      <rPr>
        <sz val="10"/>
        <rFont val="Calibri"/>
        <family val="2"/>
      </rPr>
      <t>71.     DECAMPS Baptiste</t>
    </r>
  </si>
  <si>
    <r>
      <rPr>
        <sz val="10"/>
        <rFont val="Calibri"/>
        <family val="2"/>
      </rPr>
      <t>SAINT-RAPHAEL NATATION</t>
    </r>
  </si>
  <si>
    <r>
      <rPr>
        <sz val="10"/>
        <rFont val="Calibri"/>
        <family val="2"/>
      </rPr>
      <t>55:40,0</t>
    </r>
  </si>
  <si>
    <r>
      <rPr>
        <sz val="10"/>
        <rFont val="Calibri"/>
        <family val="2"/>
      </rPr>
      <t>72.     BELANGER Edouard</t>
    </r>
  </si>
  <si>
    <r>
      <rPr>
        <sz val="10"/>
        <rFont val="Calibri"/>
        <family val="2"/>
      </rPr>
      <t>55:45,0</t>
    </r>
  </si>
  <si>
    <r>
      <rPr>
        <sz val="10"/>
        <rFont val="Calibri"/>
        <family val="2"/>
      </rPr>
      <t>5,18</t>
    </r>
  </si>
  <si>
    <r>
      <rPr>
        <sz val="10"/>
        <rFont val="Calibri"/>
        <family val="2"/>
      </rPr>
      <t>73.     CROOIJMANS Vincent</t>
    </r>
  </si>
  <si>
    <r>
      <rPr>
        <sz val="10"/>
        <rFont val="Calibri"/>
        <family val="2"/>
      </rPr>
      <t>55:57,0</t>
    </r>
  </si>
  <si>
    <r>
      <rPr>
        <sz val="10"/>
        <rFont val="Calibri"/>
        <family val="2"/>
      </rPr>
      <t>5,17</t>
    </r>
  </si>
  <si>
    <r>
      <rPr>
        <sz val="10"/>
        <rFont val="Calibri"/>
        <family val="2"/>
      </rPr>
      <t>74.     ANTONETTI Jean-baptiste</t>
    </r>
  </si>
  <si>
    <r>
      <rPr>
        <sz val="10"/>
        <rFont val="Calibri"/>
        <family val="2"/>
      </rPr>
      <t>CLUB DES NAGEURS SALONAIS</t>
    </r>
  </si>
  <si>
    <r>
      <rPr>
        <sz val="10"/>
        <rFont val="Calibri"/>
        <family val="2"/>
      </rPr>
      <t>55:58,0</t>
    </r>
  </si>
  <si>
    <r>
      <rPr>
        <sz val="10"/>
        <rFont val="Calibri"/>
        <family val="2"/>
      </rPr>
      <t>75.     ROUX Guillaume</t>
    </r>
  </si>
  <si>
    <r>
      <rPr>
        <sz val="10"/>
        <rFont val="Calibri"/>
        <family val="2"/>
      </rPr>
      <t>CERCLE NAGEURS D'AVIGNON</t>
    </r>
  </si>
  <si>
    <r>
      <rPr>
        <sz val="10"/>
        <rFont val="Calibri"/>
        <family val="2"/>
      </rPr>
      <t>56:01,0</t>
    </r>
  </si>
  <si>
    <r>
      <rPr>
        <sz val="10"/>
        <rFont val="Calibri"/>
        <family val="2"/>
      </rPr>
      <t>76.     PARISOT Axel</t>
    </r>
  </si>
  <si>
    <r>
      <rPr>
        <sz val="10"/>
        <rFont val="Calibri"/>
        <family val="2"/>
      </rPr>
      <t>DAUPHIN ST.PIERRE DU MONT</t>
    </r>
  </si>
  <si>
    <r>
      <rPr>
        <sz val="10"/>
        <rFont val="Calibri"/>
        <family val="2"/>
      </rPr>
      <t>57:02,0</t>
    </r>
  </si>
  <si>
    <r>
      <rPr>
        <sz val="10"/>
        <rFont val="Calibri"/>
        <family val="2"/>
      </rPr>
      <t>5,13</t>
    </r>
  </si>
  <si>
    <r>
      <rPr>
        <sz val="10"/>
        <rFont val="Calibri"/>
        <family val="2"/>
      </rPr>
      <t>77.     LANDRIAULT Philippe</t>
    </r>
  </si>
  <si>
    <r>
      <rPr>
        <sz val="10"/>
        <rFont val="Calibri"/>
        <family val="2"/>
      </rPr>
      <t>57:03,0</t>
    </r>
  </si>
  <si>
    <r>
      <rPr>
        <sz val="10"/>
        <rFont val="Calibri"/>
        <family val="2"/>
      </rPr>
      <t>78.     LORTIE Benjamin</t>
    </r>
  </si>
  <si>
    <r>
      <rPr>
        <sz val="10"/>
        <rFont val="Calibri"/>
        <family val="2"/>
      </rPr>
      <t>58:20,0</t>
    </r>
  </si>
  <si>
    <r>
      <rPr>
        <sz val="10"/>
        <rFont val="Calibri"/>
        <family val="2"/>
      </rPr>
      <t>5,07</t>
    </r>
  </si>
  <si>
    <r>
      <rPr>
        <sz val="10"/>
        <rFont val="Calibri"/>
        <family val="2"/>
      </rPr>
      <t>79.     BONNAL Lucas</t>
    </r>
  </si>
  <si>
    <r>
      <rPr>
        <sz val="10"/>
        <rFont val="Calibri"/>
        <family val="2"/>
      </rPr>
      <t>STADE OLYMPIQUE MILLAU</t>
    </r>
  </si>
  <si>
    <r>
      <rPr>
        <sz val="10"/>
        <rFont val="Calibri"/>
        <family val="2"/>
      </rPr>
      <t>59:00,0</t>
    </r>
  </si>
  <si>
    <r>
      <rPr>
        <sz val="10"/>
        <rFont val="Calibri"/>
        <family val="2"/>
      </rPr>
      <t>5,04</t>
    </r>
  </si>
  <si>
    <r>
      <rPr>
        <sz val="10"/>
        <rFont val="Calibri"/>
        <family val="2"/>
      </rPr>
      <t>80.     KUIPERS David</t>
    </r>
  </si>
  <si>
    <r>
      <rPr>
        <sz val="10"/>
        <rFont val="Calibri"/>
        <family val="2"/>
      </rPr>
      <t>59:01,0</t>
    </r>
  </si>
  <si>
    <r>
      <rPr>
        <sz val="10"/>
        <rFont val="Calibri"/>
        <family val="2"/>
      </rPr>
      <t>81.     REMY Jules</t>
    </r>
  </si>
  <si>
    <r>
      <rPr>
        <sz val="10"/>
        <rFont val="Calibri"/>
        <family val="2"/>
      </rPr>
      <t>59:03,0</t>
    </r>
  </si>
  <si>
    <r>
      <rPr>
        <sz val="10"/>
        <rFont val="Calibri"/>
        <family val="2"/>
      </rPr>
      <t>82.     LEMARCHAND Kyllian</t>
    </r>
  </si>
  <si>
    <r>
      <rPr>
        <sz val="10"/>
        <rFont val="Calibri"/>
        <family val="2"/>
      </rPr>
      <t>CERC.NAG.PLESSIS ROBINSON</t>
    </r>
  </si>
  <si>
    <r>
      <rPr>
        <sz val="10"/>
        <rFont val="Calibri"/>
        <family val="2"/>
      </rPr>
      <t>59:05,0</t>
    </r>
  </si>
  <si>
    <r>
      <rPr>
        <sz val="10"/>
        <rFont val="Calibri"/>
        <family val="2"/>
      </rPr>
      <t>83.     HERCOG Jan</t>
    </r>
  </si>
  <si>
    <r>
      <rPr>
        <sz val="10"/>
        <rFont val="Calibri"/>
        <family val="2"/>
      </rPr>
      <t>AUSTRIA</t>
    </r>
  </si>
  <si>
    <r>
      <rPr>
        <sz val="10"/>
        <rFont val="Calibri"/>
        <family val="2"/>
      </rPr>
      <t>59:30,0</t>
    </r>
  </si>
  <si>
    <r>
      <rPr>
        <sz val="10"/>
        <rFont val="Calibri"/>
        <family val="2"/>
      </rPr>
      <t>5,02</t>
    </r>
  </si>
  <si>
    <r>
      <rPr>
        <sz val="10"/>
        <rFont val="Calibri"/>
        <family val="2"/>
      </rPr>
      <t>84.     VAROQUI Victor</t>
    </r>
  </si>
  <si>
    <r>
      <rPr>
        <sz val="10"/>
        <rFont val="Calibri"/>
        <family val="2"/>
      </rPr>
      <t>01:20,0</t>
    </r>
  </si>
  <si>
    <r>
      <rPr>
        <sz val="10"/>
        <rFont val="Calibri"/>
        <family val="2"/>
      </rPr>
      <t>4,95</t>
    </r>
  </si>
  <si>
    <r>
      <rPr>
        <sz val="10"/>
        <rFont val="Calibri"/>
        <family val="2"/>
      </rPr>
      <t>85.     BOSCHER Johan</t>
    </r>
  </si>
  <si>
    <r>
      <rPr>
        <sz val="10"/>
        <rFont val="Calibri"/>
        <family val="2"/>
      </rPr>
      <t>AQUATIC CLUB DE BOURGES</t>
    </r>
  </si>
  <si>
    <r>
      <rPr>
        <sz val="10"/>
        <rFont val="Calibri"/>
        <family val="2"/>
      </rPr>
      <t>01:20,8</t>
    </r>
  </si>
  <si>
    <r>
      <rPr>
        <sz val="10"/>
        <rFont val="Calibri"/>
        <family val="2"/>
      </rPr>
      <t>86.     NDIAYE Amadou</t>
    </r>
  </si>
  <si>
    <r>
      <rPr>
        <sz val="10"/>
        <rFont val="Calibri"/>
        <family val="2"/>
      </rPr>
      <t>STADE MULTISPORTS DE MONTROUGE</t>
    </r>
  </si>
  <si>
    <r>
      <rPr>
        <sz val="10"/>
        <rFont val="Calibri"/>
        <family val="2"/>
      </rPr>
      <t>01:23,0</t>
    </r>
  </si>
  <si>
    <r>
      <rPr>
        <sz val="10"/>
        <rFont val="Calibri"/>
        <family val="2"/>
      </rPr>
      <t>4,94</t>
    </r>
  </si>
  <si>
    <r>
      <rPr>
        <sz val="10"/>
        <rFont val="Calibri"/>
        <family val="2"/>
      </rPr>
      <t>87.     MOUILLEY Alexandre</t>
    </r>
  </si>
  <si>
    <r>
      <rPr>
        <sz val="10"/>
        <rFont val="Calibri"/>
        <family val="2"/>
      </rPr>
      <t>02:09,7</t>
    </r>
  </si>
  <si>
    <r>
      <rPr>
        <sz val="10"/>
        <rFont val="Calibri"/>
        <family val="2"/>
      </rPr>
      <t>4,91</t>
    </r>
  </si>
  <si>
    <r>
      <rPr>
        <sz val="10"/>
        <rFont val="Calibri"/>
        <family val="2"/>
      </rPr>
      <t>88.     HUSSEY Patrick</t>
    </r>
  </si>
  <si>
    <r>
      <rPr>
        <sz val="10"/>
        <rFont val="Calibri"/>
        <family val="2"/>
      </rPr>
      <t>02:11,3</t>
    </r>
  </si>
  <si>
    <r>
      <rPr>
        <sz val="10"/>
        <rFont val="Calibri"/>
        <family val="2"/>
      </rPr>
      <t>89.     MERCURY Anthony</t>
    </r>
  </si>
  <si>
    <r>
      <rPr>
        <sz val="10"/>
        <rFont val="Calibri"/>
        <family val="2"/>
      </rPr>
      <t>02:13,0</t>
    </r>
  </si>
  <si>
    <r>
      <rPr>
        <sz val="10"/>
        <rFont val="Calibri"/>
        <family val="2"/>
      </rPr>
      <t>90.     BOURSIER Merlin</t>
    </r>
  </si>
  <si>
    <r>
      <rPr>
        <sz val="10"/>
        <rFont val="Calibri"/>
        <family val="2"/>
      </rPr>
      <t>02:21,0</t>
    </r>
  </si>
  <si>
    <r>
      <rPr>
        <sz val="10"/>
        <rFont val="Calibri"/>
        <family val="2"/>
      </rPr>
      <t>4,9</t>
    </r>
  </si>
  <si>
    <r>
      <rPr>
        <sz val="10"/>
        <rFont val="Calibri"/>
        <family val="2"/>
      </rPr>
      <t>91.     DENHAM Michael</t>
    </r>
  </si>
  <si>
    <r>
      <rPr>
        <sz val="10"/>
        <rFont val="Calibri"/>
        <family val="2"/>
      </rPr>
      <t>ANGERS NATATION</t>
    </r>
  </si>
  <si>
    <r>
      <rPr>
        <sz val="10"/>
        <rFont val="Calibri"/>
        <family val="2"/>
      </rPr>
      <t>02:45,0</t>
    </r>
  </si>
  <si>
    <r>
      <rPr>
        <sz val="10"/>
        <rFont val="Calibri"/>
        <family val="2"/>
      </rPr>
      <t>4,89</t>
    </r>
  </si>
  <si>
    <r>
      <rPr>
        <sz val="10"/>
        <rFont val="Calibri"/>
        <family val="2"/>
      </rPr>
      <t>COISNON Victor</t>
    </r>
  </si>
  <si>
    <r>
      <rPr>
        <sz val="10"/>
        <rFont val="Calibri"/>
        <family val="2"/>
      </rPr>
      <t>03:20,0</t>
    </r>
  </si>
  <si>
    <r>
      <rPr>
        <sz val="10"/>
        <rFont val="Calibri"/>
        <family val="2"/>
      </rPr>
      <t>4,86</t>
    </r>
  </si>
  <si>
    <r>
      <rPr>
        <sz val="10"/>
        <rFont val="Calibri"/>
        <family val="2"/>
      </rPr>
      <t>LATAPY Aurélien</t>
    </r>
  </si>
  <si>
    <r>
      <rPr>
        <sz val="10"/>
        <rFont val="Calibri"/>
        <family val="2"/>
      </rPr>
      <t>04:02,1</t>
    </r>
  </si>
  <si>
    <r>
      <rPr>
        <sz val="10"/>
        <rFont val="Calibri"/>
        <family val="2"/>
      </rPr>
      <t>4,84</t>
    </r>
  </si>
  <si>
    <r>
      <rPr>
        <sz val="10"/>
        <rFont val="Calibri"/>
        <family val="2"/>
      </rPr>
      <t>SUBERO Pablo</t>
    </r>
  </si>
  <si>
    <r>
      <rPr>
        <sz val="10"/>
        <rFont val="Calibri"/>
        <family val="2"/>
      </rPr>
      <t>E. M. S. BRON NATATION</t>
    </r>
  </si>
  <si>
    <r>
      <rPr>
        <sz val="10"/>
        <rFont val="Calibri"/>
        <family val="2"/>
      </rPr>
      <t>04:20,0</t>
    </r>
  </si>
  <si>
    <r>
      <rPr>
        <sz val="10"/>
        <rFont val="Calibri"/>
        <family val="2"/>
      </rPr>
      <t>4,83</t>
    </r>
  </si>
  <si>
    <r>
      <rPr>
        <sz val="10"/>
        <rFont val="Calibri"/>
        <family val="2"/>
      </rPr>
      <t>LESPRIT Paul</t>
    </r>
  </si>
  <si>
    <r>
      <rPr>
        <sz val="10"/>
        <rFont val="Calibri"/>
        <family val="2"/>
      </rPr>
      <t>VGA SAINT MAUR</t>
    </r>
  </si>
  <si>
    <r>
      <rPr>
        <sz val="10"/>
        <rFont val="Calibri"/>
        <family val="2"/>
      </rPr>
      <t>04:50,0</t>
    </r>
  </si>
  <si>
    <r>
      <rPr>
        <sz val="10"/>
        <rFont val="Calibri"/>
        <family val="2"/>
      </rPr>
      <t>4,81</t>
    </r>
  </si>
  <si>
    <r>
      <rPr>
        <sz val="10"/>
        <rFont val="Calibri"/>
        <family val="2"/>
      </rPr>
      <t>HABASQUE Clément</t>
    </r>
  </si>
  <si>
    <r>
      <rPr>
        <sz val="10"/>
        <rFont val="Calibri"/>
        <family val="2"/>
      </rPr>
      <t>05:26,0</t>
    </r>
  </si>
  <si>
    <r>
      <rPr>
        <sz val="10"/>
        <rFont val="Calibri"/>
        <family val="2"/>
      </rPr>
      <t>4,78</t>
    </r>
  </si>
  <si>
    <r>
      <rPr>
        <sz val="10"/>
        <rFont val="Calibri"/>
        <family val="2"/>
      </rPr>
      <t>BRANGER Jeremy</t>
    </r>
  </si>
  <si>
    <r>
      <rPr>
        <sz val="10"/>
        <rFont val="Calibri"/>
        <family val="2"/>
      </rPr>
      <t>NDVILLEFRANCHE BEAUJOLAIS</t>
    </r>
  </si>
  <si>
    <r>
      <rPr>
        <sz val="10"/>
        <rFont val="Calibri"/>
        <family val="2"/>
      </rPr>
      <t>05:45,0</t>
    </r>
  </si>
  <si>
    <r>
      <rPr>
        <sz val="10"/>
        <rFont val="Calibri"/>
        <family val="2"/>
      </rPr>
      <t>4,77</t>
    </r>
  </si>
  <si>
    <r>
      <rPr>
        <sz val="10"/>
        <rFont val="Calibri"/>
        <family val="2"/>
      </rPr>
      <t>VISBECQ Edouard</t>
    </r>
  </si>
  <si>
    <r>
      <rPr>
        <sz val="10"/>
        <rFont val="Calibri"/>
        <family val="2"/>
      </rPr>
      <t>NANTES NATATION</t>
    </r>
  </si>
  <si>
    <r>
      <rPr>
        <sz val="10"/>
        <rFont val="Calibri"/>
        <family val="2"/>
      </rPr>
      <t>11:05,6</t>
    </r>
  </si>
  <si>
    <r>
      <rPr>
        <sz val="10"/>
        <rFont val="Calibri"/>
        <family val="2"/>
      </rPr>
      <t>4,58</t>
    </r>
  </si>
  <si>
    <r>
      <rPr>
        <sz val="10"/>
        <rFont val="Calibri"/>
        <family val="2"/>
      </rPr>
      <t>GUILLARD Laurent</t>
    </r>
  </si>
  <si>
    <r>
      <rPr>
        <sz val="10"/>
        <rFont val="Calibri"/>
        <family val="2"/>
      </rPr>
      <t>CMN DIEPPE</t>
    </r>
  </si>
  <si>
    <r>
      <rPr>
        <sz val="10"/>
        <rFont val="Calibri"/>
        <family val="2"/>
      </rPr>
      <t>20:34,0</t>
    </r>
  </si>
  <si>
    <r>
      <rPr>
        <sz val="10"/>
        <rFont val="Calibri"/>
        <family val="2"/>
      </rPr>
      <t>4,27</t>
    </r>
  </si>
  <si>
    <r>
      <rPr>
        <sz val="10"/>
        <rFont val="Calibri"/>
        <family val="2"/>
      </rPr>
      <t>PEZERON Adrien</t>
    </r>
  </si>
  <si>
    <r>
      <rPr>
        <sz val="10"/>
        <rFont val="Calibri"/>
        <family val="2"/>
      </rPr>
      <t>LES DAUPHINS UGINOIS</t>
    </r>
  </si>
  <si>
    <r>
      <rPr>
        <sz val="10"/>
        <rFont val="Calibri"/>
        <family val="2"/>
      </rPr>
      <t>20:43,2</t>
    </r>
  </si>
  <si>
    <r>
      <rPr>
        <sz val="10"/>
        <rFont val="Calibri"/>
        <family val="2"/>
      </rPr>
      <t>4,26</t>
    </r>
  </si>
  <si>
    <r>
      <rPr>
        <sz val="10"/>
        <rFont val="Calibri"/>
        <family val="2"/>
      </rPr>
      <t>RENAUD Thomas</t>
    </r>
  </si>
  <si>
    <r>
      <rPr>
        <sz val="10"/>
        <rFont val="Calibri"/>
        <family val="2"/>
      </rPr>
      <t>ASSOCIATION ORNON NATATION</t>
    </r>
  </si>
  <si>
    <r>
      <rPr>
        <sz val="10"/>
        <rFont val="Calibri"/>
        <family val="2"/>
      </rPr>
      <t>26:44,2</t>
    </r>
  </si>
  <si>
    <r>
      <rPr>
        <sz val="10"/>
        <rFont val="Calibri"/>
        <family val="2"/>
      </rPr>
      <t>4,09</t>
    </r>
  </si>
  <si>
    <r>
      <rPr>
        <sz val="10"/>
        <rFont val="Calibri"/>
        <family val="2"/>
      </rPr>
      <t>CHEDRU Sébastien</t>
    </r>
  </si>
  <si>
    <r>
      <rPr>
        <sz val="10"/>
        <rFont val="Calibri"/>
        <family val="2"/>
      </rPr>
      <t>SAINT NAZAIRE ATLANTIQUE NAT</t>
    </r>
  </si>
  <si>
    <r>
      <rPr>
        <sz val="10"/>
        <rFont val="Calibri"/>
        <family val="2"/>
      </rPr>
      <t>23:07,6</t>
    </r>
  </si>
  <si>
    <r>
      <rPr>
        <sz val="10"/>
        <rFont val="Calibri"/>
        <family val="2"/>
      </rPr>
      <t>1,57</t>
    </r>
  </si>
  <si>
    <r>
      <rPr>
        <sz val="10"/>
        <rFont val="Calibri"/>
        <family val="2"/>
      </rPr>
      <t>-</t>
    </r>
  </si>
  <si>
    <r>
      <rPr>
        <sz val="10"/>
        <rFont val="Calibri"/>
        <family val="2"/>
      </rPr>
      <t>FERCHICHI Rayane</t>
    </r>
  </si>
  <si>
    <r>
      <rPr>
        <sz val="10"/>
        <rFont val="Calibri"/>
        <family val="2"/>
      </rPr>
      <t>Abandon</t>
    </r>
  </si>
  <si>
    <r>
      <rPr>
        <sz val="10"/>
        <rFont val="Calibri"/>
        <family val="2"/>
      </rPr>
      <t>BEAUGRAND Paul</t>
    </r>
  </si>
  <si>
    <r>
      <rPr>
        <sz val="10"/>
        <rFont val="Calibri"/>
        <family val="2"/>
      </rPr>
      <t>CERCLE NAGEURS D'ANTIBES</t>
    </r>
  </si>
  <si>
    <r>
      <rPr>
        <sz val="10"/>
        <rFont val="Calibri"/>
        <family val="2"/>
      </rPr>
      <t>LERNO Tom</t>
    </r>
  </si>
  <si>
    <r>
      <rPr>
        <sz val="10"/>
        <rFont val="Calibri"/>
        <family val="2"/>
      </rPr>
      <t>LES DAUPHINS DU MOULE</t>
    </r>
  </si>
  <si>
    <r>
      <rPr>
        <sz val="10"/>
        <rFont val="Calibri"/>
        <family val="2"/>
      </rPr>
      <t>DUREUX Sébastien</t>
    </r>
  </si>
  <si>
    <r>
      <rPr>
        <sz val="10"/>
        <rFont val="Calibri"/>
        <family val="2"/>
      </rPr>
      <t>FOUCHARD Aurélien</t>
    </r>
  </si>
  <si>
    <r>
      <rPr>
        <sz val="10"/>
        <rFont val="Calibri"/>
        <family val="2"/>
      </rPr>
      <t>UNION ST BRUNO BORDEAUX</t>
    </r>
  </si>
  <si>
    <r>
      <rPr>
        <sz val="10"/>
        <rFont val="Calibri"/>
        <family val="2"/>
      </rPr>
      <t>DUPUY Stanislas</t>
    </r>
  </si>
  <si>
    <t>athlete_name</t>
  </si>
  <si>
    <t>country</t>
  </si>
  <si>
    <t>date</t>
  </si>
  <si>
    <t>event</t>
  </si>
  <si>
    <t>location</t>
  </si>
  <si>
    <t>distance</t>
  </si>
  <si>
    <t>current_type</t>
  </si>
  <si>
    <t>temp</t>
  </si>
  <si>
    <t>field_size</t>
  </si>
  <si>
    <t>time</t>
  </si>
  <si>
    <t>LEN Cup</t>
  </si>
  <si>
    <t>Gravelines, FRA</t>
  </si>
  <si>
    <t>No Current</t>
  </si>
  <si>
    <t>Neutral</t>
  </si>
  <si>
    <t>46.     KOZUBEK Matej</t>
  </si>
  <si>
    <t>FRA</t>
  </si>
  <si>
    <t xml:space="preserve">Evgenij Pop Acev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</si>
</sst>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mm/dd/yyyy;@"/>
  </numFmts>
  <fonts count="6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wrapText="1"/>
    </xf>
    <xf numFmtId="0" fontId="0" fillId="0" borderId="0" xfId="0"/>
    <xf numFmtId="165" fontId="0" fillId="0" borderId="0" xfId="0" applyNumberFormat="1"/>
    <xf numFmtId="14" fontId="0" fillId="0" borderId="0" xfId="0" applyNumberForma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m/Documents/OW%20Rankings/country%20cod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 codes"/>
    </sheetNames>
    <sheetDataSet>
      <sheetData sheetId="0">
        <row r="1">
          <cell r="A1" t="str">
            <v>Country</v>
          </cell>
          <cell r="B1" t="str">
            <v>Code</v>
          </cell>
        </row>
        <row r="2">
          <cell r="A2" t="str">
            <v>Afghanistan</v>
          </cell>
          <cell r="B2" t="str">
            <v>AFG</v>
          </cell>
        </row>
        <row r="3">
          <cell r="A3" t="str">
            <v>Anguilla</v>
          </cell>
          <cell r="B3" t="str">
            <v>AGU</v>
          </cell>
        </row>
        <row r="4">
          <cell r="A4" t="str">
            <v>Albania</v>
          </cell>
          <cell r="B4" t="str">
            <v>ALB</v>
          </cell>
        </row>
        <row r="5">
          <cell r="A5" t="str">
            <v>Algeria</v>
          </cell>
          <cell r="B5" t="str">
            <v>ALG</v>
          </cell>
        </row>
        <row r="6">
          <cell r="A6" t="str">
            <v>Andorra</v>
          </cell>
          <cell r="B6" t="str">
            <v>AND</v>
          </cell>
        </row>
        <row r="7">
          <cell r="A7" t="str">
            <v>Angola</v>
          </cell>
          <cell r="B7" t="str">
            <v>ANG</v>
          </cell>
        </row>
        <row r="8">
          <cell r="A8" t="str">
            <v>Antigua and Barbuda</v>
          </cell>
          <cell r="B8" t="str">
            <v>ANT</v>
          </cell>
        </row>
        <row r="9">
          <cell r="A9" t="str">
            <v>Argentina</v>
          </cell>
          <cell r="B9" t="str">
            <v>ARG</v>
          </cell>
        </row>
        <row r="10">
          <cell r="A10" t="str">
            <v>Armenia</v>
          </cell>
          <cell r="B10" t="str">
            <v>ARM</v>
          </cell>
        </row>
        <row r="11">
          <cell r="A11" t="str">
            <v>Aruba</v>
          </cell>
          <cell r="B11" t="str">
            <v>ARU</v>
          </cell>
        </row>
        <row r="12">
          <cell r="A12" t="str">
            <v>American Samoa</v>
          </cell>
          <cell r="B12" t="str">
            <v>ASA</v>
          </cell>
        </row>
        <row r="13">
          <cell r="A13" t="str">
            <v>Australia</v>
          </cell>
          <cell r="B13" t="str">
            <v>AUS</v>
          </cell>
        </row>
        <row r="14">
          <cell r="A14" t="str">
            <v>Austria</v>
          </cell>
          <cell r="B14" t="str">
            <v>AUT</v>
          </cell>
        </row>
        <row r="15">
          <cell r="A15" t="str">
            <v>Azerbaijan</v>
          </cell>
          <cell r="B15" t="str">
            <v>AZE</v>
          </cell>
        </row>
        <row r="16">
          <cell r="A16" t="str">
            <v>Bahamas</v>
          </cell>
          <cell r="B16" t="str">
            <v>BAH</v>
          </cell>
        </row>
        <row r="17">
          <cell r="A17" t="str">
            <v>Bangladesh</v>
          </cell>
          <cell r="B17" t="str">
            <v>BAN</v>
          </cell>
        </row>
        <row r="18">
          <cell r="A18" t="str">
            <v>Barbados</v>
          </cell>
          <cell r="B18" t="str">
            <v>BAR</v>
          </cell>
        </row>
        <row r="19">
          <cell r="A19" t="str">
            <v>Burundi</v>
          </cell>
          <cell r="B19" t="str">
            <v>BDI</v>
          </cell>
        </row>
        <row r="20">
          <cell r="A20" t="str">
            <v>Belgium</v>
          </cell>
          <cell r="B20" t="str">
            <v>BEL</v>
          </cell>
        </row>
        <row r="21">
          <cell r="A21" t="str">
            <v>Benin</v>
          </cell>
          <cell r="B21" t="str">
            <v>BEN</v>
          </cell>
        </row>
        <row r="22">
          <cell r="A22" t="str">
            <v>Bermuda</v>
          </cell>
          <cell r="B22" t="str">
            <v>BER</v>
          </cell>
        </row>
        <row r="23">
          <cell r="A23" t="str">
            <v>Bosnia and Herzegovina</v>
          </cell>
          <cell r="B23" t="str">
            <v>BIH</v>
          </cell>
        </row>
        <row r="24">
          <cell r="A24" t="str">
            <v>Belize</v>
          </cell>
          <cell r="B24" t="str">
            <v>BIZ</v>
          </cell>
        </row>
        <row r="25">
          <cell r="A25" t="str">
            <v>Bhutan</v>
          </cell>
          <cell r="B25" t="str">
            <v>BHU</v>
          </cell>
        </row>
        <row r="26">
          <cell r="A26" t="str">
            <v>Belarus</v>
          </cell>
          <cell r="B26" t="str">
            <v>BLR</v>
          </cell>
        </row>
        <row r="27">
          <cell r="A27" t="str">
            <v>Bolivia</v>
          </cell>
          <cell r="B27" t="str">
            <v>BOL</v>
          </cell>
        </row>
        <row r="28">
          <cell r="A28" t="str">
            <v>Botswana</v>
          </cell>
          <cell r="B28" t="str">
            <v>BOT</v>
          </cell>
        </row>
        <row r="29">
          <cell r="A29" t="str">
            <v>Brazil</v>
          </cell>
          <cell r="B29" t="str">
            <v>BRA</v>
          </cell>
        </row>
        <row r="30">
          <cell r="A30" t="str">
            <v>Bahrain</v>
          </cell>
          <cell r="B30" t="str">
            <v>BRN</v>
          </cell>
        </row>
        <row r="31">
          <cell r="A31" t="str">
            <v>Brunei</v>
          </cell>
          <cell r="B31" t="str">
            <v>BRU</v>
          </cell>
        </row>
        <row r="32">
          <cell r="A32" t="str">
            <v>Bulgaria</v>
          </cell>
          <cell r="B32" t="str">
            <v>BUL</v>
          </cell>
        </row>
        <row r="33">
          <cell r="A33" t="str">
            <v>Burkina Faso</v>
          </cell>
          <cell r="B33" t="str">
            <v>BUR</v>
          </cell>
        </row>
        <row r="34">
          <cell r="A34" t="str">
            <v>Central African Republic</v>
          </cell>
          <cell r="B34" t="str">
            <v>CAF</v>
          </cell>
        </row>
        <row r="35">
          <cell r="A35" t="str">
            <v>Cambodia</v>
          </cell>
          <cell r="B35" t="str">
            <v>CAM</v>
          </cell>
        </row>
        <row r="36">
          <cell r="A36" t="str">
            <v>Canada</v>
          </cell>
          <cell r="B36" t="str">
            <v>CAN</v>
          </cell>
        </row>
        <row r="37">
          <cell r="A37" t="str">
            <v>Cayman Islands</v>
          </cell>
          <cell r="B37" t="str">
            <v>CAY</v>
          </cell>
        </row>
        <row r="38">
          <cell r="A38" t="str">
            <v>Congo</v>
          </cell>
          <cell r="B38" t="str">
            <v>CGO</v>
          </cell>
        </row>
        <row r="39">
          <cell r="A39" t="str">
            <v>Chad</v>
          </cell>
          <cell r="B39" t="str">
            <v>CHA</v>
          </cell>
        </row>
        <row r="40">
          <cell r="A40" t="str">
            <v>Chile</v>
          </cell>
          <cell r="B40" t="str">
            <v>CHI</v>
          </cell>
        </row>
        <row r="41">
          <cell r="A41" t="str">
            <v>China</v>
          </cell>
          <cell r="B41" t="str">
            <v>CHN</v>
          </cell>
        </row>
        <row r="42">
          <cell r="A42" t="str">
            <v>CÃ´te d'Ivoire</v>
          </cell>
          <cell r="B42" t="str">
            <v>CIV</v>
          </cell>
        </row>
        <row r="43">
          <cell r="A43" t="str">
            <v>Cameroon</v>
          </cell>
          <cell r="B43" t="str">
            <v>CMR</v>
          </cell>
        </row>
        <row r="44">
          <cell r="A44" t="str">
            <v>DR Congo</v>
          </cell>
          <cell r="B44" t="str">
            <v>COD</v>
          </cell>
        </row>
        <row r="45">
          <cell r="A45" t="str">
            <v>Cook Islands</v>
          </cell>
          <cell r="B45" t="str">
            <v>COK</v>
          </cell>
        </row>
        <row r="46">
          <cell r="A46" t="str">
            <v>Colombia</v>
          </cell>
          <cell r="B46" t="str">
            <v>COL</v>
          </cell>
        </row>
        <row r="47">
          <cell r="A47" t="str">
            <v>Comoros</v>
          </cell>
          <cell r="B47" t="str">
            <v>COM</v>
          </cell>
        </row>
        <row r="48">
          <cell r="A48" t="str">
            <v>Cape Verde</v>
          </cell>
          <cell r="B48" t="str">
            <v>CPV</v>
          </cell>
        </row>
        <row r="49">
          <cell r="A49" t="str">
            <v>Costa Rica</v>
          </cell>
          <cell r="B49" t="str">
            <v>CRC</v>
          </cell>
        </row>
        <row r="50">
          <cell r="A50" t="str">
            <v>Croatia</v>
          </cell>
          <cell r="B50" t="str">
            <v>CRO</v>
          </cell>
        </row>
        <row r="51">
          <cell r="A51" t="str">
            <v>Cuba</v>
          </cell>
          <cell r="B51" t="str">
            <v>CUB</v>
          </cell>
        </row>
        <row r="52">
          <cell r="A52" t="str">
            <v>CuraÃ§ao</v>
          </cell>
          <cell r="B52" t="str">
            <v>CUR</v>
          </cell>
        </row>
        <row r="53">
          <cell r="A53" t="str">
            <v>Cyprus</v>
          </cell>
          <cell r="B53" t="str">
            <v>CYP</v>
          </cell>
        </row>
        <row r="54">
          <cell r="A54" t="str">
            <v>Czech Republic</v>
          </cell>
          <cell r="B54" t="str">
            <v>CZE</v>
          </cell>
        </row>
        <row r="55">
          <cell r="A55" t="str">
            <v>Denmark</v>
          </cell>
          <cell r="B55" t="str">
            <v>DEN</v>
          </cell>
        </row>
        <row r="56">
          <cell r="A56" t="str">
            <v>Djibouti</v>
          </cell>
          <cell r="B56" t="str">
            <v>DJI</v>
          </cell>
        </row>
        <row r="57">
          <cell r="A57" t="str">
            <v>Dominica</v>
          </cell>
          <cell r="B57" t="str">
            <v>DMA</v>
          </cell>
        </row>
        <row r="58">
          <cell r="A58" t="str">
            <v>Dominican Republic</v>
          </cell>
          <cell r="B58" t="str">
            <v>DOM</v>
          </cell>
        </row>
        <row r="59">
          <cell r="A59" t="str">
            <v>Ecuador</v>
          </cell>
          <cell r="B59" t="str">
            <v>ECU</v>
          </cell>
        </row>
        <row r="60">
          <cell r="A60" t="str">
            <v>Egypt</v>
          </cell>
          <cell r="B60" t="str">
            <v>EGY</v>
          </cell>
        </row>
        <row r="61">
          <cell r="A61" t="str">
            <v>Eritrea</v>
          </cell>
          <cell r="B61" t="str">
            <v>ERI</v>
          </cell>
        </row>
        <row r="62">
          <cell r="A62" t="str">
            <v>El Salvador</v>
          </cell>
          <cell r="B62" t="str">
            <v>ESA</v>
          </cell>
        </row>
        <row r="63">
          <cell r="A63" t="str">
            <v>Spain</v>
          </cell>
          <cell r="B63" t="str">
            <v>ESP</v>
          </cell>
        </row>
        <row r="64">
          <cell r="A64" t="str">
            <v>Estonia</v>
          </cell>
          <cell r="B64" t="str">
            <v>EST</v>
          </cell>
        </row>
        <row r="65">
          <cell r="A65" t="str">
            <v>Ethiopia</v>
          </cell>
          <cell r="B65" t="str">
            <v>ETH</v>
          </cell>
        </row>
        <row r="66">
          <cell r="A66" t="str">
            <v>Faroe Islands</v>
          </cell>
          <cell r="B66" t="str">
            <v>FAR</v>
          </cell>
        </row>
        <row r="67">
          <cell r="A67" t="str">
            <v>Fiji</v>
          </cell>
          <cell r="B67" t="str">
            <v>FIJ</v>
          </cell>
        </row>
        <row r="68">
          <cell r="A68" t="str">
            <v>Finland</v>
          </cell>
          <cell r="B68" t="str">
            <v>FIN</v>
          </cell>
        </row>
        <row r="69">
          <cell r="A69" t="str">
            <v>France</v>
          </cell>
          <cell r="B69" t="str">
            <v>FRA</v>
          </cell>
        </row>
        <row r="70">
          <cell r="A70" t="str">
            <v>Federated States of Micronesia</v>
          </cell>
          <cell r="B70" t="str">
            <v>FSM</v>
          </cell>
        </row>
        <row r="71">
          <cell r="A71" t="str">
            <v>Gabon</v>
          </cell>
          <cell r="B71" t="str">
            <v>GAB</v>
          </cell>
        </row>
        <row r="72">
          <cell r="A72" t="str">
            <v>Gambia</v>
          </cell>
          <cell r="B72" t="str">
            <v>GAM</v>
          </cell>
        </row>
        <row r="73">
          <cell r="A73" t="str">
            <v>Great Britain</v>
          </cell>
          <cell r="B73" t="str">
            <v>GBR</v>
          </cell>
        </row>
        <row r="74">
          <cell r="A74" t="str">
            <v>Guinea-Bissau</v>
          </cell>
          <cell r="B74" t="str">
            <v>GBS</v>
          </cell>
        </row>
        <row r="75">
          <cell r="A75" t="str">
            <v>Georgia</v>
          </cell>
          <cell r="B75" t="str">
            <v>GEO</v>
          </cell>
        </row>
        <row r="76">
          <cell r="A76" t="str">
            <v>Equatorial Guinea</v>
          </cell>
          <cell r="B76" t="str">
            <v>GEQ</v>
          </cell>
        </row>
        <row r="77">
          <cell r="A77" t="str">
            <v>Germany</v>
          </cell>
          <cell r="B77" t="str">
            <v>GER</v>
          </cell>
        </row>
        <row r="78">
          <cell r="A78" t="str">
            <v>Ghana</v>
          </cell>
          <cell r="B78" t="str">
            <v>GHA</v>
          </cell>
        </row>
        <row r="79">
          <cell r="A79" t="str">
            <v>Gibraltar</v>
          </cell>
          <cell r="B79" t="str">
            <v>GIB</v>
          </cell>
        </row>
        <row r="80">
          <cell r="A80" t="str">
            <v>Greece</v>
          </cell>
          <cell r="B80" t="str">
            <v>GRE</v>
          </cell>
        </row>
        <row r="81">
          <cell r="A81" t="str">
            <v>Grenada</v>
          </cell>
          <cell r="B81" t="str">
            <v>GRN</v>
          </cell>
        </row>
        <row r="82">
          <cell r="A82" t="str">
            <v>Guatemala</v>
          </cell>
          <cell r="B82" t="str">
            <v>GUA</v>
          </cell>
        </row>
        <row r="83">
          <cell r="A83" t="str">
            <v>Guinea</v>
          </cell>
          <cell r="B83" t="str">
            <v>GUI</v>
          </cell>
        </row>
        <row r="84">
          <cell r="A84" t="str">
            <v>Guam</v>
          </cell>
          <cell r="B84" t="str">
            <v>GUM</v>
          </cell>
        </row>
        <row r="85">
          <cell r="A85" t="str">
            <v>Guyana</v>
          </cell>
          <cell r="B85" t="str">
            <v>GUY</v>
          </cell>
        </row>
        <row r="86">
          <cell r="A86" t="str">
            <v>Haiti</v>
          </cell>
          <cell r="B86" t="str">
            <v>HAI</v>
          </cell>
        </row>
        <row r="87">
          <cell r="A87" t="str">
            <v>Hong Kong</v>
          </cell>
          <cell r="B87" t="str">
            <v>HKG</v>
          </cell>
        </row>
        <row r="88">
          <cell r="A88" t="str">
            <v>Honduras</v>
          </cell>
          <cell r="B88" t="str">
            <v>HON</v>
          </cell>
        </row>
        <row r="89">
          <cell r="A89" t="str">
            <v>Hungary</v>
          </cell>
          <cell r="B89" t="str">
            <v>HUN</v>
          </cell>
        </row>
        <row r="90">
          <cell r="A90" t="str">
            <v>Indonesia</v>
          </cell>
          <cell r="B90" t="str">
            <v>INA</v>
          </cell>
        </row>
        <row r="91">
          <cell r="A91" t="str">
            <v>India</v>
          </cell>
          <cell r="B91" t="str">
            <v>IND</v>
          </cell>
        </row>
        <row r="92">
          <cell r="A92" t="str">
            <v>Iran</v>
          </cell>
          <cell r="B92" t="str">
            <v>IRI</v>
          </cell>
        </row>
        <row r="93">
          <cell r="A93" t="str">
            <v>Ireland</v>
          </cell>
          <cell r="B93" t="str">
            <v>IRL</v>
          </cell>
        </row>
        <row r="94">
          <cell r="A94" t="str">
            <v>Iraq</v>
          </cell>
          <cell r="B94" t="str">
            <v>IRQ</v>
          </cell>
        </row>
        <row r="95">
          <cell r="A95" t="str">
            <v>Iceland</v>
          </cell>
          <cell r="B95" t="str">
            <v>ISL</v>
          </cell>
        </row>
        <row r="96">
          <cell r="A96" t="str">
            <v>Israel</v>
          </cell>
          <cell r="B96" t="str">
            <v>ISR</v>
          </cell>
        </row>
        <row r="97">
          <cell r="A97" t="str">
            <v>Virgin Islands[6]</v>
          </cell>
          <cell r="B97" t="str">
            <v>ISV</v>
          </cell>
        </row>
        <row r="98">
          <cell r="A98" t="str">
            <v>Italy</v>
          </cell>
          <cell r="B98" t="str">
            <v>ITA</v>
          </cell>
        </row>
        <row r="99">
          <cell r="A99" t="str">
            <v>British Virgin Islands</v>
          </cell>
          <cell r="B99" t="str">
            <v>IVB</v>
          </cell>
        </row>
        <row r="100">
          <cell r="A100" t="str">
            <v>Jamaica</v>
          </cell>
          <cell r="B100" t="str">
            <v>JAM</v>
          </cell>
        </row>
        <row r="101">
          <cell r="A101" t="str">
            <v>Jordan</v>
          </cell>
          <cell r="B101" t="str">
            <v>JOR</v>
          </cell>
        </row>
        <row r="102">
          <cell r="A102" t="str">
            <v>Japan</v>
          </cell>
          <cell r="B102" t="str">
            <v>JPN</v>
          </cell>
        </row>
        <row r="103">
          <cell r="A103" t="str">
            <v>Kazakhstan</v>
          </cell>
          <cell r="B103" t="str">
            <v>KAZ</v>
          </cell>
        </row>
        <row r="104">
          <cell r="A104" t="str">
            <v>Kenya</v>
          </cell>
          <cell r="B104" t="str">
            <v>KEN</v>
          </cell>
        </row>
        <row r="105">
          <cell r="A105" t="str">
            <v>Kyrgyzstan</v>
          </cell>
          <cell r="B105" t="str">
            <v>KGZ</v>
          </cell>
        </row>
        <row r="106">
          <cell r="A106" t="str">
            <v>South Korea</v>
          </cell>
          <cell r="B106" t="str">
            <v>KOR</v>
          </cell>
        </row>
        <row r="107">
          <cell r="A107" t="str">
            <v>Kosovo</v>
          </cell>
          <cell r="B107" t="str">
            <v>KOS</v>
          </cell>
        </row>
        <row r="108">
          <cell r="A108" t="str">
            <v>Saudi Arabia</v>
          </cell>
          <cell r="B108" t="str">
            <v>KSA</v>
          </cell>
        </row>
        <row r="109">
          <cell r="A109" t="str">
            <v>Kuwait</v>
          </cell>
          <cell r="B109" t="str">
            <v>KUW</v>
          </cell>
        </row>
        <row r="110">
          <cell r="A110" t="str">
            <v>Laos</v>
          </cell>
          <cell r="B110" t="str">
            <v>LAO</v>
          </cell>
        </row>
        <row r="111">
          <cell r="A111" t="str">
            <v>Latvia</v>
          </cell>
          <cell r="B111" t="str">
            <v>LAT</v>
          </cell>
        </row>
        <row r="112">
          <cell r="A112" t="str">
            <v>Libya</v>
          </cell>
          <cell r="B112" t="str">
            <v>LBA</v>
          </cell>
        </row>
        <row r="113">
          <cell r="A113" t="str">
            <v>Lebanon</v>
          </cell>
          <cell r="B113" t="str">
            <v>LBN</v>
          </cell>
        </row>
        <row r="114">
          <cell r="A114" t="str">
            <v>Liberia</v>
          </cell>
          <cell r="B114" t="str">
            <v>LBR</v>
          </cell>
        </row>
        <row r="115">
          <cell r="A115" t="str">
            <v>Saint Lucia</v>
          </cell>
          <cell r="B115" t="str">
            <v>LCA</v>
          </cell>
        </row>
        <row r="116">
          <cell r="A116" t="str">
            <v>Lesotho</v>
          </cell>
          <cell r="B116" t="str">
            <v>LES</v>
          </cell>
        </row>
        <row r="117">
          <cell r="A117" t="str">
            <v>Liechtenstein</v>
          </cell>
          <cell r="B117" t="str">
            <v>LIE</v>
          </cell>
        </row>
        <row r="118">
          <cell r="A118" t="str">
            <v>Lithuania</v>
          </cell>
          <cell r="B118" t="str">
            <v>LTU</v>
          </cell>
        </row>
        <row r="119">
          <cell r="A119" t="str">
            <v>Luxembourg</v>
          </cell>
          <cell r="B119" t="str">
            <v>LUX</v>
          </cell>
        </row>
        <row r="120">
          <cell r="A120" t="str">
            <v>Sint Maarten</v>
          </cell>
          <cell r="B120" t="str">
            <v>MAA</v>
          </cell>
        </row>
        <row r="121">
          <cell r="A121" t="str">
            <v>Macau</v>
          </cell>
          <cell r="B121" t="str">
            <v>MAC</v>
          </cell>
        </row>
        <row r="122">
          <cell r="A122" t="str">
            <v>Madagascar</v>
          </cell>
          <cell r="B122" t="str">
            <v>MAD</v>
          </cell>
        </row>
        <row r="123">
          <cell r="A123" t="str">
            <v>Morocco</v>
          </cell>
          <cell r="B123" t="str">
            <v>MAR</v>
          </cell>
        </row>
        <row r="124">
          <cell r="A124" t="str">
            <v>Malaysia</v>
          </cell>
          <cell r="B124" t="str">
            <v>MAS</v>
          </cell>
        </row>
        <row r="125">
          <cell r="A125" t="str">
            <v>Malawi</v>
          </cell>
          <cell r="B125" t="str">
            <v>MAW</v>
          </cell>
        </row>
        <row r="126">
          <cell r="A126" t="str">
            <v>Moldova</v>
          </cell>
          <cell r="B126" t="str">
            <v>MDA</v>
          </cell>
        </row>
        <row r="127">
          <cell r="A127" t="str">
            <v>Maldives</v>
          </cell>
          <cell r="B127" t="str">
            <v>MDV</v>
          </cell>
        </row>
        <row r="128">
          <cell r="A128" t="str">
            <v>Mexico</v>
          </cell>
          <cell r="B128" t="str">
            <v>MEX</v>
          </cell>
        </row>
        <row r="129">
          <cell r="A129" t="str">
            <v>Mongolia</v>
          </cell>
          <cell r="B129" t="str">
            <v>MGL</v>
          </cell>
        </row>
        <row r="130">
          <cell r="A130" t="str">
            <v>Marshall Islands</v>
          </cell>
          <cell r="B130" t="str">
            <v>MHL</v>
          </cell>
        </row>
        <row r="131">
          <cell r="A131" t="str">
            <v>North Macedonia</v>
          </cell>
          <cell r="B131" t="str">
            <v>MKD</v>
          </cell>
        </row>
        <row r="132">
          <cell r="A132" t="str">
            <v>Mali</v>
          </cell>
          <cell r="B132" t="str">
            <v>MLI</v>
          </cell>
        </row>
        <row r="133">
          <cell r="A133" t="str">
            <v>Malta</v>
          </cell>
          <cell r="B133" t="str">
            <v>MLT</v>
          </cell>
        </row>
        <row r="134">
          <cell r="A134" t="str">
            <v>Montenegro</v>
          </cell>
          <cell r="B134" t="str">
            <v>MNE</v>
          </cell>
        </row>
        <row r="135">
          <cell r="A135" t="str">
            <v>Monaco</v>
          </cell>
          <cell r="B135" t="str">
            <v>MON</v>
          </cell>
        </row>
        <row r="136">
          <cell r="A136" t="str">
            <v>Mozambique</v>
          </cell>
          <cell r="B136" t="str">
            <v>MOZ</v>
          </cell>
        </row>
        <row r="137">
          <cell r="A137" t="str">
            <v>Mauritius</v>
          </cell>
          <cell r="B137" t="str">
            <v>MRI</v>
          </cell>
        </row>
        <row r="138">
          <cell r="A138" t="str">
            <v>Mauritania</v>
          </cell>
          <cell r="B138" t="str">
            <v>MTN</v>
          </cell>
        </row>
        <row r="139">
          <cell r="A139" t="str">
            <v>Myanmar</v>
          </cell>
          <cell r="B139" t="str">
            <v>MYA</v>
          </cell>
        </row>
        <row r="140">
          <cell r="A140" t="str">
            <v>Namibia</v>
          </cell>
          <cell r="B140" t="str">
            <v>NAM</v>
          </cell>
        </row>
        <row r="141">
          <cell r="A141" t="str">
            <v>Nicaragua</v>
          </cell>
          <cell r="B141" t="str">
            <v>NCA</v>
          </cell>
        </row>
        <row r="142">
          <cell r="A142" t="str">
            <v>Netherlands</v>
          </cell>
          <cell r="B142" t="str">
            <v>NED</v>
          </cell>
        </row>
        <row r="143">
          <cell r="A143" t="str">
            <v>Nepal</v>
          </cell>
          <cell r="B143" t="str">
            <v>NEP</v>
          </cell>
        </row>
        <row r="144">
          <cell r="A144" t="str">
            <v>Nigeria</v>
          </cell>
          <cell r="B144" t="str">
            <v>NGR</v>
          </cell>
        </row>
        <row r="145">
          <cell r="A145" t="str">
            <v>Niger</v>
          </cell>
          <cell r="B145" t="str">
            <v>NIG</v>
          </cell>
        </row>
        <row r="146">
          <cell r="A146" t="str">
            <v>Northern Mariana Islands</v>
          </cell>
          <cell r="B146" t="str">
            <v>NMA</v>
          </cell>
        </row>
        <row r="147">
          <cell r="A147" t="str">
            <v>Norway</v>
          </cell>
          <cell r="B147" t="str">
            <v>NOR</v>
          </cell>
        </row>
        <row r="148">
          <cell r="A148" t="str">
            <v>New Zealand</v>
          </cell>
          <cell r="B148" t="str">
            <v>NZL</v>
          </cell>
        </row>
        <row r="149">
          <cell r="A149" t="str">
            <v>Oman</v>
          </cell>
          <cell r="B149" t="str">
            <v>OMA</v>
          </cell>
        </row>
        <row r="150">
          <cell r="A150" t="str">
            <v>Pakistan</v>
          </cell>
          <cell r="B150" t="str">
            <v>PAK</v>
          </cell>
        </row>
        <row r="151">
          <cell r="A151" t="str">
            <v>Panama</v>
          </cell>
          <cell r="B151" t="str">
            <v>PAN</v>
          </cell>
        </row>
        <row r="152">
          <cell r="A152" t="str">
            <v>Paraguay</v>
          </cell>
          <cell r="B152" t="str">
            <v>PAR</v>
          </cell>
        </row>
        <row r="153">
          <cell r="A153" t="str">
            <v>Peru</v>
          </cell>
          <cell r="B153" t="str">
            <v>PER</v>
          </cell>
        </row>
        <row r="154">
          <cell r="A154" t="str">
            <v>Philippines</v>
          </cell>
          <cell r="B154" t="str">
            <v>PHI</v>
          </cell>
        </row>
        <row r="155">
          <cell r="A155" t="str">
            <v>Palestine</v>
          </cell>
          <cell r="B155" t="str">
            <v>PLE</v>
          </cell>
        </row>
        <row r="156">
          <cell r="A156" t="str">
            <v>Palau</v>
          </cell>
          <cell r="B156" t="str">
            <v>PLW</v>
          </cell>
        </row>
        <row r="157">
          <cell r="A157" t="str">
            <v>Papua New Guinea</v>
          </cell>
          <cell r="B157" t="str">
            <v>PNG</v>
          </cell>
        </row>
        <row r="158">
          <cell r="A158" t="str">
            <v>Poland</v>
          </cell>
          <cell r="B158" t="str">
            <v>POL</v>
          </cell>
        </row>
        <row r="159">
          <cell r="A159" t="str">
            <v>Portugal</v>
          </cell>
          <cell r="B159" t="str">
            <v>POR</v>
          </cell>
        </row>
        <row r="160">
          <cell r="A160" t="str">
            <v>North Korea</v>
          </cell>
          <cell r="B160" t="str">
            <v>PRK</v>
          </cell>
        </row>
        <row r="161">
          <cell r="A161" t="str">
            <v>Puerto Rico</v>
          </cell>
          <cell r="B161" t="str">
            <v>PUR</v>
          </cell>
        </row>
        <row r="162">
          <cell r="A162" t="str">
            <v>Qatar</v>
          </cell>
          <cell r="B162" t="str">
            <v>QAT</v>
          </cell>
        </row>
        <row r="163">
          <cell r="A163" t="str">
            <v>Romania</v>
          </cell>
          <cell r="B163" t="str">
            <v>ROU</v>
          </cell>
        </row>
        <row r="164">
          <cell r="A164" t="str">
            <v>South Africa</v>
          </cell>
          <cell r="B164" t="str">
            <v>RSA</v>
          </cell>
        </row>
        <row r="165">
          <cell r="A165" t="str">
            <v>Russia</v>
          </cell>
          <cell r="B165" t="str">
            <v>RUS</v>
          </cell>
        </row>
        <row r="166">
          <cell r="A166" t="str">
            <v>Rwanda</v>
          </cell>
          <cell r="B166" t="str">
            <v>RWA</v>
          </cell>
        </row>
        <row r="167">
          <cell r="A167" t="str">
            <v>Samoa</v>
          </cell>
          <cell r="B167" t="str">
            <v>SAM</v>
          </cell>
        </row>
        <row r="168">
          <cell r="A168" t="str">
            <v>Senegal</v>
          </cell>
          <cell r="B168" t="str">
            <v>SEN</v>
          </cell>
        </row>
        <row r="169">
          <cell r="A169" t="str">
            <v>Seychelles</v>
          </cell>
          <cell r="B169" t="str">
            <v>SEY</v>
          </cell>
        </row>
        <row r="170">
          <cell r="A170" t="str">
            <v>Saint Kitts and Nevis</v>
          </cell>
          <cell r="B170" t="str">
            <v>SKN</v>
          </cell>
        </row>
        <row r="171">
          <cell r="A171" t="str">
            <v>Sierra Leone</v>
          </cell>
          <cell r="B171" t="str">
            <v>SLE</v>
          </cell>
        </row>
        <row r="172">
          <cell r="A172" t="str">
            <v>Slovenia</v>
          </cell>
          <cell r="B172" t="str">
            <v>SLO</v>
          </cell>
        </row>
        <row r="173">
          <cell r="A173" t="str">
            <v>San Marino</v>
          </cell>
          <cell r="B173" t="str">
            <v>SMR</v>
          </cell>
        </row>
        <row r="174">
          <cell r="A174" t="str">
            <v>Solomon Islands</v>
          </cell>
          <cell r="B174" t="str">
            <v>SOL</v>
          </cell>
        </row>
        <row r="175">
          <cell r="A175" t="str">
            <v>Somalia</v>
          </cell>
          <cell r="B175" t="str">
            <v>SOM</v>
          </cell>
        </row>
        <row r="176">
          <cell r="A176" t="str">
            <v>Singapore</v>
          </cell>
          <cell r="B176" t="str">
            <v>SGP</v>
          </cell>
        </row>
        <row r="177">
          <cell r="A177" t="str">
            <v>Serbia</v>
          </cell>
          <cell r="B177" t="str">
            <v>SRB</v>
          </cell>
        </row>
        <row r="178">
          <cell r="A178" t="str">
            <v>Sri Lanka</v>
          </cell>
          <cell r="B178" t="str">
            <v>SRI</v>
          </cell>
        </row>
        <row r="179">
          <cell r="A179" t="str">
            <v>Sudan</v>
          </cell>
          <cell r="B179" t="str">
            <v>SUD</v>
          </cell>
        </row>
        <row r="180">
          <cell r="A180" t="str">
            <v>Switzerland</v>
          </cell>
          <cell r="B180" t="str">
            <v>SUI</v>
          </cell>
        </row>
        <row r="181">
          <cell r="A181" t="str">
            <v>Suriname</v>
          </cell>
          <cell r="B181" t="str">
            <v>SUR</v>
          </cell>
        </row>
        <row r="182">
          <cell r="A182" t="str">
            <v>Slovakia</v>
          </cell>
          <cell r="B182" t="str">
            <v>SVK</v>
          </cell>
        </row>
        <row r="183">
          <cell r="A183" t="str">
            <v>Sweden</v>
          </cell>
          <cell r="B183" t="str">
            <v>SWE</v>
          </cell>
        </row>
        <row r="184">
          <cell r="A184" t="str">
            <v>Swaziland</v>
          </cell>
          <cell r="B184" t="str">
            <v>SWZ</v>
          </cell>
        </row>
        <row r="185">
          <cell r="A185" t="str">
            <v>Syrian Arab Republic</v>
          </cell>
          <cell r="B185" t="str">
            <v>SYR</v>
          </cell>
        </row>
        <row r="186">
          <cell r="A186" t="str">
            <v>United Republic of Tanzania</v>
          </cell>
          <cell r="B186" t="str">
            <v>TAN</v>
          </cell>
        </row>
        <row r="187">
          <cell r="A187" t="str">
            <v>Turks and Caicos Islands</v>
          </cell>
          <cell r="B187" t="str">
            <v>TCN</v>
          </cell>
        </row>
        <row r="188">
          <cell r="A188" t="str">
            <v>Tonga</v>
          </cell>
          <cell r="B188" t="str">
            <v>TGA</v>
          </cell>
        </row>
        <row r="189">
          <cell r="A189" t="str">
            <v>Thailand</v>
          </cell>
          <cell r="B189" t="str">
            <v>THA</v>
          </cell>
        </row>
        <row r="190">
          <cell r="A190" t="str">
            <v>Tajikistan</v>
          </cell>
          <cell r="B190" t="str">
            <v>TJK</v>
          </cell>
        </row>
        <row r="191">
          <cell r="A191" t="str">
            <v>Turkmenistan</v>
          </cell>
          <cell r="B191" t="str">
            <v>TKM</v>
          </cell>
        </row>
        <row r="192">
          <cell r="A192" t="str">
            <v>Timor-Leste</v>
          </cell>
          <cell r="B192" t="str">
            <v>TLS</v>
          </cell>
        </row>
        <row r="193">
          <cell r="A193" t="str">
            <v>Togo</v>
          </cell>
          <cell r="B193" t="str">
            <v>TOG</v>
          </cell>
        </row>
        <row r="194">
          <cell r="A194" t="str">
            <v>Chinese Taipei</v>
          </cell>
          <cell r="B194" t="str">
            <v>TPE</v>
          </cell>
        </row>
        <row r="195">
          <cell r="A195" t="str">
            <v>Trinidad and Tobago</v>
          </cell>
          <cell r="B195" t="str">
            <v>TTO</v>
          </cell>
        </row>
        <row r="196">
          <cell r="A196" t="str">
            <v>Tunisia</v>
          </cell>
          <cell r="B196" t="str">
            <v>TUN</v>
          </cell>
        </row>
        <row r="197">
          <cell r="A197" t="str">
            <v>Turkey</v>
          </cell>
          <cell r="B197" t="str">
            <v>TUR</v>
          </cell>
        </row>
        <row r="198">
          <cell r="A198" t="str">
            <v>United Arab Emirates</v>
          </cell>
          <cell r="B198" t="str">
            <v>UAE</v>
          </cell>
        </row>
        <row r="199">
          <cell r="A199" t="str">
            <v>Uganda</v>
          </cell>
          <cell r="B199" t="str">
            <v>UGA</v>
          </cell>
        </row>
        <row r="200">
          <cell r="A200" t="str">
            <v>Ukraine</v>
          </cell>
          <cell r="B200" t="str">
            <v>UKR</v>
          </cell>
        </row>
        <row r="201">
          <cell r="A201" t="str">
            <v>Uruguay</v>
          </cell>
          <cell r="B201" t="str">
            <v>URU</v>
          </cell>
        </row>
        <row r="202">
          <cell r="A202" t="str">
            <v>USA</v>
          </cell>
          <cell r="B202" t="str">
            <v>USA</v>
          </cell>
        </row>
        <row r="203">
          <cell r="A203" t="str">
            <v>Uzbekistan</v>
          </cell>
          <cell r="B203" t="str">
            <v>UZB</v>
          </cell>
        </row>
        <row r="204">
          <cell r="A204" t="str">
            <v>Vanuatu</v>
          </cell>
          <cell r="B204" t="str">
            <v>VAN</v>
          </cell>
        </row>
        <row r="205">
          <cell r="A205" t="str">
            <v>Venezuela</v>
          </cell>
          <cell r="B205" t="str">
            <v>VEN</v>
          </cell>
        </row>
        <row r="206">
          <cell r="A206" t="str">
            <v>Vietnam</v>
          </cell>
          <cell r="B206" t="str">
            <v>VIE</v>
          </cell>
        </row>
        <row r="207">
          <cell r="A207" t="str">
            <v>Saint Vincent and the Grenadines</v>
          </cell>
          <cell r="B207" t="str">
            <v>VIN</v>
          </cell>
        </row>
        <row r="208">
          <cell r="A208" t="str">
            <v>Yemen</v>
          </cell>
          <cell r="B208" t="str">
            <v>YEM</v>
          </cell>
        </row>
        <row r="209">
          <cell r="A209" t="str">
            <v>Zambia</v>
          </cell>
          <cell r="B209" t="str">
            <v>ZAM</v>
          </cell>
        </row>
        <row r="210">
          <cell r="A210" t="str">
            <v>Zimbabwe</v>
          </cell>
          <cell r="B210" t="str">
            <v>ZIM</v>
          </cell>
        </row>
        <row r="212">
          <cell r="A212" t="str">
            <v>ITALIAN SWIMMING FEDERATION</v>
          </cell>
          <cell r="B212" t="str">
            <v>ITA</v>
          </cell>
        </row>
        <row r="213">
          <cell r="A213" t="str">
            <v>BELGIUM SWIMMING FEDERATION</v>
          </cell>
          <cell r="B213" t="str">
            <v>BEL</v>
          </cell>
        </row>
        <row r="214">
          <cell r="A214" t="str">
            <v>GERMAN SWIMMING FEDERATION</v>
          </cell>
          <cell r="B214" t="str">
            <v>GER</v>
          </cell>
        </row>
        <row r="215">
          <cell r="A215" t="str">
            <v>FRENCH SWIMMING FEDERATION</v>
          </cell>
          <cell r="B215" t="str">
            <v>FRA</v>
          </cell>
        </row>
        <row r="216">
          <cell r="A216" t="str">
            <v>HUNGARIAN SWIMMING FEDERATION</v>
          </cell>
          <cell r="B216" t="str">
            <v>HUN</v>
          </cell>
        </row>
        <row r="217">
          <cell r="A217" t="str">
            <v>SELECCION NACIONAL ESPAÃ‘OLA</v>
          </cell>
          <cell r="B217" t="str">
            <v>ESP</v>
          </cell>
        </row>
        <row r="218">
          <cell r="A218" t="str">
            <v>SLOVAK SWIMMING FEDERATION</v>
          </cell>
          <cell r="B218" t="str">
            <v>SLO</v>
          </cell>
        </row>
        <row r="219">
          <cell r="A219" t="str">
            <v>HELLENIC SWIMMING FEDERATION</v>
          </cell>
          <cell r="B219" t="str">
            <v>GRE</v>
          </cell>
        </row>
        <row r="220">
          <cell r="A220" t="str">
            <v>DUCH SWIMMING FEDERATION</v>
          </cell>
          <cell r="B220" t="str">
            <v>NED</v>
          </cell>
        </row>
        <row r="221">
          <cell r="A221" t="str">
            <v>UNITED STATES</v>
          </cell>
          <cell r="B221" t="str">
            <v>USA</v>
          </cell>
        </row>
        <row r="222">
          <cell r="A222" t="str">
            <v>Macedonia</v>
          </cell>
          <cell r="B222" t="str">
            <v>MKD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9"/>
  <sheetViews>
    <sheetView tabSelected="1" topLeftCell="D1" workbookViewId="0">
      <selection activeCell="K2" sqref="K2"/>
    </sheetView>
  </sheetViews>
  <sheetFormatPr defaultRowHeight="13.2" x14ac:dyDescent="0.25"/>
  <cols>
    <col min="1" max="1" width="5.77734375" customWidth="1"/>
    <col min="2" max="2" width="28" customWidth="1"/>
    <col min="3" max="3" width="39.5546875" customWidth="1"/>
    <col min="4" max="4" width="6.88671875" customWidth="1"/>
    <col min="5" max="5" width="14" customWidth="1"/>
    <col min="6" max="6" width="11.5546875" customWidth="1"/>
    <col min="7" max="7" width="4.6640625" customWidth="1"/>
    <col min="14" max="14" width="20.6640625" bestFit="1" customWidth="1"/>
    <col min="16" max="16" width="9.109375" bestFit="1" customWidth="1"/>
  </cols>
  <sheetData>
    <row r="1" spans="1:23" ht="1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N1" s="14" t="s">
        <v>319</v>
      </c>
      <c r="O1" s="14" t="s">
        <v>320</v>
      </c>
      <c r="P1" s="15" t="s">
        <v>321</v>
      </c>
      <c r="Q1" s="14" t="s">
        <v>322</v>
      </c>
      <c r="R1" s="14" t="s">
        <v>323</v>
      </c>
      <c r="S1" s="14" t="s">
        <v>324</v>
      </c>
      <c r="T1" s="14" t="s">
        <v>325</v>
      </c>
      <c r="U1" s="14" t="s">
        <v>326</v>
      </c>
      <c r="V1" s="14" t="s">
        <v>327</v>
      </c>
      <c r="W1" s="14" t="s">
        <v>328</v>
      </c>
    </row>
    <row r="2" spans="1:23" ht="15" customHeight="1" x14ac:dyDescent="0.25">
      <c r="A2" s="6">
        <v>1</v>
      </c>
      <c r="B2" s="7" t="s">
        <v>7</v>
      </c>
      <c r="C2" s="7" t="s">
        <v>8</v>
      </c>
      <c r="D2" s="7" t="s">
        <v>9</v>
      </c>
      <c r="E2" s="8" t="s">
        <v>10</v>
      </c>
      <c r="F2" s="9" t="s">
        <v>11</v>
      </c>
      <c r="G2" s="10">
        <v>1</v>
      </c>
      <c r="H2" t="str">
        <f>SUBSTITUTE(E2,",",".")</f>
        <v>44:15.0</v>
      </c>
      <c r="K2" t="str">
        <f>TRIM(RIGHT(B2,LEN(B2)-SEARCH(" ",B2)))</f>
        <v>Florian</v>
      </c>
      <c r="L2" t="str">
        <f>LEFT(B2, SEARCH(" ",B2)-1)</f>
        <v>WELLBROCK</v>
      </c>
      <c r="N2" t="str">
        <f>PROPER(K2&amp;" "&amp;L2)</f>
        <v>Florian Wellbrock</v>
      </c>
      <c r="O2" t="str">
        <f>VLOOKUP(C2,'[1]country codes'!$A:$B,2,FALSE)</f>
        <v>GER</v>
      </c>
      <c r="P2" s="16">
        <v>43251</v>
      </c>
      <c r="Q2" t="s">
        <v>329</v>
      </c>
      <c r="R2" t="s">
        <v>330</v>
      </c>
      <c r="S2">
        <v>5</v>
      </c>
      <c r="T2" t="s">
        <v>331</v>
      </c>
      <c r="U2" t="s">
        <v>332</v>
      </c>
      <c r="V2">
        <v>108</v>
      </c>
      <c r="W2">
        <f>H2*86400</f>
        <v>2655</v>
      </c>
    </row>
    <row r="3" spans="1:23" ht="15" customHeight="1" x14ac:dyDescent="0.25">
      <c r="A3" s="6">
        <v>2</v>
      </c>
      <c r="B3" s="7" t="s">
        <v>12</v>
      </c>
      <c r="C3" s="7" t="s">
        <v>13</v>
      </c>
      <c r="D3" s="7" t="s">
        <v>9</v>
      </c>
      <c r="E3" s="8" t="s">
        <v>14</v>
      </c>
      <c r="F3" s="9" t="s">
        <v>15</v>
      </c>
      <c r="G3" s="10">
        <v>2</v>
      </c>
      <c r="H3" t="str">
        <f t="shared" ref="H3:H66" si="0">SUBSTITUTE(E3,",",".")</f>
        <v>44:27.0</v>
      </c>
      <c r="K3" t="str">
        <f t="shared" ref="K3:K46" si="1">TRIM(RIGHT(B3,LEN(B3)-SEARCH(" ",B3)))</f>
        <v>Ferry</v>
      </c>
      <c r="L3" t="str">
        <f t="shared" ref="L3:L46" si="2">LEFT(B3, SEARCH(" ",B3)-1)</f>
        <v>WEERTMAN</v>
      </c>
      <c r="N3" t="str">
        <f t="shared" ref="N3:N66" si="3">PROPER(K3&amp;" "&amp;L3)</f>
        <v>Ferry Weertman</v>
      </c>
      <c r="O3" t="str">
        <f>VLOOKUP(C3,'[1]country codes'!$A:$B,2,FALSE)</f>
        <v>NED</v>
      </c>
      <c r="P3" s="16">
        <v>43251</v>
      </c>
      <c r="Q3" t="s">
        <v>329</v>
      </c>
      <c r="R3" t="s">
        <v>330</v>
      </c>
      <c r="S3">
        <v>5</v>
      </c>
      <c r="T3" t="s">
        <v>331</v>
      </c>
      <c r="U3" t="s">
        <v>332</v>
      </c>
      <c r="V3">
        <v>108</v>
      </c>
      <c r="W3">
        <f t="shared" ref="W3:W66" si="4">H3*86400</f>
        <v>2667</v>
      </c>
    </row>
    <row r="4" spans="1:23" ht="15" customHeight="1" x14ac:dyDescent="0.25">
      <c r="A4" s="6">
        <v>3</v>
      </c>
      <c r="B4" s="7" t="s">
        <v>16</v>
      </c>
      <c r="C4" s="7" t="s">
        <v>8</v>
      </c>
      <c r="D4" s="7" t="s">
        <v>9</v>
      </c>
      <c r="E4" s="8" t="s">
        <v>14</v>
      </c>
      <c r="F4" s="9" t="s">
        <v>15</v>
      </c>
      <c r="G4" s="10">
        <v>3</v>
      </c>
      <c r="H4" t="str">
        <f t="shared" si="0"/>
        <v>44:27.0</v>
      </c>
      <c r="K4" t="str">
        <f t="shared" si="1"/>
        <v>Rob</v>
      </c>
      <c r="L4" t="str">
        <f t="shared" si="2"/>
        <v>MUFFELS</v>
      </c>
      <c r="N4" t="str">
        <f t="shared" si="3"/>
        <v>Rob Muffels</v>
      </c>
      <c r="O4" t="str">
        <f>VLOOKUP(C4,'[1]country codes'!$A:$B,2,FALSE)</f>
        <v>GER</v>
      </c>
      <c r="P4" s="16">
        <v>43251</v>
      </c>
      <c r="Q4" t="s">
        <v>329</v>
      </c>
      <c r="R4" t="s">
        <v>330</v>
      </c>
      <c r="S4">
        <v>5</v>
      </c>
      <c r="T4" t="s">
        <v>331</v>
      </c>
      <c r="U4" t="s">
        <v>332</v>
      </c>
      <c r="V4">
        <v>108</v>
      </c>
      <c r="W4">
        <f t="shared" si="4"/>
        <v>2667</v>
      </c>
    </row>
    <row r="5" spans="1:23" ht="15" customHeight="1" x14ac:dyDescent="0.25">
      <c r="A5" s="6">
        <v>4</v>
      </c>
      <c r="B5" s="7" t="s">
        <v>17</v>
      </c>
      <c r="C5" s="7" t="s">
        <v>18</v>
      </c>
      <c r="D5" s="7" t="s">
        <v>19</v>
      </c>
      <c r="E5" s="8" t="s">
        <v>20</v>
      </c>
      <c r="F5" s="9" t="s">
        <v>21</v>
      </c>
      <c r="G5" s="10">
        <v>1</v>
      </c>
      <c r="H5" t="str">
        <f t="shared" si="0"/>
        <v>44:27.4</v>
      </c>
      <c r="K5" t="str">
        <f t="shared" si="1"/>
        <v>Logan</v>
      </c>
      <c r="L5" t="str">
        <f t="shared" si="2"/>
        <v>FONTAINE</v>
      </c>
      <c r="N5" t="str">
        <f t="shared" si="3"/>
        <v>Logan Fontaine</v>
      </c>
      <c r="O5" s="17" t="s">
        <v>334</v>
      </c>
      <c r="P5" s="16">
        <v>43251</v>
      </c>
      <c r="Q5" t="s">
        <v>329</v>
      </c>
      <c r="R5" t="s">
        <v>330</v>
      </c>
      <c r="S5">
        <v>5</v>
      </c>
      <c r="T5" t="s">
        <v>331</v>
      </c>
      <c r="U5" t="s">
        <v>332</v>
      </c>
      <c r="V5">
        <v>108</v>
      </c>
      <c r="W5">
        <f t="shared" si="4"/>
        <v>2667.3999999999996</v>
      </c>
    </row>
    <row r="6" spans="1:23" ht="15" customHeight="1" x14ac:dyDescent="0.25">
      <c r="A6" s="6">
        <v>5</v>
      </c>
      <c r="B6" s="7" t="s">
        <v>22</v>
      </c>
      <c r="C6" s="7" t="s">
        <v>23</v>
      </c>
      <c r="D6" s="7" t="s">
        <v>9</v>
      </c>
      <c r="E6" s="8" t="s">
        <v>24</v>
      </c>
      <c r="F6" s="9" t="s">
        <v>21</v>
      </c>
      <c r="G6" s="10">
        <v>4</v>
      </c>
      <c r="H6" t="str">
        <f t="shared" si="0"/>
        <v>44:28.0</v>
      </c>
      <c r="K6" t="str">
        <f t="shared" si="1"/>
        <v>David</v>
      </c>
      <c r="L6" t="str">
        <f t="shared" si="2"/>
        <v>AUBRY</v>
      </c>
      <c r="N6" t="str">
        <f t="shared" si="3"/>
        <v>David Aubry</v>
      </c>
      <c r="O6" s="17" t="s">
        <v>334</v>
      </c>
      <c r="P6" s="16">
        <v>43251</v>
      </c>
      <c r="Q6" t="s">
        <v>329</v>
      </c>
      <c r="R6" t="s">
        <v>330</v>
      </c>
      <c r="S6">
        <v>5</v>
      </c>
      <c r="T6" t="s">
        <v>331</v>
      </c>
      <c r="U6" t="s">
        <v>332</v>
      </c>
      <c r="V6">
        <v>108</v>
      </c>
      <c r="W6">
        <f t="shared" si="4"/>
        <v>2668</v>
      </c>
    </row>
    <row r="7" spans="1:23" ht="15" customHeight="1" x14ac:dyDescent="0.25">
      <c r="A7" s="6">
        <v>6</v>
      </c>
      <c r="B7" s="7" t="s">
        <v>25</v>
      </c>
      <c r="C7" s="7" t="s">
        <v>26</v>
      </c>
      <c r="D7" s="7" t="s">
        <v>9</v>
      </c>
      <c r="E7" s="8" t="s">
        <v>27</v>
      </c>
      <c r="F7" s="9" t="s">
        <v>21</v>
      </c>
      <c r="G7" s="10">
        <v>5</v>
      </c>
      <c r="H7" t="str">
        <f t="shared" si="0"/>
        <v>44:28.2</v>
      </c>
      <c r="K7" t="str">
        <f t="shared" si="1"/>
        <v>Marc-antoine</v>
      </c>
      <c r="L7" t="str">
        <f t="shared" si="2"/>
        <v>OLIVIER</v>
      </c>
      <c r="N7" t="str">
        <f t="shared" si="3"/>
        <v>Marc-Antoine Olivier</v>
      </c>
      <c r="O7" s="17" t="s">
        <v>334</v>
      </c>
      <c r="P7" s="16">
        <v>43251</v>
      </c>
      <c r="Q7" t="s">
        <v>329</v>
      </c>
      <c r="R7" t="s">
        <v>330</v>
      </c>
      <c r="S7">
        <v>5</v>
      </c>
      <c r="T7" t="s">
        <v>331</v>
      </c>
      <c r="U7" t="s">
        <v>332</v>
      </c>
      <c r="V7">
        <v>108</v>
      </c>
      <c r="W7">
        <f t="shared" si="4"/>
        <v>2668.2</v>
      </c>
    </row>
    <row r="8" spans="1:23" ht="15" customHeight="1" x14ac:dyDescent="0.25">
      <c r="A8" s="6">
        <v>7</v>
      </c>
      <c r="B8" s="7" t="s">
        <v>28</v>
      </c>
      <c r="C8" s="7" t="s">
        <v>29</v>
      </c>
      <c r="D8" s="7" t="s">
        <v>9</v>
      </c>
      <c r="E8" s="8" t="s">
        <v>30</v>
      </c>
      <c r="F8" s="9" t="s">
        <v>21</v>
      </c>
      <c r="G8" s="10">
        <v>6</v>
      </c>
      <c r="H8" t="str">
        <f t="shared" si="0"/>
        <v>44:28.3</v>
      </c>
      <c r="K8" t="str">
        <f t="shared" si="1"/>
        <v>Jack</v>
      </c>
      <c r="L8" t="str">
        <f t="shared" si="2"/>
        <v>BURNELL</v>
      </c>
      <c r="N8" t="str">
        <f t="shared" si="3"/>
        <v>Jack Burnell</v>
      </c>
      <c r="O8" t="str">
        <f>VLOOKUP(C8,'[1]country codes'!$A:$B,2,FALSE)</f>
        <v>GBR</v>
      </c>
      <c r="P8" s="16">
        <v>43251</v>
      </c>
      <c r="Q8" t="s">
        <v>329</v>
      </c>
      <c r="R8" t="s">
        <v>330</v>
      </c>
      <c r="S8">
        <v>5</v>
      </c>
      <c r="T8" t="s">
        <v>331</v>
      </c>
      <c r="U8" t="s">
        <v>332</v>
      </c>
      <c r="V8">
        <v>108</v>
      </c>
      <c r="W8">
        <f t="shared" si="4"/>
        <v>2668.2999999999997</v>
      </c>
    </row>
    <row r="9" spans="1:23" ht="15" customHeight="1" x14ac:dyDescent="0.25">
      <c r="A9" s="6">
        <v>8</v>
      </c>
      <c r="B9" s="7" t="s">
        <v>31</v>
      </c>
      <c r="C9" s="7" t="s">
        <v>32</v>
      </c>
      <c r="D9" s="7" t="s">
        <v>19</v>
      </c>
      <c r="E9" s="8" t="s">
        <v>33</v>
      </c>
      <c r="F9" s="9" t="s">
        <v>21</v>
      </c>
      <c r="G9" s="10">
        <v>2</v>
      </c>
      <c r="H9" t="str">
        <f t="shared" si="0"/>
        <v>44:28.9</v>
      </c>
      <c r="K9" t="str">
        <f t="shared" si="1"/>
        <v>Michael</v>
      </c>
      <c r="L9" t="str">
        <f t="shared" si="2"/>
        <v>BRINEGAR</v>
      </c>
      <c r="N9" t="str">
        <f t="shared" si="3"/>
        <v>Michael Brinegar</v>
      </c>
      <c r="O9" t="str">
        <f>VLOOKUP(C9,'[1]country codes'!$A:$B,2,FALSE)</f>
        <v>USA</v>
      </c>
      <c r="P9" s="16">
        <v>43251</v>
      </c>
      <c r="Q9" t="s">
        <v>329</v>
      </c>
      <c r="R9" t="s">
        <v>330</v>
      </c>
      <c r="S9">
        <v>5</v>
      </c>
      <c r="T9" t="s">
        <v>331</v>
      </c>
      <c r="U9" t="s">
        <v>332</v>
      </c>
      <c r="V9">
        <v>108</v>
      </c>
      <c r="W9">
        <f t="shared" si="4"/>
        <v>2668.9</v>
      </c>
    </row>
    <row r="10" spans="1:23" ht="15" customHeight="1" x14ac:dyDescent="0.25">
      <c r="A10" s="6">
        <v>9</v>
      </c>
      <c r="B10" s="7" t="s">
        <v>34</v>
      </c>
      <c r="C10" s="7" t="s">
        <v>35</v>
      </c>
      <c r="D10" s="7" t="s">
        <v>9</v>
      </c>
      <c r="E10" s="8" t="s">
        <v>36</v>
      </c>
      <c r="F10" s="9" t="s">
        <v>21</v>
      </c>
      <c r="G10" s="10">
        <v>7</v>
      </c>
      <c r="H10" t="str">
        <f t="shared" si="0"/>
        <v>44:29.0</v>
      </c>
      <c r="K10" t="str">
        <f t="shared" si="1"/>
        <v>Axel</v>
      </c>
      <c r="L10" t="str">
        <f t="shared" si="2"/>
        <v>REYMOND</v>
      </c>
      <c r="N10" t="str">
        <f t="shared" si="3"/>
        <v>Axel Reymond</v>
      </c>
      <c r="O10" s="17" t="s">
        <v>334</v>
      </c>
      <c r="P10" s="16">
        <v>43251</v>
      </c>
      <c r="Q10" t="s">
        <v>329</v>
      </c>
      <c r="R10" t="s">
        <v>330</v>
      </c>
      <c r="S10">
        <v>5</v>
      </c>
      <c r="T10" t="s">
        <v>331</v>
      </c>
      <c r="U10" t="s">
        <v>332</v>
      </c>
      <c r="V10">
        <v>108</v>
      </c>
      <c r="W10">
        <f t="shared" si="4"/>
        <v>2669</v>
      </c>
    </row>
    <row r="11" spans="1:23" ht="15" customHeight="1" x14ac:dyDescent="0.25">
      <c r="A11" s="6">
        <v>10</v>
      </c>
      <c r="B11" s="7" t="s">
        <v>37</v>
      </c>
      <c r="C11" s="7" t="s">
        <v>38</v>
      </c>
      <c r="D11" s="7" t="s">
        <v>9</v>
      </c>
      <c r="E11" s="8" t="s">
        <v>39</v>
      </c>
      <c r="F11" s="9" t="s">
        <v>21</v>
      </c>
      <c r="G11" s="10">
        <v>8</v>
      </c>
      <c r="H11" t="str">
        <f t="shared" si="0"/>
        <v>44:29.8</v>
      </c>
      <c r="K11" t="str">
        <f t="shared" si="1"/>
        <v>Matteo</v>
      </c>
      <c r="L11" t="str">
        <f t="shared" si="2"/>
        <v>FURLAN</v>
      </c>
      <c r="N11" t="str">
        <f t="shared" si="3"/>
        <v>Matteo Furlan</v>
      </c>
      <c r="O11" t="str">
        <f>VLOOKUP(C11,'[1]country codes'!$A:$B,2,FALSE)</f>
        <v>ITA</v>
      </c>
      <c r="P11" s="16">
        <v>43251</v>
      </c>
      <c r="Q11" t="s">
        <v>329</v>
      </c>
      <c r="R11" t="s">
        <v>330</v>
      </c>
      <c r="S11">
        <v>5</v>
      </c>
      <c r="T11" t="s">
        <v>331</v>
      </c>
      <c r="U11" t="s">
        <v>332</v>
      </c>
      <c r="V11">
        <v>108</v>
      </c>
      <c r="W11">
        <f t="shared" si="4"/>
        <v>2669.8</v>
      </c>
    </row>
    <row r="12" spans="1:23" ht="15" customHeight="1" x14ac:dyDescent="0.25">
      <c r="A12" s="6">
        <v>11</v>
      </c>
      <c r="B12" s="7" t="s">
        <v>40</v>
      </c>
      <c r="C12" s="7" t="s">
        <v>38</v>
      </c>
      <c r="D12" s="7" t="s">
        <v>9</v>
      </c>
      <c r="E12" s="8" t="s">
        <v>41</v>
      </c>
      <c r="F12" s="9" t="s">
        <v>21</v>
      </c>
      <c r="G12" s="10">
        <v>9</v>
      </c>
      <c r="H12" t="str">
        <f t="shared" si="0"/>
        <v>44:31.0</v>
      </c>
      <c r="K12" t="str">
        <f t="shared" si="1"/>
        <v>Pasquale</v>
      </c>
      <c r="L12" t="str">
        <f t="shared" si="2"/>
        <v>SANZULLO</v>
      </c>
      <c r="N12" t="str">
        <f t="shared" si="3"/>
        <v>Pasquale Sanzullo</v>
      </c>
      <c r="O12" t="str">
        <f>VLOOKUP(C12,'[1]country codes'!$A:$B,2,FALSE)</f>
        <v>ITA</v>
      </c>
      <c r="P12" s="16">
        <v>43251</v>
      </c>
      <c r="Q12" t="s">
        <v>329</v>
      </c>
      <c r="R12" t="s">
        <v>330</v>
      </c>
      <c r="S12">
        <v>5</v>
      </c>
      <c r="T12" t="s">
        <v>331</v>
      </c>
      <c r="U12" t="s">
        <v>332</v>
      </c>
      <c r="V12">
        <v>108</v>
      </c>
      <c r="W12">
        <f t="shared" si="4"/>
        <v>2670.9999999999995</v>
      </c>
    </row>
    <row r="13" spans="1:23" ht="15" customHeight="1" x14ac:dyDescent="0.25">
      <c r="A13" s="6">
        <v>12</v>
      </c>
      <c r="B13" s="7" t="s">
        <v>42</v>
      </c>
      <c r="C13" s="7" t="s">
        <v>32</v>
      </c>
      <c r="D13" s="7" t="s">
        <v>9</v>
      </c>
      <c r="E13" s="8" t="s">
        <v>43</v>
      </c>
      <c r="F13" s="9" t="s">
        <v>21</v>
      </c>
      <c r="G13" s="10">
        <v>10</v>
      </c>
      <c r="H13" t="str">
        <f t="shared" si="0"/>
        <v>44:31.5</v>
      </c>
      <c r="K13" t="str">
        <f t="shared" si="1"/>
        <v>Taylor</v>
      </c>
      <c r="L13" t="str">
        <f t="shared" si="2"/>
        <v>ABBOTT</v>
      </c>
      <c r="N13" t="str">
        <f t="shared" si="3"/>
        <v>Taylor Abbott</v>
      </c>
      <c r="O13" t="str">
        <f>VLOOKUP(C13,'[1]country codes'!$A:$B,2,FALSE)</f>
        <v>USA</v>
      </c>
      <c r="P13" s="16">
        <v>43251</v>
      </c>
      <c r="Q13" t="s">
        <v>329</v>
      </c>
      <c r="R13" t="s">
        <v>330</v>
      </c>
      <c r="S13">
        <v>5</v>
      </c>
      <c r="T13" t="s">
        <v>331</v>
      </c>
      <c r="U13" t="s">
        <v>332</v>
      </c>
      <c r="V13">
        <v>108</v>
      </c>
      <c r="W13">
        <f t="shared" si="4"/>
        <v>2671.5</v>
      </c>
    </row>
    <row r="14" spans="1:23" ht="15" customHeight="1" x14ac:dyDescent="0.25">
      <c r="A14" s="6">
        <v>13</v>
      </c>
      <c r="B14" s="7" t="s">
        <v>44</v>
      </c>
      <c r="C14" s="7" t="s">
        <v>13</v>
      </c>
      <c r="D14" s="7" t="s">
        <v>9</v>
      </c>
      <c r="E14" s="8" t="s">
        <v>45</v>
      </c>
      <c r="F14" s="9" t="s">
        <v>21</v>
      </c>
      <c r="G14" s="10">
        <v>11</v>
      </c>
      <c r="H14" t="str">
        <f t="shared" si="0"/>
        <v>44:32.5</v>
      </c>
      <c r="K14" t="str">
        <f t="shared" si="1"/>
        <v>Pepijn</v>
      </c>
      <c r="L14" t="str">
        <f t="shared" si="2"/>
        <v>SMITS</v>
      </c>
      <c r="N14" t="str">
        <f t="shared" si="3"/>
        <v>Pepijn Smits</v>
      </c>
      <c r="O14" t="str">
        <f>VLOOKUP(C14,'[1]country codes'!$A:$B,2,FALSE)</f>
        <v>NED</v>
      </c>
      <c r="P14" s="16">
        <v>43251</v>
      </c>
      <c r="Q14" t="s">
        <v>329</v>
      </c>
      <c r="R14" t="s">
        <v>330</v>
      </c>
      <c r="S14">
        <v>5</v>
      </c>
      <c r="T14" t="s">
        <v>331</v>
      </c>
      <c r="U14" t="s">
        <v>332</v>
      </c>
      <c r="V14">
        <v>108</v>
      </c>
      <c r="W14">
        <f t="shared" si="4"/>
        <v>2672.4999999999995</v>
      </c>
    </row>
    <row r="15" spans="1:23" ht="15" customHeight="1" x14ac:dyDescent="0.25">
      <c r="A15" s="6">
        <v>14</v>
      </c>
      <c r="B15" s="7" t="s">
        <v>46</v>
      </c>
      <c r="C15" s="7" t="s">
        <v>32</v>
      </c>
      <c r="D15" s="7" t="s">
        <v>9</v>
      </c>
      <c r="E15" s="8" t="s">
        <v>47</v>
      </c>
      <c r="F15" s="9" t="s">
        <v>21</v>
      </c>
      <c r="G15" s="10">
        <v>12</v>
      </c>
      <c r="H15" t="str">
        <f t="shared" si="0"/>
        <v>44:32.9</v>
      </c>
      <c r="K15" t="str">
        <f t="shared" si="1"/>
        <v>Brendan</v>
      </c>
      <c r="L15" t="str">
        <f t="shared" si="2"/>
        <v>CASEY</v>
      </c>
      <c r="N15" t="str">
        <f t="shared" si="3"/>
        <v>Brendan Casey</v>
      </c>
      <c r="O15" t="str">
        <f>VLOOKUP(C15,'[1]country codes'!$A:$B,2,FALSE)</f>
        <v>USA</v>
      </c>
      <c r="P15" s="16">
        <v>43251</v>
      </c>
      <c r="Q15" t="s">
        <v>329</v>
      </c>
      <c r="R15" t="s">
        <v>330</v>
      </c>
      <c r="S15">
        <v>5</v>
      </c>
      <c r="T15" t="s">
        <v>331</v>
      </c>
      <c r="U15" t="s">
        <v>332</v>
      </c>
      <c r="V15">
        <v>108</v>
      </c>
      <c r="W15">
        <f t="shared" si="4"/>
        <v>2672.9</v>
      </c>
    </row>
    <row r="16" spans="1:23" ht="15" customHeight="1" x14ac:dyDescent="0.25">
      <c r="A16" s="6">
        <v>15</v>
      </c>
      <c r="B16" s="7" t="s">
        <v>48</v>
      </c>
      <c r="C16" s="7" t="s">
        <v>23</v>
      </c>
      <c r="D16" s="7" t="s">
        <v>19</v>
      </c>
      <c r="E16" s="8" t="s">
        <v>49</v>
      </c>
      <c r="F16" s="9" t="s">
        <v>21</v>
      </c>
      <c r="G16" s="10">
        <v>3</v>
      </c>
      <c r="H16" t="str">
        <f t="shared" si="0"/>
        <v>44:33.0</v>
      </c>
      <c r="K16" t="str">
        <f t="shared" si="1"/>
        <v>MUNOZ Enzo</v>
      </c>
      <c r="L16" t="str">
        <f t="shared" si="2"/>
        <v>ROLDAN</v>
      </c>
      <c r="N16" t="str">
        <f t="shared" si="3"/>
        <v>Munoz Enzo Roldan</v>
      </c>
      <c r="O16" s="17" t="s">
        <v>334</v>
      </c>
      <c r="P16" s="16">
        <v>43251</v>
      </c>
      <c r="Q16" t="s">
        <v>329</v>
      </c>
      <c r="R16" t="s">
        <v>330</v>
      </c>
      <c r="S16">
        <v>5</v>
      </c>
      <c r="T16" t="s">
        <v>331</v>
      </c>
      <c r="U16" t="s">
        <v>332</v>
      </c>
      <c r="V16">
        <v>108</v>
      </c>
      <c r="W16">
        <f t="shared" si="4"/>
        <v>2672.9999999999995</v>
      </c>
    </row>
    <row r="17" spans="1:23" ht="15" customHeight="1" x14ac:dyDescent="0.25">
      <c r="A17" s="6">
        <v>16</v>
      </c>
      <c r="B17" s="7" t="s">
        <v>50</v>
      </c>
      <c r="C17" s="7" t="s">
        <v>51</v>
      </c>
      <c r="D17" s="7" t="s">
        <v>9</v>
      </c>
      <c r="E17" s="8" t="s">
        <v>52</v>
      </c>
      <c r="F17" s="9" t="s">
        <v>21</v>
      </c>
      <c r="G17" s="10">
        <v>13</v>
      </c>
      <c r="H17" t="str">
        <f t="shared" si="0"/>
        <v>44:34.0</v>
      </c>
      <c r="K17" t="str">
        <f t="shared" si="1"/>
        <v>MURCIA Alberto</v>
      </c>
      <c r="L17" t="str">
        <f t="shared" si="2"/>
        <v>MARTINEZ</v>
      </c>
      <c r="N17" t="str">
        <f t="shared" si="3"/>
        <v>Murcia Alberto Martinez</v>
      </c>
      <c r="O17" t="str">
        <f>VLOOKUP(C17,'[1]country codes'!$A:$B,2,FALSE)</f>
        <v>ESP</v>
      </c>
      <c r="P17" s="16">
        <v>43251</v>
      </c>
      <c r="Q17" t="s">
        <v>329</v>
      </c>
      <c r="R17" t="s">
        <v>330</v>
      </c>
      <c r="S17">
        <v>5</v>
      </c>
      <c r="T17" t="s">
        <v>331</v>
      </c>
      <c r="U17" t="s">
        <v>332</v>
      </c>
      <c r="V17">
        <v>108</v>
      </c>
      <c r="W17">
        <f t="shared" si="4"/>
        <v>2674.0000000000005</v>
      </c>
    </row>
    <row r="18" spans="1:23" ht="15" customHeight="1" x14ac:dyDescent="0.25">
      <c r="A18" s="6">
        <v>17</v>
      </c>
      <c r="B18" s="7" t="s">
        <v>53</v>
      </c>
      <c r="C18" s="7" t="s">
        <v>54</v>
      </c>
      <c r="D18" s="7" t="s">
        <v>9</v>
      </c>
      <c r="E18" s="8" t="s">
        <v>55</v>
      </c>
      <c r="F18" s="9" t="s">
        <v>56</v>
      </c>
      <c r="G18" s="10">
        <v>14</v>
      </c>
      <c r="H18" t="str">
        <f t="shared" si="0"/>
        <v>44:44.0</v>
      </c>
      <c r="K18" t="str">
        <f t="shared" si="1"/>
        <v>Diogo</v>
      </c>
      <c r="L18" t="str">
        <f t="shared" si="2"/>
        <v>VILLARINO</v>
      </c>
      <c r="N18" t="str">
        <f t="shared" si="3"/>
        <v>Diogo Villarino</v>
      </c>
      <c r="O18" t="str">
        <f>VLOOKUP(C18,'[1]country codes'!$A:$B,2,FALSE)</f>
        <v>BRA</v>
      </c>
      <c r="P18" s="16">
        <v>43251</v>
      </c>
      <c r="Q18" t="s">
        <v>329</v>
      </c>
      <c r="R18" t="s">
        <v>330</v>
      </c>
      <c r="S18">
        <v>5</v>
      </c>
      <c r="T18" t="s">
        <v>331</v>
      </c>
      <c r="U18" t="s">
        <v>332</v>
      </c>
      <c r="V18">
        <v>108</v>
      </c>
      <c r="W18">
        <f t="shared" si="4"/>
        <v>2684</v>
      </c>
    </row>
    <row r="19" spans="1:23" ht="15" customHeight="1" x14ac:dyDescent="0.25">
      <c r="A19" s="6">
        <v>18</v>
      </c>
      <c r="B19" s="7" t="s">
        <v>57</v>
      </c>
      <c r="C19" s="7" t="s">
        <v>13</v>
      </c>
      <c r="D19" s="7" t="s">
        <v>9</v>
      </c>
      <c r="E19" s="8" t="s">
        <v>58</v>
      </c>
      <c r="F19" s="9" t="s">
        <v>56</v>
      </c>
      <c r="G19" s="10">
        <v>15</v>
      </c>
      <c r="H19" t="str">
        <f t="shared" si="0"/>
        <v>44:45.0</v>
      </c>
      <c r="K19" t="str">
        <f t="shared" si="1"/>
        <v>Marcel</v>
      </c>
      <c r="L19" t="str">
        <f t="shared" si="2"/>
        <v>SCHOUTEN</v>
      </c>
      <c r="N19" t="str">
        <f t="shared" si="3"/>
        <v>Marcel Schouten</v>
      </c>
      <c r="O19" t="str">
        <f>VLOOKUP(C19,'[1]country codes'!$A:$B,2,FALSE)</f>
        <v>NED</v>
      </c>
      <c r="P19" s="16">
        <v>43251</v>
      </c>
      <c r="Q19" t="s">
        <v>329</v>
      </c>
      <c r="R19" t="s">
        <v>330</v>
      </c>
      <c r="S19">
        <v>5</v>
      </c>
      <c r="T19" t="s">
        <v>331</v>
      </c>
      <c r="U19" t="s">
        <v>332</v>
      </c>
      <c r="V19">
        <v>108</v>
      </c>
      <c r="W19">
        <f t="shared" si="4"/>
        <v>2685</v>
      </c>
    </row>
    <row r="20" spans="1:23" ht="15" customHeight="1" x14ac:dyDescent="0.25">
      <c r="A20" s="6">
        <v>19</v>
      </c>
      <c r="B20" s="7" t="s">
        <v>59</v>
      </c>
      <c r="C20" s="7" t="s">
        <v>8</v>
      </c>
      <c r="D20" s="7" t="s">
        <v>9</v>
      </c>
      <c r="E20" s="8" t="s">
        <v>60</v>
      </c>
      <c r="F20" s="9" t="s">
        <v>56</v>
      </c>
      <c r="G20" s="10">
        <v>16</v>
      </c>
      <c r="H20" t="str">
        <f t="shared" si="0"/>
        <v>44:45.2</v>
      </c>
      <c r="K20" t="str">
        <f t="shared" si="1"/>
        <v>Niklas</v>
      </c>
      <c r="L20" t="str">
        <f t="shared" si="2"/>
        <v>FRACH</v>
      </c>
      <c r="N20" t="str">
        <f t="shared" si="3"/>
        <v>Niklas Frach</v>
      </c>
      <c r="O20" t="str">
        <f>VLOOKUP(C20,'[1]country codes'!$A:$B,2,FALSE)</f>
        <v>GER</v>
      </c>
      <c r="P20" s="16">
        <v>43251</v>
      </c>
      <c r="Q20" t="s">
        <v>329</v>
      </c>
      <c r="R20" t="s">
        <v>330</v>
      </c>
      <c r="S20">
        <v>5</v>
      </c>
      <c r="T20" t="s">
        <v>331</v>
      </c>
      <c r="U20" t="s">
        <v>332</v>
      </c>
      <c r="V20">
        <v>108</v>
      </c>
      <c r="W20">
        <f t="shared" si="4"/>
        <v>2685.2</v>
      </c>
    </row>
    <row r="21" spans="1:23" ht="15" customHeight="1" x14ac:dyDescent="0.25">
      <c r="A21" s="6">
        <v>20</v>
      </c>
      <c r="B21" s="7" t="s">
        <v>61</v>
      </c>
      <c r="C21" s="7" t="s">
        <v>51</v>
      </c>
      <c r="D21" s="7" t="s">
        <v>9</v>
      </c>
      <c r="E21" s="8" t="s">
        <v>62</v>
      </c>
      <c r="F21" s="9" t="s">
        <v>56</v>
      </c>
      <c r="G21" s="10">
        <v>17</v>
      </c>
      <c r="H21" t="str">
        <f t="shared" si="0"/>
        <v>44:46.2</v>
      </c>
      <c r="K21" t="str">
        <f t="shared" si="1"/>
        <v>TARAZONA Pol</v>
      </c>
      <c r="L21" t="str">
        <f t="shared" si="2"/>
        <v>GIL</v>
      </c>
      <c r="N21" t="str">
        <f t="shared" si="3"/>
        <v>Tarazona Pol Gil</v>
      </c>
      <c r="O21" t="str">
        <f>VLOOKUP(C21,'[1]country codes'!$A:$B,2,FALSE)</f>
        <v>ESP</v>
      </c>
      <c r="P21" s="16">
        <v>43251</v>
      </c>
      <c r="Q21" t="s">
        <v>329</v>
      </c>
      <c r="R21" t="s">
        <v>330</v>
      </c>
      <c r="S21">
        <v>5</v>
      </c>
      <c r="T21" t="s">
        <v>331</v>
      </c>
      <c r="U21" t="s">
        <v>332</v>
      </c>
      <c r="V21">
        <v>108</v>
      </c>
      <c r="W21">
        <f t="shared" si="4"/>
        <v>2686.2000000000003</v>
      </c>
    </row>
    <row r="22" spans="1:23" ht="15" customHeight="1" x14ac:dyDescent="0.25">
      <c r="A22" s="6">
        <v>21</v>
      </c>
      <c r="B22" s="7" t="s">
        <v>63</v>
      </c>
      <c r="C22" s="7" t="s">
        <v>64</v>
      </c>
      <c r="D22" s="7" t="s">
        <v>65</v>
      </c>
      <c r="E22" s="8" t="s">
        <v>66</v>
      </c>
      <c r="F22" s="9" t="s">
        <v>56</v>
      </c>
      <c r="G22" s="10">
        <v>1</v>
      </c>
      <c r="H22" t="str">
        <f t="shared" si="0"/>
        <v>44:48.0</v>
      </c>
      <c r="K22" t="str">
        <f t="shared" si="1"/>
        <v>Jean-baptiste</v>
      </c>
      <c r="L22" t="str">
        <f t="shared" si="2"/>
        <v>CLUSMAN</v>
      </c>
      <c r="N22" t="str">
        <f t="shared" si="3"/>
        <v>Jean-Baptiste Clusman</v>
      </c>
      <c r="O22" s="17" t="s">
        <v>334</v>
      </c>
      <c r="P22" s="16">
        <v>43251</v>
      </c>
      <c r="Q22" t="s">
        <v>329</v>
      </c>
      <c r="R22" t="s">
        <v>330</v>
      </c>
      <c r="S22">
        <v>5</v>
      </c>
      <c r="T22" t="s">
        <v>331</v>
      </c>
      <c r="U22" t="s">
        <v>332</v>
      </c>
      <c r="V22">
        <v>108</v>
      </c>
      <c r="W22">
        <f t="shared" si="4"/>
        <v>2687.9999999999995</v>
      </c>
    </row>
    <row r="23" spans="1:23" ht="15" customHeight="1" x14ac:dyDescent="0.25">
      <c r="A23" s="6">
        <v>22</v>
      </c>
      <c r="B23" s="7" t="s">
        <v>67</v>
      </c>
      <c r="C23" s="7" t="s">
        <v>68</v>
      </c>
      <c r="D23" s="7" t="s">
        <v>9</v>
      </c>
      <c r="E23" s="8" t="s">
        <v>66</v>
      </c>
      <c r="F23" s="9" t="s">
        <v>56</v>
      </c>
      <c r="G23" s="10">
        <v>18</v>
      </c>
      <c r="H23" t="str">
        <f t="shared" si="0"/>
        <v>44:48.0</v>
      </c>
      <c r="K23" t="str">
        <f t="shared" si="1"/>
        <v>Logan</v>
      </c>
      <c r="L23" t="str">
        <f t="shared" si="2"/>
        <v>VANHUYS</v>
      </c>
      <c r="N23" t="str">
        <f t="shared" si="3"/>
        <v>Logan Vanhuys</v>
      </c>
      <c r="O23" t="str">
        <f>VLOOKUP(C23,'[1]country codes'!$A:$B,2,FALSE)</f>
        <v>BEL</v>
      </c>
      <c r="P23" s="16">
        <v>43251</v>
      </c>
      <c r="Q23" t="s">
        <v>329</v>
      </c>
      <c r="R23" t="s">
        <v>330</v>
      </c>
      <c r="S23">
        <v>5</v>
      </c>
      <c r="T23" t="s">
        <v>331</v>
      </c>
      <c r="U23" t="s">
        <v>332</v>
      </c>
      <c r="V23">
        <v>108</v>
      </c>
      <c r="W23">
        <f t="shared" si="4"/>
        <v>2687.9999999999995</v>
      </c>
    </row>
    <row r="24" spans="1:23" ht="15" customHeight="1" x14ac:dyDescent="0.25">
      <c r="A24" s="6">
        <v>23</v>
      </c>
      <c r="B24" s="7" t="s">
        <v>69</v>
      </c>
      <c r="C24" s="7" t="s">
        <v>51</v>
      </c>
      <c r="D24" s="7" t="s">
        <v>9</v>
      </c>
      <c r="E24" s="8" t="s">
        <v>70</v>
      </c>
      <c r="F24" s="9" t="s">
        <v>56</v>
      </c>
      <c r="G24" s="10">
        <v>19</v>
      </c>
      <c r="H24" t="str">
        <f t="shared" si="0"/>
        <v>44:48.1</v>
      </c>
      <c r="K24" t="str">
        <f t="shared" si="1"/>
        <v>BETANCOE Raul</v>
      </c>
      <c r="L24" t="str">
        <f t="shared" si="2"/>
        <v>SANTIAGO</v>
      </c>
      <c r="N24" t="str">
        <f t="shared" si="3"/>
        <v>Betancoe Raul Santiago</v>
      </c>
      <c r="O24" t="str">
        <f>VLOOKUP(C24,'[1]country codes'!$A:$B,2,FALSE)</f>
        <v>ESP</v>
      </c>
      <c r="P24" s="16">
        <v>43251</v>
      </c>
      <c r="Q24" t="s">
        <v>329</v>
      </c>
      <c r="R24" t="s">
        <v>330</v>
      </c>
      <c r="S24">
        <v>5</v>
      </c>
      <c r="T24" t="s">
        <v>331</v>
      </c>
      <c r="U24" t="s">
        <v>332</v>
      </c>
      <c r="V24">
        <v>108</v>
      </c>
      <c r="W24">
        <f t="shared" si="4"/>
        <v>2688.1</v>
      </c>
    </row>
    <row r="25" spans="1:23" ht="15" customHeight="1" x14ac:dyDescent="0.25">
      <c r="A25" s="6">
        <v>24</v>
      </c>
      <c r="B25" s="7" t="s">
        <v>71</v>
      </c>
      <c r="C25" s="7" t="s">
        <v>38</v>
      </c>
      <c r="D25" s="7" t="s">
        <v>9</v>
      </c>
      <c r="E25" s="8" t="s">
        <v>72</v>
      </c>
      <c r="F25" s="9" t="s">
        <v>73</v>
      </c>
      <c r="G25" s="10">
        <v>20</v>
      </c>
      <c r="H25" t="str">
        <f t="shared" si="0"/>
        <v>45:33.2</v>
      </c>
      <c r="K25" t="str">
        <f t="shared" si="1"/>
        <v>Marcello</v>
      </c>
      <c r="L25" t="str">
        <f t="shared" si="2"/>
        <v>GUIDI</v>
      </c>
      <c r="N25" t="str">
        <f t="shared" si="3"/>
        <v>Marcello Guidi</v>
      </c>
      <c r="O25" t="str">
        <f>VLOOKUP(C25,'[1]country codes'!$A:$B,2,FALSE)</f>
        <v>ITA</v>
      </c>
      <c r="P25" s="16">
        <v>43251</v>
      </c>
      <c r="Q25" t="s">
        <v>329</v>
      </c>
      <c r="R25" t="s">
        <v>330</v>
      </c>
      <c r="S25">
        <v>5</v>
      </c>
      <c r="T25" t="s">
        <v>331</v>
      </c>
      <c r="U25" t="s">
        <v>332</v>
      </c>
      <c r="V25">
        <v>108</v>
      </c>
      <c r="W25">
        <f t="shared" si="4"/>
        <v>2733.2</v>
      </c>
    </row>
    <row r="26" spans="1:23" ht="15" customHeight="1" x14ac:dyDescent="0.25">
      <c r="A26" s="6">
        <v>25</v>
      </c>
      <c r="B26" s="7" t="s">
        <v>74</v>
      </c>
      <c r="C26" s="7" t="s">
        <v>75</v>
      </c>
      <c r="D26" s="7" t="s">
        <v>19</v>
      </c>
      <c r="E26" s="8" t="s">
        <v>76</v>
      </c>
      <c r="F26" s="9" t="s">
        <v>77</v>
      </c>
      <c r="G26" s="10">
        <v>4</v>
      </c>
      <c r="H26" t="str">
        <f t="shared" si="0"/>
        <v>45:49.4</v>
      </c>
      <c r="K26" t="str">
        <f t="shared" si="1"/>
        <v>Clement</v>
      </c>
      <c r="L26" t="str">
        <f t="shared" si="2"/>
        <v>BATTE</v>
      </c>
      <c r="N26" t="str">
        <f t="shared" si="3"/>
        <v>Clement Batte</v>
      </c>
      <c r="O26" s="17" t="s">
        <v>334</v>
      </c>
      <c r="P26" s="16">
        <v>43251</v>
      </c>
      <c r="Q26" t="s">
        <v>329</v>
      </c>
      <c r="R26" t="s">
        <v>330</v>
      </c>
      <c r="S26">
        <v>5</v>
      </c>
      <c r="T26" t="s">
        <v>331</v>
      </c>
      <c r="U26" t="s">
        <v>332</v>
      </c>
      <c r="V26">
        <v>108</v>
      </c>
      <c r="W26">
        <f t="shared" si="4"/>
        <v>2749.4</v>
      </c>
    </row>
    <row r="27" spans="1:23" ht="15" customHeight="1" x14ac:dyDescent="0.25">
      <c r="A27" s="6">
        <v>26</v>
      </c>
      <c r="B27" s="7" t="s">
        <v>78</v>
      </c>
      <c r="C27" s="7" t="s">
        <v>79</v>
      </c>
      <c r="D27" s="7" t="s">
        <v>9</v>
      </c>
      <c r="E27" s="8" t="s">
        <v>80</v>
      </c>
      <c r="F27" s="9" t="s">
        <v>77</v>
      </c>
      <c r="G27" s="10">
        <v>21</v>
      </c>
      <c r="H27" t="str">
        <f t="shared" si="0"/>
        <v>45:52.9</v>
      </c>
      <c r="K27" t="str">
        <f t="shared" si="1"/>
        <v>Dimitrios</v>
      </c>
      <c r="L27" t="str">
        <f t="shared" si="2"/>
        <v>NEGRIS</v>
      </c>
      <c r="N27" t="str">
        <f t="shared" si="3"/>
        <v>Dimitrios Negris</v>
      </c>
      <c r="O27" t="str">
        <f>VLOOKUP(C27,'[1]country codes'!$A:$B,2,FALSE)</f>
        <v>GRE</v>
      </c>
      <c r="P27" s="16">
        <v>43251</v>
      </c>
      <c r="Q27" t="s">
        <v>329</v>
      </c>
      <c r="R27" t="s">
        <v>330</v>
      </c>
      <c r="S27">
        <v>5</v>
      </c>
      <c r="T27" t="s">
        <v>331</v>
      </c>
      <c r="U27" t="s">
        <v>332</v>
      </c>
      <c r="V27">
        <v>108</v>
      </c>
      <c r="W27">
        <f t="shared" si="4"/>
        <v>2752.9</v>
      </c>
    </row>
    <row r="28" spans="1:23" ht="15" customHeight="1" x14ac:dyDescent="0.25">
      <c r="A28" s="6">
        <v>27</v>
      </c>
      <c r="B28" s="7" t="s">
        <v>81</v>
      </c>
      <c r="C28" s="7" t="s">
        <v>79</v>
      </c>
      <c r="D28" s="7" t="s">
        <v>9</v>
      </c>
      <c r="E28" s="8" t="s">
        <v>82</v>
      </c>
      <c r="F28" s="9" t="s">
        <v>77</v>
      </c>
      <c r="G28" s="10">
        <v>22</v>
      </c>
      <c r="H28" t="str">
        <f t="shared" si="0"/>
        <v>45:53.4</v>
      </c>
      <c r="K28" t="str">
        <f t="shared" si="1"/>
        <v>A Charalampos</v>
      </c>
      <c r="L28" t="str">
        <f t="shared" si="2"/>
        <v>KYNIGAKIS</v>
      </c>
      <c r="N28" t="str">
        <f t="shared" si="3"/>
        <v>A Charalampos Kynigakis</v>
      </c>
      <c r="O28" t="str">
        <f>VLOOKUP(C28,'[1]country codes'!$A:$B,2,FALSE)</f>
        <v>GRE</v>
      </c>
      <c r="P28" s="16">
        <v>43251</v>
      </c>
      <c r="Q28" t="s">
        <v>329</v>
      </c>
      <c r="R28" t="s">
        <v>330</v>
      </c>
      <c r="S28">
        <v>5</v>
      </c>
      <c r="T28" t="s">
        <v>331</v>
      </c>
      <c r="U28" t="s">
        <v>332</v>
      </c>
      <c r="V28">
        <v>108</v>
      </c>
      <c r="W28">
        <f t="shared" si="4"/>
        <v>2753.4</v>
      </c>
    </row>
    <row r="29" spans="1:23" ht="15" customHeight="1" x14ac:dyDescent="0.25">
      <c r="A29" s="6">
        <v>28</v>
      </c>
      <c r="B29" s="7" t="s">
        <v>83</v>
      </c>
      <c r="C29" s="7" t="s">
        <v>84</v>
      </c>
      <c r="D29" s="7" t="s">
        <v>9</v>
      </c>
      <c r="E29" s="8" t="s">
        <v>85</v>
      </c>
      <c r="F29" s="9" t="s">
        <v>86</v>
      </c>
      <c r="G29" s="10">
        <v>23</v>
      </c>
      <c r="H29" t="str">
        <f t="shared" si="0"/>
        <v>46:03.4</v>
      </c>
      <c r="K29" t="str">
        <f t="shared" si="1"/>
        <v>Mark</v>
      </c>
      <c r="L29" t="str">
        <f t="shared" si="2"/>
        <v>PAPP</v>
      </c>
      <c r="N29" t="str">
        <f t="shared" si="3"/>
        <v>Mark Papp</v>
      </c>
      <c r="O29" t="str">
        <f>VLOOKUP(C29,'[1]country codes'!$A:$B,2,FALSE)</f>
        <v>HUN</v>
      </c>
      <c r="P29" s="16">
        <v>43251</v>
      </c>
      <c r="Q29" t="s">
        <v>329</v>
      </c>
      <c r="R29" t="s">
        <v>330</v>
      </c>
      <c r="S29">
        <v>5</v>
      </c>
      <c r="T29" t="s">
        <v>331</v>
      </c>
      <c r="U29" t="s">
        <v>332</v>
      </c>
      <c r="V29">
        <v>108</v>
      </c>
      <c r="W29">
        <f t="shared" si="4"/>
        <v>2763.4</v>
      </c>
    </row>
    <row r="30" spans="1:23" ht="15" customHeight="1" x14ac:dyDescent="0.25">
      <c r="A30" s="6">
        <v>29</v>
      </c>
      <c r="B30" s="7" t="s">
        <v>87</v>
      </c>
      <c r="C30" s="7" t="s">
        <v>32</v>
      </c>
      <c r="D30" s="7" t="s">
        <v>9</v>
      </c>
      <c r="E30" s="8" t="s">
        <v>88</v>
      </c>
      <c r="F30" s="9" t="s">
        <v>86</v>
      </c>
      <c r="G30" s="10">
        <v>24</v>
      </c>
      <c r="H30" t="str">
        <f t="shared" si="0"/>
        <v>46:04.0</v>
      </c>
      <c r="K30" t="str">
        <f t="shared" si="1"/>
        <v>David</v>
      </c>
      <c r="L30" t="str">
        <f t="shared" si="2"/>
        <v>HERON</v>
      </c>
      <c r="N30" t="str">
        <f t="shared" si="3"/>
        <v>David Heron</v>
      </c>
      <c r="O30" t="str">
        <f>VLOOKUP(C30,'[1]country codes'!$A:$B,2,FALSE)</f>
        <v>USA</v>
      </c>
      <c r="P30" s="16">
        <v>43251</v>
      </c>
      <c r="Q30" t="s">
        <v>329</v>
      </c>
      <c r="R30" t="s">
        <v>330</v>
      </c>
      <c r="S30">
        <v>5</v>
      </c>
      <c r="T30" t="s">
        <v>331</v>
      </c>
      <c r="U30" t="s">
        <v>332</v>
      </c>
      <c r="V30">
        <v>108</v>
      </c>
      <c r="W30">
        <f t="shared" si="4"/>
        <v>2764</v>
      </c>
    </row>
    <row r="31" spans="1:23" ht="15" customHeight="1" x14ac:dyDescent="0.25">
      <c r="A31" s="6">
        <v>30</v>
      </c>
      <c r="B31" s="7" t="s">
        <v>89</v>
      </c>
      <c r="C31" s="7" t="s">
        <v>38</v>
      </c>
      <c r="D31" s="7" t="s">
        <v>9</v>
      </c>
      <c r="E31" s="8" t="s">
        <v>90</v>
      </c>
      <c r="F31" s="9" t="s">
        <v>86</v>
      </c>
      <c r="G31" s="10">
        <v>25</v>
      </c>
      <c r="H31" t="str">
        <f t="shared" si="0"/>
        <v>46:05.0</v>
      </c>
      <c r="K31" t="str">
        <f t="shared" si="1"/>
        <v>Dario</v>
      </c>
      <c r="L31" t="str">
        <f t="shared" si="2"/>
        <v>VERANI</v>
      </c>
      <c r="N31" t="str">
        <f t="shared" si="3"/>
        <v>Dario Verani</v>
      </c>
      <c r="O31" t="str">
        <f>VLOOKUP(C31,'[1]country codes'!$A:$B,2,FALSE)</f>
        <v>ITA</v>
      </c>
      <c r="P31" s="16">
        <v>43251</v>
      </c>
      <c r="Q31" t="s">
        <v>329</v>
      </c>
      <c r="R31" t="s">
        <v>330</v>
      </c>
      <c r="S31">
        <v>5</v>
      </c>
      <c r="T31" t="s">
        <v>331</v>
      </c>
      <c r="U31" t="s">
        <v>332</v>
      </c>
      <c r="V31">
        <v>108</v>
      </c>
      <c r="W31">
        <f t="shared" si="4"/>
        <v>2765</v>
      </c>
    </row>
    <row r="32" spans="1:23" ht="15" customHeight="1" x14ac:dyDescent="0.25">
      <c r="A32" s="6">
        <v>31</v>
      </c>
      <c r="B32" s="7" t="s">
        <v>91</v>
      </c>
      <c r="C32" s="7" t="s">
        <v>92</v>
      </c>
      <c r="D32" s="7" t="s">
        <v>93</v>
      </c>
      <c r="E32" s="8" t="s">
        <v>90</v>
      </c>
      <c r="F32" s="9" t="s">
        <v>86</v>
      </c>
      <c r="G32" s="10">
        <v>1</v>
      </c>
      <c r="H32" t="str">
        <f t="shared" si="0"/>
        <v>46:05.0</v>
      </c>
      <c r="K32" t="str">
        <f t="shared" si="1"/>
        <v>Yuval</v>
      </c>
      <c r="L32" t="str">
        <f t="shared" si="2"/>
        <v>SAFRA</v>
      </c>
      <c r="N32" t="str">
        <f t="shared" si="3"/>
        <v>Yuval Safra</v>
      </c>
      <c r="O32" t="str">
        <f>VLOOKUP(C32,'[1]country codes'!$A:$B,2,FALSE)</f>
        <v>ISR</v>
      </c>
      <c r="P32" s="16">
        <v>43251</v>
      </c>
      <c r="Q32" t="s">
        <v>329</v>
      </c>
      <c r="R32" t="s">
        <v>330</v>
      </c>
      <c r="S32">
        <v>5</v>
      </c>
      <c r="T32" t="s">
        <v>331</v>
      </c>
      <c r="U32" t="s">
        <v>332</v>
      </c>
      <c r="V32">
        <v>108</v>
      </c>
      <c r="W32">
        <f t="shared" si="4"/>
        <v>2765</v>
      </c>
    </row>
    <row r="33" spans="1:23" ht="15" customHeight="1" x14ac:dyDescent="0.25">
      <c r="A33" s="6">
        <v>32</v>
      </c>
      <c r="B33" s="7" t="s">
        <v>94</v>
      </c>
      <c r="C33" s="7" t="s">
        <v>95</v>
      </c>
      <c r="D33" s="7" t="s">
        <v>9</v>
      </c>
      <c r="E33" s="8" t="s">
        <v>96</v>
      </c>
      <c r="F33" s="9" t="s">
        <v>86</v>
      </c>
      <c r="G33" s="10">
        <v>26</v>
      </c>
      <c r="H33" t="str">
        <f t="shared" si="0"/>
        <v>46:06.0</v>
      </c>
      <c r="K33" t="str">
        <f t="shared" si="1"/>
        <v>Rafael</v>
      </c>
      <c r="L33" t="str">
        <f t="shared" si="2"/>
        <v>GIL</v>
      </c>
      <c r="N33" t="str">
        <f t="shared" si="3"/>
        <v>Rafael Gil</v>
      </c>
      <c r="O33" t="str">
        <f>VLOOKUP(C33,'[1]country codes'!$A:$B,2,FALSE)</f>
        <v>POR</v>
      </c>
      <c r="P33" s="16">
        <v>43251</v>
      </c>
      <c r="Q33" t="s">
        <v>329</v>
      </c>
      <c r="R33" t="s">
        <v>330</v>
      </c>
      <c r="S33">
        <v>5</v>
      </c>
      <c r="T33" t="s">
        <v>331</v>
      </c>
      <c r="U33" t="s">
        <v>332</v>
      </c>
      <c r="V33">
        <v>108</v>
      </c>
      <c r="W33">
        <f t="shared" si="4"/>
        <v>2766</v>
      </c>
    </row>
    <row r="34" spans="1:23" ht="15" customHeight="1" x14ac:dyDescent="0.25">
      <c r="A34" s="6">
        <v>33</v>
      </c>
      <c r="B34" s="7" t="s">
        <v>97</v>
      </c>
      <c r="C34" s="7" t="s">
        <v>18</v>
      </c>
      <c r="D34" s="7" t="s">
        <v>65</v>
      </c>
      <c r="E34" s="8" t="s">
        <v>96</v>
      </c>
      <c r="F34" s="9" t="s">
        <v>86</v>
      </c>
      <c r="G34" s="10">
        <v>2</v>
      </c>
      <c r="H34" t="str">
        <f t="shared" si="0"/>
        <v>46:06.0</v>
      </c>
      <c r="K34" t="str">
        <f t="shared" si="1"/>
        <v>Hugo</v>
      </c>
      <c r="L34" t="str">
        <f t="shared" si="2"/>
        <v>SAILLARD</v>
      </c>
      <c r="N34" t="str">
        <f t="shared" si="3"/>
        <v>Hugo Saillard</v>
      </c>
      <c r="O34" s="17" t="s">
        <v>334</v>
      </c>
      <c r="P34" s="16">
        <v>43251</v>
      </c>
      <c r="Q34" t="s">
        <v>329</v>
      </c>
      <c r="R34" t="s">
        <v>330</v>
      </c>
      <c r="S34">
        <v>5</v>
      </c>
      <c r="T34" t="s">
        <v>331</v>
      </c>
      <c r="U34" t="s">
        <v>332</v>
      </c>
      <c r="V34">
        <v>108</v>
      </c>
      <c r="W34">
        <f t="shared" si="4"/>
        <v>2766</v>
      </c>
    </row>
    <row r="35" spans="1:23" ht="15" customHeight="1" x14ac:dyDescent="0.25">
      <c r="A35" s="6">
        <v>34</v>
      </c>
      <c r="B35" s="7" t="s">
        <v>98</v>
      </c>
      <c r="C35" s="7" t="s">
        <v>32</v>
      </c>
      <c r="D35" s="7" t="s">
        <v>19</v>
      </c>
      <c r="E35" s="8" t="s">
        <v>99</v>
      </c>
      <c r="F35" s="9" t="s">
        <v>100</v>
      </c>
      <c r="G35" s="10">
        <v>5</v>
      </c>
      <c r="H35" t="str">
        <f t="shared" si="0"/>
        <v>46:24.0</v>
      </c>
      <c r="K35" t="str">
        <f t="shared" si="1"/>
        <v>Brennan</v>
      </c>
      <c r="L35" t="str">
        <f t="shared" si="2"/>
        <v>GRAVLEY</v>
      </c>
      <c r="N35" t="str">
        <f t="shared" si="3"/>
        <v>Brennan Gravley</v>
      </c>
      <c r="O35" t="str">
        <f>VLOOKUP(C35,'[1]country codes'!$A:$B,2,FALSE)</f>
        <v>USA</v>
      </c>
      <c r="P35" s="16">
        <v>43251</v>
      </c>
      <c r="Q35" t="s">
        <v>329</v>
      </c>
      <c r="R35" t="s">
        <v>330</v>
      </c>
      <c r="S35">
        <v>5</v>
      </c>
      <c r="T35" t="s">
        <v>331</v>
      </c>
      <c r="U35" t="s">
        <v>332</v>
      </c>
      <c r="V35">
        <v>108</v>
      </c>
      <c r="W35">
        <f t="shared" si="4"/>
        <v>2784</v>
      </c>
    </row>
    <row r="36" spans="1:23" ht="15" customHeight="1" x14ac:dyDescent="0.25">
      <c r="A36" s="6">
        <v>35</v>
      </c>
      <c r="B36" s="7" t="s">
        <v>101</v>
      </c>
      <c r="C36" s="7" t="s">
        <v>51</v>
      </c>
      <c r="D36" s="7" t="s">
        <v>9</v>
      </c>
      <c r="E36" s="8" t="s">
        <v>102</v>
      </c>
      <c r="F36" s="9" t="s">
        <v>100</v>
      </c>
      <c r="G36" s="10">
        <v>27</v>
      </c>
      <c r="H36" t="str">
        <f t="shared" si="0"/>
        <v>46:24.6</v>
      </c>
      <c r="K36" t="str">
        <f t="shared" si="1"/>
        <v>BELMONTE Guillem</v>
      </c>
      <c r="L36" t="str">
        <f t="shared" si="2"/>
        <v>PUJOL</v>
      </c>
      <c r="N36" t="str">
        <f t="shared" si="3"/>
        <v>Belmonte Guillem Pujol</v>
      </c>
      <c r="O36" t="str">
        <f>VLOOKUP(C36,'[1]country codes'!$A:$B,2,FALSE)</f>
        <v>ESP</v>
      </c>
      <c r="P36" s="16">
        <v>43251</v>
      </c>
      <c r="Q36" t="s">
        <v>329</v>
      </c>
      <c r="R36" t="s">
        <v>330</v>
      </c>
      <c r="S36">
        <v>5</v>
      </c>
      <c r="T36" t="s">
        <v>331</v>
      </c>
      <c r="U36" t="s">
        <v>332</v>
      </c>
      <c r="V36">
        <v>108</v>
      </c>
      <c r="W36">
        <f t="shared" si="4"/>
        <v>2784.5999999999995</v>
      </c>
    </row>
    <row r="37" spans="1:23" ht="15" customHeight="1" x14ac:dyDescent="0.25">
      <c r="A37" s="6">
        <v>36</v>
      </c>
      <c r="B37" s="7" t="s">
        <v>103</v>
      </c>
      <c r="C37" s="7" t="s">
        <v>84</v>
      </c>
      <c r="D37" s="7" t="s">
        <v>9</v>
      </c>
      <c r="E37" s="8" t="s">
        <v>104</v>
      </c>
      <c r="F37" s="9" t="s">
        <v>100</v>
      </c>
      <c r="G37" s="10">
        <v>28</v>
      </c>
      <c r="H37" t="str">
        <f t="shared" si="0"/>
        <v>46:25.0</v>
      </c>
      <c r="K37" t="str">
        <f t="shared" si="1"/>
        <v>Daniel</v>
      </c>
      <c r="L37" t="str">
        <f t="shared" si="2"/>
        <v>SZEKELYI</v>
      </c>
      <c r="N37" t="str">
        <f t="shared" si="3"/>
        <v>Daniel Szekelyi</v>
      </c>
      <c r="O37" t="str">
        <f>VLOOKUP(C37,'[1]country codes'!$A:$B,2,FALSE)</f>
        <v>HUN</v>
      </c>
      <c r="P37" s="16">
        <v>43251</v>
      </c>
      <c r="Q37" t="s">
        <v>329</v>
      </c>
      <c r="R37" t="s">
        <v>330</v>
      </c>
      <c r="S37">
        <v>5</v>
      </c>
      <c r="T37" t="s">
        <v>331</v>
      </c>
      <c r="U37" t="s">
        <v>332</v>
      </c>
      <c r="V37">
        <v>108</v>
      </c>
      <c r="W37">
        <f t="shared" si="4"/>
        <v>2785</v>
      </c>
    </row>
    <row r="38" spans="1:23" ht="15" customHeight="1" x14ac:dyDescent="0.25">
      <c r="A38" s="6">
        <v>37</v>
      </c>
      <c r="B38" s="7" t="s">
        <v>105</v>
      </c>
      <c r="C38" s="7" t="s">
        <v>106</v>
      </c>
      <c r="D38" s="7" t="s">
        <v>19</v>
      </c>
      <c r="E38" s="8" t="s">
        <v>107</v>
      </c>
      <c r="F38" s="9" t="s">
        <v>100</v>
      </c>
      <c r="G38" s="10">
        <v>6</v>
      </c>
      <c r="H38" t="str">
        <f t="shared" si="0"/>
        <v>46:28.1</v>
      </c>
      <c r="K38" t="str">
        <f t="shared" si="1"/>
        <v>Fares</v>
      </c>
      <c r="L38" t="str">
        <f t="shared" si="2"/>
        <v>ZITOUNI</v>
      </c>
      <c r="N38" t="str">
        <f t="shared" si="3"/>
        <v>Fares Zitouni</v>
      </c>
      <c r="O38" s="17" t="s">
        <v>334</v>
      </c>
      <c r="P38" s="16">
        <v>43251</v>
      </c>
      <c r="Q38" t="s">
        <v>329</v>
      </c>
      <c r="R38" t="s">
        <v>330</v>
      </c>
      <c r="S38">
        <v>5</v>
      </c>
      <c r="T38" t="s">
        <v>331</v>
      </c>
      <c r="U38" t="s">
        <v>332</v>
      </c>
      <c r="V38">
        <v>108</v>
      </c>
      <c r="W38">
        <f t="shared" si="4"/>
        <v>2788.1</v>
      </c>
    </row>
    <row r="39" spans="1:23" ht="15" customHeight="1" x14ac:dyDescent="0.25">
      <c r="A39" s="6">
        <v>38</v>
      </c>
      <c r="B39" s="7" t="s">
        <v>108</v>
      </c>
      <c r="C39" s="7" t="s">
        <v>51</v>
      </c>
      <c r="D39" s="7" t="s">
        <v>9</v>
      </c>
      <c r="E39" s="8" t="s">
        <v>109</v>
      </c>
      <c r="F39" s="9" t="s">
        <v>110</v>
      </c>
      <c r="G39" s="10">
        <v>29</v>
      </c>
      <c r="H39" t="str">
        <f t="shared" si="0"/>
        <v>46:35.6</v>
      </c>
      <c r="K39" t="str">
        <f t="shared" si="1"/>
        <v>BUDINO Gaspar</v>
      </c>
      <c r="L39" t="str">
        <f t="shared" si="2"/>
        <v>ANDRADE</v>
      </c>
      <c r="N39" t="str">
        <f t="shared" si="3"/>
        <v>Budino Gaspar Andrade</v>
      </c>
      <c r="O39" t="str">
        <f>VLOOKUP(C39,'[1]country codes'!$A:$B,2,FALSE)</f>
        <v>ESP</v>
      </c>
      <c r="P39" s="16">
        <v>43251</v>
      </c>
      <c r="Q39" t="s">
        <v>329</v>
      </c>
      <c r="R39" t="s">
        <v>330</v>
      </c>
      <c r="S39">
        <v>5</v>
      </c>
      <c r="T39" t="s">
        <v>331</v>
      </c>
      <c r="U39" t="s">
        <v>332</v>
      </c>
      <c r="V39">
        <v>108</v>
      </c>
      <c r="W39">
        <f t="shared" si="4"/>
        <v>2795.6</v>
      </c>
    </row>
    <row r="40" spans="1:23" ht="15" customHeight="1" x14ac:dyDescent="0.25">
      <c r="A40" s="6">
        <v>39</v>
      </c>
      <c r="B40" s="7" t="s">
        <v>111</v>
      </c>
      <c r="C40" s="7" t="s">
        <v>84</v>
      </c>
      <c r="D40" s="7" t="s">
        <v>9</v>
      </c>
      <c r="E40" s="8" t="s">
        <v>112</v>
      </c>
      <c r="F40" s="9" t="s">
        <v>110</v>
      </c>
      <c r="G40" s="10">
        <v>30</v>
      </c>
      <c r="H40" t="str">
        <f t="shared" si="0"/>
        <v>46:37.1</v>
      </c>
      <c r="K40" t="str">
        <f t="shared" si="1"/>
        <v>Zoltan</v>
      </c>
      <c r="L40" t="str">
        <f t="shared" si="2"/>
        <v>DRIGAN</v>
      </c>
      <c r="N40" t="str">
        <f t="shared" si="3"/>
        <v>Zoltan Drigan</v>
      </c>
      <c r="O40" t="str">
        <f>VLOOKUP(C40,'[1]country codes'!$A:$B,2,FALSE)</f>
        <v>HUN</v>
      </c>
      <c r="P40" s="16">
        <v>43251</v>
      </c>
      <c r="Q40" t="s">
        <v>329</v>
      </c>
      <c r="R40" t="s">
        <v>330</v>
      </c>
      <c r="S40">
        <v>5</v>
      </c>
      <c r="T40" t="s">
        <v>331</v>
      </c>
      <c r="U40" t="s">
        <v>332</v>
      </c>
      <c r="V40">
        <v>108</v>
      </c>
      <c r="W40">
        <f t="shared" si="4"/>
        <v>2797.1</v>
      </c>
    </row>
    <row r="41" spans="1:23" ht="15" customHeight="1" x14ac:dyDescent="0.25">
      <c r="A41" s="6">
        <v>40</v>
      </c>
      <c r="B41" s="7" t="s">
        <v>113</v>
      </c>
      <c r="C41" s="7" t="s">
        <v>35</v>
      </c>
      <c r="D41" s="7" t="s">
        <v>9</v>
      </c>
      <c r="E41" s="8" t="s">
        <v>114</v>
      </c>
      <c r="F41" s="9" t="s">
        <v>115</v>
      </c>
      <c r="G41" s="10">
        <v>31</v>
      </c>
      <c r="H41" t="str">
        <f t="shared" si="0"/>
        <v>46:40.0</v>
      </c>
      <c r="K41" t="str">
        <f t="shared" si="1"/>
        <v>Edouard</v>
      </c>
      <c r="L41" t="str">
        <f t="shared" si="2"/>
        <v>LEHOUX</v>
      </c>
      <c r="N41" t="str">
        <f t="shared" si="3"/>
        <v>Edouard Lehoux</v>
      </c>
      <c r="O41" s="17" t="s">
        <v>334</v>
      </c>
      <c r="P41" s="16">
        <v>43251</v>
      </c>
      <c r="Q41" t="s">
        <v>329</v>
      </c>
      <c r="R41" t="s">
        <v>330</v>
      </c>
      <c r="S41">
        <v>5</v>
      </c>
      <c r="T41" t="s">
        <v>331</v>
      </c>
      <c r="U41" t="s">
        <v>332</v>
      </c>
      <c r="V41">
        <v>108</v>
      </c>
      <c r="W41">
        <f t="shared" si="4"/>
        <v>2800</v>
      </c>
    </row>
    <row r="42" spans="1:23" ht="15" customHeight="1" x14ac:dyDescent="0.25">
      <c r="A42" s="6">
        <v>41</v>
      </c>
      <c r="B42" s="7" t="s">
        <v>116</v>
      </c>
      <c r="C42" s="7" t="s">
        <v>51</v>
      </c>
      <c r="D42" s="7" t="s">
        <v>19</v>
      </c>
      <c r="E42" s="8" t="s">
        <v>117</v>
      </c>
      <c r="F42" s="9" t="s">
        <v>118</v>
      </c>
      <c r="G42" s="10">
        <v>7</v>
      </c>
      <c r="H42" t="str">
        <f t="shared" si="0"/>
        <v>47:20.0</v>
      </c>
      <c r="K42" t="str">
        <f t="shared" si="1"/>
        <v>TOUS Ferran</v>
      </c>
      <c r="L42" t="str">
        <f t="shared" si="2"/>
        <v>JULIA</v>
      </c>
      <c r="N42" t="str">
        <f t="shared" si="3"/>
        <v>Tous Ferran Julia</v>
      </c>
      <c r="O42" t="str">
        <f>VLOOKUP(C42,'[1]country codes'!$A:$B,2,FALSE)</f>
        <v>ESP</v>
      </c>
      <c r="P42" s="16">
        <v>43251</v>
      </c>
      <c r="Q42" t="s">
        <v>329</v>
      </c>
      <c r="R42" t="s">
        <v>330</v>
      </c>
      <c r="S42">
        <v>5</v>
      </c>
      <c r="T42" t="s">
        <v>331</v>
      </c>
      <c r="U42" t="s">
        <v>332</v>
      </c>
      <c r="V42">
        <v>108</v>
      </c>
      <c r="W42">
        <f t="shared" si="4"/>
        <v>2840.0000000000005</v>
      </c>
    </row>
    <row r="43" spans="1:23" ht="15" customHeight="1" x14ac:dyDescent="0.25">
      <c r="A43" s="6">
        <v>42</v>
      </c>
      <c r="B43" s="7" t="s">
        <v>119</v>
      </c>
      <c r="C43" s="7" t="s">
        <v>68</v>
      </c>
      <c r="D43" s="7" t="s">
        <v>9</v>
      </c>
      <c r="E43" s="8" t="s">
        <v>120</v>
      </c>
      <c r="F43" s="9" t="s">
        <v>121</v>
      </c>
      <c r="G43" s="10">
        <v>32</v>
      </c>
      <c r="H43" t="str">
        <f t="shared" si="0"/>
        <v>47:29.1</v>
      </c>
      <c r="K43" t="str">
        <f t="shared" si="1"/>
        <v>Mathieu</v>
      </c>
      <c r="L43" t="str">
        <f t="shared" si="2"/>
        <v>MATTELAER</v>
      </c>
      <c r="N43" t="str">
        <f t="shared" si="3"/>
        <v>Mathieu Mattelaer</v>
      </c>
      <c r="O43" t="str">
        <f>VLOOKUP(C43,'[1]country codes'!$A:$B,2,FALSE)</f>
        <v>BEL</v>
      </c>
      <c r="P43" s="16">
        <v>43251</v>
      </c>
      <c r="Q43" t="s">
        <v>329</v>
      </c>
      <c r="R43" t="s">
        <v>330</v>
      </c>
      <c r="S43">
        <v>5</v>
      </c>
      <c r="T43" t="s">
        <v>331</v>
      </c>
      <c r="U43" t="s">
        <v>332</v>
      </c>
      <c r="V43">
        <v>108</v>
      </c>
      <c r="W43">
        <f t="shared" si="4"/>
        <v>2849.1000000000004</v>
      </c>
    </row>
    <row r="44" spans="1:23" ht="15" customHeight="1" x14ac:dyDescent="0.25">
      <c r="A44" s="6">
        <v>43</v>
      </c>
      <c r="B44" s="7" t="s">
        <v>122</v>
      </c>
      <c r="C44" s="7" t="s">
        <v>51</v>
      </c>
      <c r="D44" s="7" t="s">
        <v>19</v>
      </c>
      <c r="E44" s="8" t="s">
        <v>123</v>
      </c>
      <c r="F44" s="9" t="s">
        <v>124</v>
      </c>
      <c r="G44" s="10">
        <v>8</v>
      </c>
      <c r="H44" t="str">
        <f t="shared" si="0"/>
        <v>47:53.9</v>
      </c>
      <c r="K44" t="str">
        <f t="shared" si="1"/>
        <v>MARTINEZ Marcos</v>
      </c>
      <c r="L44" t="str">
        <f t="shared" si="2"/>
        <v>GODOY</v>
      </c>
      <c r="N44" t="str">
        <f t="shared" si="3"/>
        <v>Martinez Marcos Godoy</v>
      </c>
      <c r="O44" t="str">
        <f>VLOOKUP(C44,'[1]country codes'!$A:$B,2,FALSE)</f>
        <v>ESP</v>
      </c>
      <c r="P44" s="16">
        <v>43251</v>
      </c>
      <c r="Q44" t="s">
        <v>329</v>
      </c>
      <c r="R44" t="s">
        <v>330</v>
      </c>
      <c r="S44">
        <v>5</v>
      </c>
      <c r="T44" t="s">
        <v>331</v>
      </c>
      <c r="U44" t="s">
        <v>332</v>
      </c>
      <c r="V44">
        <v>108</v>
      </c>
      <c r="W44">
        <f t="shared" si="4"/>
        <v>2873.9</v>
      </c>
    </row>
    <row r="45" spans="1:23" ht="15" customHeight="1" x14ac:dyDescent="0.25">
      <c r="A45" s="6">
        <v>44</v>
      </c>
      <c r="B45" s="7" t="s">
        <v>125</v>
      </c>
      <c r="C45" s="7" t="s">
        <v>51</v>
      </c>
      <c r="D45" s="7" t="s">
        <v>19</v>
      </c>
      <c r="E45" s="8" t="s">
        <v>126</v>
      </c>
      <c r="F45" s="9" t="s">
        <v>124</v>
      </c>
      <c r="G45" s="10">
        <v>9</v>
      </c>
      <c r="H45" t="str">
        <f t="shared" si="0"/>
        <v>47:56.0</v>
      </c>
      <c r="K45" t="str">
        <f t="shared" si="1"/>
        <v>PLANELLA Roger</v>
      </c>
      <c r="L45" t="str">
        <f t="shared" si="2"/>
        <v>COMA</v>
      </c>
      <c r="N45" t="str">
        <f t="shared" si="3"/>
        <v>Planella Roger Coma</v>
      </c>
      <c r="O45" t="str">
        <f>VLOOKUP(C45,'[1]country codes'!$A:$B,2,FALSE)</f>
        <v>ESP</v>
      </c>
      <c r="P45" s="16">
        <v>43251</v>
      </c>
      <c r="Q45" t="s">
        <v>329</v>
      </c>
      <c r="R45" t="s">
        <v>330</v>
      </c>
      <c r="S45">
        <v>5</v>
      </c>
      <c r="T45" t="s">
        <v>331</v>
      </c>
      <c r="U45" t="s">
        <v>332</v>
      </c>
      <c r="V45">
        <v>108</v>
      </c>
      <c r="W45">
        <f t="shared" si="4"/>
        <v>2876</v>
      </c>
    </row>
    <row r="46" spans="1:23" ht="15" customHeight="1" x14ac:dyDescent="0.25">
      <c r="A46" s="6">
        <v>45</v>
      </c>
      <c r="B46" s="7" t="s">
        <v>127</v>
      </c>
      <c r="C46" s="7" t="s">
        <v>128</v>
      </c>
      <c r="D46" s="7" t="s">
        <v>19</v>
      </c>
      <c r="E46" s="8" t="s">
        <v>129</v>
      </c>
      <c r="F46" s="9" t="s">
        <v>130</v>
      </c>
      <c r="G46" s="10">
        <v>10</v>
      </c>
      <c r="H46" t="str">
        <f t="shared" si="0"/>
        <v>48:10.5</v>
      </c>
      <c r="K46" t="str">
        <f t="shared" si="1"/>
        <v>Naim</v>
      </c>
      <c r="L46" t="str">
        <f t="shared" si="2"/>
        <v>MOKHFI</v>
      </c>
      <c r="N46" t="str">
        <f t="shared" si="3"/>
        <v>Naim Mokhfi</v>
      </c>
      <c r="O46" s="17" t="s">
        <v>334</v>
      </c>
      <c r="P46" s="16">
        <v>43251</v>
      </c>
      <c r="Q46" t="s">
        <v>329</v>
      </c>
      <c r="R46" t="s">
        <v>330</v>
      </c>
      <c r="S46">
        <v>5</v>
      </c>
      <c r="T46" t="s">
        <v>331</v>
      </c>
      <c r="U46" t="s">
        <v>332</v>
      </c>
      <c r="V46">
        <v>108</v>
      </c>
      <c r="W46">
        <f t="shared" si="4"/>
        <v>2890.5</v>
      </c>
    </row>
    <row r="47" spans="1:23" ht="15" customHeight="1" x14ac:dyDescent="0.25">
      <c r="A47" s="18" t="s">
        <v>333</v>
      </c>
      <c r="B47" s="19"/>
      <c r="C47" s="7" t="s">
        <v>131</v>
      </c>
      <c r="D47" s="11" t="s">
        <v>9</v>
      </c>
      <c r="E47" s="8" t="s">
        <v>132</v>
      </c>
      <c r="F47" s="12" t="s">
        <v>130</v>
      </c>
      <c r="G47" s="10">
        <v>33</v>
      </c>
      <c r="H47" t="str">
        <f t="shared" si="0"/>
        <v>48:12.0</v>
      </c>
      <c r="I47" t="str">
        <f>RIGHT(A47,LEN(A47)-8)</f>
        <v>KOZUBEK Matej</v>
      </c>
      <c r="K47" t="str">
        <f>TRIM(RIGHT(I47,LEN(I47)-SEARCH(" ",I47)))</f>
        <v>Matej</v>
      </c>
      <c r="L47" t="str">
        <f>LEFT(I47, SEARCH(" ",I47)-1)</f>
        <v>KOZUBEK</v>
      </c>
      <c r="N47" t="str">
        <f t="shared" si="3"/>
        <v>Matej Kozubek</v>
      </c>
      <c r="O47" t="str">
        <f>VLOOKUP(C47,'[1]country codes'!$A:$B,2,FALSE)</f>
        <v>CZE</v>
      </c>
      <c r="P47" s="16">
        <v>43251</v>
      </c>
      <c r="Q47" t="s">
        <v>329</v>
      </c>
      <c r="R47" t="s">
        <v>330</v>
      </c>
      <c r="S47">
        <v>5</v>
      </c>
      <c r="T47" t="s">
        <v>331</v>
      </c>
      <c r="U47" t="s">
        <v>332</v>
      </c>
      <c r="V47">
        <v>108</v>
      </c>
      <c r="W47">
        <f t="shared" si="4"/>
        <v>2892</v>
      </c>
    </row>
    <row r="48" spans="1:23" ht="15" customHeight="1" x14ac:dyDescent="0.25">
      <c r="A48" s="19" t="s">
        <v>133</v>
      </c>
      <c r="B48" s="19"/>
      <c r="C48" s="7" t="s">
        <v>131</v>
      </c>
      <c r="D48" s="11" t="s">
        <v>9</v>
      </c>
      <c r="E48" s="8" t="s">
        <v>134</v>
      </c>
      <c r="F48" s="12" t="s">
        <v>130</v>
      </c>
      <c r="G48" s="10">
        <v>34</v>
      </c>
      <c r="H48" t="str">
        <f t="shared" si="0"/>
        <v>48:12.8</v>
      </c>
      <c r="I48" t="str">
        <f t="shared" ref="I48:I92" si="5">RIGHT(A48,LEN(A48)-8)</f>
        <v>INGEDULD Vit</v>
      </c>
      <c r="K48" t="str">
        <f t="shared" ref="K48:K92" si="6">TRIM(RIGHT(I48,LEN(I48)-SEARCH(" ",I48)))</f>
        <v>Vit</v>
      </c>
      <c r="L48" t="str">
        <f t="shared" ref="L48:L92" si="7">LEFT(I48, SEARCH(" ",I48)-1)</f>
        <v>INGEDULD</v>
      </c>
      <c r="N48" t="str">
        <f t="shared" si="3"/>
        <v>Vit Ingeduld</v>
      </c>
      <c r="O48" t="str">
        <f>VLOOKUP(C48,'[1]country codes'!$A:$B,2,FALSE)</f>
        <v>CZE</v>
      </c>
      <c r="P48" s="16">
        <v>43251</v>
      </c>
      <c r="Q48" t="s">
        <v>329</v>
      </c>
      <c r="R48" t="s">
        <v>330</v>
      </c>
      <c r="S48">
        <v>5</v>
      </c>
      <c r="T48" t="s">
        <v>331</v>
      </c>
      <c r="U48" t="s">
        <v>332</v>
      </c>
      <c r="V48">
        <v>108</v>
      </c>
      <c r="W48">
        <f t="shared" si="4"/>
        <v>2892.7999999999997</v>
      </c>
    </row>
    <row r="49" spans="1:23" ht="15" customHeight="1" x14ac:dyDescent="0.25">
      <c r="A49" s="19" t="s">
        <v>135</v>
      </c>
      <c r="B49" s="19"/>
      <c r="C49" s="7" t="s">
        <v>95</v>
      </c>
      <c r="D49" s="11" t="s">
        <v>19</v>
      </c>
      <c r="E49" s="8" t="s">
        <v>136</v>
      </c>
      <c r="F49" s="12" t="s">
        <v>137</v>
      </c>
      <c r="G49" s="10">
        <v>11</v>
      </c>
      <c r="H49" t="str">
        <f t="shared" si="0"/>
        <v>48:13.0</v>
      </c>
      <c r="I49" t="str">
        <f t="shared" si="5"/>
        <v>CAMPOS Tiago</v>
      </c>
      <c r="K49" t="str">
        <f t="shared" si="6"/>
        <v>Tiago</v>
      </c>
      <c r="L49" t="str">
        <f t="shared" si="7"/>
        <v>CAMPOS</v>
      </c>
      <c r="N49" t="str">
        <f t="shared" si="3"/>
        <v>Tiago Campos</v>
      </c>
      <c r="O49" t="str">
        <f>VLOOKUP(C49,'[1]country codes'!$A:$B,2,FALSE)</f>
        <v>POR</v>
      </c>
      <c r="P49" s="16">
        <v>43251</v>
      </c>
      <c r="Q49" t="s">
        <v>329</v>
      </c>
      <c r="R49" t="s">
        <v>330</v>
      </c>
      <c r="S49">
        <v>5</v>
      </c>
      <c r="T49" t="s">
        <v>331</v>
      </c>
      <c r="U49" t="s">
        <v>332</v>
      </c>
      <c r="V49">
        <v>108</v>
      </c>
      <c r="W49">
        <f t="shared" si="4"/>
        <v>2893</v>
      </c>
    </row>
    <row r="50" spans="1:23" ht="15" customHeight="1" x14ac:dyDescent="0.25">
      <c r="A50" s="19" t="s">
        <v>138</v>
      </c>
      <c r="B50" s="19"/>
      <c r="C50" s="7" t="s">
        <v>139</v>
      </c>
      <c r="D50" s="11" t="s">
        <v>65</v>
      </c>
      <c r="E50" s="8" t="s">
        <v>140</v>
      </c>
      <c r="F50" s="12" t="s">
        <v>137</v>
      </c>
      <c r="G50" s="10">
        <v>3</v>
      </c>
      <c r="H50" t="str">
        <f t="shared" si="0"/>
        <v>48:15.0</v>
      </c>
      <c r="I50" t="str">
        <f t="shared" si="5"/>
        <v>DESSOIT Maxence</v>
      </c>
      <c r="K50" t="str">
        <f t="shared" si="6"/>
        <v>Maxence</v>
      </c>
      <c r="L50" t="str">
        <f t="shared" si="7"/>
        <v>DESSOIT</v>
      </c>
      <c r="N50" t="str">
        <f t="shared" si="3"/>
        <v>Maxence Dessoit</v>
      </c>
      <c r="O50" s="17" t="s">
        <v>334</v>
      </c>
      <c r="P50" s="16">
        <v>43251</v>
      </c>
      <c r="Q50" t="s">
        <v>329</v>
      </c>
      <c r="R50" t="s">
        <v>330</v>
      </c>
      <c r="S50">
        <v>5</v>
      </c>
      <c r="T50" t="s">
        <v>331</v>
      </c>
      <c r="U50" t="s">
        <v>332</v>
      </c>
      <c r="V50">
        <v>108</v>
      </c>
      <c r="W50">
        <f t="shared" si="4"/>
        <v>2895</v>
      </c>
    </row>
    <row r="51" spans="1:23" ht="15" customHeight="1" x14ac:dyDescent="0.25">
      <c r="A51" s="19" t="s">
        <v>141</v>
      </c>
      <c r="B51" s="19"/>
      <c r="C51" s="7" t="s">
        <v>79</v>
      </c>
      <c r="D51" s="11" t="s">
        <v>9</v>
      </c>
      <c r="E51" s="8" t="s">
        <v>142</v>
      </c>
      <c r="F51" s="12" t="s">
        <v>137</v>
      </c>
      <c r="G51" s="10">
        <v>35</v>
      </c>
      <c r="H51" t="str">
        <f t="shared" si="0"/>
        <v>48:15.5</v>
      </c>
      <c r="I51" t="str">
        <f t="shared" si="5"/>
        <v>DALDOGIANNIS Asterios</v>
      </c>
      <c r="K51" t="str">
        <f t="shared" si="6"/>
        <v>Asterios</v>
      </c>
      <c r="L51" t="str">
        <f t="shared" si="7"/>
        <v>DALDOGIANNIS</v>
      </c>
      <c r="N51" t="str">
        <f t="shared" si="3"/>
        <v>Asterios Daldogiannis</v>
      </c>
      <c r="O51" t="str">
        <f>VLOOKUP(C51,'[1]country codes'!$A:$B,2,FALSE)</f>
        <v>GRE</v>
      </c>
      <c r="P51" s="16">
        <v>43251</v>
      </c>
      <c r="Q51" t="s">
        <v>329</v>
      </c>
      <c r="R51" t="s">
        <v>330</v>
      </c>
      <c r="S51">
        <v>5</v>
      </c>
      <c r="T51" t="s">
        <v>331</v>
      </c>
      <c r="U51" t="s">
        <v>332</v>
      </c>
      <c r="V51">
        <v>108</v>
      </c>
      <c r="W51">
        <f t="shared" si="4"/>
        <v>2895.4999999999995</v>
      </c>
    </row>
    <row r="52" spans="1:23" ht="15" customHeight="1" x14ac:dyDescent="0.25">
      <c r="A52" s="19" t="s">
        <v>143</v>
      </c>
      <c r="B52" s="19"/>
      <c r="C52" s="7" t="s">
        <v>144</v>
      </c>
      <c r="D52" s="11" t="s">
        <v>65</v>
      </c>
      <c r="E52" s="8" t="s">
        <v>145</v>
      </c>
      <c r="F52" s="12" t="s">
        <v>137</v>
      </c>
      <c r="G52" s="10">
        <v>4</v>
      </c>
      <c r="H52" t="str">
        <f t="shared" si="0"/>
        <v>48:17.0</v>
      </c>
      <c r="I52" t="str">
        <f t="shared" si="5"/>
        <v>VANDEVELDE Alexis</v>
      </c>
      <c r="K52" t="str">
        <f t="shared" si="6"/>
        <v>Alexis</v>
      </c>
      <c r="L52" t="str">
        <f t="shared" si="7"/>
        <v>VANDEVELDE</v>
      </c>
      <c r="N52" t="str">
        <f t="shared" si="3"/>
        <v>Alexis Vandevelde</v>
      </c>
      <c r="O52" s="17" t="s">
        <v>334</v>
      </c>
      <c r="P52" s="16">
        <v>43251</v>
      </c>
      <c r="Q52" t="s">
        <v>329</v>
      </c>
      <c r="R52" t="s">
        <v>330</v>
      </c>
      <c r="S52">
        <v>5</v>
      </c>
      <c r="T52" t="s">
        <v>331</v>
      </c>
      <c r="U52" t="s">
        <v>332</v>
      </c>
      <c r="V52">
        <v>108</v>
      </c>
      <c r="W52">
        <f t="shared" si="4"/>
        <v>2897</v>
      </c>
    </row>
    <row r="53" spans="1:23" ht="15" customHeight="1" x14ac:dyDescent="0.25">
      <c r="A53" s="19" t="s">
        <v>146</v>
      </c>
      <c r="B53" s="19"/>
      <c r="C53" s="7" t="s">
        <v>13</v>
      </c>
      <c r="D53" s="11" t="s">
        <v>65</v>
      </c>
      <c r="E53" s="8" t="s">
        <v>147</v>
      </c>
      <c r="F53" s="12" t="s">
        <v>137</v>
      </c>
      <c r="G53" s="10">
        <v>5</v>
      </c>
      <c r="H53" t="str">
        <f t="shared" si="0"/>
        <v>48:21.6</v>
      </c>
      <c r="I53" t="str">
        <f t="shared" si="5"/>
        <v>JANSEN Thomas</v>
      </c>
      <c r="K53" t="str">
        <f t="shared" si="6"/>
        <v>Thomas</v>
      </c>
      <c r="L53" t="str">
        <f t="shared" si="7"/>
        <v>JANSEN</v>
      </c>
      <c r="N53" t="str">
        <f t="shared" si="3"/>
        <v>Thomas Jansen</v>
      </c>
      <c r="O53" t="str">
        <f>VLOOKUP(C53,'[1]country codes'!$A:$B,2,FALSE)</f>
        <v>NED</v>
      </c>
      <c r="P53" s="16">
        <v>43251</v>
      </c>
      <c r="Q53" t="s">
        <v>329</v>
      </c>
      <c r="R53" t="s">
        <v>330</v>
      </c>
      <c r="S53">
        <v>5</v>
      </c>
      <c r="T53" t="s">
        <v>331</v>
      </c>
      <c r="U53" t="s">
        <v>332</v>
      </c>
      <c r="V53">
        <v>108</v>
      </c>
      <c r="W53">
        <f t="shared" si="4"/>
        <v>2901.6</v>
      </c>
    </row>
    <row r="54" spans="1:23" ht="15" customHeight="1" x14ac:dyDescent="0.25">
      <c r="A54" s="19" t="s">
        <v>148</v>
      </c>
      <c r="B54" s="19"/>
      <c r="C54" s="7" t="s">
        <v>79</v>
      </c>
      <c r="D54" s="11" t="s">
        <v>9</v>
      </c>
      <c r="E54" s="8" t="s">
        <v>149</v>
      </c>
      <c r="F54" s="12" t="s">
        <v>150</v>
      </c>
      <c r="G54" s="10">
        <v>36</v>
      </c>
      <c r="H54" t="str">
        <f t="shared" si="0"/>
        <v>48:30.0</v>
      </c>
      <c r="I54" t="str">
        <f t="shared" si="5"/>
        <v>ARNIAKOS Georgios</v>
      </c>
      <c r="K54" t="str">
        <f t="shared" si="6"/>
        <v>Georgios</v>
      </c>
      <c r="L54" t="str">
        <f t="shared" si="7"/>
        <v>ARNIAKOS</v>
      </c>
      <c r="N54" t="str">
        <f t="shared" si="3"/>
        <v>Georgios Arniakos</v>
      </c>
      <c r="O54" t="str">
        <f>VLOOKUP(C54,'[1]country codes'!$A:$B,2,FALSE)</f>
        <v>GRE</v>
      </c>
      <c r="P54" s="16">
        <v>43251</v>
      </c>
      <c r="Q54" t="s">
        <v>329</v>
      </c>
      <c r="R54" t="s">
        <v>330</v>
      </c>
      <c r="S54">
        <v>5</v>
      </c>
      <c r="T54" t="s">
        <v>331</v>
      </c>
      <c r="U54" t="s">
        <v>332</v>
      </c>
      <c r="V54">
        <v>108</v>
      </c>
      <c r="W54">
        <f t="shared" si="4"/>
        <v>2910</v>
      </c>
    </row>
    <row r="55" spans="1:23" ht="15" customHeight="1" x14ac:dyDescent="0.25">
      <c r="A55" s="19" t="s">
        <v>151</v>
      </c>
      <c r="B55" s="19"/>
      <c r="C55" s="7" t="s">
        <v>35</v>
      </c>
      <c r="D55" s="11" t="s">
        <v>65</v>
      </c>
      <c r="E55" s="8" t="s">
        <v>152</v>
      </c>
      <c r="F55" s="12" t="s">
        <v>153</v>
      </c>
      <c r="G55" s="10">
        <v>6</v>
      </c>
      <c r="H55" t="str">
        <f t="shared" si="0"/>
        <v>49:22.9</v>
      </c>
      <c r="I55" t="str">
        <f t="shared" si="5"/>
        <v>KUKLA Clément</v>
      </c>
      <c r="K55" t="str">
        <f t="shared" si="6"/>
        <v>Clément</v>
      </c>
      <c r="L55" t="str">
        <f t="shared" si="7"/>
        <v>KUKLA</v>
      </c>
      <c r="N55" t="str">
        <f t="shared" si="3"/>
        <v>Clément Kukla</v>
      </c>
      <c r="O55" s="17" t="s">
        <v>334</v>
      </c>
      <c r="P55" s="16">
        <v>43251</v>
      </c>
      <c r="Q55" t="s">
        <v>329</v>
      </c>
      <c r="R55" t="s">
        <v>330</v>
      </c>
      <c r="S55">
        <v>5</v>
      </c>
      <c r="T55" t="s">
        <v>331</v>
      </c>
      <c r="U55" t="s">
        <v>332</v>
      </c>
      <c r="V55">
        <v>108</v>
      </c>
      <c r="W55">
        <f t="shared" si="4"/>
        <v>2962.9</v>
      </c>
    </row>
    <row r="56" spans="1:23" ht="15" customHeight="1" x14ac:dyDescent="0.25">
      <c r="A56" s="19" t="s">
        <v>154</v>
      </c>
      <c r="B56" s="19"/>
      <c r="C56" s="7" t="s">
        <v>8</v>
      </c>
      <c r="D56" s="11" t="s">
        <v>9</v>
      </c>
      <c r="E56" s="8" t="s">
        <v>155</v>
      </c>
      <c r="F56" s="12" t="s">
        <v>156</v>
      </c>
      <c r="G56" s="10">
        <v>37</v>
      </c>
      <c r="H56" t="str">
        <f t="shared" si="0"/>
        <v>49:25.0</v>
      </c>
      <c r="I56" t="str">
        <f t="shared" si="5"/>
        <v>NITSCHKE Paul</v>
      </c>
      <c r="K56" t="str">
        <f t="shared" si="6"/>
        <v>Paul</v>
      </c>
      <c r="L56" t="str">
        <f t="shared" si="7"/>
        <v>NITSCHKE</v>
      </c>
      <c r="N56" t="str">
        <f t="shared" si="3"/>
        <v>Paul Nitschke</v>
      </c>
      <c r="O56" t="str">
        <f>VLOOKUP(C56,'[1]country codes'!$A:$B,2,FALSE)</f>
        <v>GER</v>
      </c>
      <c r="P56" s="16">
        <v>43251</v>
      </c>
      <c r="Q56" t="s">
        <v>329</v>
      </c>
      <c r="R56" t="s">
        <v>330</v>
      </c>
      <c r="S56">
        <v>5</v>
      </c>
      <c r="T56" t="s">
        <v>331</v>
      </c>
      <c r="U56" t="s">
        <v>332</v>
      </c>
      <c r="V56">
        <v>108</v>
      </c>
      <c r="W56">
        <f t="shared" si="4"/>
        <v>2965</v>
      </c>
    </row>
    <row r="57" spans="1:23" ht="15" customHeight="1" x14ac:dyDescent="0.25">
      <c r="A57" s="19" t="s">
        <v>157</v>
      </c>
      <c r="B57" s="19"/>
      <c r="C57" s="7" t="s">
        <v>158</v>
      </c>
      <c r="D57" s="11" t="s">
        <v>19</v>
      </c>
      <c r="E57" s="8" t="s">
        <v>159</v>
      </c>
      <c r="F57" s="12" t="s">
        <v>160</v>
      </c>
      <c r="G57" s="10">
        <v>12</v>
      </c>
      <c r="H57" t="str">
        <f t="shared" si="0"/>
        <v>50:01.8</v>
      </c>
      <c r="I57" t="str">
        <f t="shared" si="5"/>
        <v>IRIART Charley</v>
      </c>
      <c r="K57" t="str">
        <f t="shared" si="6"/>
        <v>Charley</v>
      </c>
      <c r="L57" t="str">
        <f t="shared" si="7"/>
        <v>IRIART</v>
      </c>
      <c r="N57" t="str">
        <f t="shared" si="3"/>
        <v>Charley Iriart</v>
      </c>
      <c r="O57" s="17" t="s">
        <v>334</v>
      </c>
      <c r="P57" s="16">
        <v>43251</v>
      </c>
      <c r="Q57" t="s">
        <v>329</v>
      </c>
      <c r="R57" t="s">
        <v>330</v>
      </c>
      <c r="S57">
        <v>5</v>
      </c>
      <c r="T57" t="s">
        <v>331</v>
      </c>
      <c r="U57" t="s">
        <v>332</v>
      </c>
      <c r="V57">
        <v>108</v>
      </c>
      <c r="W57">
        <f t="shared" si="4"/>
        <v>3001.7999999999997</v>
      </c>
    </row>
    <row r="58" spans="1:23" ht="15" customHeight="1" x14ac:dyDescent="0.25">
      <c r="A58" s="19" t="s">
        <v>161</v>
      </c>
      <c r="B58" s="19"/>
      <c r="C58" s="7" t="s">
        <v>95</v>
      </c>
      <c r="D58" s="11" t="s">
        <v>9</v>
      </c>
      <c r="E58" s="8" t="s">
        <v>162</v>
      </c>
      <c r="F58" s="12" t="s">
        <v>160</v>
      </c>
      <c r="G58" s="10">
        <v>38</v>
      </c>
      <c r="H58" t="str">
        <f t="shared" si="0"/>
        <v>50:05.0</v>
      </c>
      <c r="I58" t="str">
        <f t="shared" si="5"/>
        <v>CARVALHO José</v>
      </c>
      <c r="K58" t="str">
        <f t="shared" si="6"/>
        <v>José</v>
      </c>
      <c r="L58" t="str">
        <f t="shared" si="7"/>
        <v>CARVALHO</v>
      </c>
      <c r="N58" t="str">
        <f t="shared" si="3"/>
        <v>José Carvalho</v>
      </c>
      <c r="O58" t="str">
        <f>VLOOKUP(C58,'[1]country codes'!$A:$B,2,FALSE)</f>
        <v>POR</v>
      </c>
      <c r="P58" s="16">
        <v>43251</v>
      </c>
      <c r="Q58" t="s">
        <v>329</v>
      </c>
      <c r="R58" t="s">
        <v>330</v>
      </c>
      <c r="S58">
        <v>5</v>
      </c>
      <c r="T58" t="s">
        <v>331</v>
      </c>
      <c r="U58" t="s">
        <v>332</v>
      </c>
      <c r="V58">
        <v>108</v>
      </c>
      <c r="W58">
        <f t="shared" si="4"/>
        <v>3005</v>
      </c>
    </row>
    <row r="59" spans="1:23" ht="15" customHeight="1" x14ac:dyDescent="0.25">
      <c r="A59" s="19" t="s">
        <v>163</v>
      </c>
      <c r="B59" s="19"/>
      <c r="C59" s="7" t="s">
        <v>164</v>
      </c>
      <c r="D59" s="11" t="s">
        <v>19</v>
      </c>
      <c r="E59" s="8" t="s">
        <v>165</v>
      </c>
      <c r="F59" s="12" t="s">
        <v>160</v>
      </c>
      <c r="G59" s="10">
        <v>13</v>
      </c>
      <c r="H59" t="str">
        <f t="shared" si="0"/>
        <v>50:09.0</v>
      </c>
      <c r="I59" t="str">
        <f t="shared" si="5"/>
        <v>BOUCHON Pierre</v>
      </c>
      <c r="K59" t="str">
        <f t="shared" si="6"/>
        <v>Pierre</v>
      </c>
      <c r="L59" t="str">
        <f t="shared" si="7"/>
        <v>BOUCHON</v>
      </c>
      <c r="N59" t="str">
        <f t="shared" si="3"/>
        <v>Pierre Bouchon</v>
      </c>
      <c r="O59" s="17" t="s">
        <v>334</v>
      </c>
      <c r="P59" s="16">
        <v>43251</v>
      </c>
      <c r="Q59" t="s">
        <v>329</v>
      </c>
      <c r="R59" t="s">
        <v>330</v>
      </c>
      <c r="S59">
        <v>5</v>
      </c>
      <c r="T59" t="s">
        <v>331</v>
      </c>
      <c r="U59" t="s">
        <v>332</v>
      </c>
      <c r="V59">
        <v>108</v>
      </c>
      <c r="W59">
        <f t="shared" si="4"/>
        <v>3008.9999999999995</v>
      </c>
    </row>
    <row r="60" spans="1:23" ht="15" customHeight="1" x14ac:dyDescent="0.25">
      <c r="A60" s="19" t="s">
        <v>166</v>
      </c>
      <c r="B60" s="19"/>
      <c r="C60" s="7" t="s">
        <v>35</v>
      </c>
      <c r="D60" s="11" t="s">
        <v>9</v>
      </c>
      <c r="E60" s="8" t="s">
        <v>167</v>
      </c>
      <c r="F60" s="12" t="s">
        <v>168</v>
      </c>
      <c r="G60" s="10">
        <v>39</v>
      </c>
      <c r="H60" t="str">
        <f t="shared" si="0"/>
        <v>50:15.0</v>
      </c>
      <c r="I60" t="str">
        <f t="shared" si="5"/>
        <v>BEN RAHOU Matthieu</v>
      </c>
      <c r="K60" t="str">
        <f t="shared" si="6"/>
        <v>RAHOU Matthieu</v>
      </c>
      <c r="L60" t="str">
        <f t="shared" si="7"/>
        <v>BEN</v>
      </c>
      <c r="N60" t="str">
        <f t="shared" si="3"/>
        <v>Rahou Matthieu Ben</v>
      </c>
      <c r="O60" s="17" t="s">
        <v>334</v>
      </c>
      <c r="P60" s="16">
        <v>43251</v>
      </c>
      <c r="Q60" t="s">
        <v>329</v>
      </c>
      <c r="R60" t="s">
        <v>330</v>
      </c>
      <c r="S60">
        <v>5</v>
      </c>
      <c r="T60" t="s">
        <v>331</v>
      </c>
      <c r="U60" t="s">
        <v>332</v>
      </c>
      <c r="V60">
        <v>108</v>
      </c>
      <c r="W60">
        <f t="shared" si="4"/>
        <v>3015</v>
      </c>
    </row>
    <row r="61" spans="1:23" ht="15" customHeight="1" x14ac:dyDescent="0.25">
      <c r="A61" s="19" t="s">
        <v>169</v>
      </c>
      <c r="B61" s="19"/>
      <c r="C61" s="7" t="s">
        <v>170</v>
      </c>
      <c r="D61" s="11" t="s">
        <v>9</v>
      </c>
      <c r="E61" s="8" t="s">
        <v>171</v>
      </c>
      <c r="F61" s="12" t="s">
        <v>172</v>
      </c>
      <c r="G61" s="10">
        <v>40</v>
      </c>
      <c r="H61" t="str">
        <f t="shared" si="0"/>
        <v>51:02.0</v>
      </c>
      <c r="I61" t="str">
        <f t="shared" si="5"/>
        <v>ZINSMEISTER Julien</v>
      </c>
      <c r="K61" t="str">
        <f t="shared" si="6"/>
        <v>Julien</v>
      </c>
      <c r="L61" t="str">
        <f t="shared" si="7"/>
        <v>ZINSMEISTER</v>
      </c>
      <c r="N61" t="str">
        <f t="shared" si="3"/>
        <v>Julien Zinsmeister</v>
      </c>
      <c r="O61" s="17" t="s">
        <v>334</v>
      </c>
      <c r="P61" s="16">
        <v>43251</v>
      </c>
      <c r="Q61" t="s">
        <v>329</v>
      </c>
      <c r="R61" t="s">
        <v>330</v>
      </c>
      <c r="S61">
        <v>5</v>
      </c>
      <c r="T61" t="s">
        <v>331</v>
      </c>
      <c r="U61" t="s">
        <v>332</v>
      </c>
      <c r="V61">
        <v>108</v>
      </c>
      <c r="W61">
        <f t="shared" si="4"/>
        <v>3062</v>
      </c>
    </row>
    <row r="62" spans="1:23" ht="15" customHeight="1" x14ac:dyDescent="0.25">
      <c r="A62" s="19" t="s">
        <v>173</v>
      </c>
      <c r="B62" s="19"/>
      <c r="C62" s="7" t="s">
        <v>174</v>
      </c>
      <c r="D62" s="11" t="s">
        <v>19</v>
      </c>
      <c r="E62" s="8" t="s">
        <v>175</v>
      </c>
      <c r="F62" s="12" t="s">
        <v>176</v>
      </c>
      <c r="G62" s="10">
        <v>14</v>
      </c>
      <c r="H62" t="str">
        <f t="shared" si="0"/>
        <v>52:04.4</v>
      </c>
      <c r="I62" t="str">
        <f t="shared" si="5"/>
        <v>POULIOT David</v>
      </c>
      <c r="K62" t="str">
        <f t="shared" si="6"/>
        <v>David</v>
      </c>
      <c r="L62" t="str">
        <f t="shared" si="7"/>
        <v>POULIOT</v>
      </c>
      <c r="N62" t="str">
        <f t="shared" si="3"/>
        <v>David Pouliot</v>
      </c>
      <c r="O62" t="str">
        <f>VLOOKUP(C62,'[1]country codes'!$A:$B,2,FALSE)</f>
        <v>CAN</v>
      </c>
      <c r="P62" s="16">
        <v>43251</v>
      </c>
      <c r="Q62" t="s">
        <v>329</v>
      </c>
      <c r="R62" t="s">
        <v>330</v>
      </c>
      <c r="S62">
        <v>5</v>
      </c>
      <c r="T62" t="s">
        <v>331</v>
      </c>
      <c r="U62" t="s">
        <v>332</v>
      </c>
      <c r="V62">
        <v>108</v>
      </c>
      <c r="W62">
        <f t="shared" si="4"/>
        <v>3124.3999999999996</v>
      </c>
    </row>
    <row r="63" spans="1:23" ht="15" customHeight="1" x14ac:dyDescent="0.25">
      <c r="A63" s="19" t="s">
        <v>177</v>
      </c>
      <c r="B63" s="19"/>
      <c r="C63" s="7" t="s">
        <v>178</v>
      </c>
      <c r="D63" s="11" t="s">
        <v>19</v>
      </c>
      <c r="E63" s="8" t="s">
        <v>179</v>
      </c>
      <c r="F63" s="12" t="s">
        <v>180</v>
      </c>
      <c r="G63" s="10">
        <v>15</v>
      </c>
      <c r="H63" t="str">
        <f t="shared" si="0"/>
        <v>52:21.6</v>
      </c>
      <c r="I63" t="str">
        <f t="shared" si="5"/>
        <v>SCHAPMAN Fabien</v>
      </c>
      <c r="K63" t="str">
        <f t="shared" si="6"/>
        <v>Fabien</v>
      </c>
      <c r="L63" t="str">
        <f t="shared" si="7"/>
        <v>SCHAPMAN</v>
      </c>
      <c r="N63" t="str">
        <f t="shared" si="3"/>
        <v>Fabien Schapman</v>
      </c>
      <c r="O63" s="17" t="s">
        <v>334</v>
      </c>
      <c r="P63" s="16">
        <v>43251</v>
      </c>
      <c r="Q63" t="s">
        <v>329</v>
      </c>
      <c r="R63" t="s">
        <v>330</v>
      </c>
      <c r="S63">
        <v>5</v>
      </c>
      <c r="T63" t="s">
        <v>331</v>
      </c>
      <c r="U63" t="s">
        <v>332</v>
      </c>
      <c r="V63">
        <v>108</v>
      </c>
      <c r="W63">
        <f t="shared" si="4"/>
        <v>3141.6000000000004</v>
      </c>
    </row>
    <row r="64" spans="1:23" ht="15" customHeight="1" x14ac:dyDescent="0.25">
      <c r="A64" s="19" t="s">
        <v>181</v>
      </c>
      <c r="B64" s="19"/>
      <c r="C64" s="7" t="s">
        <v>13</v>
      </c>
      <c r="D64" s="11" t="s">
        <v>9</v>
      </c>
      <c r="E64" s="8" t="s">
        <v>182</v>
      </c>
      <c r="F64" s="12" t="s">
        <v>180</v>
      </c>
      <c r="G64" s="10">
        <v>41</v>
      </c>
      <c r="H64" t="str">
        <f t="shared" si="0"/>
        <v>52:25.0</v>
      </c>
      <c r="I64" t="str">
        <f t="shared" si="5"/>
        <v>SKOTADIS Jorgos</v>
      </c>
      <c r="K64" t="str">
        <f t="shared" si="6"/>
        <v>Jorgos</v>
      </c>
      <c r="L64" t="str">
        <f t="shared" si="7"/>
        <v>SKOTADIS</v>
      </c>
      <c r="N64" t="str">
        <f t="shared" si="3"/>
        <v>Jorgos Skotadis</v>
      </c>
      <c r="O64" t="str">
        <f>VLOOKUP(C64,'[1]country codes'!$A:$B,2,FALSE)</f>
        <v>NED</v>
      </c>
      <c r="P64" s="16">
        <v>43251</v>
      </c>
      <c r="Q64" t="s">
        <v>329</v>
      </c>
      <c r="R64" t="s">
        <v>330</v>
      </c>
      <c r="S64">
        <v>5</v>
      </c>
      <c r="T64" t="s">
        <v>331</v>
      </c>
      <c r="U64" t="s">
        <v>332</v>
      </c>
      <c r="V64">
        <v>108</v>
      </c>
      <c r="W64">
        <f t="shared" si="4"/>
        <v>3145</v>
      </c>
    </row>
    <row r="65" spans="1:23" ht="15" customHeight="1" x14ac:dyDescent="0.25">
      <c r="A65" s="19" t="s">
        <v>183</v>
      </c>
      <c r="B65" s="19"/>
      <c r="C65" s="7" t="s">
        <v>131</v>
      </c>
      <c r="D65" s="11" t="s">
        <v>65</v>
      </c>
      <c r="E65" s="8" t="s">
        <v>184</v>
      </c>
      <c r="F65" s="12" t="s">
        <v>185</v>
      </c>
      <c r="G65" s="10">
        <v>7</v>
      </c>
      <c r="H65" t="str">
        <f t="shared" si="0"/>
        <v>54:12.0</v>
      </c>
      <c r="I65" t="str">
        <f t="shared" si="5"/>
        <v>STERBA Vojislav</v>
      </c>
      <c r="K65" t="str">
        <f t="shared" si="6"/>
        <v>Vojislav</v>
      </c>
      <c r="L65" t="str">
        <f t="shared" si="7"/>
        <v>STERBA</v>
      </c>
      <c r="N65" t="str">
        <f t="shared" si="3"/>
        <v>Vojislav Sterba</v>
      </c>
      <c r="O65" t="str">
        <f>VLOOKUP(C65,'[1]country codes'!$A:$B,2,FALSE)</f>
        <v>CZE</v>
      </c>
      <c r="P65" s="16">
        <v>43251</v>
      </c>
      <c r="Q65" t="s">
        <v>329</v>
      </c>
      <c r="R65" t="s">
        <v>330</v>
      </c>
      <c r="S65">
        <v>5</v>
      </c>
      <c r="T65" t="s">
        <v>331</v>
      </c>
      <c r="U65" t="s">
        <v>332</v>
      </c>
      <c r="V65">
        <v>108</v>
      </c>
      <c r="W65">
        <f t="shared" si="4"/>
        <v>3252.0000000000005</v>
      </c>
    </row>
    <row r="66" spans="1:23" ht="15" customHeight="1" x14ac:dyDescent="0.25">
      <c r="A66" s="19" t="s">
        <v>186</v>
      </c>
      <c r="B66" s="19"/>
      <c r="C66" s="7" t="s">
        <v>187</v>
      </c>
      <c r="D66" s="11" t="s">
        <v>19</v>
      </c>
      <c r="E66" s="8" t="s">
        <v>188</v>
      </c>
      <c r="F66" s="12" t="s">
        <v>185</v>
      </c>
      <c r="G66" s="10">
        <v>16</v>
      </c>
      <c r="H66" t="str">
        <f t="shared" si="0"/>
        <v>54:12.4</v>
      </c>
      <c r="I66" t="str">
        <f t="shared" si="5"/>
        <v>LE CORRE Pablo</v>
      </c>
      <c r="K66" t="str">
        <f t="shared" si="6"/>
        <v>CORRE Pablo</v>
      </c>
      <c r="L66" t="str">
        <f t="shared" si="7"/>
        <v>LE</v>
      </c>
      <c r="N66" t="str">
        <f t="shared" si="3"/>
        <v>Corre Pablo Le</v>
      </c>
      <c r="O66" s="17" t="s">
        <v>334</v>
      </c>
      <c r="P66" s="16">
        <v>43251</v>
      </c>
      <c r="Q66" t="s">
        <v>329</v>
      </c>
      <c r="R66" t="s">
        <v>330</v>
      </c>
      <c r="S66">
        <v>5</v>
      </c>
      <c r="T66" t="s">
        <v>331</v>
      </c>
      <c r="U66" t="s">
        <v>332</v>
      </c>
      <c r="V66">
        <v>108</v>
      </c>
      <c r="W66">
        <f t="shared" si="4"/>
        <v>3252.3999999999996</v>
      </c>
    </row>
    <row r="67" spans="1:23" ht="15" customHeight="1" x14ac:dyDescent="0.25">
      <c r="A67" s="19" t="s">
        <v>189</v>
      </c>
      <c r="B67" s="19"/>
      <c r="C67" s="7" t="s">
        <v>35</v>
      </c>
      <c r="D67" s="11" t="s">
        <v>65</v>
      </c>
      <c r="E67" s="8" t="s">
        <v>190</v>
      </c>
      <c r="F67" s="12" t="s">
        <v>185</v>
      </c>
      <c r="G67" s="10">
        <v>8</v>
      </c>
      <c r="H67" t="str">
        <f t="shared" ref="H67:H103" si="8">SUBSTITUTE(E67,",",".")</f>
        <v>54:14.0</v>
      </c>
      <c r="I67" t="str">
        <f t="shared" si="5"/>
        <v>PRYBIL Eliott</v>
      </c>
      <c r="K67" t="str">
        <f t="shared" si="6"/>
        <v>Eliott</v>
      </c>
      <c r="L67" t="str">
        <f t="shared" si="7"/>
        <v>PRYBIL</v>
      </c>
      <c r="N67" t="str">
        <f t="shared" ref="N67:N103" si="9">PROPER(K67&amp;" "&amp;L67)</f>
        <v>Eliott Prybil</v>
      </c>
      <c r="O67" s="17" t="s">
        <v>334</v>
      </c>
      <c r="P67" s="16">
        <v>43251</v>
      </c>
      <c r="Q67" t="s">
        <v>329</v>
      </c>
      <c r="R67" t="s">
        <v>330</v>
      </c>
      <c r="S67">
        <v>5</v>
      </c>
      <c r="T67" t="s">
        <v>331</v>
      </c>
      <c r="U67" t="s">
        <v>332</v>
      </c>
      <c r="V67">
        <v>108</v>
      </c>
      <c r="W67">
        <f t="shared" ref="W67:W103" si="10">H67*86400</f>
        <v>3254</v>
      </c>
    </row>
    <row r="68" spans="1:23" ht="15" customHeight="1" x14ac:dyDescent="0.25">
      <c r="A68" s="19" t="s">
        <v>191</v>
      </c>
      <c r="B68" s="19"/>
      <c r="C68" s="7" t="s">
        <v>51</v>
      </c>
      <c r="D68" s="11" t="s">
        <v>19</v>
      </c>
      <c r="E68" s="8" t="s">
        <v>192</v>
      </c>
      <c r="F68" s="12" t="s">
        <v>193</v>
      </c>
      <c r="G68" s="10">
        <v>17</v>
      </c>
      <c r="H68" t="str">
        <f t="shared" si="8"/>
        <v>55:04.7</v>
      </c>
      <c r="I68" t="str">
        <f t="shared" si="5"/>
        <v>TOME SANLES Manuel</v>
      </c>
      <c r="K68" t="str">
        <f t="shared" si="6"/>
        <v>SANLES Manuel</v>
      </c>
      <c r="L68" t="str">
        <f t="shared" si="7"/>
        <v>TOME</v>
      </c>
      <c r="N68" t="str">
        <f t="shared" si="9"/>
        <v>Sanles Manuel Tome</v>
      </c>
      <c r="O68" t="str">
        <f>VLOOKUP(C68,'[1]country codes'!$A:$B,2,FALSE)</f>
        <v>ESP</v>
      </c>
      <c r="P68" s="16">
        <v>43251</v>
      </c>
      <c r="Q68" t="s">
        <v>329</v>
      </c>
      <c r="R68" t="s">
        <v>330</v>
      </c>
      <c r="S68">
        <v>5</v>
      </c>
      <c r="T68" t="s">
        <v>331</v>
      </c>
      <c r="U68" t="s">
        <v>332</v>
      </c>
      <c r="V68">
        <v>108</v>
      </c>
      <c r="W68">
        <f t="shared" si="10"/>
        <v>3304.7</v>
      </c>
    </row>
    <row r="69" spans="1:23" ht="15" customHeight="1" x14ac:dyDescent="0.25">
      <c r="A69" s="19" t="s">
        <v>194</v>
      </c>
      <c r="B69" s="19"/>
      <c r="C69" s="7" t="s">
        <v>195</v>
      </c>
      <c r="D69" s="11" t="s">
        <v>19</v>
      </c>
      <c r="E69" s="8" t="s">
        <v>196</v>
      </c>
      <c r="F69" s="12" t="s">
        <v>193</v>
      </c>
      <c r="G69" s="10">
        <v>18</v>
      </c>
      <c r="H69" t="str">
        <f t="shared" si="8"/>
        <v>55:15.0</v>
      </c>
      <c r="I69" t="str">
        <f t="shared" si="5"/>
        <v>VERPLAETSE Alexandre</v>
      </c>
      <c r="K69" t="str">
        <f t="shared" si="6"/>
        <v>Alexandre</v>
      </c>
      <c r="L69" t="str">
        <f t="shared" si="7"/>
        <v>VERPLAETSE</v>
      </c>
      <c r="N69" t="str">
        <f t="shared" si="9"/>
        <v>Alexandre Verplaetse</v>
      </c>
      <c r="O69" s="17" t="s">
        <v>334</v>
      </c>
      <c r="P69" s="16">
        <v>43251</v>
      </c>
      <c r="Q69" t="s">
        <v>329</v>
      </c>
      <c r="R69" t="s">
        <v>330</v>
      </c>
      <c r="S69">
        <v>5</v>
      </c>
      <c r="T69" t="s">
        <v>331</v>
      </c>
      <c r="U69" t="s">
        <v>332</v>
      </c>
      <c r="V69">
        <v>108</v>
      </c>
      <c r="W69">
        <f t="shared" si="10"/>
        <v>3314.9999999999995</v>
      </c>
    </row>
    <row r="70" spans="1:23" ht="15" customHeight="1" x14ac:dyDescent="0.25">
      <c r="A70" s="19" t="s">
        <v>197</v>
      </c>
      <c r="B70" s="19"/>
      <c r="C70" s="7" t="s">
        <v>13</v>
      </c>
      <c r="D70" s="11" t="s">
        <v>65</v>
      </c>
      <c r="E70" s="8" t="s">
        <v>198</v>
      </c>
      <c r="F70" s="12" t="s">
        <v>199</v>
      </c>
      <c r="G70" s="10">
        <v>9</v>
      </c>
      <c r="H70" t="str">
        <f t="shared" si="8"/>
        <v>55:29.2</v>
      </c>
      <c r="I70" t="str">
        <f t="shared" si="5"/>
        <v>CROOIJMANS Sander</v>
      </c>
      <c r="K70" t="str">
        <f t="shared" si="6"/>
        <v>Sander</v>
      </c>
      <c r="L70" t="str">
        <f t="shared" si="7"/>
        <v>CROOIJMANS</v>
      </c>
      <c r="N70" t="str">
        <f t="shared" si="9"/>
        <v>Sander Crooijmans</v>
      </c>
      <c r="O70" t="str">
        <f>VLOOKUP(C70,'[1]country codes'!$A:$B,2,FALSE)</f>
        <v>NED</v>
      </c>
      <c r="P70" s="16">
        <v>43251</v>
      </c>
      <c r="Q70" t="s">
        <v>329</v>
      </c>
      <c r="R70" t="s">
        <v>330</v>
      </c>
      <c r="S70">
        <v>5</v>
      </c>
      <c r="T70" t="s">
        <v>331</v>
      </c>
      <c r="U70" t="s">
        <v>332</v>
      </c>
      <c r="V70">
        <v>108</v>
      </c>
      <c r="W70">
        <f t="shared" si="10"/>
        <v>3329.2</v>
      </c>
    </row>
    <row r="71" spans="1:23" ht="15" customHeight="1" x14ac:dyDescent="0.25">
      <c r="A71" s="19" t="s">
        <v>200</v>
      </c>
      <c r="B71" s="19"/>
      <c r="C71" s="7" t="s">
        <v>201</v>
      </c>
      <c r="D71" s="11" t="s">
        <v>9</v>
      </c>
      <c r="E71" s="8" t="s">
        <v>202</v>
      </c>
      <c r="F71" s="12" t="s">
        <v>203</v>
      </c>
      <c r="G71" s="10">
        <v>42</v>
      </c>
      <c r="H71" t="str">
        <f t="shared" si="8"/>
        <v>55:38.1</v>
      </c>
      <c r="I71" t="str">
        <f t="shared" si="5"/>
        <v>POP ACEV Evgenij</v>
      </c>
      <c r="K71" t="str">
        <f t="shared" si="6"/>
        <v>ACEV Evgenij</v>
      </c>
      <c r="L71" t="str">
        <f t="shared" si="7"/>
        <v>POP</v>
      </c>
      <c r="N71" s="17" t="s">
        <v>335</v>
      </c>
      <c r="O71" t="str">
        <f>VLOOKUP(C71,'[1]country codes'!$A:$B,2,FALSE)</f>
        <v>MKD</v>
      </c>
      <c r="P71" s="16">
        <v>43251</v>
      </c>
      <c r="Q71" t="s">
        <v>329</v>
      </c>
      <c r="R71" t="s">
        <v>330</v>
      </c>
      <c r="S71">
        <v>5</v>
      </c>
      <c r="T71" t="s">
        <v>331</v>
      </c>
      <c r="U71" t="s">
        <v>332</v>
      </c>
      <c r="V71">
        <v>108</v>
      </c>
      <c r="W71">
        <f t="shared" si="10"/>
        <v>3338.1</v>
      </c>
    </row>
    <row r="72" spans="1:23" ht="15" customHeight="1" x14ac:dyDescent="0.25">
      <c r="A72" s="19" t="s">
        <v>204</v>
      </c>
      <c r="B72" s="19"/>
      <c r="C72" s="7" t="s">
        <v>205</v>
      </c>
      <c r="D72" s="11" t="s">
        <v>65</v>
      </c>
      <c r="E72" s="8" t="s">
        <v>206</v>
      </c>
      <c r="F72" s="12" t="s">
        <v>203</v>
      </c>
      <c r="G72" s="10">
        <v>10</v>
      </c>
      <c r="H72" t="str">
        <f t="shared" si="8"/>
        <v>55:40.0</v>
      </c>
      <c r="I72" t="str">
        <f t="shared" si="5"/>
        <v>DECAMPS Baptiste</v>
      </c>
      <c r="K72" t="str">
        <f t="shared" si="6"/>
        <v>Baptiste</v>
      </c>
      <c r="L72" t="str">
        <f t="shared" si="7"/>
        <v>DECAMPS</v>
      </c>
      <c r="N72" t="str">
        <f t="shared" si="9"/>
        <v>Baptiste Decamps</v>
      </c>
      <c r="O72" s="17" t="s">
        <v>334</v>
      </c>
      <c r="P72" s="16">
        <v>43251</v>
      </c>
      <c r="Q72" t="s">
        <v>329</v>
      </c>
      <c r="R72" t="s">
        <v>330</v>
      </c>
      <c r="S72">
        <v>5</v>
      </c>
      <c r="T72" t="s">
        <v>331</v>
      </c>
      <c r="U72" t="s">
        <v>332</v>
      </c>
      <c r="V72">
        <v>108</v>
      </c>
      <c r="W72">
        <f t="shared" si="10"/>
        <v>3339.9999999999995</v>
      </c>
    </row>
    <row r="73" spans="1:23" ht="15" customHeight="1" x14ac:dyDescent="0.25">
      <c r="A73" s="19" t="s">
        <v>207</v>
      </c>
      <c r="B73" s="19"/>
      <c r="C73" s="7" t="s">
        <v>174</v>
      </c>
      <c r="D73" s="11" t="s">
        <v>9</v>
      </c>
      <c r="E73" s="8" t="s">
        <v>208</v>
      </c>
      <c r="F73" s="12" t="s">
        <v>209</v>
      </c>
      <c r="G73" s="10">
        <v>43</v>
      </c>
      <c r="H73" t="str">
        <f t="shared" si="8"/>
        <v>55:45.0</v>
      </c>
      <c r="I73" t="str">
        <f t="shared" si="5"/>
        <v>BELANGER Edouard</v>
      </c>
      <c r="K73" t="str">
        <f t="shared" si="6"/>
        <v>Edouard</v>
      </c>
      <c r="L73" t="str">
        <f t="shared" si="7"/>
        <v>BELANGER</v>
      </c>
      <c r="N73" t="str">
        <f t="shared" si="9"/>
        <v>Edouard Belanger</v>
      </c>
      <c r="O73" t="str">
        <f>VLOOKUP(C73,'[1]country codes'!$A:$B,2,FALSE)</f>
        <v>CAN</v>
      </c>
      <c r="P73" s="16">
        <v>43251</v>
      </c>
      <c r="Q73" t="s">
        <v>329</v>
      </c>
      <c r="R73" t="s">
        <v>330</v>
      </c>
      <c r="S73">
        <v>5</v>
      </c>
      <c r="T73" t="s">
        <v>331</v>
      </c>
      <c r="U73" t="s">
        <v>332</v>
      </c>
      <c r="V73">
        <v>108</v>
      </c>
      <c r="W73">
        <f t="shared" si="10"/>
        <v>3345</v>
      </c>
    </row>
    <row r="74" spans="1:23" ht="15" customHeight="1" x14ac:dyDescent="0.25">
      <c r="A74" s="19" t="s">
        <v>210</v>
      </c>
      <c r="B74" s="19"/>
      <c r="C74" s="7" t="s">
        <v>13</v>
      </c>
      <c r="D74" s="11" t="s">
        <v>65</v>
      </c>
      <c r="E74" s="8" t="s">
        <v>211</v>
      </c>
      <c r="F74" s="12" t="s">
        <v>212</v>
      </c>
      <c r="G74" s="10">
        <v>11</v>
      </c>
      <c r="H74" t="str">
        <f t="shared" si="8"/>
        <v>55:57.0</v>
      </c>
      <c r="I74" t="str">
        <f t="shared" si="5"/>
        <v>CROOIJMANS Vincent</v>
      </c>
      <c r="K74" t="str">
        <f t="shared" si="6"/>
        <v>Vincent</v>
      </c>
      <c r="L74" t="str">
        <f t="shared" si="7"/>
        <v>CROOIJMANS</v>
      </c>
      <c r="N74" t="str">
        <f t="shared" si="9"/>
        <v>Vincent Crooijmans</v>
      </c>
      <c r="O74" t="str">
        <f>VLOOKUP(C74,'[1]country codes'!$A:$B,2,FALSE)</f>
        <v>NED</v>
      </c>
      <c r="P74" s="16">
        <v>43251</v>
      </c>
      <c r="Q74" t="s">
        <v>329</v>
      </c>
      <c r="R74" t="s">
        <v>330</v>
      </c>
      <c r="S74">
        <v>5</v>
      </c>
      <c r="T74" t="s">
        <v>331</v>
      </c>
      <c r="U74" t="s">
        <v>332</v>
      </c>
      <c r="V74">
        <v>108</v>
      </c>
      <c r="W74">
        <f t="shared" si="10"/>
        <v>3357</v>
      </c>
    </row>
    <row r="75" spans="1:23" ht="15" customHeight="1" x14ac:dyDescent="0.25">
      <c r="A75" s="19" t="s">
        <v>213</v>
      </c>
      <c r="B75" s="19"/>
      <c r="C75" s="7" t="s">
        <v>214</v>
      </c>
      <c r="D75" s="11" t="s">
        <v>9</v>
      </c>
      <c r="E75" s="8" t="s">
        <v>215</v>
      </c>
      <c r="F75" s="12" t="s">
        <v>212</v>
      </c>
      <c r="G75" s="10">
        <v>44</v>
      </c>
      <c r="H75" t="str">
        <f t="shared" si="8"/>
        <v>55:58.0</v>
      </c>
      <c r="I75" t="str">
        <f t="shared" si="5"/>
        <v>ANTONETTI Jean-baptiste</v>
      </c>
      <c r="K75" t="str">
        <f t="shared" si="6"/>
        <v>Jean-baptiste</v>
      </c>
      <c r="L75" t="str">
        <f t="shared" si="7"/>
        <v>ANTONETTI</v>
      </c>
      <c r="N75" t="str">
        <f t="shared" si="9"/>
        <v>Jean-Baptiste Antonetti</v>
      </c>
      <c r="O75" s="17" t="s">
        <v>334</v>
      </c>
      <c r="P75" s="16">
        <v>43251</v>
      </c>
      <c r="Q75" t="s">
        <v>329</v>
      </c>
      <c r="R75" t="s">
        <v>330</v>
      </c>
      <c r="S75">
        <v>5</v>
      </c>
      <c r="T75" t="s">
        <v>331</v>
      </c>
      <c r="U75" t="s">
        <v>332</v>
      </c>
      <c r="V75">
        <v>108</v>
      </c>
      <c r="W75">
        <f t="shared" si="10"/>
        <v>3358</v>
      </c>
    </row>
    <row r="76" spans="1:23" ht="15" customHeight="1" x14ac:dyDescent="0.25">
      <c r="A76" s="19" t="s">
        <v>216</v>
      </c>
      <c r="B76" s="19"/>
      <c r="C76" s="7" t="s">
        <v>217</v>
      </c>
      <c r="D76" s="11" t="s">
        <v>65</v>
      </c>
      <c r="E76" s="8" t="s">
        <v>218</v>
      </c>
      <c r="F76" s="12" t="s">
        <v>212</v>
      </c>
      <c r="G76" s="10">
        <v>12</v>
      </c>
      <c r="H76" t="str">
        <f t="shared" si="8"/>
        <v>56:01.0</v>
      </c>
      <c r="I76" t="str">
        <f t="shared" si="5"/>
        <v>ROUX Guillaume</v>
      </c>
      <c r="K76" t="str">
        <f t="shared" si="6"/>
        <v>Guillaume</v>
      </c>
      <c r="L76" t="str">
        <f t="shared" si="7"/>
        <v>ROUX</v>
      </c>
      <c r="N76" t="str">
        <f t="shared" si="9"/>
        <v>Guillaume Roux</v>
      </c>
      <c r="O76" s="17" t="s">
        <v>334</v>
      </c>
      <c r="P76" s="16">
        <v>43251</v>
      </c>
      <c r="Q76" t="s">
        <v>329</v>
      </c>
      <c r="R76" t="s">
        <v>330</v>
      </c>
      <c r="S76">
        <v>5</v>
      </c>
      <c r="T76" t="s">
        <v>331</v>
      </c>
      <c r="U76" t="s">
        <v>332</v>
      </c>
      <c r="V76">
        <v>108</v>
      </c>
      <c r="W76">
        <f t="shared" si="10"/>
        <v>3361</v>
      </c>
    </row>
    <row r="77" spans="1:23" ht="15" customHeight="1" x14ac:dyDescent="0.25">
      <c r="A77" s="19" t="s">
        <v>219</v>
      </c>
      <c r="B77" s="19"/>
      <c r="C77" s="7" t="s">
        <v>220</v>
      </c>
      <c r="D77" s="11" t="s">
        <v>19</v>
      </c>
      <c r="E77" s="8" t="s">
        <v>221</v>
      </c>
      <c r="F77" s="12" t="s">
        <v>222</v>
      </c>
      <c r="G77" s="10">
        <v>19</v>
      </c>
      <c r="H77" t="str">
        <f t="shared" si="8"/>
        <v>57:02.0</v>
      </c>
      <c r="I77" t="str">
        <f t="shared" si="5"/>
        <v>PARISOT Axel</v>
      </c>
      <c r="K77" t="str">
        <f t="shared" si="6"/>
        <v>Axel</v>
      </c>
      <c r="L77" t="str">
        <f t="shared" si="7"/>
        <v>PARISOT</v>
      </c>
      <c r="N77" t="str">
        <f t="shared" si="9"/>
        <v>Axel Parisot</v>
      </c>
      <c r="O77" s="17" t="s">
        <v>334</v>
      </c>
      <c r="P77" s="16">
        <v>43251</v>
      </c>
      <c r="Q77" t="s">
        <v>329</v>
      </c>
      <c r="R77" t="s">
        <v>330</v>
      </c>
      <c r="S77">
        <v>5</v>
      </c>
      <c r="T77" t="s">
        <v>331</v>
      </c>
      <c r="U77" t="s">
        <v>332</v>
      </c>
      <c r="V77">
        <v>108</v>
      </c>
      <c r="W77">
        <f t="shared" si="10"/>
        <v>3421.9999999999995</v>
      </c>
    </row>
    <row r="78" spans="1:23" ht="15" customHeight="1" x14ac:dyDescent="0.25">
      <c r="A78" s="19" t="s">
        <v>223</v>
      </c>
      <c r="B78" s="19"/>
      <c r="C78" s="7" t="s">
        <v>174</v>
      </c>
      <c r="D78" s="11" t="s">
        <v>19</v>
      </c>
      <c r="E78" s="8" t="s">
        <v>224</v>
      </c>
      <c r="F78" s="12" t="s">
        <v>222</v>
      </c>
      <c r="G78" s="10">
        <v>20</v>
      </c>
      <c r="H78" t="str">
        <f t="shared" si="8"/>
        <v>57:03.0</v>
      </c>
      <c r="I78" t="str">
        <f t="shared" si="5"/>
        <v>LANDRIAULT Philippe</v>
      </c>
      <c r="K78" t="str">
        <f t="shared" si="6"/>
        <v>Philippe</v>
      </c>
      <c r="L78" t="str">
        <f t="shared" si="7"/>
        <v>LANDRIAULT</v>
      </c>
      <c r="N78" t="str">
        <f t="shared" si="9"/>
        <v>Philippe Landriault</v>
      </c>
      <c r="O78" t="str">
        <f>VLOOKUP(C78,'[1]country codes'!$A:$B,2,FALSE)</f>
        <v>CAN</v>
      </c>
      <c r="P78" s="16">
        <v>43251</v>
      </c>
      <c r="Q78" t="s">
        <v>329</v>
      </c>
      <c r="R78" t="s">
        <v>330</v>
      </c>
      <c r="S78">
        <v>5</v>
      </c>
      <c r="T78" t="s">
        <v>331</v>
      </c>
      <c r="U78" t="s">
        <v>332</v>
      </c>
      <c r="V78">
        <v>108</v>
      </c>
      <c r="W78">
        <f t="shared" si="10"/>
        <v>3422.9999999999995</v>
      </c>
    </row>
    <row r="79" spans="1:23" ht="15" customHeight="1" x14ac:dyDescent="0.25">
      <c r="A79" s="19" t="s">
        <v>225</v>
      </c>
      <c r="B79" s="19"/>
      <c r="C79" s="7" t="s">
        <v>174</v>
      </c>
      <c r="D79" s="11" t="s">
        <v>19</v>
      </c>
      <c r="E79" s="8" t="s">
        <v>226</v>
      </c>
      <c r="F79" s="12" t="s">
        <v>227</v>
      </c>
      <c r="G79" s="10">
        <v>21</v>
      </c>
      <c r="H79" t="str">
        <f t="shared" si="8"/>
        <v>58:20.0</v>
      </c>
      <c r="I79" t="str">
        <f t="shared" si="5"/>
        <v>LORTIE Benjamin</v>
      </c>
      <c r="K79" t="str">
        <f t="shared" si="6"/>
        <v>Benjamin</v>
      </c>
      <c r="L79" t="str">
        <f t="shared" si="7"/>
        <v>LORTIE</v>
      </c>
      <c r="N79" t="str">
        <f t="shared" si="9"/>
        <v>Benjamin Lortie</v>
      </c>
      <c r="O79" t="str">
        <f>VLOOKUP(C79,'[1]country codes'!$A:$B,2,FALSE)</f>
        <v>CAN</v>
      </c>
      <c r="P79" s="16">
        <v>43251</v>
      </c>
      <c r="Q79" t="s">
        <v>329</v>
      </c>
      <c r="R79" t="s">
        <v>330</v>
      </c>
      <c r="S79">
        <v>5</v>
      </c>
      <c r="T79" t="s">
        <v>331</v>
      </c>
      <c r="U79" t="s">
        <v>332</v>
      </c>
      <c r="V79">
        <v>108</v>
      </c>
      <c r="W79">
        <f t="shared" si="10"/>
        <v>3500</v>
      </c>
    </row>
    <row r="80" spans="1:23" ht="15" customHeight="1" x14ac:dyDescent="0.25">
      <c r="A80" s="19" t="s">
        <v>228</v>
      </c>
      <c r="B80" s="19"/>
      <c r="C80" s="7" t="s">
        <v>229</v>
      </c>
      <c r="D80" s="11" t="s">
        <v>65</v>
      </c>
      <c r="E80" s="8" t="s">
        <v>230</v>
      </c>
      <c r="F80" s="12" t="s">
        <v>231</v>
      </c>
      <c r="G80" s="10">
        <v>13</v>
      </c>
      <c r="H80" t="str">
        <f t="shared" si="8"/>
        <v>59:00.0</v>
      </c>
      <c r="I80" t="str">
        <f t="shared" si="5"/>
        <v>BONNAL Lucas</v>
      </c>
      <c r="K80" t="str">
        <f t="shared" si="6"/>
        <v>Lucas</v>
      </c>
      <c r="L80" t="str">
        <f t="shared" si="7"/>
        <v>BONNAL</v>
      </c>
      <c r="N80" t="str">
        <f t="shared" si="9"/>
        <v>Lucas Bonnal</v>
      </c>
      <c r="O80" s="17" t="s">
        <v>334</v>
      </c>
      <c r="P80" s="16">
        <v>43251</v>
      </c>
      <c r="Q80" t="s">
        <v>329</v>
      </c>
      <c r="R80" t="s">
        <v>330</v>
      </c>
      <c r="S80">
        <v>5</v>
      </c>
      <c r="T80" t="s">
        <v>331</v>
      </c>
      <c r="U80" t="s">
        <v>332</v>
      </c>
      <c r="V80">
        <v>108</v>
      </c>
      <c r="W80">
        <f t="shared" si="10"/>
        <v>3540</v>
      </c>
    </row>
    <row r="81" spans="1:23" ht="15" customHeight="1" x14ac:dyDescent="0.25">
      <c r="A81" s="19" t="s">
        <v>232</v>
      </c>
      <c r="B81" s="19"/>
      <c r="C81" s="7" t="s">
        <v>13</v>
      </c>
      <c r="D81" s="11" t="s">
        <v>19</v>
      </c>
      <c r="E81" s="8" t="s">
        <v>233</v>
      </c>
      <c r="F81" s="12" t="s">
        <v>231</v>
      </c>
      <c r="G81" s="10">
        <v>22</v>
      </c>
      <c r="H81" t="str">
        <f t="shared" si="8"/>
        <v>59:01.0</v>
      </c>
      <c r="I81" t="str">
        <f t="shared" si="5"/>
        <v>KUIPERS David</v>
      </c>
      <c r="K81" t="str">
        <f t="shared" si="6"/>
        <v>David</v>
      </c>
      <c r="L81" t="str">
        <f t="shared" si="7"/>
        <v>KUIPERS</v>
      </c>
      <c r="N81" t="str">
        <f t="shared" si="9"/>
        <v>David Kuipers</v>
      </c>
      <c r="O81" t="str">
        <f>VLOOKUP(C81,'[1]country codes'!$A:$B,2,FALSE)</f>
        <v>NED</v>
      </c>
      <c r="P81" s="16">
        <v>43251</v>
      </c>
      <c r="Q81" t="s">
        <v>329</v>
      </c>
      <c r="R81" t="s">
        <v>330</v>
      </c>
      <c r="S81">
        <v>5</v>
      </c>
      <c r="T81" t="s">
        <v>331</v>
      </c>
      <c r="U81" t="s">
        <v>332</v>
      </c>
      <c r="V81">
        <v>108</v>
      </c>
      <c r="W81">
        <f t="shared" si="10"/>
        <v>3541</v>
      </c>
    </row>
    <row r="82" spans="1:23" ht="15" customHeight="1" x14ac:dyDescent="0.25">
      <c r="A82" s="19" t="s">
        <v>234</v>
      </c>
      <c r="B82" s="19"/>
      <c r="C82" s="7" t="s">
        <v>214</v>
      </c>
      <c r="D82" s="11" t="s">
        <v>93</v>
      </c>
      <c r="E82" s="8" t="s">
        <v>235</v>
      </c>
      <c r="F82" s="12" t="s">
        <v>231</v>
      </c>
      <c r="G82" s="10">
        <v>2</v>
      </c>
      <c r="H82" t="str">
        <f t="shared" si="8"/>
        <v>59:03.0</v>
      </c>
      <c r="I82" t="str">
        <f t="shared" si="5"/>
        <v>REMY Jules</v>
      </c>
      <c r="K82" t="str">
        <f t="shared" si="6"/>
        <v>Jules</v>
      </c>
      <c r="L82" t="str">
        <f t="shared" si="7"/>
        <v>REMY</v>
      </c>
      <c r="N82" t="str">
        <f t="shared" si="9"/>
        <v>Jules Remy</v>
      </c>
      <c r="O82" s="17" t="s">
        <v>334</v>
      </c>
      <c r="P82" s="16">
        <v>43251</v>
      </c>
      <c r="Q82" t="s">
        <v>329</v>
      </c>
      <c r="R82" t="s">
        <v>330</v>
      </c>
      <c r="S82">
        <v>5</v>
      </c>
      <c r="T82" t="s">
        <v>331</v>
      </c>
      <c r="U82" t="s">
        <v>332</v>
      </c>
      <c r="V82">
        <v>108</v>
      </c>
      <c r="W82">
        <f t="shared" si="10"/>
        <v>3543</v>
      </c>
    </row>
    <row r="83" spans="1:23" ht="15" customHeight="1" x14ac:dyDescent="0.25">
      <c r="A83" s="19" t="s">
        <v>236</v>
      </c>
      <c r="B83" s="19"/>
      <c r="C83" s="7" t="s">
        <v>237</v>
      </c>
      <c r="D83" s="11" t="s">
        <v>65</v>
      </c>
      <c r="E83" s="8" t="s">
        <v>238</v>
      </c>
      <c r="F83" s="12" t="s">
        <v>231</v>
      </c>
      <c r="G83" s="10">
        <v>14</v>
      </c>
      <c r="H83" t="str">
        <f t="shared" si="8"/>
        <v>59:05.0</v>
      </c>
      <c r="I83" t="str">
        <f t="shared" si="5"/>
        <v>LEMARCHAND Kyllian</v>
      </c>
      <c r="K83" t="str">
        <f t="shared" si="6"/>
        <v>Kyllian</v>
      </c>
      <c r="L83" t="str">
        <f t="shared" si="7"/>
        <v>LEMARCHAND</v>
      </c>
      <c r="N83" t="str">
        <f t="shared" si="9"/>
        <v>Kyllian Lemarchand</v>
      </c>
      <c r="O83" s="17" t="s">
        <v>334</v>
      </c>
      <c r="P83" s="16">
        <v>43251</v>
      </c>
      <c r="Q83" t="s">
        <v>329</v>
      </c>
      <c r="R83" t="s">
        <v>330</v>
      </c>
      <c r="S83">
        <v>5</v>
      </c>
      <c r="T83" t="s">
        <v>331</v>
      </c>
      <c r="U83" t="s">
        <v>332</v>
      </c>
      <c r="V83">
        <v>108</v>
      </c>
      <c r="W83">
        <f t="shared" si="10"/>
        <v>3545.0000000000005</v>
      </c>
    </row>
    <row r="84" spans="1:23" ht="15" customHeight="1" x14ac:dyDescent="0.25">
      <c r="A84" s="19" t="s">
        <v>239</v>
      </c>
      <c r="B84" s="19"/>
      <c r="C84" s="7" t="s">
        <v>240</v>
      </c>
      <c r="D84" s="11" t="s">
        <v>9</v>
      </c>
      <c r="E84" s="8" t="s">
        <v>241</v>
      </c>
      <c r="F84" s="12" t="s">
        <v>242</v>
      </c>
      <c r="G84" s="10">
        <v>45</v>
      </c>
      <c r="H84" t="str">
        <f t="shared" si="8"/>
        <v>59:30.0</v>
      </c>
      <c r="I84" t="str">
        <f t="shared" si="5"/>
        <v>HERCOG Jan</v>
      </c>
      <c r="K84" t="str">
        <f t="shared" si="6"/>
        <v>Jan</v>
      </c>
      <c r="L84" t="str">
        <f t="shared" si="7"/>
        <v>HERCOG</v>
      </c>
      <c r="N84" t="str">
        <f t="shared" si="9"/>
        <v>Jan Hercog</v>
      </c>
      <c r="O84" t="str">
        <f>VLOOKUP(C84,'[1]country codes'!$A:$B,2,FALSE)</f>
        <v>AUT</v>
      </c>
      <c r="P84" s="16">
        <v>43251</v>
      </c>
      <c r="Q84" t="s">
        <v>329</v>
      </c>
      <c r="R84" t="s">
        <v>330</v>
      </c>
      <c r="S84">
        <v>5</v>
      </c>
      <c r="T84" t="s">
        <v>331</v>
      </c>
      <c r="U84" t="s">
        <v>332</v>
      </c>
      <c r="V84">
        <v>108</v>
      </c>
      <c r="W84">
        <f t="shared" si="10"/>
        <v>3570</v>
      </c>
    </row>
    <row r="85" spans="1:23" ht="15" customHeight="1" x14ac:dyDescent="0.25">
      <c r="A85" s="19" t="s">
        <v>243</v>
      </c>
      <c r="B85" s="19"/>
      <c r="C85" s="7" t="s">
        <v>237</v>
      </c>
      <c r="D85" s="11" t="s">
        <v>19</v>
      </c>
      <c r="E85" s="8" t="s">
        <v>244</v>
      </c>
      <c r="F85" s="12" t="s">
        <v>245</v>
      </c>
      <c r="G85" s="10">
        <v>23</v>
      </c>
      <c r="H85" t="str">
        <f t="shared" si="8"/>
        <v>01:20.0</v>
      </c>
      <c r="I85" t="str">
        <f t="shared" si="5"/>
        <v>VAROQUI Victor</v>
      </c>
      <c r="K85" t="str">
        <f t="shared" si="6"/>
        <v>Victor</v>
      </c>
      <c r="L85" t="str">
        <f t="shared" si="7"/>
        <v>VAROQUI</v>
      </c>
      <c r="N85" t="str">
        <f t="shared" si="9"/>
        <v>Victor Varoqui</v>
      </c>
      <c r="O85" s="17" t="s">
        <v>334</v>
      </c>
      <c r="P85" s="16">
        <v>43251</v>
      </c>
      <c r="Q85" t="s">
        <v>329</v>
      </c>
      <c r="R85" t="s">
        <v>330</v>
      </c>
      <c r="S85">
        <v>5</v>
      </c>
      <c r="T85" t="s">
        <v>331</v>
      </c>
      <c r="U85" t="s">
        <v>332</v>
      </c>
      <c r="V85">
        <v>108</v>
      </c>
      <c r="W85">
        <f t="shared" si="10"/>
        <v>80</v>
      </c>
    </row>
    <row r="86" spans="1:23" ht="15" customHeight="1" x14ac:dyDescent="0.25">
      <c r="A86" s="19" t="s">
        <v>246</v>
      </c>
      <c r="B86" s="19"/>
      <c r="C86" s="7" t="s">
        <v>247</v>
      </c>
      <c r="D86" s="11" t="s">
        <v>65</v>
      </c>
      <c r="E86" s="8" t="s">
        <v>248</v>
      </c>
      <c r="F86" s="12" t="s">
        <v>245</v>
      </c>
      <c r="G86" s="10">
        <v>15</v>
      </c>
      <c r="H86" t="str">
        <f t="shared" si="8"/>
        <v>01:20.8</v>
      </c>
      <c r="I86" t="str">
        <f t="shared" si="5"/>
        <v>BOSCHER Johan</v>
      </c>
      <c r="K86" t="str">
        <f t="shared" si="6"/>
        <v>Johan</v>
      </c>
      <c r="L86" t="str">
        <f t="shared" si="7"/>
        <v>BOSCHER</v>
      </c>
      <c r="N86" t="str">
        <f t="shared" si="9"/>
        <v>Johan Boscher</v>
      </c>
      <c r="O86" s="17" t="s">
        <v>334</v>
      </c>
      <c r="P86" s="16">
        <v>43251</v>
      </c>
      <c r="Q86" t="s">
        <v>329</v>
      </c>
      <c r="R86" t="s">
        <v>330</v>
      </c>
      <c r="S86">
        <v>5</v>
      </c>
      <c r="T86" t="s">
        <v>331</v>
      </c>
      <c r="U86" t="s">
        <v>332</v>
      </c>
      <c r="V86">
        <v>108</v>
      </c>
      <c r="W86">
        <f t="shared" si="10"/>
        <v>80.8</v>
      </c>
    </row>
    <row r="87" spans="1:23" ht="15" customHeight="1" x14ac:dyDescent="0.25">
      <c r="A87" s="19" t="s">
        <v>249</v>
      </c>
      <c r="B87" s="19"/>
      <c r="C87" s="7" t="s">
        <v>250</v>
      </c>
      <c r="D87" s="11" t="s">
        <v>65</v>
      </c>
      <c r="E87" s="8" t="s">
        <v>251</v>
      </c>
      <c r="F87" s="12" t="s">
        <v>252</v>
      </c>
      <c r="G87" s="10">
        <v>16</v>
      </c>
      <c r="H87" t="str">
        <f t="shared" si="8"/>
        <v>01:23.0</v>
      </c>
      <c r="I87" t="str">
        <f t="shared" si="5"/>
        <v>NDIAYE Amadou</v>
      </c>
      <c r="K87" t="str">
        <f t="shared" si="6"/>
        <v>Amadou</v>
      </c>
      <c r="L87" t="str">
        <f t="shared" si="7"/>
        <v>NDIAYE</v>
      </c>
      <c r="N87" t="str">
        <f t="shared" si="9"/>
        <v>Amadou Ndiaye</v>
      </c>
      <c r="O87" s="17" t="s">
        <v>334</v>
      </c>
      <c r="P87" s="16">
        <v>43251</v>
      </c>
      <c r="Q87" t="s">
        <v>329</v>
      </c>
      <c r="R87" t="s">
        <v>330</v>
      </c>
      <c r="S87">
        <v>5</v>
      </c>
      <c r="T87" t="s">
        <v>331</v>
      </c>
      <c r="U87" t="s">
        <v>332</v>
      </c>
      <c r="V87">
        <v>108</v>
      </c>
      <c r="W87">
        <f t="shared" si="10"/>
        <v>83</v>
      </c>
    </row>
    <row r="88" spans="1:23" ht="15" customHeight="1" x14ac:dyDescent="0.25">
      <c r="A88" s="19" t="s">
        <v>253</v>
      </c>
      <c r="B88" s="19"/>
      <c r="C88" s="7" t="s">
        <v>247</v>
      </c>
      <c r="D88" s="11" t="s">
        <v>65</v>
      </c>
      <c r="E88" s="8" t="s">
        <v>254</v>
      </c>
      <c r="F88" s="12" t="s">
        <v>255</v>
      </c>
      <c r="G88" s="10">
        <v>17</v>
      </c>
      <c r="H88" t="str">
        <f t="shared" si="8"/>
        <v>02:09.7</v>
      </c>
      <c r="I88" t="str">
        <f t="shared" si="5"/>
        <v>MOUILLEY Alexandre</v>
      </c>
      <c r="K88" t="str">
        <f t="shared" si="6"/>
        <v>Alexandre</v>
      </c>
      <c r="L88" t="str">
        <f t="shared" si="7"/>
        <v>MOUILLEY</v>
      </c>
      <c r="N88" t="str">
        <f t="shared" si="9"/>
        <v>Alexandre Mouilley</v>
      </c>
      <c r="O88" s="17" t="s">
        <v>334</v>
      </c>
      <c r="P88" s="16">
        <v>43251</v>
      </c>
      <c r="Q88" t="s">
        <v>329</v>
      </c>
      <c r="R88" t="s">
        <v>330</v>
      </c>
      <c r="S88">
        <v>5</v>
      </c>
      <c r="T88" t="s">
        <v>331</v>
      </c>
      <c r="U88" t="s">
        <v>332</v>
      </c>
      <c r="V88">
        <v>108</v>
      </c>
      <c r="W88">
        <f t="shared" si="10"/>
        <v>129.69999999999999</v>
      </c>
    </row>
    <row r="89" spans="1:23" ht="15" customHeight="1" x14ac:dyDescent="0.25">
      <c r="A89" s="19" t="s">
        <v>256</v>
      </c>
      <c r="B89" s="19"/>
      <c r="C89" s="7" t="s">
        <v>174</v>
      </c>
      <c r="D89" s="11" t="s">
        <v>65</v>
      </c>
      <c r="E89" s="8" t="s">
        <v>257</v>
      </c>
      <c r="F89" s="12" t="s">
        <v>255</v>
      </c>
      <c r="G89" s="10">
        <v>18</v>
      </c>
      <c r="H89" t="str">
        <f t="shared" si="8"/>
        <v>02:11.3</v>
      </c>
      <c r="I89" t="str">
        <f t="shared" si="5"/>
        <v>HUSSEY Patrick</v>
      </c>
      <c r="K89" t="str">
        <f t="shared" si="6"/>
        <v>Patrick</v>
      </c>
      <c r="L89" t="str">
        <f t="shared" si="7"/>
        <v>HUSSEY</v>
      </c>
      <c r="N89" t="str">
        <f t="shared" si="9"/>
        <v>Patrick Hussey</v>
      </c>
      <c r="O89" t="str">
        <f>VLOOKUP(C89,'[1]country codes'!$A:$B,2,FALSE)</f>
        <v>CAN</v>
      </c>
      <c r="P89" s="16">
        <v>43251</v>
      </c>
      <c r="Q89" t="s">
        <v>329</v>
      </c>
      <c r="R89" t="s">
        <v>330</v>
      </c>
      <c r="S89">
        <v>5</v>
      </c>
      <c r="T89" t="s">
        <v>331</v>
      </c>
      <c r="U89" t="s">
        <v>332</v>
      </c>
      <c r="V89">
        <v>108</v>
      </c>
      <c r="W89">
        <f t="shared" si="10"/>
        <v>131.30000000000001</v>
      </c>
    </row>
    <row r="90" spans="1:23" ht="15" customHeight="1" x14ac:dyDescent="0.25">
      <c r="A90" s="19" t="s">
        <v>258</v>
      </c>
      <c r="B90" s="19"/>
      <c r="C90" s="7" t="s">
        <v>64</v>
      </c>
      <c r="D90" s="11" t="s">
        <v>65</v>
      </c>
      <c r="E90" s="8" t="s">
        <v>259</v>
      </c>
      <c r="F90" s="12" t="s">
        <v>255</v>
      </c>
      <c r="G90" s="10">
        <v>19</v>
      </c>
      <c r="H90" t="str">
        <f t="shared" si="8"/>
        <v>02:13.0</v>
      </c>
      <c r="I90" t="str">
        <f t="shared" si="5"/>
        <v>MERCURY Anthony</v>
      </c>
      <c r="K90" t="str">
        <f t="shared" si="6"/>
        <v>Anthony</v>
      </c>
      <c r="L90" t="str">
        <f t="shared" si="7"/>
        <v>MERCURY</v>
      </c>
      <c r="N90" t="str">
        <f t="shared" si="9"/>
        <v>Anthony Mercury</v>
      </c>
      <c r="O90" s="17" t="s">
        <v>334</v>
      </c>
      <c r="P90" s="16">
        <v>43251</v>
      </c>
      <c r="Q90" t="s">
        <v>329</v>
      </c>
      <c r="R90" t="s">
        <v>330</v>
      </c>
      <c r="S90">
        <v>5</v>
      </c>
      <c r="T90" t="s">
        <v>331</v>
      </c>
      <c r="U90" t="s">
        <v>332</v>
      </c>
      <c r="V90">
        <v>108</v>
      </c>
      <c r="W90">
        <f t="shared" si="10"/>
        <v>133</v>
      </c>
    </row>
    <row r="91" spans="1:23" ht="15" customHeight="1" x14ac:dyDescent="0.25">
      <c r="A91" s="19" t="s">
        <v>260</v>
      </c>
      <c r="B91" s="19"/>
      <c r="C91" s="7" t="s">
        <v>35</v>
      </c>
      <c r="D91" s="11" t="s">
        <v>65</v>
      </c>
      <c r="E91" s="8" t="s">
        <v>261</v>
      </c>
      <c r="F91" s="12" t="s">
        <v>262</v>
      </c>
      <c r="G91" s="10">
        <v>20</v>
      </c>
      <c r="H91" t="str">
        <f t="shared" si="8"/>
        <v>02:21.0</v>
      </c>
      <c r="I91" t="str">
        <f t="shared" si="5"/>
        <v>BOURSIER Merlin</v>
      </c>
      <c r="K91" t="str">
        <f t="shared" si="6"/>
        <v>Merlin</v>
      </c>
      <c r="L91" t="str">
        <f t="shared" si="7"/>
        <v>BOURSIER</v>
      </c>
      <c r="N91" t="str">
        <f t="shared" si="9"/>
        <v>Merlin Boursier</v>
      </c>
      <c r="O91" s="17" t="s">
        <v>334</v>
      </c>
      <c r="P91" s="16">
        <v>43251</v>
      </c>
      <c r="Q91" t="s">
        <v>329</v>
      </c>
      <c r="R91" t="s">
        <v>330</v>
      </c>
      <c r="S91">
        <v>5</v>
      </c>
      <c r="T91" t="s">
        <v>331</v>
      </c>
      <c r="U91" t="s">
        <v>332</v>
      </c>
      <c r="V91">
        <v>108</v>
      </c>
      <c r="W91">
        <f t="shared" si="10"/>
        <v>141</v>
      </c>
    </row>
    <row r="92" spans="1:23" ht="15" customHeight="1" x14ac:dyDescent="0.25">
      <c r="A92" s="19" t="s">
        <v>263</v>
      </c>
      <c r="B92" s="19"/>
      <c r="C92" s="7" t="s">
        <v>264</v>
      </c>
      <c r="D92" s="11" t="s">
        <v>65</v>
      </c>
      <c r="E92" s="8" t="s">
        <v>265</v>
      </c>
      <c r="F92" s="12" t="s">
        <v>266</v>
      </c>
      <c r="G92" s="10">
        <v>21</v>
      </c>
      <c r="H92" t="str">
        <f t="shared" si="8"/>
        <v>02:45.0</v>
      </c>
      <c r="I92" t="str">
        <f t="shared" si="5"/>
        <v>DENHAM Michael</v>
      </c>
      <c r="K92" t="str">
        <f t="shared" si="6"/>
        <v>Michael</v>
      </c>
      <c r="L92" t="str">
        <f t="shared" si="7"/>
        <v>DENHAM</v>
      </c>
      <c r="N92" t="str">
        <f t="shared" si="9"/>
        <v>Michael Denham</v>
      </c>
      <c r="O92" s="17" t="s">
        <v>334</v>
      </c>
      <c r="P92" s="16">
        <v>43251</v>
      </c>
      <c r="Q92" t="s">
        <v>329</v>
      </c>
      <c r="R92" t="s">
        <v>330</v>
      </c>
      <c r="S92">
        <v>5</v>
      </c>
      <c r="T92" t="s">
        <v>331</v>
      </c>
      <c r="U92" t="s">
        <v>332</v>
      </c>
      <c r="V92">
        <v>108</v>
      </c>
      <c r="W92">
        <f t="shared" si="10"/>
        <v>165</v>
      </c>
    </row>
    <row r="93" spans="1:23" ht="15" customHeight="1" x14ac:dyDescent="0.25">
      <c r="A93" s="6">
        <v>92</v>
      </c>
      <c r="B93" s="7" t="s">
        <v>267</v>
      </c>
      <c r="C93" s="7" t="s">
        <v>229</v>
      </c>
      <c r="D93" s="11" t="s">
        <v>19</v>
      </c>
      <c r="E93" s="8" t="s">
        <v>268</v>
      </c>
      <c r="F93" s="9" t="s">
        <v>269</v>
      </c>
      <c r="G93" s="10">
        <v>24</v>
      </c>
      <c r="H93" t="str">
        <f t="shared" si="8"/>
        <v>03:20.0</v>
      </c>
      <c r="K93" t="str">
        <f t="shared" ref="K93:K103" si="11">TRIM(RIGHT(B93,LEN(B93)-SEARCH(" ",B93)))</f>
        <v>Victor</v>
      </c>
      <c r="L93" t="str">
        <f t="shared" ref="L93:L103" si="12">LEFT(B93, SEARCH(" ",B93)-1)</f>
        <v>COISNON</v>
      </c>
      <c r="N93" t="str">
        <f t="shared" si="9"/>
        <v>Victor Coisnon</v>
      </c>
      <c r="O93" s="17" t="s">
        <v>334</v>
      </c>
      <c r="P93" s="16">
        <v>43251</v>
      </c>
      <c r="Q93" t="s">
        <v>329</v>
      </c>
      <c r="R93" t="s">
        <v>330</v>
      </c>
      <c r="S93">
        <v>5</v>
      </c>
      <c r="T93" t="s">
        <v>331</v>
      </c>
      <c r="U93" t="s">
        <v>332</v>
      </c>
      <c r="V93">
        <v>108</v>
      </c>
      <c r="W93">
        <f t="shared" si="10"/>
        <v>200.00000000000003</v>
      </c>
    </row>
    <row r="94" spans="1:23" ht="15" customHeight="1" x14ac:dyDescent="0.25">
      <c r="A94" s="6">
        <v>93</v>
      </c>
      <c r="B94" s="7" t="s">
        <v>270</v>
      </c>
      <c r="C94" s="7" t="s">
        <v>170</v>
      </c>
      <c r="D94" s="11" t="s">
        <v>65</v>
      </c>
      <c r="E94" s="8" t="s">
        <v>271</v>
      </c>
      <c r="F94" s="9" t="s">
        <v>272</v>
      </c>
      <c r="G94" s="10">
        <v>22</v>
      </c>
      <c r="H94" t="str">
        <f t="shared" si="8"/>
        <v>04:02.1</v>
      </c>
      <c r="K94" t="str">
        <f t="shared" si="11"/>
        <v>Aurélien</v>
      </c>
      <c r="L94" t="str">
        <f t="shared" si="12"/>
        <v>LATAPY</v>
      </c>
      <c r="N94" t="str">
        <f t="shared" si="9"/>
        <v>Aurélien Latapy</v>
      </c>
      <c r="O94" s="17" t="s">
        <v>334</v>
      </c>
      <c r="P94" s="16">
        <v>43251</v>
      </c>
      <c r="Q94" t="s">
        <v>329</v>
      </c>
      <c r="R94" t="s">
        <v>330</v>
      </c>
      <c r="S94">
        <v>5</v>
      </c>
      <c r="T94" t="s">
        <v>331</v>
      </c>
      <c r="U94" t="s">
        <v>332</v>
      </c>
      <c r="V94">
        <v>108</v>
      </c>
      <c r="W94">
        <f t="shared" si="10"/>
        <v>242.10000000000002</v>
      </c>
    </row>
    <row r="95" spans="1:23" ht="15" customHeight="1" x14ac:dyDescent="0.25">
      <c r="A95" s="6">
        <v>94</v>
      </c>
      <c r="B95" s="7" t="s">
        <v>273</v>
      </c>
      <c r="C95" s="7" t="s">
        <v>274</v>
      </c>
      <c r="D95" s="11" t="s">
        <v>65</v>
      </c>
      <c r="E95" s="8" t="s">
        <v>275</v>
      </c>
      <c r="F95" s="9" t="s">
        <v>276</v>
      </c>
      <c r="G95" s="10">
        <v>23</v>
      </c>
      <c r="H95" t="str">
        <f t="shared" si="8"/>
        <v>04:20.0</v>
      </c>
      <c r="K95" t="str">
        <f t="shared" si="11"/>
        <v>Pablo</v>
      </c>
      <c r="L95" t="str">
        <f t="shared" si="12"/>
        <v>SUBERO</v>
      </c>
      <c r="N95" t="str">
        <f t="shared" si="9"/>
        <v>Pablo Subero</v>
      </c>
      <c r="O95" s="17" t="s">
        <v>334</v>
      </c>
      <c r="P95" s="16">
        <v>43251</v>
      </c>
      <c r="Q95" t="s">
        <v>329</v>
      </c>
      <c r="R95" t="s">
        <v>330</v>
      </c>
      <c r="S95">
        <v>5</v>
      </c>
      <c r="T95" t="s">
        <v>331</v>
      </c>
      <c r="U95" t="s">
        <v>332</v>
      </c>
      <c r="V95">
        <v>108</v>
      </c>
      <c r="W95">
        <f t="shared" si="10"/>
        <v>259.99999999999994</v>
      </c>
    </row>
    <row r="96" spans="1:23" ht="15" customHeight="1" x14ac:dyDescent="0.25">
      <c r="A96" s="6">
        <v>95</v>
      </c>
      <c r="B96" s="7" t="s">
        <v>277</v>
      </c>
      <c r="C96" s="7" t="s">
        <v>278</v>
      </c>
      <c r="D96" s="11" t="s">
        <v>19</v>
      </c>
      <c r="E96" s="8" t="s">
        <v>279</v>
      </c>
      <c r="F96" s="9" t="s">
        <v>280</v>
      </c>
      <c r="G96" s="10">
        <v>25</v>
      </c>
      <c r="H96" t="str">
        <f t="shared" si="8"/>
        <v>04:50.0</v>
      </c>
      <c r="K96" t="str">
        <f t="shared" si="11"/>
        <v>Paul</v>
      </c>
      <c r="L96" t="str">
        <f t="shared" si="12"/>
        <v>LESPRIT</v>
      </c>
      <c r="N96" t="str">
        <f t="shared" si="9"/>
        <v>Paul Lesprit</v>
      </c>
      <c r="O96" s="17" t="s">
        <v>334</v>
      </c>
      <c r="P96" s="16">
        <v>43251</v>
      </c>
      <c r="Q96" t="s">
        <v>329</v>
      </c>
      <c r="R96" t="s">
        <v>330</v>
      </c>
      <c r="S96">
        <v>5</v>
      </c>
      <c r="T96" t="s">
        <v>331</v>
      </c>
      <c r="U96" t="s">
        <v>332</v>
      </c>
      <c r="V96">
        <v>108</v>
      </c>
      <c r="W96">
        <f t="shared" si="10"/>
        <v>289.99999999999994</v>
      </c>
    </row>
    <row r="97" spans="1:23" ht="15" customHeight="1" x14ac:dyDescent="0.25">
      <c r="A97" s="6">
        <v>96</v>
      </c>
      <c r="B97" s="7" t="s">
        <v>281</v>
      </c>
      <c r="C97" s="7" t="s">
        <v>164</v>
      </c>
      <c r="D97" s="11" t="s">
        <v>65</v>
      </c>
      <c r="E97" s="8" t="s">
        <v>282</v>
      </c>
      <c r="F97" s="9" t="s">
        <v>283</v>
      </c>
      <c r="G97" s="10">
        <v>24</v>
      </c>
      <c r="H97" t="str">
        <f t="shared" si="8"/>
        <v>05:26.0</v>
      </c>
      <c r="K97" t="str">
        <f t="shared" si="11"/>
        <v>Clément</v>
      </c>
      <c r="L97" t="str">
        <f t="shared" si="12"/>
        <v>HABASQUE</v>
      </c>
      <c r="N97" t="str">
        <f t="shared" si="9"/>
        <v>Clément Habasque</v>
      </c>
      <c r="O97" s="17" t="s">
        <v>334</v>
      </c>
      <c r="P97" s="16">
        <v>43251</v>
      </c>
      <c r="Q97" t="s">
        <v>329</v>
      </c>
      <c r="R97" t="s">
        <v>330</v>
      </c>
      <c r="S97">
        <v>5</v>
      </c>
      <c r="T97" t="s">
        <v>331</v>
      </c>
      <c r="U97" t="s">
        <v>332</v>
      </c>
      <c r="V97">
        <v>108</v>
      </c>
      <c r="W97">
        <f t="shared" si="10"/>
        <v>326</v>
      </c>
    </row>
    <row r="98" spans="1:23" ht="15" customHeight="1" x14ac:dyDescent="0.25">
      <c r="A98" s="6">
        <v>97</v>
      </c>
      <c r="B98" s="7" t="s">
        <v>284</v>
      </c>
      <c r="C98" s="7" t="s">
        <v>285</v>
      </c>
      <c r="D98" s="11" t="s">
        <v>19</v>
      </c>
      <c r="E98" s="8" t="s">
        <v>286</v>
      </c>
      <c r="F98" s="9" t="s">
        <v>287</v>
      </c>
      <c r="G98" s="10">
        <v>26</v>
      </c>
      <c r="H98" t="str">
        <f t="shared" si="8"/>
        <v>05:45.0</v>
      </c>
      <c r="K98" t="str">
        <f t="shared" si="11"/>
        <v>Jeremy</v>
      </c>
      <c r="L98" t="str">
        <f t="shared" si="12"/>
        <v>BRANGER</v>
      </c>
      <c r="N98" t="str">
        <f t="shared" si="9"/>
        <v>Jeremy Branger</v>
      </c>
      <c r="O98" s="17" t="s">
        <v>334</v>
      </c>
      <c r="P98" s="16">
        <v>43251</v>
      </c>
      <c r="Q98" t="s">
        <v>329</v>
      </c>
      <c r="R98" t="s">
        <v>330</v>
      </c>
      <c r="S98">
        <v>5</v>
      </c>
      <c r="T98" t="s">
        <v>331</v>
      </c>
      <c r="U98" t="s">
        <v>332</v>
      </c>
      <c r="V98">
        <v>108</v>
      </c>
      <c r="W98">
        <f t="shared" si="10"/>
        <v>345.00000000000006</v>
      </c>
    </row>
    <row r="99" spans="1:23" ht="15" customHeight="1" x14ac:dyDescent="0.25">
      <c r="A99" s="6">
        <v>98</v>
      </c>
      <c r="B99" s="7" t="s">
        <v>288</v>
      </c>
      <c r="C99" s="7" t="s">
        <v>289</v>
      </c>
      <c r="D99" s="11" t="s">
        <v>65</v>
      </c>
      <c r="E99" s="8" t="s">
        <v>290</v>
      </c>
      <c r="F99" s="9" t="s">
        <v>291</v>
      </c>
      <c r="G99" s="10">
        <v>25</v>
      </c>
      <c r="H99" t="str">
        <f t="shared" si="8"/>
        <v>11:05.6</v>
      </c>
      <c r="K99" t="str">
        <f t="shared" si="11"/>
        <v>Edouard</v>
      </c>
      <c r="L99" t="str">
        <f t="shared" si="12"/>
        <v>VISBECQ</v>
      </c>
      <c r="N99" t="str">
        <f t="shared" si="9"/>
        <v>Edouard Visbecq</v>
      </c>
      <c r="O99" s="17" t="s">
        <v>334</v>
      </c>
      <c r="P99" s="16">
        <v>43251</v>
      </c>
      <c r="Q99" t="s">
        <v>329</v>
      </c>
      <c r="R99" t="s">
        <v>330</v>
      </c>
      <c r="S99">
        <v>5</v>
      </c>
      <c r="T99" t="s">
        <v>331</v>
      </c>
      <c r="U99" t="s">
        <v>332</v>
      </c>
      <c r="V99">
        <v>108</v>
      </c>
      <c r="W99">
        <f t="shared" si="10"/>
        <v>665.60000000000014</v>
      </c>
    </row>
    <row r="100" spans="1:23" ht="15" customHeight="1" x14ac:dyDescent="0.25">
      <c r="A100" s="6">
        <v>99</v>
      </c>
      <c r="B100" s="7" t="s">
        <v>292</v>
      </c>
      <c r="C100" s="7" t="s">
        <v>293</v>
      </c>
      <c r="D100" s="11" t="s">
        <v>9</v>
      </c>
      <c r="E100" s="8" t="s">
        <v>294</v>
      </c>
      <c r="F100" s="9" t="s">
        <v>295</v>
      </c>
      <c r="G100" s="10">
        <v>46</v>
      </c>
      <c r="H100" t="str">
        <f t="shared" si="8"/>
        <v>20:34.0</v>
      </c>
      <c r="K100" t="str">
        <f t="shared" si="11"/>
        <v>Laurent</v>
      </c>
      <c r="L100" t="str">
        <f t="shared" si="12"/>
        <v>GUILLARD</v>
      </c>
      <c r="N100" t="str">
        <f t="shared" si="9"/>
        <v>Laurent Guillard</v>
      </c>
      <c r="O100" s="17" t="s">
        <v>334</v>
      </c>
      <c r="P100" s="16">
        <v>43251</v>
      </c>
      <c r="Q100" t="s">
        <v>329</v>
      </c>
      <c r="R100" t="s">
        <v>330</v>
      </c>
      <c r="S100">
        <v>5</v>
      </c>
      <c r="T100" t="s">
        <v>331</v>
      </c>
      <c r="U100" t="s">
        <v>332</v>
      </c>
      <c r="V100">
        <v>108</v>
      </c>
      <c r="W100">
        <f t="shared" si="10"/>
        <v>1234</v>
      </c>
    </row>
    <row r="101" spans="1:23" ht="15" customHeight="1" x14ac:dyDescent="0.25">
      <c r="A101" s="6">
        <v>100</v>
      </c>
      <c r="B101" s="7" t="s">
        <v>296</v>
      </c>
      <c r="C101" s="7" t="s">
        <v>297</v>
      </c>
      <c r="D101" s="11" t="s">
        <v>65</v>
      </c>
      <c r="E101" s="8" t="s">
        <v>298</v>
      </c>
      <c r="F101" s="9" t="s">
        <v>299</v>
      </c>
      <c r="G101" s="10">
        <v>26</v>
      </c>
      <c r="H101" t="str">
        <f t="shared" si="8"/>
        <v>20:43.2</v>
      </c>
      <c r="K101" t="str">
        <f t="shared" si="11"/>
        <v>Adrien</v>
      </c>
      <c r="L101" t="str">
        <f t="shared" si="12"/>
        <v>PEZERON</v>
      </c>
      <c r="N101" t="str">
        <f t="shared" si="9"/>
        <v>Adrien Pezeron</v>
      </c>
      <c r="O101" s="17" t="s">
        <v>334</v>
      </c>
      <c r="P101" s="16">
        <v>43251</v>
      </c>
      <c r="Q101" t="s">
        <v>329</v>
      </c>
      <c r="R101" t="s">
        <v>330</v>
      </c>
      <c r="S101">
        <v>5</v>
      </c>
      <c r="T101" t="s">
        <v>331</v>
      </c>
      <c r="U101" t="s">
        <v>332</v>
      </c>
      <c r="V101">
        <v>108</v>
      </c>
      <c r="W101">
        <f t="shared" si="10"/>
        <v>1243.2</v>
      </c>
    </row>
    <row r="102" spans="1:23" ht="15" customHeight="1" x14ac:dyDescent="0.25">
      <c r="A102" s="6">
        <v>101</v>
      </c>
      <c r="B102" s="7" t="s">
        <v>300</v>
      </c>
      <c r="C102" s="7" t="s">
        <v>301</v>
      </c>
      <c r="D102" s="11" t="s">
        <v>65</v>
      </c>
      <c r="E102" s="8" t="s">
        <v>302</v>
      </c>
      <c r="F102" s="9" t="s">
        <v>303</v>
      </c>
      <c r="G102" s="10">
        <v>27</v>
      </c>
      <c r="H102" t="str">
        <f t="shared" si="8"/>
        <v>26:44.2</v>
      </c>
      <c r="K102" t="str">
        <f t="shared" si="11"/>
        <v>Thomas</v>
      </c>
      <c r="L102" t="str">
        <f t="shared" si="12"/>
        <v>RENAUD</v>
      </c>
      <c r="N102" t="str">
        <f t="shared" si="9"/>
        <v>Thomas Renaud</v>
      </c>
      <c r="O102" s="17" t="s">
        <v>334</v>
      </c>
      <c r="P102" s="16">
        <v>43251</v>
      </c>
      <c r="Q102" t="s">
        <v>329</v>
      </c>
      <c r="R102" t="s">
        <v>330</v>
      </c>
      <c r="S102">
        <v>5</v>
      </c>
      <c r="T102" t="s">
        <v>331</v>
      </c>
      <c r="U102" t="s">
        <v>332</v>
      </c>
      <c r="V102">
        <v>108</v>
      </c>
      <c r="W102">
        <f t="shared" si="10"/>
        <v>1604.2</v>
      </c>
    </row>
    <row r="103" spans="1:23" ht="15" customHeight="1" x14ac:dyDescent="0.25">
      <c r="A103" s="6">
        <v>102</v>
      </c>
      <c r="B103" s="7" t="s">
        <v>304</v>
      </c>
      <c r="C103" s="7" t="s">
        <v>305</v>
      </c>
      <c r="D103" s="11" t="s">
        <v>19</v>
      </c>
      <c r="E103" s="8" t="s">
        <v>306</v>
      </c>
      <c r="F103" s="9" t="s">
        <v>307</v>
      </c>
      <c r="G103" s="10">
        <v>27</v>
      </c>
      <c r="H103" t="str">
        <f t="shared" si="8"/>
        <v>23:07.6</v>
      </c>
      <c r="K103" t="str">
        <f t="shared" si="11"/>
        <v>Sébastien</v>
      </c>
      <c r="L103" t="str">
        <f t="shared" si="12"/>
        <v>CHEDRU</v>
      </c>
      <c r="N103" t="str">
        <f t="shared" si="9"/>
        <v>Sébastien Chedru</v>
      </c>
      <c r="O103" s="17" t="s">
        <v>334</v>
      </c>
      <c r="P103" s="16">
        <v>43251</v>
      </c>
      <c r="Q103" t="s">
        <v>329</v>
      </c>
      <c r="R103" t="s">
        <v>330</v>
      </c>
      <c r="S103">
        <v>5</v>
      </c>
      <c r="T103" t="s">
        <v>331</v>
      </c>
      <c r="U103" t="s">
        <v>332</v>
      </c>
      <c r="V103">
        <v>108</v>
      </c>
      <c r="W103">
        <f t="shared" si="10"/>
        <v>1387.6</v>
      </c>
    </row>
    <row r="104" spans="1:23" ht="15" customHeight="1" x14ac:dyDescent="0.25">
      <c r="A104" s="7" t="s">
        <v>308</v>
      </c>
      <c r="B104" s="7" t="s">
        <v>309</v>
      </c>
      <c r="C104" s="7" t="s">
        <v>35</v>
      </c>
      <c r="D104" s="11" t="s">
        <v>65</v>
      </c>
      <c r="E104" s="7" t="s">
        <v>310</v>
      </c>
      <c r="F104" s="13"/>
      <c r="G104" s="13"/>
    </row>
    <row r="105" spans="1:23" ht="15" customHeight="1" x14ac:dyDescent="0.25">
      <c r="A105" s="7" t="s">
        <v>308</v>
      </c>
      <c r="B105" s="7" t="s">
        <v>311</v>
      </c>
      <c r="C105" s="7" t="s">
        <v>312</v>
      </c>
      <c r="D105" s="11" t="s">
        <v>19</v>
      </c>
      <c r="E105" s="7" t="s">
        <v>310</v>
      </c>
      <c r="F105" s="13"/>
      <c r="G105" s="13"/>
    </row>
    <row r="106" spans="1:23" ht="15" customHeight="1" x14ac:dyDescent="0.25">
      <c r="A106" s="7" t="s">
        <v>308</v>
      </c>
      <c r="B106" s="7" t="s">
        <v>313</v>
      </c>
      <c r="C106" s="7" t="s">
        <v>314</v>
      </c>
      <c r="D106" s="11" t="s">
        <v>93</v>
      </c>
      <c r="E106" s="7" t="s">
        <v>310</v>
      </c>
      <c r="F106" s="13"/>
      <c r="G106" s="13"/>
    </row>
    <row r="107" spans="1:23" ht="15" customHeight="1" x14ac:dyDescent="0.25">
      <c r="A107" s="7" t="s">
        <v>308</v>
      </c>
      <c r="B107" s="7" t="s">
        <v>315</v>
      </c>
      <c r="C107" s="7" t="s">
        <v>178</v>
      </c>
      <c r="D107" s="11" t="s">
        <v>19</v>
      </c>
      <c r="E107" s="7" t="s">
        <v>310</v>
      </c>
      <c r="F107" s="13"/>
      <c r="G107" s="13"/>
    </row>
    <row r="108" spans="1:23" ht="15" customHeight="1" x14ac:dyDescent="0.25">
      <c r="A108" s="7" t="s">
        <v>308</v>
      </c>
      <c r="B108" s="7" t="s">
        <v>316</v>
      </c>
      <c r="C108" s="7" t="s">
        <v>317</v>
      </c>
      <c r="D108" s="11" t="s">
        <v>65</v>
      </c>
      <c r="E108" s="7" t="s">
        <v>310</v>
      </c>
      <c r="F108" s="13"/>
      <c r="G108" s="13"/>
    </row>
    <row r="109" spans="1:23" ht="15" customHeight="1" x14ac:dyDescent="0.25">
      <c r="A109" s="7" t="s">
        <v>308</v>
      </c>
      <c r="B109" s="7" t="s">
        <v>318</v>
      </c>
      <c r="C109" s="7" t="s">
        <v>214</v>
      </c>
      <c r="D109" s="11" t="s">
        <v>93</v>
      </c>
      <c r="E109" s="7" t="s">
        <v>310</v>
      </c>
      <c r="F109" s="13"/>
      <c r="G109" s="13"/>
    </row>
  </sheetData>
  <mergeCells count="46">
    <mergeCell ref="A92:B92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Meyer</cp:lastModifiedBy>
  <dcterms:created xsi:type="dcterms:W3CDTF">2022-03-22T01:50:01Z</dcterms:created>
  <dcterms:modified xsi:type="dcterms:W3CDTF">2022-04-05T00:39:31Z</dcterms:modified>
</cp:coreProperties>
</file>