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BFFA112C-D124-4B5B-9B3A-8AD2674C1C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" i="1" l="1"/>
  <c r="P25" i="1"/>
  <c r="L25" i="1"/>
  <c r="M25" i="1" s="1"/>
  <c r="O25" i="1" s="1"/>
  <c r="X24" i="1"/>
  <c r="P24" i="1"/>
  <c r="L24" i="1"/>
  <c r="M24" i="1" s="1"/>
  <c r="O24" i="1" s="1"/>
  <c r="X23" i="1"/>
  <c r="P23" i="1"/>
  <c r="M23" i="1"/>
  <c r="O23" i="1" s="1"/>
  <c r="L23" i="1"/>
  <c r="X22" i="1"/>
  <c r="P22" i="1"/>
  <c r="L22" i="1"/>
  <c r="M22" i="1" s="1"/>
  <c r="O22" i="1" s="1"/>
  <c r="X21" i="1"/>
  <c r="P21" i="1"/>
  <c r="M21" i="1"/>
  <c r="O21" i="1" s="1"/>
  <c r="L21" i="1"/>
  <c r="X20" i="1"/>
  <c r="P20" i="1"/>
  <c r="L20" i="1"/>
  <c r="M20" i="1" s="1"/>
  <c r="O20" i="1" s="1"/>
  <c r="X19" i="1"/>
  <c r="P19" i="1"/>
  <c r="M19" i="1"/>
  <c r="O19" i="1" s="1"/>
  <c r="L19" i="1"/>
  <c r="X18" i="1"/>
  <c r="L18" i="1"/>
  <c r="M18" i="1" s="1"/>
  <c r="O18" i="1" s="1"/>
  <c r="X17" i="1"/>
  <c r="P17" i="1"/>
  <c r="O17" i="1"/>
  <c r="X16" i="1"/>
  <c r="P16" i="1"/>
  <c r="L16" i="1"/>
  <c r="M16" i="1" s="1"/>
  <c r="O16" i="1" s="1"/>
  <c r="X15" i="1"/>
  <c r="P15" i="1"/>
  <c r="O15" i="1"/>
  <c r="M15" i="1"/>
  <c r="L15" i="1"/>
  <c r="X14" i="1"/>
  <c r="P14" i="1"/>
  <c r="L14" i="1"/>
  <c r="M14" i="1" s="1"/>
  <c r="O14" i="1" s="1"/>
  <c r="X13" i="1"/>
  <c r="P13" i="1"/>
  <c r="M13" i="1"/>
  <c r="O13" i="1" s="1"/>
  <c r="L13" i="1"/>
  <c r="X12" i="1"/>
  <c r="P12" i="1"/>
  <c r="L12" i="1"/>
  <c r="M12" i="1" s="1"/>
  <c r="O12" i="1" s="1"/>
  <c r="X11" i="1"/>
  <c r="M11" i="1"/>
  <c r="O11" i="1" s="1"/>
  <c r="L11" i="1"/>
  <c r="X10" i="1"/>
  <c r="P10" i="1"/>
  <c r="L10" i="1"/>
  <c r="M10" i="1" s="1"/>
  <c r="O10" i="1" s="1"/>
  <c r="X9" i="1"/>
  <c r="P9" i="1"/>
  <c r="L9" i="1"/>
  <c r="M9" i="1" s="1"/>
  <c r="O9" i="1" s="1"/>
  <c r="X8" i="1"/>
  <c r="P8" i="1"/>
  <c r="L8" i="1"/>
  <c r="M8" i="1" s="1"/>
  <c r="O8" i="1" s="1"/>
  <c r="X7" i="1"/>
  <c r="P7" i="1"/>
  <c r="M7" i="1"/>
  <c r="O7" i="1" s="1"/>
  <c r="L7" i="1"/>
  <c r="X6" i="1"/>
  <c r="P6" i="1"/>
  <c r="M6" i="1"/>
  <c r="L6" i="1"/>
  <c r="O6" i="1" l="1"/>
</calcChain>
</file>

<file path=xl/sharedStrings.xml><?xml version="1.0" encoding="utf-8"?>
<sst xmlns="http://schemas.openxmlformats.org/spreadsheetml/2006/main" count="269" uniqueCount="119">
  <si>
    <r>
      <rPr>
        <b/>
        <sz val="12"/>
        <rFont val="Arial"/>
        <family val="2"/>
      </rPr>
      <t>MEN - STAGE 1                                                                                   10000 METERS</t>
    </r>
  </si>
  <si>
    <r>
      <rPr>
        <sz val="3"/>
        <rFont val="Arial"/>
        <family val="2"/>
      </rPr>
      <t xml:space="preserve">LAP2GO - TIMING SOLUTION - LAP2GO - TIMING SOLUTION - LAP2GO - TIMING SOLUTION - LAP2GO - TIMING SOLUTION - LAP2GO - TIMING SOLUTION - LAP2GO - TIMING SOLUTION - LAP2GO - TIMING SOLUTION - LAP2GO - TIMING SOLUTION - LAP2GO - TIMING SOLUTION - LAP2GO - TIMING SOLUTION - LAP2GO - TIMING
</t>
    </r>
    <r>
      <rPr>
        <b/>
        <sz val="12"/>
        <rFont val="Arial"/>
        <family val="2"/>
      </rPr>
      <t xml:space="preserve">OFFICIAL RESULT
</t>
    </r>
    <r>
      <rPr>
        <sz val="3"/>
        <rFont val="Arial"/>
        <family val="2"/>
      </rPr>
      <t>LAP2GO - TIMING SOLUTION - LAP2GO - TIMING SOLUTION - LAP2GO - TIMING SOLUTION - LAP2GO - TIMING SOLUTION - LAP2GO - TIMING SOLUTION - LAP2GO - TIMING SOLUTION - LAP2GO - TIMING SOLUTION - LAP2GO - TIMING SOLUTION - LAP2GO - TIMING SOLUTION - LAP2GO - TIMING SOLUTION - LAP2GO - TIMING</t>
    </r>
  </si>
  <si>
    <r>
      <rPr>
        <sz val="8"/>
        <rFont val="Arial"/>
        <family val="2"/>
      </rPr>
      <t>Start</t>
    </r>
  </si>
  <si>
    <r>
      <rPr>
        <sz val="7"/>
        <rFont val="Arial"/>
        <family val="2"/>
      </rPr>
      <t xml:space="preserve">Time
</t>
    </r>
    <r>
      <rPr>
        <sz val="8"/>
        <rFont val="Arial"/>
        <family val="2"/>
      </rPr>
      <t>12:00</t>
    </r>
  </si>
  <si>
    <r>
      <rPr>
        <sz val="7"/>
        <rFont val="Arial"/>
        <family val="2"/>
      </rPr>
      <t xml:space="preserve">Temperature
</t>
    </r>
    <r>
      <rPr>
        <sz val="8"/>
        <rFont val="Arial"/>
        <family val="2"/>
      </rPr>
      <t>24.2ºC</t>
    </r>
  </si>
  <si>
    <r>
      <rPr>
        <sz val="7"/>
        <rFont val="Arial"/>
        <family val="2"/>
      </rPr>
      <t xml:space="preserve">Humidity
</t>
    </r>
    <r>
      <rPr>
        <sz val="8"/>
        <rFont val="Arial"/>
        <family val="2"/>
      </rPr>
      <t>29%</t>
    </r>
  </si>
  <si>
    <r>
      <rPr>
        <sz val="8"/>
        <rFont val="Arial"/>
        <family val="2"/>
      </rPr>
      <t>End</t>
    </r>
  </si>
  <si>
    <r>
      <rPr>
        <sz val="8"/>
        <rFont val="Arial"/>
        <family val="2"/>
      </rPr>
      <t>14:04</t>
    </r>
  </si>
  <si>
    <r>
      <rPr>
        <sz val="8"/>
        <rFont val="Arial"/>
        <family val="2"/>
      </rPr>
      <t>24.2ºC</t>
    </r>
  </si>
  <si>
    <r>
      <rPr>
        <b/>
        <sz val="7"/>
        <rFont val="Arial"/>
        <family val="2"/>
      </rPr>
      <t>RANK</t>
    </r>
  </si>
  <si>
    <r>
      <rPr>
        <b/>
        <sz val="7"/>
        <rFont val="Arial"/>
        <family val="2"/>
      </rPr>
      <t>BIB</t>
    </r>
  </si>
  <si>
    <r>
      <rPr>
        <b/>
        <sz val="7"/>
        <rFont val="Arial"/>
        <family val="2"/>
      </rPr>
      <t>NAME</t>
    </r>
  </si>
  <si>
    <r>
      <rPr>
        <b/>
        <sz val="7"/>
        <rFont val="Arial"/>
        <family val="2"/>
      </rPr>
      <t>TEAM</t>
    </r>
  </si>
  <si>
    <r>
      <rPr>
        <b/>
        <sz val="7"/>
        <rFont val="Arial"/>
        <family val="2"/>
      </rPr>
      <t>CAT</t>
    </r>
  </si>
  <si>
    <r>
      <rPr>
        <b/>
        <sz val="7"/>
        <rFont val="Arial"/>
        <family val="2"/>
      </rPr>
      <t>RESULT</t>
    </r>
  </si>
  <si>
    <r>
      <rPr>
        <b/>
        <sz val="7"/>
        <rFont val="Arial"/>
        <family val="2"/>
      </rPr>
      <t>DIFF</t>
    </r>
  </si>
  <si>
    <r>
      <rPr>
        <b/>
        <sz val="7"/>
        <rFont val="Arial"/>
        <family val="2"/>
      </rPr>
      <t>t/KM</t>
    </r>
  </si>
  <si>
    <r>
      <rPr>
        <b/>
        <sz val="6"/>
        <rFont val="Arial"/>
        <family val="2"/>
      </rPr>
      <t>CARD</t>
    </r>
  </si>
  <si>
    <r>
      <rPr>
        <sz val="8"/>
        <rFont val="Arial"/>
        <family val="2"/>
      </rPr>
      <t>KYNIGAKIS Athanasios Charalampos</t>
    </r>
  </si>
  <si>
    <r>
      <rPr>
        <sz val="7"/>
        <rFont val="Arial"/>
        <family val="2"/>
      </rPr>
      <t>greece</t>
    </r>
  </si>
  <si>
    <r>
      <rPr>
        <sz val="8"/>
        <rFont val="Arial"/>
        <family val="2"/>
      </rPr>
      <t>Elite Masculino</t>
    </r>
  </si>
  <si>
    <r>
      <rPr>
        <sz val="8"/>
        <rFont val="Arial"/>
        <family val="2"/>
      </rPr>
      <t>10:42</t>
    </r>
  </si>
  <si>
    <r>
      <rPr>
        <sz val="8"/>
        <rFont val="Arial"/>
        <family val="2"/>
      </rPr>
      <t>SZEKELYI Daniel</t>
    </r>
  </si>
  <si>
    <r>
      <rPr>
        <sz val="7"/>
        <rFont val="Arial"/>
        <family val="2"/>
      </rPr>
      <t>hungary</t>
    </r>
  </si>
  <si>
    <r>
      <rPr>
        <sz val="8"/>
        <rFont val="Arial"/>
        <family val="2"/>
      </rPr>
      <t>+00:04</t>
    </r>
  </si>
  <si>
    <r>
      <rPr>
        <sz val="8"/>
        <rFont val="Arial"/>
        <family val="2"/>
      </rPr>
      <t>10:43</t>
    </r>
  </si>
  <si>
    <r>
      <rPr>
        <sz val="8"/>
        <rFont val="Arial"/>
        <family val="2"/>
      </rPr>
      <t>SAFRA Yuval</t>
    </r>
  </si>
  <si>
    <r>
      <rPr>
        <sz val="7"/>
        <rFont val="Arial"/>
        <family val="2"/>
      </rPr>
      <t>israel</t>
    </r>
  </si>
  <si>
    <r>
      <rPr>
        <sz val="8"/>
        <rFont val="Arial"/>
        <family val="2"/>
      </rPr>
      <t>+00:05</t>
    </r>
  </si>
  <si>
    <r>
      <rPr>
        <sz val="8"/>
        <rFont val="Arial"/>
        <family val="2"/>
      </rPr>
      <t>MAMUSHKIN Artem</t>
    </r>
  </si>
  <si>
    <r>
      <rPr>
        <sz val="7"/>
        <rFont val="Arial"/>
        <family val="2"/>
      </rPr>
      <t>russia</t>
    </r>
  </si>
  <si>
    <r>
      <rPr>
        <sz val="8"/>
        <rFont val="Arial"/>
        <family val="2"/>
      </rPr>
      <t>+00:23</t>
    </r>
  </si>
  <si>
    <r>
      <rPr>
        <sz val="8"/>
        <rFont val="Arial"/>
        <family val="2"/>
      </rPr>
      <t>10:45</t>
    </r>
  </si>
  <si>
    <r>
      <rPr>
        <sz val="8"/>
        <rFont val="Arial"/>
        <family val="2"/>
      </rPr>
      <t>KOZUBEK Matej</t>
    </r>
  </si>
  <si>
    <r>
      <rPr>
        <sz val="7"/>
        <rFont val="Arial"/>
        <family val="2"/>
      </rPr>
      <t>czech republic</t>
    </r>
  </si>
  <si>
    <r>
      <rPr>
        <sz val="8"/>
        <rFont val="Arial"/>
        <family val="2"/>
      </rPr>
      <t>+00:28</t>
    </r>
  </si>
  <si>
    <r>
      <rPr>
        <sz val="8"/>
        <rFont val="Arial"/>
        <family val="2"/>
      </rPr>
      <t>MANZI Andrea</t>
    </r>
  </si>
  <si>
    <r>
      <rPr>
        <sz val="7"/>
        <rFont val="Arial"/>
        <family val="2"/>
      </rPr>
      <t>italiy</t>
    </r>
  </si>
  <si>
    <r>
      <rPr>
        <sz val="8"/>
        <rFont val="Arial"/>
        <family val="2"/>
      </rPr>
      <t>+00:29</t>
    </r>
  </si>
  <si>
    <r>
      <rPr>
        <sz val="8"/>
        <rFont val="Arial"/>
        <family val="2"/>
      </rPr>
      <t>MORDEL Idan</t>
    </r>
  </si>
  <si>
    <r>
      <rPr>
        <sz val="8"/>
        <rFont val="Arial"/>
        <family val="2"/>
      </rPr>
      <t>+00:32</t>
    </r>
  </si>
  <si>
    <r>
      <rPr>
        <sz val="8"/>
        <rFont val="Arial"/>
        <family val="2"/>
      </rPr>
      <t>10:46</t>
    </r>
  </si>
  <si>
    <r>
      <rPr>
        <sz val="8"/>
        <rFont val="Arial"/>
        <family val="2"/>
      </rPr>
      <t>DALDOGIANNIS Asterios</t>
    </r>
  </si>
  <si>
    <r>
      <rPr>
        <sz val="8"/>
        <rFont val="Arial"/>
        <family val="2"/>
      </rPr>
      <t>+00:34</t>
    </r>
  </si>
  <si>
    <r>
      <rPr>
        <sz val="8"/>
        <rFont val="Arial"/>
        <family val="2"/>
      </rPr>
      <t>UTROBIN Vladislav</t>
    </r>
  </si>
  <si>
    <r>
      <rPr>
        <sz val="8"/>
        <rFont val="Arial"/>
        <family val="2"/>
      </rPr>
      <t>+00:35</t>
    </r>
  </si>
  <si>
    <r>
      <rPr>
        <sz val="8"/>
        <rFont val="Arial"/>
        <family val="2"/>
      </rPr>
      <t>CAMPOS Tiago</t>
    </r>
  </si>
  <si>
    <r>
      <rPr>
        <sz val="7"/>
        <rFont val="Arial"/>
        <family val="2"/>
      </rPr>
      <t>portugal</t>
    </r>
  </si>
  <si>
    <r>
      <rPr>
        <sz val="8"/>
        <rFont val="Arial"/>
        <family val="2"/>
      </rPr>
      <t>GIL Rafael</t>
    </r>
  </si>
  <si>
    <r>
      <rPr>
        <sz val="8"/>
        <rFont val="Arial"/>
        <family val="2"/>
      </rPr>
      <t>+00:37</t>
    </r>
  </si>
  <si>
    <r>
      <rPr>
        <sz val="8"/>
        <rFont val="Arial"/>
        <family val="2"/>
      </rPr>
      <t>POP ACEV Evgenij</t>
    </r>
  </si>
  <si>
    <r>
      <rPr>
        <sz val="7"/>
        <rFont val="Arial"/>
        <family val="2"/>
      </rPr>
      <t>north macedonia</t>
    </r>
  </si>
  <si>
    <r>
      <rPr>
        <sz val="8"/>
        <rFont val="Arial"/>
        <family val="2"/>
      </rPr>
      <t>+00:38</t>
    </r>
  </si>
  <si>
    <r>
      <rPr>
        <sz val="8"/>
        <rFont val="Arial"/>
        <family val="2"/>
      </rPr>
      <t>BIANCHI Andrea</t>
    </r>
  </si>
  <si>
    <r>
      <rPr>
        <sz val="8"/>
        <rFont val="Arial"/>
        <family val="2"/>
      </rPr>
      <t>+00:41</t>
    </r>
  </si>
  <si>
    <r>
      <rPr>
        <sz val="8"/>
        <rFont val="Arial"/>
        <family val="2"/>
      </rPr>
      <t>OKOROKOV Ilia</t>
    </r>
  </si>
  <si>
    <r>
      <rPr>
        <sz val="8"/>
        <rFont val="Arial"/>
        <family val="2"/>
      </rPr>
      <t>+00:45</t>
    </r>
  </si>
  <si>
    <r>
      <rPr>
        <sz val="8"/>
        <rFont val="Arial"/>
        <family val="2"/>
      </rPr>
      <t>10:47</t>
    </r>
  </si>
  <si>
    <r>
      <rPr>
        <sz val="8"/>
        <rFont val="Arial"/>
        <family val="2"/>
      </rPr>
      <t>TITOV Dmitri</t>
    </r>
  </si>
  <si>
    <r>
      <rPr>
        <sz val="8"/>
        <rFont val="Arial"/>
        <family val="2"/>
      </rPr>
      <t>+02:41</t>
    </r>
  </si>
  <si>
    <r>
      <rPr>
        <sz val="8"/>
        <rFont val="Arial"/>
        <family val="2"/>
      </rPr>
      <t>10:59</t>
    </r>
  </si>
  <si>
    <r>
      <rPr>
        <sz val="8"/>
        <rFont val="Arial"/>
        <family val="2"/>
      </rPr>
      <t>ASTAPOV Aleksandr</t>
    </r>
  </si>
  <si>
    <r>
      <rPr>
        <sz val="8"/>
        <rFont val="Arial"/>
        <family val="2"/>
      </rPr>
      <t>+03:01</t>
    </r>
  </si>
  <si>
    <r>
      <rPr>
        <sz val="8"/>
        <rFont val="Arial"/>
        <family val="2"/>
      </rPr>
      <t>11:01</t>
    </r>
  </si>
  <si>
    <r>
      <rPr>
        <sz val="8"/>
        <rFont val="Arial"/>
        <family val="2"/>
      </rPr>
      <t>STERBA Vojislav</t>
    </r>
  </si>
  <si>
    <r>
      <rPr>
        <sz val="8"/>
        <rFont val="Arial"/>
        <family val="2"/>
      </rPr>
      <t>+03:02</t>
    </r>
  </si>
  <si>
    <r>
      <rPr>
        <sz val="8"/>
        <rFont val="Arial"/>
        <family val="2"/>
      </rPr>
      <t>STRAKA Martin</t>
    </r>
  </si>
  <si>
    <r>
      <rPr>
        <sz val="8"/>
        <rFont val="Arial"/>
        <family val="2"/>
      </rPr>
      <t>+03:54</t>
    </r>
  </si>
  <si>
    <r>
      <rPr>
        <sz val="8"/>
        <rFont val="Arial"/>
        <family val="2"/>
      </rPr>
      <t>11:06</t>
    </r>
  </si>
  <si>
    <r>
      <rPr>
        <sz val="8"/>
        <rFont val="Arial"/>
        <family val="2"/>
      </rPr>
      <t>ILIEVSKI Aleksandar</t>
    </r>
  </si>
  <si>
    <r>
      <rPr>
        <sz val="8"/>
        <rFont val="Arial"/>
        <family val="2"/>
      </rPr>
      <t>+12:27</t>
    </r>
  </si>
  <si>
    <r>
      <rPr>
        <sz val="8"/>
        <rFont val="Arial"/>
        <family val="2"/>
      </rPr>
      <t>11:57</t>
    </r>
  </si>
  <si>
    <r>
      <rPr>
        <sz val="8"/>
        <rFont val="Arial"/>
        <family val="2"/>
      </rPr>
      <t>PETROVSKI Davor</t>
    </r>
  </si>
  <si>
    <r>
      <rPr>
        <sz val="8"/>
        <rFont val="Arial"/>
        <family val="2"/>
      </rPr>
      <t>+16:35</t>
    </r>
  </si>
  <si>
    <r>
      <rPr>
        <sz val="8"/>
        <rFont val="Arial"/>
        <family val="2"/>
      </rPr>
      <t>12:22</t>
    </r>
  </si>
  <si>
    <r>
      <rPr>
        <sz val="9"/>
        <rFont val="Arial"/>
        <family val="2"/>
      </rPr>
      <t>Official Timekeeper:  Lap2Go</t>
    </r>
  </si>
  <si>
    <r>
      <rPr>
        <sz val="9"/>
        <rFont val="Arial"/>
        <family val="2"/>
      </rPr>
      <t>1 / 1</t>
    </r>
  </si>
  <si>
    <r>
      <rPr>
        <sz val="9"/>
        <rFont val="Arial"/>
        <family val="2"/>
      </rPr>
      <t>generate 18-Aug-2019 14:20</t>
    </r>
  </si>
  <si>
    <r>
      <rPr>
        <b/>
        <sz val="12"/>
        <rFont val="Arial"/>
        <family val="2"/>
      </rPr>
      <t>WOMEN - STAGE 1                                                                             10000 METERS</t>
    </r>
  </si>
  <si>
    <r>
      <rPr>
        <sz val="7"/>
        <rFont val="Arial"/>
        <family val="2"/>
      </rPr>
      <t xml:space="preserve">Time
</t>
    </r>
    <r>
      <rPr>
        <sz val="8"/>
        <rFont val="Arial"/>
        <family val="2"/>
      </rPr>
      <t>12:10</t>
    </r>
  </si>
  <si>
    <r>
      <rPr>
        <sz val="8"/>
        <rFont val="Arial"/>
        <family val="2"/>
      </rPr>
      <t>14:15</t>
    </r>
  </si>
  <si>
    <r>
      <rPr>
        <sz val="8"/>
        <rFont val="Arial"/>
        <family val="2"/>
      </rPr>
      <t>ANDRE Angélica</t>
    </r>
  </si>
  <si>
    <r>
      <rPr>
        <sz val="8"/>
        <rFont val="Arial"/>
        <family val="2"/>
      </rPr>
      <t>Elite Feminino</t>
    </r>
  </si>
  <si>
    <r>
      <rPr>
        <sz val="8"/>
        <rFont val="Arial"/>
        <family val="2"/>
      </rPr>
      <t>11:35</t>
    </r>
  </si>
  <si>
    <r>
      <rPr>
        <sz val="8"/>
        <rFont val="Arial"/>
        <family val="2"/>
      </rPr>
      <t>TADDEUCCI Ginevra</t>
    </r>
  </si>
  <si>
    <r>
      <rPr>
        <sz val="8"/>
        <rFont val="Arial"/>
        <family val="2"/>
      </rPr>
      <t>+00:01</t>
    </r>
  </si>
  <si>
    <r>
      <rPr>
        <sz val="8"/>
        <rFont val="Arial"/>
        <family val="2"/>
      </rPr>
      <t>MAURER Angela</t>
    </r>
  </si>
  <si>
    <r>
      <rPr>
        <sz val="7"/>
        <rFont val="Arial"/>
        <family val="2"/>
      </rPr>
      <t>germany</t>
    </r>
  </si>
  <si>
    <r>
      <rPr>
        <sz val="8"/>
        <rFont val="Arial"/>
        <family val="2"/>
      </rPr>
      <t>+01:33</t>
    </r>
  </si>
  <si>
    <r>
      <rPr>
        <sz val="8"/>
        <rFont val="Arial"/>
        <family val="2"/>
      </rPr>
      <t>11:44</t>
    </r>
  </si>
  <si>
    <r>
      <rPr>
        <sz val="8"/>
        <rFont val="Arial"/>
        <family val="2"/>
      </rPr>
      <t>ROSA Mafaida</t>
    </r>
  </si>
  <si>
    <r>
      <rPr>
        <sz val="8"/>
        <rFont val="Arial"/>
        <family val="2"/>
      </rPr>
      <t>+01:34</t>
    </r>
  </si>
  <si>
    <r>
      <rPr>
        <sz val="8"/>
        <rFont val="Arial"/>
        <family val="2"/>
      </rPr>
      <t>BABKINA Marija</t>
    </r>
  </si>
  <si>
    <r>
      <rPr>
        <sz val="8"/>
        <rFont val="Arial"/>
        <family val="2"/>
      </rPr>
      <t>+02:44</t>
    </r>
  </si>
  <si>
    <r>
      <rPr>
        <sz val="8"/>
        <rFont val="Arial"/>
        <family val="2"/>
      </rPr>
      <t>11:51</t>
    </r>
  </si>
  <si>
    <r>
      <rPr>
        <sz val="8"/>
        <rFont val="Arial"/>
        <family val="2"/>
      </rPr>
      <t>VOLOBUEVA Daria</t>
    </r>
  </si>
  <si>
    <r>
      <rPr>
        <sz val="8"/>
        <rFont val="Arial"/>
        <family val="2"/>
      </rPr>
      <t>+04:09</t>
    </r>
  </si>
  <si>
    <r>
      <rPr>
        <sz val="8"/>
        <rFont val="Arial"/>
        <family val="2"/>
      </rPr>
      <t>12:00</t>
    </r>
  </si>
  <si>
    <r>
      <rPr>
        <sz val="8"/>
        <rFont val="Arial"/>
        <family val="2"/>
      </rPr>
      <t>ERHART Samira-Svea</t>
    </r>
  </si>
  <si>
    <r>
      <rPr>
        <sz val="8"/>
        <rFont val="Arial"/>
        <family val="2"/>
      </rPr>
      <t>+07:35</t>
    </r>
  </si>
  <si>
    <r>
      <rPr>
        <sz val="8"/>
        <rFont val="Arial"/>
        <family val="2"/>
      </rPr>
      <t>12:20</t>
    </r>
  </si>
  <si>
    <r>
      <rPr>
        <sz val="9"/>
        <rFont val="Arial"/>
        <family val="2"/>
      </rPr>
      <t>generate 18-Aug-2019 14:23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</si>
  <si>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</si>
  <si>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</si>
  <si>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</si>
  <si>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</si>
  <si>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</si>
  <si>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</si>
  <si>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</si>
  <si>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</si>
  <si>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</si>
  <si>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</si>
  <si>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</si>
  <si>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Ohrid Lake, MKD</t>
  </si>
  <si>
    <t>No Current</t>
  </si>
  <si>
    <t>Neutral</t>
  </si>
  <si>
    <t>POP ACEV</t>
  </si>
  <si>
    <t>Evgenij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</si>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</sst>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0;@"/>
    <numFmt numFmtId="165" formatCode="mm/dd/yyyy;@"/>
  </numFmts>
  <fonts count="10" x14ac:knownFonts="1">
    <font>
      <sz val="10"/>
      <color rgb="FF000000"/>
      <name val="Times New Roman"/>
      <charset val="204"/>
    </font>
    <font>
      <b/>
      <sz val="12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sz val="9"/>
      <name val="Arial"/>
      <family val="2"/>
    </font>
    <font>
      <sz val="3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3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 indent="3"/>
    </xf>
    <xf numFmtId="0" fontId="2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5"/>
    </xf>
    <xf numFmtId="0" fontId="5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5"/>
    </xf>
    <xf numFmtId="0" fontId="0" fillId="0" borderId="1" xfId="0" applyFill="1" applyBorder="1" applyAlignment="1">
      <alignment horizontal="left" vertical="center" wrapText="1"/>
    </xf>
    <xf numFmtId="1" fontId="3" fillId="0" borderId="2" xfId="0" applyNumberFormat="1" applyFont="1" applyFill="1" applyBorder="1" applyAlignment="1">
      <alignment horizontal="left" vertical="top" shrinkToFi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 indent="5"/>
    </xf>
    <xf numFmtId="0" fontId="2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/>
    <xf numFmtId="165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 indent="7"/>
    </xf>
    <xf numFmtId="0" fontId="7" fillId="0" borderId="2" xfId="0" applyFont="1" applyFill="1" applyBorder="1" applyAlignment="1">
      <alignment horizontal="left" vertical="top" wrapText="1" indent="7"/>
    </xf>
    <xf numFmtId="0" fontId="7" fillId="0" borderId="4" xfId="0" applyFont="1" applyFill="1" applyBorder="1" applyAlignment="1">
      <alignment horizontal="left" vertical="top" wrapText="1" indent="7"/>
    </xf>
    <xf numFmtId="0" fontId="6" fillId="0" borderId="2" xfId="0" applyFont="1" applyFill="1" applyBorder="1" applyAlignment="1">
      <alignment horizontal="left" vertical="top" wrapText="1" indent="1"/>
    </xf>
    <xf numFmtId="164" fontId="3" fillId="0" borderId="2" xfId="0" applyNumberFormat="1" applyFont="1" applyFill="1" applyBorder="1" applyAlignment="1">
      <alignment horizontal="left" vertical="top" indent="3" shrinkToFit="1"/>
    </xf>
    <xf numFmtId="0" fontId="2" fillId="0" borderId="0" xfId="0" applyFont="1" applyFill="1" applyBorder="1" applyAlignment="1">
      <alignment horizontal="right" vertical="top" wrapText="1" indent="1"/>
    </xf>
    <xf numFmtId="9" fontId="3" fillId="0" borderId="0" xfId="0" applyNumberFormat="1" applyFont="1" applyFill="1" applyBorder="1" applyAlignment="1">
      <alignment horizontal="left" vertical="top" indent="2" shrinkToFit="1"/>
    </xf>
    <xf numFmtId="0" fontId="4" fillId="0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left" vertical="center" wrapText="1" indent="3"/>
    </xf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top" wrapText="1" indent="1"/>
    </xf>
    <xf numFmtId="0" fontId="6" fillId="0" borderId="1" xfId="0" applyFont="1" applyFill="1" applyBorder="1" applyAlignment="1">
      <alignment horizontal="left" vertical="center" wrapText="1" indent="1"/>
    </xf>
    <xf numFmtId="164" fontId="3" fillId="0" borderId="1" xfId="0" applyNumberFormat="1" applyFont="1" applyFill="1" applyBorder="1" applyAlignment="1">
      <alignment horizontal="left" vertical="top" indent="3" shrinkToFit="1"/>
    </xf>
    <xf numFmtId="0" fontId="2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  <row r="225">
          <cell r="A225" t="str">
            <v>italiy</v>
          </cell>
          <cell r="B225" t="str">
            <v>ITA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D1" workbookViewId="0">
      <selection activeCell="Q6" sqref="Q6:X6"/>
    </sheetView>
  </sheetViews>
  <sheetFormatPr defaultRowHeight="13.2" x14ac:dyDescent="0.25"/>
  <cols>
    <col min="1" max="2" width="5.77734375" customWidth="1"/>
    <col min="3" max="3" width="25.5546875" customWidth="1"/>
    <col min="4" max="4" width="4.6640625" customWidth="1"/>
    <col min="5" max="5" width="19.77734375" customWidth="1"/>
    <col min="6" max="6" width="22" customWidth="1"/>
    <col min="7" max="7" width="4.6640625" customWidth="1"/>
    <col min="8" max="9" width="11.5546875" customWidth="1"/>
    <col min="10" max="10" width="5.77734375" customWidth="1"/>
    <col min="11" max="11" width="4.6640625" customWidth="1"/>
    <col min="12" max="12" width="9.33203125" customWidth="1"/>
    <col min="17" max="17" width="9.109375" bestFit="1" customWidth="1"/>
    <col min="24" max="24" width="9.5546875" bestFit="1" customWidth="1"/>
  </cols>
  <sheetData>
    <row r="1" spans="1:24" ht="17.2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24" ht="43.5" customHeight="1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24" ht="24.75" customHeight="1" x14ac:dyDescent="0.25">
      <c r="A3" s="45" t="s">
        <v>2</v>
      </c>
      <c r="B3" s="45"/>
      <c r="C3" s="45"/>
      <c r="D3" s="45"/>
      <c r="E3" s="45"/>
      <c r="F3" s="45"/>
      <c r="G3" s="45"/>
      <c r="H3" s="2" t="s">
        <v>3</v>
      </c>
      <c r="I3" s="3" t="s">
        <v>4</v>
      </c>
      <c r="J3" s="46" t="s">
        <v>5</v>
      </c>
      <c r="K3" s="46"/>
      <c r="L3" s="4"/>
    </row>
    <row r="4" spans="1:24" ht="12" customHeight="1" x14ac:dyDescent="0.25">
      <c r="A4" s="39" t="s">
        <v>6</v>
      </c>
      <c r="B4" s="39"/>
      <c r="C4" s="39"/>
      <c r="D4" s="39"/>
      <c r="E4" s="39"/>
      <c r="F4" s="39"/>
      <c r="G4" s="39"/>
      <c r="H4" s="5" t="s">
        <v>7</v>
      </c>
      <c r="I4" s="6" t="s">
        <v>8</v>
      </c>
      <c r="J4" s="40">
        <v>0.28999999999999998</v>
      </c>
      <c r="K4" s="40"/>
      <c r="L4" s="7"/>
    </row>
    <row r="5" spans="1:24" ht="23.25" customHeight="1" x14ac:dyDescent="0.25">
      <c r="A5" s="8" t="s">
        <v>9</v>
      </c>
      <c r="B5" s="8" t="s">
        <v>10</v>
      </c>
      <c r="C5" s="9" t="s">
        <v>11</v>
      </c>
      <c r="D5" s="41" t="s">
        <v>12</v>
      </c>
      <c r="E5" s="41"/>
      <c r="F5" s="10" t="s">
        <v>13</v>
      </c>
      <c r="G5" s="42" t="s">
        <v>14</v>
      </c>
      <c r="H5" s="42"/>
      <c r="I5" s="8" t="s">
        <v>15</v>
      </c>
      <c r="J5" s="8" t="s">
        <v>16</v>
      </c>
      <c r="K5" s="11" t="s">
        <v>17</v>
      </c>
      <c r="L5" s="4"/>
      <c r="O5" s="22" t="s">
        <v>102</v>
      </c>
      <c r="P5" s="22" t="s">
        <v>103</v>
      </c>
      <c r="Q5" s="23" t="s">
        <v>104</v>
      </c>
      <c r="R5" s="22" t="s">
        <v>105</v>
      </c>
      <c r="S5" s="22" t="s">
        <v>106</v>
      </c>
      <c r="T5" s="22" t="s">
        <v>107</v>
      </c>
      <c r="U5" s="22" t="s">
        <v>108</v>
      </c>
      <c r="V5" s="22" t="s">
        <v>109</v>
      </c>
      <c r="W5" s="22" t="s">
        <v>110</v>
      </c>
      <c r="X5" s="22" t="s">
        <v>111</v>
      </c>
    </row>
    <row r="6" spans="1:24" ht="22.05" customHeight="1" x14ac:dyDescent="0.25">
      <c r="A6" s="12">
        <v>1</v>
      </c>
      <c r="B6" s="12">
        <v>6</v>
      </c>
      <c r="C6" s="13" t="s">
        <v>18</v>
      </c>
      <c r="D6" s="47" t="s">
        <v>19</v>
      </c>
      <c r="E6" s="47"/>
      <c r="F6" s="14" t="s">
        <v>20</v>
      </c>
      <c r="G6" s="48">
        <v>7.4351909999999993E-2</v>
      </c>
      <c r="H6" s="48"/>
      <c r="I6" s="15"/>
      <c r="J6" s="49" t="s">
        <v>21</v>
      </c>
      <c r="K6" s="49"/>
      <c r="L6" s="21" t="str">
        <f>LEFT(C6,SEARCH(" ",C6)-1)</f>
        <v>KYNIGAKIS</v>
      </c>
      <c r="M6" s="21" t="str">
        <f>TRIM(SUBSTITUTE(C6,L6,""))</f>
        <v>Athanasios Charalampos</v>
      </c>
      <c r="N6" s="21"/>
      <c r="O6" s="21" t="str">
        <f>TRIM(PROPER(M6&amp;" "&amp;L6))</f>
        <v>Athanasios Charalampos Kynigakis</v>
      </c>
      <c r="P6" t="str">
        <f>VLOOKUP(D6,'[1]country codes'!$A:$B,2,FALSE)</f>
        <v>GRE</v>
      </c>
      <c r="Q6" s="24">
        <v>43695</v>
      </c>
      <c r="R6" s="25" t="s">
        <v>112</v>
      </c>
      <c r="S6" s="25" t="s">
        <v>113</v>
      </c>
      <c r="T6">
        <v>10</v>
      </c>
      <c r="U6" s="25" t="s">
        <v>114</v>
      </c>
      <c r="V6" s="25" t="s">
        <v>115</v>
      </c>
      <c r="W6">
        <v>20</v>
      </c>
      <c r="X6" s="26">
        <f>G6*86400</f>
        <v>6424.0050239999991</v>
      </c>
    </row>
    <row r="7" spans="1:24" ht="13.05" customHeight="1" x14ac:dyDescent="0.25">
      <c r="A7" s="16">
        <v>2</v>
      </c>
      <c r="B7" s="16">
        <v>15</v>
      </c>
      <c r="C7" s="17" t="s">
        <v>22</v>
      </c>
      <c r="D7" s="37" t="s">
        <v>23</v>
      </c>
      <c r="E7" s="37"/>
      <c r="F7" s="18" t="s">
        <v>20</v>
      </c>
      <c r="G7" s="38">
        <v>7.4398179999999994E-2</v>
      </c>
      <c r="H7" s="38"/>
      <c r="I7" s="19" t="s">
        <v>24</v>
      </c>
      <c r="J7" s="43" t="s">
        <v>25</v>
      </c>
      <c r="K7" s="43"/>
      <c r="L7" s="21" t="str">
        <f t="shared" ref="L7:L25" si="0">LEFT(C7,SEARCH(" ",C7)-1)</f>
        <v>SZEKELYI</v>
      </c>
      <c r="M7" s="21" t="str">
        <f t="shared" ref="M7:M25" si="1">TRIM(SUBSTITUTE(C7,L7,""))</f>
        <v>Daniel</v>
      </c>
      <c r="N7" s="21"/>
      <c r="O7" s="21" t="str">
        <f t="shared" ref="O7:O25" si="2">TRIM(PROPER(M7&amp;" "&amp;L7))</f>
        <v>Daniel Szekelyi</v>
      </c>
      <c r="P7" t="str">
        <f>VLOOKUP(D7,'[1]country codes'!$A:$B,2,FALSE)</f>
        <v>HUN</v>
      </c>
      <c r="Q7" s="24">
        <v>43695</v>
      </c>
      <c r="R7" s="25" t="s">
        <v>112</v>
      </c>
      <c r="S7" s="25" t="s">
        <v>113</v>
      </c>
      <c r="T7">
        <v>10</v>
      </c>
      <c r="U7" s="25" t="s">
        <v>114</v>
      </c>
      <c r="V7" s="25" t="s">
        <v>115</v>
      </c>
      <c r="W7">
        <v>20</v>
      </c>
      <c r="X7" s="26">
        <f t="shared" ref="X7:X25" si="3">G7*86400</f>
        <v>6428.0027519999994</v>
      </c>
    </row>
    <row r="8" spans="1:24" ht="13.05" customHeight="1" x14ac:dyDescent="0.25">
      <c r="A8" s="16">
        <v>3</v>
      </c>
      <c r="B8" s="16">
        <v>19</v>
      </c>
      <c r="C8" s="17" t="s">
        <v>26</v>
      </c>
      <c r="D8" s="37" t="s">
        <v>27</v>
      </c>
      <c r="E8" s="37"/>
      <c r="F8" s="18" t="s">
        <v>20</v>
      </c>
      <c r="G8" s="38">
        <v>7.4409729999999993E-2</v>
      </c>
      <c r="H8" s="38"/>
      <c r="I8" s="19" t="s">
        <v>28</v>
      </c>
      <c r="J8" s="43" t="s">
        <v>25</v>
      </c>
      <c r="K8" s="43"/>
      <c r="L8" s="21" t="str">
        <f t="shared" si="0"/>
        <v>SAFRA</v>
      </c>
      <c r="M8" s="21" t="str">
        <f t="shared" si="1"/>
        <v>Yuval</v>
      </c>
      <c r="N8" s="21"/>
      <c r="O8" s="21" t="str">
        <f t="shared" si="2"/>
        <v>Yuval Safra</v>
      </c>
      <c r="P8" t="str">
        <f>VLOOKUP(D8,'[1]country codes'!$A:$B,2,FALSE)</f>
        <v>ISR</v>
      </c>
      <c r="Q8" s="24">
        <v>43695</v>
      </c>
      <c r="R8" s="25" t="s">
        <v>112</v>
      </c>
      <c r="S8" s="25" t="s">
        <v>113</v>
      </c>
      <c r="T8">
        <v>10</v>
      </c>
      <c r="U8" s="25" t="s">
        <v>114</v>
      </c>
      <c r="V8" s="25" t="s">
        <v>115</v>
      </c>
      <c r="W8">
        <v>20</v>
      </c>
      <c r="X8" s="26">
        <f t="shared" si="3"/>
        <v>6429.0006719999992</v>
      </c>
    </row>
    <row r="9" spans="1:24" ht="13.05" customHeight="1" x14ac:dyDescent="0.25">
      <c r="A9" s="16">
        <v>4</v>
      </c>
      <c r="B9" s="16">
        <v>9</v>
      </c>
      <c r="C9" s="17" t="s">
        <v>29</v>
      </c>
      <c r="D9" s="37" t="s">
        <v>30</v>
      </c>
      <c r="E9" s="37"/>
      <c r="F9" s="18" t="s">
        <v>20</v>
      </c>
      <c r="G9" s="38">
        <v>7.4618160000000003E-2</v>
      </c>
      <c r="H9" s="38"/>
      <c r="I9" s="19" t="s">
        <v>31</v>
      </c>
      <c r="J9" s="43" t="s">
        <v>32</v>
      </c>
      <c r="K9" s="43"/>
      <c r="L9" s="21" t="str">
        <f t="shared" si="0"/>
        <v>MAMUSHKIN</v>
      </c>
      <c r="M9" s="21" t="str">
        <f t="shared" si="1"/>
        <v>Artem</v>
      </c>
      <c r="N9" s="21"/>
      <c r="O9" s="21" t="str">
        <f t="shared" si="2"/>
        <v>Artem Mamushkin</v>
      </c>
      <c r="P9" t="str">
        <f>VLOOKUP(D9,'[1]country codes'!$A:$B,2,FALSE)</f>
        <v>RUS</v>
      </c>
      <c r="Q9" s="24">
        <v>43695</v>
      </c>
      <c r="R9" s="25" t="s">
        <v>112</v>
      </c>
      <c r="S9" s="25" t="s">
        <v>113</v>
      </c>
      <c r="T9">
        <v>10</v>
      </c>
      <c r="U9" s="25" t="s">
        <v>114</v>
      </c>
      <c r="V9" s="25" t="s">
        <v>115</v>
      </c>
      <c r="W9">
        <v>20</v>
      </c>
      <c r="X9" s="26">
        <f t="shared" si="3"/>
        <v>6447.009024</v>
      </c>
    </row>
    <row r="10" spans="1:24" ht="13.05" customHeight="1" x14ac:dyDescent="0.25">
      <c r="A10" s="16">
        <v>5</v>
      </c>
      <c r="B10" s="16">
        <v>8</v>
      </c>
      <c r="C10" s="17" t="s">
        <v>33</v>
      </c>
      <c r="D10" s="37" t="s">
        <v>34</v>
      </c>
      <c r="E10" s="37"/>
      <c r="F10" s="18" t="s">
        <v>20</v>
      </c>
      <c r="G10" s="38">
        <v>7.467596E-2</v>
      </c>
      <c r="H10" s="38"/>
      <c r="I10" s="19" t="s">
        <v>35</v>
      </c>
      <c r="J10" s="43" t="s">
        <v>32</v>
      </c>
      <c r="K10" s="43"/>
      <c r="L10" s="21" t="str">
        <f t="shared" si="0"/>
        <v>KOZUBEK</v>
      </c>
      <c r="M10" s="21" t="str">
        <f t="shared" si="1"/>
        <v>Matej</v>
      </c>
      <c r="N10" s="21"/>
      <c r="O10" s="21" t="str">
        <f t="shared" si="2"/>
        <v>Matej Kozubek</v>
      </c>
      <c r="P10" t="str">
        <f>VLOOKUP(D10,'[1]country codes'!$A:$B,2,FALSE)</f>
        <v>CZE</v>
      </c>
      <c r="Q10" s="24">
        <v>43695</v>
      </c>
      <c r="R10" s="25" t="s">
        <v>112</v>
      </c>
      <c r="S10" s="25" t="s">
        <v>113</v>
      </c>
      <c r="T10">
        <v>10</v>
      </c>
      <c r="U10" s="25" t="s">
        <v>114</v>
      </c>
      <c r="V10" s="25" t="s">
        <v>115</v>
      </c>
      <c r="W10">
        <v>20</v>
      </c>
      <c r="X10" s="26">
        <f t="shared" si="3"/>
        <v>6452.0029439999998</v>
      </c>
    </row>
    <row r="11" spans="1:24" ht="13.05" customHeight="1" x14ac:dyDescent="0.25">
      <c r="A11" s="16">
        <v>6</v>
      </c>
      <c r="B11" s="16">
        <v>13</v>
      </c>
      <c r="C11" s="17" t="s">
        <v>36</v>
      </c>
      <c r="D11" s="37" t="s">
        <v>37</v>
      </c>
      <c r="E11" s="37"/>
      <c r="F11" s="18" t="s">
        <v>20</v>
      </c>
      <c r="G11" s="38">
        <v>7.4687569999999995E-2</v>
      </c>
      <c r="H11" s="38"/>
      <c r="I11" s="19" t="s">
        <v>38</v>
      </c>
      <c r="J11" s="43" t="s">
        <v>32</v>
      </c>
      <c r="K11" s="43"/>
      <c r="L11" s="21" t="str">
        <f t="shared" si="0"/>
        <v>MANZI</v>
      </c>
      <c r="M11" s="21" t="str">
        <f t="shared" si="1"/>
        <v>Andrea</v>
      </c>
      <c r="N11" s="21"/>
      <c r="O11" s="21" t="str">
        <f t="shared" si="2"/>
        <v>Andrea Manzi</v>
      </c>
      <c r="P11" s="25" t="s">
        <v>118</v>
      </c>
      <c r="Q11" s="24">
        <v>43695</v>
      </c>
      <c r="R11" s="25" t="s">
        <v>112</v>
      </c>
      <c r="S11" s="25" t="s">
        <v>113</v>
      </c>
      <c r="T11">
        <v>10</v>
      </c>
      <c r="U11" s="25" t="s">
        <v>114</v>
      </c>
      <c r="V11" s="25" t="s">
        <v>115</v>
      </c>
      <c r="W11">
        <v>20</v>
      </c>
      <c r="X11" s="26">
        <f t="shared" si="3"/>
        <v>6453.0060479999993</v>
      </c>
    </row>
    <row r="12" spans="1:24" ht="13.05" customHeight="1" x14ac:dyDescent="0.25">
      <c r="A12" s="16">
        <v>7</v>
      </c>
      <c r="B12" s="16">
        <v>22</v>
      </c>
      <c r="C12" s="17" t="s">
        <v>39</v>
      </c>
      <c r="D12" s="37" t="s">
        <v>27</v>
      </c>
      <c r="E12" s="37"/>
      <c r="F12" s="18" t="s">
        <v>20</v>
      </c>
      <c r="G12" s="38">
        <v>7.4722289999999997E-2</v>
      </c>
      <c r="H12" s="38"/>
      <c r="I12" s="19" t="s">
        <v>40</v>
      </c>
      <c r="J12" s="43" t="s">
        <v>41</v>
      </c>
      <c r="K12" s="43"/>
      <c r="L12" s="21" t="str">
        <f t="shared" si="0"/>
        <v>MORDEL</v>
      </c>
      <c r="M12" s="21" t="str">
        <f t="shared" si="1"/>
        <v>Idan</v>
      </c>
      <c r="N12" s="21"/>
      <c r="O12" s="21" t="str">
        <f t="shared" si="2"/>
        <v>Idan Mordel</v>
      </c>
      <c r="P12" t="str">
        <f>VLOOKUP(D12,'[1]country codes'!$A:$B,2,FALSE)</f>
        <v>ISR</v>
      </c>
      <c r="Q12" s="24">
        <v>43695</v>
      </c>
      <c r="R12" s="25" t="s">
        <v>112</v>
      </c>
      <c r="S12" s="25" t="s">
        <v>113</v>
      </c>
      <c r="T12">
        <v>10</v>
      </c>
      <c r="U12" s="25" t="s">
        <v>114</v>
      </c>
      <c r="V12" s="25" t="s">
        <v>115</v>
      </c>
      <c r="W12">
        <v>20</v>
      </c>
      <c r="X12" s="26">
        <f t="shared" si="3"/>
        <v>6456.0058559999998</v>
      </c>
    </row>
    <row r="13" spans="1:24" ht="13.05" customHeight="1" x14ac:dyDescent="0.25">
      <c r="A13" s="16">
        <v>8</v>
      </c>
      <c r="B13" s="16">
        <v>20</v>
      </c>
      <c r="C13" s="17" t="s">
        <v>42</v>
      </c>
      <c r="D13" s="37" t="s">
        <v>19</v>
      </c>
      <c r="E13" s="37"/>
      <c r="F13" s="18" t="s">
        <v>20</v>
      </c>
      <c r="G13" s="38">
        <v>7.4745450000000005E-2</v>
      </c>
      <c r="H13" s="38"/>
      <c r="I13" s="19" t="s">
        <v>43</v>
      </c>
      <c r="J13" s="43" t="s">
        <v>41</v>
      </c>
      <c r="K13" s="43"/>
      <c r="L13" s="21" t="str">
        <f t="shared" si="0"/>
        <v>DALDOGIANNIS</v>
      </c>
      <c r="M13" s="21" t="str">
        <f t="shared" si="1"/>
        <v>Asterios</v>
      </c>
      <c r="N13" s="21"/>
      <c r="O13" s="21" t="str">
        <f t="shared" si="2"/>
        <v>Asterios Daldogiannis</v>
      </c>
      <c r="P13" t="str">
        <f>VLOOKUP(D13,'[1]country codes'!$A:$B,2,FALSE)</f>
        <v>GRE</v>
      </c>
      <c r="Q13" s="24">
        <v>43695</v>
      </c>
      <c r="R13" s="25" t="s">
        <v>112</v>
      </c>
      <c r="S13" s="25" t="s">
        <v>113</v>
      </c>
      <c r="T13">
        <v>10</v>
      </c>
      <c r="U13" s="25" t="s">
        <v>114</v>
      </c>
      <c r="V13" s="25" t="s">
        <v>115</v>
      </c>
      <c r="W13">
        <v>20</v>
      </c>
      <c r="X13" s="26">
        <f t="shared" si="3"/>
        <v>6458.0068800000008</v>
      </c>
    </row>
    <row r="14" spans="1:24" ht="13.05" customHeight="1" x14ac:dyDescent="0.25">
      <c r="A14" s="16">
        <v>9</v>
      </c>
      <c r="B14" s="16">
        <v>1</v>
      </c>
      <c r="C14" s="17" t="s">
        <v>44</v>
      </c>
      <c r="D14" s="37" t="s">
        <v>30</v>
      </c>
      <c r="E14" s="37"/>
      <c r="F14" s="18" t="s">
        <v>20</v>
      </c>
      <c r="G14" s="38">
        <v>7.4757050000000005E-2</v>
      </c>
      <c r="H14" s="38"/>
      <c r="I14" s="19" t="s">
        <v>45</v>
      </c>
      <c r="J14" s="43" t="s">
        <v>41</v>
      </c>
      <c r="K14" s="43"/>
      <c r="L14" s="21" t="str">
        <f t="shared" si="0"/>
        <v>UTROBIN</v>
      </c>
      <c r="M14" s="21" t="str">
        <f t="shared" si="1"/>
        <v>Vladislav</v>
      </c>
      <c r="N14" s="21"/>
      <c r="O14" s="21" t="str">
        <f t="shared" si="2"/>
        <v>Vladislav Utrobin</v>
      </c>
      <c r="P14" t="str">
        <f>VLOOKUP(D14,'[1]country codes'!$A:$B,2,FALSE)</f>
        <v>RUS</v>
      </c>
      <c r="Q14" s="24">
        <v>43695</v>
      </c>
      <c r="R14" s="25" t="s">
        <v>112</v>
      </c>
      <c r="S14" s="25" t="s">
        <v>113</v>
      </c>
      <c r="T14">
        <v>10</v>
      </c>
      <c r="U14" s="25" t="s">
        <v>114</v>
      </c>
      <c r="V14" s="25" t="s">
        <v>115</v>
      </c>
      <c r="W14">
        <v>20</v>
      </c>
      <c r="X14" s="26">
        <f t="shared" si="3"/>
        <v>6459.0091200000006</v>
      </c>
    </row>
    <row r="15" spans="1:24" ht="13.05" customHeight="1" x14ac:dyDescent="0.25">
      <c r="A15" s="16">
        <v>10</v>
      </c>
      <c r="B15" s="16">
        <v>10</v>
      </c>
      <c r="C15" s="17" t="s">
        <v>46</v>
      </c>
      <c r="D15" s="37" t="s">
        <v>47</v>
      </c>
      <c r="E15" s="37"/>
      <c r="F15" s="18" t="s">
        <v>20</v>
      </c>
      <c r="G15" s="38">
        <v>7.4756970000000006E-2</v>
      </c>
      <c r="H15" s="38"/>
      <c r="I15" s="19" t="s">
        <v>45</v>
      </c>
      <c r="J15" s="43" t="s">
        <v>41</v>
      </c>
      <c r="K15" s="43"/>
      <c r="L15" s="21" t="str">
        <f t="shared" si="0"/>
        <v>CAMPOS</v>
      </c>
      <c r="M15" s="21" t="str">
        <f t="shared" si="1"/>
        <v>Tiago</v>
      </c>
      <c r="N15" s="21"/>
      <c r="O15" s="21" t="str">
        <f t="shared" si="2"/>
        <v>Tiago Campos</v>
      </c>
      <c r="P15" t="str">
        <f>VLOOKUP(D15,'[1]country codes'!$A:$B,2,FALSE)</f>
        <v>POR</v>
      </c>
      <c r="Q15" s="24">
        <v>43695</v>
      </c>
      <c r="R15" s="25" t="s">
        <v>112</v>
      </c>
      <c r="S15" s="25" t="s">
        <v>113</v>
      </c>
      <c r="T15">
        <v>10</v>
      </c>
      <c r="U15" s="25" t="s">
        <v>114</v>
      </c>
      <c r="V15" s="25" t="s">
        <v>115</v>
      </c>
      <c r="W15">
        <v>20</v>
      </c>
      <c r="X15" s="26">
        <f t="shared" si="3"/>
        <v>6459.0022080000008</v>
      </c>
    </row>
    <row r="16" spans="1:24" ht="13.05" customHeight="1" x14ac:dyDescent="0.25">
      <c r="A16" s="16">
        <v>11</v>
      </c>
      <c r="B16" s="16">
        <v>5</v>
      </c>
      <c r="C16" s="17" t="s">
        <v>48</v>
      </c>
      <c r="D16" s="37" t="s">
        <v>47</v>
      </c>
      <c r="E16" s="37"/>
      <c r="F16" s="18" t="s">
        <v>20</v>
      </c>
      <c r="G16" s="38">
        <v>7.4780189999999996E-2</v>
      </c>
      <c r="H16" s="38"/>
      <c r="I16" s="19" t="s">
        <v>49</v>
      </c>
      <c r="J16" s="43" t="s">
        <v>41</v>
      </c>
      <c r="K16" s="43"/>
      <c r="L16" s="21" t="str">
        <f t="shared" si="0"/>
        <v>GIL</v>
      </c>
      <c r="M16" s="21" t="str">
        <f t="shared" si="1"/>
        <v>Rafael</v>
      </c>
      <c r="N16" s="21"/>
      <c r="O16" s="21" t="str">
        <f t="shared" si="2"/>
        <v>Rafael Gil</v>
      </c>
      <c r="P16" t="str">
        <f>VLOOKUP(D16,'[1]country codes'!$A:$B,2,FALSE)</f>
        <v>POR</v>
      </c>
      <c r="Q16" s="24">
        <v>43695</v>
      </c>
      <c r="R16" s="25" t="s">
        <v>112</v>
      </c>
      <c r="S16" s="25" t="s">
        <v>113</v>
      </c>
      <c r="T16">
        <v>10</v>
      </c>
      <c r="U16" s="25" t="s">
        <v>114</v>
      </c>
      <c r="V16" s="25" t="s">
        <v>115</v>
      </c>
      <c r="W16">
        <v>20</v>
      </c>
      <c r="X16" s="26">
        <f t="shared" si="3"/>
        <v>6461.0084159999997</v>
      </c>
    </row>
    <row r="17" spans="1:24" ht="13.05" customHeight="1" x14ac:dyDescent="0.25">
      <c r="A17" s="16">
        <v>12</v>
      </c>
      <c r="B17" s="16">
        <v>17</v>
      </c>
      <c r="C17" s="17" t="s">
        <v>50</v>
      </c>
      <c r="D17" s="37" t="s">
        <v>51</v>
      </c>
      <c r="E17" s="37"/>
      <c r="F17" s="18" t="s">
        <v>20</v>
      </c>
      <c r="G17" s="38">
        <v>7.4791720000000006E-2</v>
      </c>
      <c r="H17" s="38"/>
      <c r="I17" s="19" t="s">
        <v>52</v>
      </c>
      <c r="J17" s="43" t="s">
        <v>41</v>
      </c>
      <c r="K17" s="43"/>
      <c r="L17" s="27" t="s">
        <v>116</v>
      </c>
      <c r="M17" s="27" t="s">
        <v>117</v>
      </c>
      <c r="N17" s="21"/>
      <c r="O17" s="21" t="str">
        <f t="shared" si="2"/>
        <v>Evgenij Pop Acev</v>
      </c>
      <c r="P17" t="str">
        <f>VLOOKUP(D17,'[1]country codes'!$A:$B,2,FALSE)</f>
        <v>MKD</v>
      </c>
      <c r="Q17" s="24">
        <v>43695</v>
      </c>
      <c r="R17" s="25" t="s">
        <v>112</v>
      </c>
      <c r="S17" s="25" t="s">
        <v>113</v>
      </c>
      <c r="T17">
        <v>10</v>
      </c>
      <c r="U17" s="25" t="s">
        <v>114</v>
      </c>
      <c r="V17" s="25" t="s">
        <v>115</v>
      </c>
      <c r="W17">
        <v>20</v>
      </c>
      <c r="X17" s="26">
        <f t="shared" si="3"/>
        <v>6462.0046080000002</v>
      </c>
    </row>
    <row r="18" spans="1:24" ht="13.05" customHeight="1" x14ac:dyDescent="0.25">
      <c r="A18" s="16">
        <v>13</v>
      </c>
      <c r="B18" s="16">
        <v>16</v>
      </c>
      <c r="C18" s="17" t="s">
        <v>53</v>
      </c>
      <c r="D18" s="37" t="s">
        <v>37</v>
      </c>
      <c r="E18" s="37"/>
      <c r="F18" s="18" t="s">
        <v>20</v>
      </c>
      <c r="G18" s="38">
        <v>7.4826500000000004E-2</v>
      </c>
      <c r="H18" s="38"/>
      <c r="I18" s="19" t="s">
        <v>54</v>
      </c>
      <c r="J18" s="43" t="s">
        <v>41</v>
      </c>
      <c r="K18" s="43"/>
      <c r="L18" s="21" t="str">
        <f t="shared" si="0"/>
        <v>BIANCHI</v>
      </c>
      <c r="M18" s="21" t="str">
        <f t="shared" si="1"/>
        <v>Andrea</v>
      </c>
      <c r="N18" s="21"/>
      <c r="O18" s="21" t="str">
        <f t="shared" si="2"/>
        <v>Andrea Bianchi</v>
      </c>
      <c r="P18" s="25" t="s">
        <v>118</v>
      </c>
      <c r="Q18" s="24">
        <v>43695</v>
      </c>
      <c r="R18" s="25" t="s">
        <v>112</v>
      </c>
      <c r="S18" s="25" t="s">
        <v>113</v>
      </c>
      <c r="T18">
        <v>10</v>
      </c>
      <c r="U18" s="25" t="s">
        <v>114</v>
      </c>
      <c r="V18" s="25" t="s">
        <v>115</v>
      </c>
      <c r="W18">
        <v>20</v>
      </c>
      <c r="X18" s="26">
        <f t="shared" si="3"/>
        <v>6465.0096000000003</v>
      </c>
    </row>
    <row r="19" spans="1:24" ht="13.05" customHeight="1" x14ac:dyDescent="0.25">
      <c r="A19" s="16">
        <v>14</v>
      </c>
      <c r="B19" s="16">
        <v>21</v>
      </c>
      <c r="C19" s="17" t="s">
        <v>55</v>
      </c>
      <c r="D19" s="37" t="s">
        <v>30</v>
      </c>
      <c r="E19" s="37"/>
      <c r="F19" s="18" t="s">
        <v>20</v>
      </c>
      <c r="G19" s="38">
        <v>7.4872750000000002E-2</v>
      </c>
      <c r="H19" s="38"/>
      <c r="I19" s="19" t="s">
        <v>56</v>
      </c>
      <c r="J19" s="43" t="s">
        <v>57</v>
      </c>
      <c r="K19" s="43"/>
      <c r="L19" s="21" t="str">
        <f t="shared" si="0"/>
        <v>OKOROKOV</v>
      </c>
      <c r="M19" s="21" t="str">
        <f t="shared" si="1"/>
        <v>Ilia</v>
      </c>
      <c r="N19" s="21"/>
      <c r="O19" s="21" t="str">
        <f t="shared" si="2"/>
        <v>Ilia Okorokov</v>
      </c>
      <c r="P19" t="str">
        <f>VLOOKUP(D19,'[1]country codes'!$A:$B,2,FALSE)</f>
        <v>RUS</v>
      </c>
      <c r="Q19" s="24">
        <v>43695</v>
      </c>
      <c r="R19" s="25" t="s">
        <v>112</v>
      </c>
      <c r="S19" s="25" t="s">
        <v>113</v>
      </c>
      <c r="T19">
        <v>10</v>
      </c>
      <c r="U19" s="25" t="s">
        <v>114</v>
      </c>
      <c r="V19" s="25" t="s">
        <v>115</v>
      </c>
      <c r="W19">
        <v>20</v>
      </c>
      <c r="X19" s="26">
        <f t="shared" si="3"/>
        <v>6469.0056000000004</v>
      </c>
    </row>
    <row r="20" spans="1:24" ht="13.05" customHeight="1" x14ac:dyDescent="0.25">
      <c r="A20" s="16">
        <v>15</v>
      </c>
      <c r="B20" s="16">
        <v>12</v>
      </c>
      <c r="C20" s="17" t="s">
        <v>58</v>
      </c>
      <c r="D20" s="37" t="s">
        <v>30</v>
      </c>
      <c r="E20" s="37"/>
      <c r="F20" s="18" t="s">
        <v>20</v>
      </c>
      <c r="G20" s="38">
        <v>7.6215309999999994E-2</v>
      </c>
      <c r="H20" s="38"/>
      <c r="I20" s="19" t="s">
        <v>59</v>
      </c>
      <c r="J20" s="43" t="s">
        <v>60</v>
      </c>
      <c r="K20" s="43"/>
      <c r="L20" s="21" t="str">
        <f t="shared" si="0"/>
        <v>TITOV</v>
      </c>
      <c r="M20" s="21" t="str">
        <f t="shared" si="1"/>
        <v>Dmitri</v>
      </c>
      <c r="N20" s="21"/>
      <c r="O20" s="21" t="str">
        <f t="shared" si="2"/>
        <v>Dmitri Titov</v>
      </c>
      <c r="P20" t="str">
        <f>VLOOKUP(D20,'[1]country codes'!$A:$B,2,FALSE)</f>
        <v>RUS</v>
      </c>
      <c r="Q20" s="24">
        <v>43695</v>
      </c>
      <c r="R20" s="25" t="s">
        <v>112</v>
      </c>
      <c r="S20" s="25" t="s">
        <v>113</v>
      </c>
      <c r="T20">
        <v>10</v>
      </c>
      <c r="U20" s="25" t="s">
        <v>114</v>
      </c>
      <c r="V20" s="25" t="s">
        <v>115</v>
      </c>
      <c r="W20">
        <v>20</v>
      </c>
      <c r="X20" s="26">
        <f t="shared" si="3"/>
        <v>6585.0027839999993</v>
      </c>
    </row>
    <row r="21" spans="1:24" ht="13.05" customHeight="1" x14ac:dyDescent="0.25">
      <c r="A21" s="16">
        <v>16</v>
      </c>
      <c r="B21" s="16">
        <v>2</v>
      </c>
      <c r="C21" s="17" t="s">
        <v>61</v>
      </c>
      <c r="D21" s="37" t="s">
        <v>30</v>
      </c>
      <c r="E21" s="37"/>
      <c r="F21" s="18" t="s">
        <v>20</v>
      </c>
      <c r="G21" s="38">
        <v>7.6446760000000002E-2</v>
      </c>
      <c r="H21" s="38"/>
      <c r="I21" s="19" t="s">
        <v>62</v>
      </c>
      <c r="J21" s="43" t="s">
        <v>63</v>
      </c>
      <c r="K21" s="43"/>
      <c r="L21" s="21" t="str">
        <f t="shared" si="0"/>
        <v>ASTAPOV</v>
      </c>
      <c r="M21" s="21" t="str">
        <f t="shared" si="1"/>
        <v>Aleksandr</v>
      </c>
      <c r="N21" s="21"/>
      <c r="O21" s="21" t="str">
        <f t="shared" si="2"/>
        <v>Aleksandr Astapov</v>
      </c>
      <c r="P21" t="str">
        <f>VLOOKUP(D21,'[1]country codes'!$A:$B,2,FALSE)</f>
        <v>RUS</v>
      </c>
      <c r="Q21" s="24">
        <v>43695</v>
      </c>
      <c r="R21" s="25" t="s">
        <v>112</v>
      </c>
      <c r="S21" s="25" t="s">
        <v>113</v>
      </c>
      <c r="T21">
        <v>10</v>
      </c>
      <c r="U21" s="25" t="s">
        <v>114</v>
      </c>
      <c r="V21" s="25" t="s">
        <v>115</v>
      </c>
      <c r="W21">
        <v>20</v>
      </c>
      <c r="X21" s="26">
        <f t="shared" si="3"/>
        <v>6605.0000639999998</v>
      </c>
    </row>
    <row r="22" spans="1:24" ht="13.05" customHeight="1" x14ac:dyDescent="0.25">
      <c r="A22" s="16">
        <v>17</v>
      </c>
      <c r="B22" s="16">
        <v>3</v>
      </c>
      <c r="C22" s="17" t="s">
        <v>64</v>
      </c>
      <c r="D22" s="37" t="s">
        <v>34</v>
      </c>
      <c r="E22" s="37"/>
      <c r="F22" s="18" t="s">
        <v>20</v>
      </c>
      <c r="G22" s="38">
        <v>7.6458410000000004E-2</v>
      </c>
      <c r="H22" s="38"/>
      <c r="I22" s="19" t="s">
        <v>65</v>
      </c>
      <c r="J22" s="43" t="s">
        <v>63</v>
      </c>
      <c r="K22" s="43"/>
      <c r="L22" s="21" t="str">
        <f t="shared" si="0"/>
        <v>STERBA</v>
      </c>
      <c r="M22" s="21" t="str">
        <f t="shared" si="1"/>
        <v>Vojislav</v>
      </c>
      <c r="N22" s="21"/>
      <c r="O22" s="21" t="str">
        <f t="shared" si="2"/>
        <v>Vojislav Sterba</v>
      </c>
      <c r="P22" t="str">
        <f>VLOOKUP(D22,'[1]country codes'!$A:$B,2,FALSE)</f>
        <v>CZE</v>
      </c>
      <c r="Q22" s="24">
        <v>43695</v>
      </c>
      <c r="R22" s="25" t="s">
        <v>112</v>
      </c>
      <c r="S22" s="25" t="s">
        <v>113</v>
      </c>
      <c r="T22">
        <v>10</v>
      </c>
      <c r="U22" s="25" t="s">
        <v>114</v>
      </c>
      <c r="V22" s="25" t="s">
        <v>115</v>
      </c>
      <c r="W22">
        <v>20</v>
      </c>
      <c r="X22" s="26">
        <f t="shared" si="3"/>
        <v>6606.0066240000006</v>
      </c>
    </row>
    <row r="23" spans="1:24" ht="13.05" customHeight="1" x14ac:dyDescent="0.25">
      <c r="A23" s="16">
        <v>18</v>
      </c>
      <c r="B23" s="16">
        <v>14</v>
      </c>
      <c r="C23" s="17" t="s">
        <v>66</v>
      </c>
      <c r="D23" s="37" t="s">
        <v>34</v>
      </c>
      <c r="E23" s="37"/>
      <c r="F23" s="18" t="s">
        <v>20</v>
      </c>
      <c r="G23" s="38">
        <v>7.7060210000000004E-2</v>
      </c>
      <c r="H23" s="38"/>
      <c r="I23" s="19" t="s">
        <v>67</v>
      </c>
      <c r="J23" s="43" t="s">
        <v>68</v>
      </c>
      <c r="K23" s="43"/>
      <c r="L23" s="21" t="str">
        <f t="shared" si="0"/>
        <v>STRAKA</v>
      </c>
      <c r="M23" s="21" t="str">
        <f t="shared" si="1"/>
        <v>Martin</v>
      </c>
      <c r="N23" s="21"/>
      <c r="O23" s="21" t="str">
        <f t="shared" si="2"/>
        <v>Martin Straka</v>
      </c>
      <c r="P23" t="str">
        <f>VLOOKUP(D23,'[1]country codes'!$A:$B,2,FALSE)</f>
        <v>CZE</v>
      </c>
      <c r="Q23" s="24">
        <v>43695</v>
      </c>
      <c r="R23" s="25" t="s">
        <v>112</v>
      </c>
      <c r="S23" s="25" t="s">
        <v>113</v>
      </c>
      <c r="T23">
        <v>10</v>
      </c>
      <c r="U23" s="25" t="s">
        <v>114</v>
      </c>
      <c r="V23" s="25" t="s">
        <v>115</v>
      </c>
      <c r="W23">
        <v>20</v>
      </c>
      <c r="X23" s="26">
        <f t="shared" si="3"/>
        <v>6658.002144</v>
      </c>
    </row>
    <row r="24" spans="1:24" ht="13.05" customHeight="1" x14ac:dyDescent="0.25">
      <c r="A24" s="16">
        <v>19</v>
      </c>
      <c r="B24" s="16">
        <v>11</v>
      </c>
      <c r="C24" s="17" t="s">
        <v>69</v>
      </c>
      <c r="D24" s="37" t="s">
        <v>51</v>
      </c>
      <c r="E24" s="37"/>
      <c r="F24" s="18" t="s">
        <v>20</v>
      </c>
      <c r="G24" s="38">
        <v>8.2997719999999997E-2</v>
      </c>
      <c r="H24" s="38"/>
      <c r="I24" s="19" t="s">
        <v>70</v>
      </c>
      <c r="J24" s="43" t="s">
        <v>71</v>
      </c>
      <c r="K24" s="43"/>
      <c r="L24" s="21" t="str">
        <f t="shared" si="0"/>
        <v>ILIEVSKI</v>
      </c>
      <c r="M24" s="21" t="str">
        <f t="shared" si="1"/>
        <v>Aleksandar</v>
      </c>
      <c r="N24" s="21"/>
      <c r="O24" s="21" t="str">
        <f t="shared" si="2"/>
        <v>Aleksandar Ilievski</v>
      </c>
      <c r="P24" t="str">
        <f>VLOOKUP(D24,'[1]country codes'!$A:$B,2,FALSE)</f>
        <v>MKD</v>
      </c>
      <c r="Q24" s="24">
        <v>43695</v>
      </c>
      <c r="R24" s="25" t="s">
        <v>112</v>
      </c>
      <c r="S24" s="25" t="s">
        <v>113</v>
      </c>
      <c r="T24">
        <v>10</v>
      </c>
      <c r="U24" s="25" t="s">
        <v>114</v>
      </c>
      <c r="V24" s="25" t="s">
        <v>115</v>
      </c>
      <c r="W24">
        <v>20</v>
      </c>
      <c r="X24" s="26">
        <f t="shared" si="3"/>
        <v>7171.0030079999997</v>
      </c>
    </row>
    <row r="25" spans="1:24" ht="13.5" customHeight="1" x14ac:dyDescent="0.25">
      <c r="A25" s="16">
        <v>20</v>
      </c>
      <c r="B25" s="16">
        <v>4</v>
      </c>
      <c r="C25" s="17" t="s">
        <v>72</v>
      </c>
      <c r="D25" s="37" t="s">
        <v>51</v>
      </c>
      <c r="E25" s="37"/>
      <c r="F25" s="18" t="s">
        <v>20</v>
      </c>
      <c r="G25" s="38">
        <v>8.5868130000000001E-2</v>
      </c>
      <c r="H25" s="38"/>
      <c r="I25" s="19" t="s">
        <v>73</v>
      </c>
      <c r="J25" s="43" t="s">
        <v>74</v>
      </c>
      <c r="K25" s="43"/>
      <c r="L25" s="21" t="str">
        <f t="shared" si="0"/>
        <v>PETROVSKI</v>
      </c>
      <c r="M25" s="21" t="str">
        <f t="shared" si="1"/>
        <v>Davor</v>
      </c>
      <c r="N25" s="21"/>
      <c r="O25" s="21" t="str">
        <f t="shared" si="2"/>
        <v>Davor Petrovski</v>
      </c>
      <c r="P25" t="str">
        <f>VLOOKUP(D25,'[1]country codes'!$A:$B,2,FALSE)</f>
        <v>MKD</v>
      </c>
      <c r="Q25" s="24">
        <v>43695</v>
      </c>
      <c r="R25" s="25" t="s">
        <v>112</v>
      </c>
      <c r="S25" s="25" t="s">
        <v>113</v>
      </c>
      <c r="T25">
        <v>10</v>
      </c>
      <c r="U25" s="25" t="s">
        <v>114</v>
      </c>
      <c r="V25" s="25" t="s">
        <v>115</v>
      </c>
      <c r="W25">
        <v>20</v>
      </c>
      <c r="X25" s="26">
        <f t="shared" si="3"/>
        <v>7419.0064320000001</v>
      </c>
    </row>
    <row r="26" spans="1:24" ht="286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24" ht="14.7" customHeight="1" x14ac:dyDescent="0.25">
      <c r="A27" s="29" t="s">
        <v>75</v>
      </c>
      <c r="B27" s="30"/>
      <c r="C27" s="30"/>
      <c r="D27" s="31"/>
      <c r="E27" s="32" t="s">
        <v>76</v>
      </c>
      <c r="F27" s="33"/>
      <c r="G27" s="34" t="s">
        <v>77</v>
      </c>
      <c r="H27" s="35"/>
      <c r="I27" s="35"/>
      <c r="J27" s="35"/>
      <c r="K27" s="36"/>
      <c r="L27" s="4"/>
    </row>
    <row r="28" spans="1:24" ht="17.25" customHeight="1" x14ac:dyDescent="0.25">
      <c r="A28" s="44" t="s">
        <v>78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24" ht="43.5" customHeight="1" x14ac:dyDescent="0.25">
      <c r="A29" s="28" t="s">
        <v>1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1:24" ht="24.75" customHeight="1" x14ac:dyDescent="0.25">
      <c r="A30" s="45" t="s">
        <v>2</v>
      </c>
      <c r="B30" s="45"/>
      <c r="C30" s="45"/>
      <c r="D30" s="45"/>
      <c r="E30" s="45"/>
      <c r="F30" s="45"/>
      <c r="G30" s="45"/>
      <c r="H30" s="2" t="s">
        <v>79</v>
      </c>
      <c r="I30" s="3" t="s">
        <v>4</v>
      </c>
      <c r="J30" s="46" t="s">
        <v>5</v>
      </c>
      <c r="K30" s="46"/>
      <c r="L30" s="4"/>
    </row>
    <row r="31" spans="1:24" ht="12" customHeight="1" x14ac:dyDescent="0.25">
      <c r="A31" s="39" t="s">
        <v>6</v>
      </c>
      <c r="B31" s="39"/>
      <c r="C31" s="39"/>
      <c r="D31" s="39"/>
      <c r="E31" s="39"/>
      <c r="F31" s="39"/>
      <c r="G31" s="39"/>
      <c r="H31" s="5" t="s">
        <v>80</v>
      </c>
      <c r="I31" s="6" t="s">
        <v>8</v>
      </c>
      <c r="J31" s="40">
        <v>0.28999999999999998</v>
      </c>
      <c r="K31" s="40"/>
      <c r="L31" s="7"/>
    </row>
    <row r="32" spans="1:24" ht="23.25" customHeight="1" x14ac:dyDescent="0.25">
      <c r="A32" s="8" t="s">
        <v>9</v>
      </c>
      <c r="B32" s="8" t="s">
        <v>10</v>
      </c>
      <c r="C32" s="9" t="s">
        <v>11</v>
      </c>
      <c r="D32" s="41" t="s">
        <v>12</v>
      </c>
      <c r="E32" s="41"/>
      <c r="F32" s="10" t="s">
        <v>13</v>
      </c>
      <c r="G32" s="42" t="s">
        <v>14</v>
      </c>
      <c r="H32" s="42"/>
      <c r="I32" s="8" t="s">
        <v>15</v>
      </c>
      <c r="J32" s="8" t="s">
        <v>16</v>
      </c>
      <c r="K32" s="11" t="s">
        <v>17</v>
      </c>
      <c r="L32" s="4"/>
    </row>
    <row r="33" spans="1:12" ht="13.05" customHeight="1" x14ac:dyDescent="0.25">
      <c r="A33" s="16">
        <v>1</v>
      </c>
      <c r="B33" s="16">
        <v>54</v>
      </c>
      <c r="C33" s="17" t="s">
        <v>81</v>
      </c>
      <c r="D33" s="37" t="s">
        <v>47</v>
      </c>
      <c r="E33" s="37"/>
      <c r="F33" s="18" t="s">
        <v>82</v>
      </c>
      <c r="G33" s="38">
        <v>8.0405199999999996E-2</v>
      </c>
      <c r="H33" s="38"/>
      <c r="I33" s="20"/>
      <c r="J33" s="19" t="s">
        <v>83</v>
      </c>
      <c r="K33" s="20"/>
      <c r="L33" s="4"/>
    </row>
    <row r="34" spans="1:12" ht="13.05" customHeight="1" x14ac:dyDescent="0.25">
      <c r="A34" s="16">
        <v>2</v>
      </c>
      <c r="B34" s="16">
        <v>56</v>
      </c>
      <c r="C34" s="17" t="s">
        <v>84</v>
      </c>
      <c r="D34" s="37" t="s">
        <v>37</v>
      </c>
      <c r="E34" s="37"/>
      <c r="F34" s="18" t="s">
        <v>82</v>
      </c>
      <c r="G34" s="38">
        <v>8.0416749999999995E-2</v>
      </c>
      <c r="H34" s="38"/>
      <c r="I34" s="19" t="s">
        <v>85</v>
      </c>
      <c r="J34" s="19" t="s">
        <v>83</v>
      </c>
      <c r="K34" s="20"/>
      <c r="L34" s="4"/>
    </row>
    <row r="35" spans="1:12" ht="13.05" customHeight="1" x14ac:dyDescent="0.25">
      <c r="A35" s="16">
        <v>3</v>
      </c>
      <c r="B35" s="16">
        <v>53</v>
      </c>
      <c r="C35" s="17" t="s">
        <v>86</v>
      </c>
      <c r="D35" s="37" t="s">
        <v>87</v>
      </c>
      <c r="E35" s="37"/>
      <c r="F35" s="18" t="s">
        <v>82</v>
      </c>
      <c r="G35" s="38">
        <v>8.1481479999999995E-2</v>
      </c>
      <c r="H35" s="38"/>
      <c r="I35" s="19" t="s">
        <v>88</v>
      </c>
      <c r="J35" s="19" t="s">
        <v>89</v>
      </c>
      <c r="K35" s="20"/>
      <c r="L35" s="4"/>
    </row>
    <row r="36" spans="1:12" ht="13.05" customHeight="1" x14ac:dyDescent="0.25">
      <c r="A36" s="16">
        <v>4</v>
      </c>
      <c r="B36" s="16">
        <v>51</v>
      </c>
      <c r="C36" s="17" t="s">
        <v>90</v>
      </c>
      <c r="D36" s="37" t="s">
        <v>47</v>
      </c>
      <c r="E36" s="37"/>
      <c r="F36" s="18" t="s">
        <v>82</v>
      </c>
      <c r="G36" s="38">
        <v>8.1493140000000006E-2</v>
      </c>
      <c r="H36" s="38"/>
      <c r="I36" s="19" t="s">
        <v>91</v>
      </c>
      <c r="J36" s="19" t="s">
        <v>89</v>
      </c>
      <c r="K36" s="20"/>
      <c r="L36" s="4"/>
    </row>
    <row r="37" spans="1:12" ht="13.05" customHeight="1" x14ac:dyDescent="0.25">
      <c r="A37" s="16">
        <v>5</v>
      </c>
      <c r="B37" s="16">
        <v>57</v>
      </c>
      <c r="C37" s="17" t="s">
        <v>92</v>
      </c>
      <c r="D37" s="37" t="s">
        <v>30</v>
      </c>
      <c r="E37" s="37"/>
      <c r="F37" s="18" t="s">
        <v>82</v>
      </c>
      <c r="G37" s="38">
        <v>8.2303260000000003E-2</v>
      </c>
      <c r="H37" s="38"/>
      <c r="I37" s="19" t="s">
        <v>93</v>
      </c>
      <c r="J37" s="19" t="s">
        <v>94</v>
      </c>
      <c r="K37" s="20"/>
      <c r="L37" s="4"/>
    </row>
    <row r="38" spans="1:12" ht="13.05" customHeight="1" x14ac:dyDescent="0.25">
      <c r="A38" s="16">
        <v>6</v>
      </c>
      <c r="B38" s="16">
        <v>52</v>
      </c>
      <c r="C38" s="17" t="s">
        <v>95</v>
      </c>
      <c r="D38" s="37" t="s">
        <v>30</v>
      </c>
      <c r="E38" s="37"/>
      <c r="F38" s="18" t="s">
        <v>82</v>
      </c>
      <c r="G38" s="38">
        <v>8.3287050000000001E-2</v>
      </c>
      <c r="H38" s="38"/>
      <c r="I38" s="19" t="s">
        <v>96</v>
      </c>
      <c r="J38" s="19" t="s">
        <v>97</v>
      </c>
      <c r="K38" s="20"/>
      <c r="L38" s="4"/>
    </row>
    <row r="39" spans="1:12" ht="13.5" customHeight="1" x14ac:dyDescent="0.25">
      <c r="A39" s="16">
        <v>7</v>
      </c>
      <c r="B39" s="16">
        <v>55</v>
      </c>
      <c r="C39" s="17" t="s">
        <v>98</v>
      </c>
      <c r="D39" s="37" t="s">
        <v>87</v>
      </c>
      <c r="E39" s="37"/>
      <c r="F39" s="18" t="s">
        <v>82</v>
      </c>
      <c r="G39" s="38">
        <v>8.5671339999999999E-2</v>
      </c>
      <c r="H39" s="38"/>
      <c r="I39" s="19" t="s">
        <v>99</v>
      </c>
      <c r="J39" s="19" t="s">
        <v>100</v>
      </c>
      <c r="K39" s="20"/>
      <c r="L39" s="4"/>
    </row>
    <row r="40" spans="1:12" ht="409.05" customHeight="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2" ht="55.95" customHeight="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 ht="14.7" customHeight="1" x14ac:dyDescent="0.25">
      <c r="A42" s="29" t="s">
        <v>75</v>
      </c>
      <c r="B42" s="30"/>
      <c r="C42" s="30"/>
      <c r="D42" s="31"/>
      <c r="E42" s="32" t="s">
        <v>76</v>
      </c>
      <c r="F42" s="33"/>
      <c r="G42" s="34" t="s">
        <v>101</v>
      </c>
      <c r="H42" s="35"/>
      <c r="I42" s="35"/>
      <c r="J42" s="35"/>
      <c r="K42" s="36"/>
      <c r="L42" s="4"/>
    </row>
  </sheetData>
  <mergeCells count="108">
    <mergeCell ref="A1:L1"/>
    <mergeCell ref="A2:L2"/>
    <mergeCell ref="A3:G3"/>
    <mergeCell ref="J3:K3"/>
    <mergeCell ref="A4:G4"/>
    <mergeCell ref="J4:K4"/>
    <mergeCell ref="D5:E5"/>
    <mergeCell ref="G5:H5"/>
    <mergeCell ref="D6:E6"/>
    <mergeCell ref="G6:H6"/>
    <mergeCell ref="J6:K6"/>
    <mergeCell ref="D7:E7"/>
    <mergeCell ref="G7:H7"/>
    <mergeCell ref="J7:K7"/>
    <mergeCell ref="D8:E8"/>
    <mergeCell ref="G8:H8"/>
    <mergeCell ref="J8:K8"/>
    <mergeCell ref="D9:E9"/>
    <mergeCell ref="G9:H9"/>
    <mergeCell ref="J9:K9"/>
    <mergeCell ref="D10:E10"/>
    <mergeCell ref="G10:H10"/>
    <mergeCell ref="J10:K10"/>
    <mergeCell ref="D11:E11"/>
    <mergeCell ref="G11:H11"/>
    <mergeCell ref="J11:K11"/>
    <mergeCell ref="D12:E12"/>
    <mergeCell ref="G12:H12"/>
    <mergeCell ref="J12:K12"/>
    <mergeCell ref="D13:E13"/>
    <mergeCell ref="G13:H13"/>
    <mergeCell ref="J13:K13"/>
    <mergeCell ref="D14:E14"/>
    <mergeCell ref="G14:H14"/>
    <mergeCell ref="J14:K14"/>
    <mergeCell ref="D15:E15"/>
    <mergeCell ref="G15:H15"/>
    <mergeCell ref="J15:K15"/>
    <mergeCell ref="D16:E16"/>
    <mergeCell ref="G16:H16"/>
    <mergeCell ref="J16:K16"/>
    <mergeCell ref="D17:E17"/>
    <mergeCell ref="G17:H17"/>
    <mergeCell ref="J17:K17"/>
    <mergeCell ref="D18:E18"/>
    <mergeCell ref="G18:H18"/>
    <mergeCell ref="J18:K18"/>
    <mergeCell ref="D19:E19"/>
    <mergeCell ref="G19:H19"/>
    <mergeCell ref="J19:K19"/>
    <mergeCell ref="D20:E20"/>
    <mergeCell ref="G20:H20"/>
    <mergeCell ref="J20:K20"/>
    <mergeCell ref="D21:E21"/>
    <mergeCell ref="G21:H21"/>
    <mergeCell ref="J21:K21"/>
    <mergeCell ref="D22:E22"/>
    <mergeCell ref="G22:H22"/>
    <mergeCell ref="J22:K22"/>
    <mergeCell ref="D23:E23"/>
    <mergeCell ref="G23:H23"/>
    <mergeCell ref="J23:K23"/>
    <mergeCell ref="D24:E24"/>
    <mergeCell ref="G24:H24"/>
    <mergeCell ref="J24:K24"/>
    <mergeCell ref="D25:E25"/>
    <mergeCell ref="G25:H25"/>
    <mergeCell ref="J25:K25"/>
    <mergeCell ref="A27:D27"/>
    <mergeCell ref="E27:F27"/>
    <mergeCell ref="G27:K27"/>
    <mergeCell ref="A28:L28"/>
    <mergeCell ref="A29:L29"/>
    <mergeCell ref="A30:G30"/>
    <mergeCell ref="J30:K30"/>
    <mergeCell ref="A31:G31"/>
    <mergeCell ref="J31:K31"/>
    <mergeCell ref="D32:E32"/>
    <mergeCell ref="G32:H32"/>
    <mergeCell ref="D33:E33"/>
    <mergeCell ref="G33:H33"/>
    <mergeCell ref="D34:E34"/>
    <mergeCell ref="G34:H34"/>
    <mergeCell ref="D35:E35"/>
    <mergeCell ref="G35:H35"/>
    <mergeCell ref="I40:I41"/>
    <mergeCell ref="J40:J41"/>
    <mergeCell ref="K40:K41"/>
    <mergeCell ref="L40:L41"/>
    <mergeCell ref="A42:D42"/>
    <mergeCell ref="E42:F42"/>
    <mergeCell ref="G42:K42"/>
    <mergeCell ref="D36:E36"/>
    <mergeCell ref="G36:H36"/>
    <mergeCell ref="D37:E37"/>
    <mergeCell ref="G37:H37"/>
    <mergeCell ref="D38:E38"/>
    <mergeCell ref="G38:H38"/>
    <mergeCell ref="D39:E39"/>
    <mergeCell ref="G39:H39"/>
    <mergeCell ref="A40:A41"/>
    <mergeCell ref="B40:B41"/>
    <mergeCell ref="C40:C41"/>
    <mergeCell ref="D40:D41"/>
    <mergeCell ref="E40:E41"/>
    <mergeCell ref="F40:F41"/>
    <mergeCell ref="G40:G41"/>
    <mergeCell ref="H40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2022-03-22T18:30:36Z</dcterms:created>
  <dcterms:modified xsi:type="dcterms:W3CDTF">2022-04-05T20:52:05Z</dcterms:modified>
</cp:coreProperties>
</file>