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consolidated results\LEN\excel\"/>
    </mc:Choice>
  </mc:AlternateContent>
  <xr:revisionPtr revIDLastSave="0" documentId="13_ncr:1_{B8234DF4-AE3A-4DB1-9864-0A47A4CEDF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3" i="1" l="1"/>
  <c r="O23" i="1"/>
  <c r="K23" i="1"/>
  <c r="L23" i="1" s="1"/>
  <c r="N23" i="1" s="1"/>
  <c r="W22" i="1"/>
  <c r="O22" i="1"/>
  <c r="K22" i="1"/>
  <c r="L22" i="1" s="1"/>
  <c r="N22" i="1" s="1"/>
  <c r="W21" i="1"/>
  <c r="O21" i="1"/>
  <c r="K21" i="1"/>
  <c r="L21" i="1" s="1"/>
  <c r="N21" i="1" s="1"/>
  <c r="W20" i="1"/>
  <c r="O20" i="1"/>
  <c r="K20" i="1"/>
  <c r="L20" i="1" s="1"/>
  <c r="N20" i="1" s="1"/>
  <c r="W19" i="1"/>
  <c r="O19" i="1"/>
  <c r="L19" i="1"/>
  <c r="N19" i="1" s="1"/>
  <c r="K19" i="1"/>
  <c r="W18" i="1"/>
  <c r="O18" i="1"/>
  <c r="K18" i="1"/>
  <c r="L18" i="1" s="1"/>
  <c r="N18" i="1" s="1"/>
  <c r="W17" i="1"/>
  <c r="O17" i="1"/>
  <c r="L17" i="1"/>
  <c r="N17" i="1" s="1"/>
  <c r="K17" i="1"/>
  <c r="W16" i="1"/>
  <c r="O16" i="1"/>
  <c r="K16" i="1"/>
  <c r="L16" i="1" s="1"/>
  <c r="N16" i="1" s="1"/>
  <c r="W15" i="1"/>
  <c r="O15" i="1"/>
  <c r="K15" i="1"/>
  <c r="L15" i="1" s="1"/>
  <c r="N15" i="1" s="1"/>
  <c r="W14" i="1"/>
  <c r="O14" i="1"/>
  <c r="K14" i="1"/>
  <c r="L14" i="1" s="1"/>
  <c r="N14" i="1" s="1"/>
  <c r="W13" i="1"/>
  <c r="O13" i="1"/>
  <c r="K13" i="1"/>
  <c r="L13" i="1" s="1"/>
  <c r="N13" i="1" s="1"/>
  <c r="W12" i="1"/>
  <c r="O12" i="1"/>
  <c r="K12" i="1"/>
  <c r="L12" i="1" s="1"/>
  <c r="N12" i="1" s="1"/>
  <c r="W11" i="1"/>
  <c r="O11" i="1"/>
  <c r="L11" i="1"/>
  <c r="N11" i="1" s="1"/>
  <c r="K11" i="1"/>
  <c r="W10" i="1"/>
  <c r="O10" i="1"/>
  <c r="K10" i="1"/>
  <c r="L10" i="1" s="1"/>
  <c r="N10" i="1" s="1"/>
  <c r="W9" i="1"/>
  <c r="O9" i="1"/>
  <c r="L9" i="1"/>
  <c r="N9" i="1" s="1"/>
  <c r="K9" i="1"/>
  <c r="W8" i="1"/>
  <c r="O8" i="1"/>
  <c r="K8" i="1"/>
  <c r="L8" i="1" s="1"/>
  <c r="N8" i="1" s="1"/>
  <c r="W7" i="1"/>
  <c r="O7" i="1"/>
  <c r="K7" i="1"/>
  <c r="L7" i="1" s="1"/>
  <c r="N7" i="1" s="1"/>
  <c r="W6" i="1"/>
  <c r="O6" i="1"/>
  <c r="K6" i="1"/>
  <c r="L6" i="1" s="1"/>
  <c r="N6" i="1" s="1"/>
  <c r="W5" i="1"/>
  <c r="O5" i="1"/>
  <c r="K5" i="1"/>
  <c r="L5" i="1" s="1"/>
  <c r="N5" i="1" s="1"/>
</calcChain>
</file>

<file path=xl/sharedStrings.xml><?xml version="1.0" encoding="utf-8"?>
<sst xmlns="http://schemas.openxmlformats.org/spreadsheetml/2006/main" count="149" uniqueCount="62">
  <si>
    <r>
      <rPr>
        <b/>
        <sz val="13.5"/>
        <rFont val="Arial"/>
        <family val="2"/>
      </rPr>
      <t>LEN Open Water Cup 2021 Leg 5 - Alghero, ITA</t>
    </r>
  </si>
  <si>
    <r>
      <rPr>
        <sz val="12"/>
        <rFont val="Arial"/>
        <family val="2"/>
      </rPr>
      <t xml:space="preserve">Results
</t>
    </r>
    <r>
      <rPr>
        <i/>
        <sz val="7"/>
        <rFont val="Arial"/>
        <family val="2"/>
      </rPr>
      <t>RANK     BIB       SURNAME  &amp;  NAME                          NOC          BORN                                                                                                                      FINISH               GAP</t>
    </r>
  </si>
  <si>
    <r>
      <rPr>
        <b/>
        <sz val="7"/>
        <rFont val="Arial"/>
        <family val="2"/>
      </rPr>
      <t>09/10/2021 - 10:00</t>
    </r>
  </si>
  <si>
    <r>
      <rPr>
        <b/>
        <sz val="12"/>
        <rFont val="Arial"/>
        <family val="2"/>
      </rPr>
      <t>10 Km</t>
    </r>
  </si>
  <si>
    <r>
      <rPr>
        <b/>
        <sz val="12"/>
        <rFont val="Arial"/>
        <family val="2"/>
      </rPr>
      <t>Men</t>
    </r>
  </si>
  <si>
    <r>
      <rPr>
        <b/>
        <sz val="7"/>
        <rFont val="Arial"/>
        <family val="2"/>
      </rPr>
      <t>PALTRINIERI Gregorio</t>
    </r>
  </si>
  <si>
    <r>
      <rPr>
        <sz val="7"/>
        <rFont val="Arial"/>
        <family val="2"/>
      </rPr>
      <t>ITA</t>
    </r>
  </si>
  <si>
    <r>
      <rPr>
        <b/>
        <sz val="7"/>
        <rFont val="Arial"/>
        <family val="2"/>
      </rPr>
      <t>ACERENZA Domenico</t>
    </r>
  </si>
  <si>
    <r>
      <rPr>
        <b/>
        <sz val="7"/>
        <rFont val="Arial"/>
        <family val="2"/>
      </rPr>
      <t>MARC-ANTOINE Olivier</t>
    </r>
  </si>
  <si>
    <r>
      <rPr>
        <sz val="7"/>
        <rFont val="Arial"/>
        <family val="2"/>
      </rPr>
      <t>FRA</t>
    </r>
  </si>
  <si>
    <r>
      <rPr>
        <b/>
        <sz val="7"/>
        <rFont val="Arial"/>
        <family val="2"/>
      </rPr>
      <t>RASOVSZKY Kristof</t>
    </r>
  </si>
  <si>
    <r>
      <rPr>
        <sz val="7"/>
        <rFont val="Arial"/>
        <family val="2"/>
      </rPr>
      <t>HUN</t>
    </r>
  </si>
  <si>
    <r>
      <rPr>
        <b/>
        <sz val="7"/>
        <rFont val="Arial"/>
        <family val="2"/>
      </rPr>
      <t>MANZI Andrea</t>
    </r>
  </si>
  <si>
    <r>
      <rPr>
        <b/>
        <sz val="7"/>
        <rFont val="Arial"/>
        <family val="2"/>
      </rPr>
      <t>VERANI Dario</t>
    </r>
  </si>
  <si>
    <r>
      <rPr>
        <b/>
        <sz val="7"/>
        <rFont val="Arial"/>
        <family val="2"/>
      </rPr>
      <t>FURLAN Matteo</t>
    </r>
  </si>
  <si>
    <r>
      <rPr>
        <b/>
        <sz val="7"/>
        <rFont val="Arial"/>
        <family val="2"/>
      </rPr>
      <t>KOVACSICS Mark</t>
    </r>
  </si>
  <si>
    <r>
      <rPr>
        <b/>
        <sz val="7"/>
        <rFont val="Arial"/>
        <family val="2"/>
      </rPr>
      <t>PINTER Adam</t>
    </r>
  </si>
  <si>
    <r>
      <rPr>
        <b/>
        <sz val="7"/>
        <rFont val="Arial"/>
        <family val="2"/>
      </rPr>
      <t>SARKANY Zalan</t>
    </r>
  </si>
  <si>
    <r>
      <rPr>
        <b/>
        <sz val="7"/>
        <rFont val="Arial"/>
        <family val="2"/>
      </rPr>
      <t>FILADELLI Andrea</t>
    </r>
  </si>
  <si>
    <r>
      <rPr>
        <b/>
        <sz val="7"/>
        <rFont val="Arial"/>
        <family val="2"/>
      </rPr>
      <t>STRAKA Martin</t>
    </r>
  </si>
  <si>
    <r>
      <rPr>
        <sz val="7"/>
        <rFont val="Arial"/>
        <family val="2"/>
      </rPr>
      <t>CZE</t>
    </r>
  </si>
  <si>
    <r>
      <rPr>
        <sz val="6.5"/>
        <rFont val="Arial"/>
        <family val="2"/>
      </rPr>
      <t>1:07.4</t>
    </r>
  </si>
  <si>
    <r>
      <rPr>
        <b/>
        <sz val="7"/>
        <rFont val="Arial"/>
        <family val="2"/>
      </rPr>
      <t>HERCOG Jan</t>
    </r>
  </si>
  <si>
    <r>
      <rPr>
        <sz val="7"/>
        <rFont val="Arial"/>
        <family val="2"/>
      </rPr>
      <t>AUT</t>
    </r>
  </si>
  <si>
    <r>
      <rPr>
        <sz val="6.5"/>
        <rFont val="Arial"/>
        <family val="2"/>
      </rPr>
      <t>1:48.4</t>
    </r>
  </si>
  <si>
    <r>
      <rPr>
        <b/>
        <sz val="7"/>
        <rFont val="Arial"/>
        <family val="2"/>
      </rPr>
      <t>BETLEHEM David</t>
    </r>
  </si>
  <si>
    <r>
      <rPr>
        <sz val="6.5"/>
        <rFont val="Arial"/>
        <family val="2"/>
      </rPr>
      <t>1:57.4</t>
    </r>
  </si>
  <si>
    <r>
      <rPr>
        <b/>
        <sz val="7"/>
        <rFont val="Arial"/>
        <family val="2"/>
      </rPr>
      <t>KOVACS SERES Hunor</t>
    </r>
  </si>
  <si>
    <r>
      <rPr>
        <sz val="6.5"/>
        <rFont val="Arial"/>
        <family val="2"/>
      </rPr>
      <t>2:00.3</t>
    </r>
  </si>
  <si>
    <r>
      <rPr>
        <b/>
        <sz val="7"/>
        <rFont val="Arial"/>
        <family val="2"/>
      </rPr>
      <t>DALU Fabio</t>
    </r>
  </si>
  <si>
    <r>
      <rPr>
        <sz val="6.5"/>
        <rFont val="Arial"/>
        <family val="2"/>
      </rPr>
      <t>2:18.1</t>
    </r>
  </si>
  <si>
    <r>
      <rPr>
        <b/>
        <sz val="7"/>
        <rFont val="Arial"/>
        <family val="2"/>
      </rPr>
      <t>BOTTERIER Lars</t>
    </r>
  </si>
  <si>
    <r>
      <rPr>
        <sz val="7"/>
        <rFont val="Arial"/>
        <family val="2"/>
      </rPr>
      <t>NED</t>
    </r>
  </si>
  <si>
    <r>
      <rPr>
        <sz val="6.5"/>
        <rFont val="Arial"/>
        <family val="2"/>
      </rPr>
      <t>4:55.6</t>
    </r>
  </si>
  <si>
    <r>
      <rPr>
        <b/>
        <sz val="7"/>
        <rFont val="Arial"/>
        <family val="2"/>
      </rPr>
      <t>GIOVANNONI Ivan</t>
    </r>
  </si>
  <si>
    <r>
      <rPr>
        <sz val="6.5"/>
        <rFont val="Arial"/>
        <family val="2"/>
      </rPr>
      <t>5:13.5</t>
    </r>
  </si>
  <si>
    <r>
      <rPr>
        <b/>
        <sz val="7"/>
        <rFont val="Arial"/>
        <family val="2"/>
      </rPr>
      <t>SALGHETTI-DRIOLI Federic</t>
    </r>
  </si>
  <si>
    <r>
      <rPr>
        <sz val="7"/>
        <rFont val="Arial"/>
        <family val="2"/>
      </rPr>
      <t>SUI</t>
    </r>
  </si>
  <si>
    <r>
      <rPr>
        <sz val="6.5"/>
        <rFont val="Arial"/>
        <family val="2"/>
      </rPr>
      <t>5:14.3</t>
    </r>
  </si>
  <si>
    <r>
      <rPr>
        <sz val="8"/>
        <rFont val="Arial"/>
        <family val="2"/>
      </rPr>
      <t>NOT  CLASSIFIED</t>
    </r>
  </si>
  <si>
    <r>
      <rPr>
        <b/>
        <sz val="7"/>
        <rFont val="Arial"/>
        <family val="2"/>
      </rPr>
      <t>HAMBARDZUMYAN Arshak</t>
    </r>
  </si>
  <si>
    <r>
      <rPr>
        <b/>
        <sz val="7"/>
        <rFont val="Arial"/>
        <family val="2"/>
      </rPr>
      <t>DNF</t>
    </r>
  </si>
  <si>
    <r>
      <rPr>
        <b/>
        <sz val="7"/>
        <rFont val="Arial"/>
        <family val="2"/>
      </rPr>
      <t>LANGNER Ben</t>
    </r>
  </si>
  <si>
    <r>
      <rPr>
        <sz val="7"/>
        <rFont val="Arial"/>
        <family val="2"/>
      </rPr>
      <t>GER</t>
    </r>
  </si>
  <si>
    <r>
      <rPr>
        <b/>
        <sz val="7"/>
        <rFont val="Arial"/>
        <family val="2"/>
      </rPr>
      <t>DNS</t>
    </r>
  </si>
  <si>
    <r>
      <rPr>
        <b/>
        <sz val="7"/>
        <rFont val="Arial"/>
        <family val="2"/>
      </rPr>
      <t>MUFFELS Rob</t>
    </r>
  </si>
  <si>
    <r>
      <rPr>
        <b/>
        <i/>
        <sz val="7"/>
        <rFont val="Arial"/>
        <family val="2"/>
      </rPr>
      <t>Issued: 09/10/2021 at 12:34</t>
    </r>
  </si>
  <si>
    <r>
      <rPr>
        <b/>
        <vertAlign val="superscript"/>
        <sz val="7"/>
        <rFont val="Arial"/>
        <family val="2"/>
      </rPr>
      <t xml:space="preserve">Data Processing and Timing by Microplus Informatica - www.microplustiming.com                                                                  </t>
    </r>
    <r>
      <rPr>
        <sz val="5.5"/>
        <rFont val="Arial"/>
        <family val="2"/>
      </rPr>
      <t>Page 1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</si>
  <si>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</si>
  <si>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</si>
  <si>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</si>
  <si>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</si>
  <si>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</si>
  <si>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</si>
  <si>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</si>
  <si>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</si>
  <si>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</si>
  <si>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</si>
  <si>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</si>
  <si>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No Current</t>
  </si>
  <si>
    <t>Neutral</t>
  </si>
  <si>
    <t>Alghero, 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</si>
</sst>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h:mm:ss.0;@"/>
    <numFmt numFmtId="166" formatCode="0.0"/>
    <numFmt numFmtId="167" formatCode="mm/dd/yyyy"/>
  </numFmts>
  <fonts count="16" x14ac:knownFonts="1">
    <font>
      <sz val="10"/>
      <color rgb="FF000000"/>
      <name val="Times New Roman"/>
      <charset val="204"/>
    </font>
    <font>
      <b/>
      <sz val="13.5"/>
      <name val="Arial"/>
      <family val="2"/>
    </font>
    <font>
      <b/>
      <sz val="7"/>
      <name val="Arial"/>
      <family val="2"/>
    </font>
    <font>
      <b/>
      <sz val="12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b/>
      <sz val="7"/>
      <color rgb="FF000000"/>
      <name val="Arial"/>
      <family val="2"/>
    </font>
    <font>
      <sz val="6.5"/>
      <color rgb="FF000000"/>
      <name val="Arial"/>
      <family val="2"/>
    </font>
    <font>
      <sz val="6.5"/>
      <name val="Arial"/>
      <family val="2"/>
    </font>
    <font>
      <sz val="8"/>
      <name val="Arial"/>
      <family val="2"/>
    </font>
    <font>
      <b/>
      <i/>
      <sz val="7"/>
      <name val="Arial"/>
      <family val="2"/>
    </font>
    <font>
      <sz val="12"/>
      <name val="Arial"/>
      <family val="2"/>
    </font>
    <font>
      <i/>
      <sz val="7"/>
      <name val="Arial"/>
      <family val="2"/>
    </font>
    <font>
      <b/>
      <vertAlign val="superscript"/>
      <sz val="7"/>
      <name val="Arial"/>
      <family val="2"/>
    </font>
    <font>
      <sz val="5.5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 wrapText="1" indent="1"/>
    </xf>
    <xf numFmtId="1" fontId="4" fillId="0" borderId="0" xfId="0" applyNumberFormat="1" applyFont="1" applyFill="1" applyBorder="1" applyAlignment="1">
      <alignment horizontal="right" vertical="center" indent="1" shrinkToFit="1"/>
    </xf>
    <xf numFmtId="0" fontId="5" fillId="0" borderId="0" xfId="0" applyFont="1" applyFill="1" applyBorder="1" applyAlignment="1">
      <alignment horizontal="right" vertical="center" wrapText="1" indent="1"/>
    </xf>
    <xf numFmtId="164" fontId="4" fillId="0" borderId="0" xfId="0" applyNumberFormat="1" applyFont="1" applyFill="1" applyBorder="1" applyAlignment="1">
      <alignment horizontal="left" vertical="center" indent="1" shrinkToFit="1"/>
    </xf>
    <xf numFmtId="165" fontId="6" fillId="0" borderId="0" xfId="0" applyNumberFormat="1" applyFont="1" applyFill="1" applyBorder="1" applyAlignment="1">
      <alignment horizontal="right" vertical="center" indent="1" shrinkToFit="1"/>
    </xf>
    <xf numFmtId="0" fontId="0" fillId="0" borderId="0" xfId="0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right" vertical="top" indent="1" shrinkToFit="1"/>
    </xf>
    <xf numFmtId="0" fontId="5" fillId="0" borderId="0" xfId="0" applyFont="1" applyFill="1" applyBorder="1" applyAlignment="1">
      <alignment horizontal="right" vertical="top" wrapText="1" indent="1"/>
    </xf>
    <xf numFmtId="164" fontId="4" fillId="0" borderId="0" xfId="0" applyNumberFormat="1" applyFont="1" applyFill="1" applyBorder="1" applyAlignment="1">
      <alignment horizontal="left" vertical="top" indent="1" shrinkToFit="1"/>
    </xf>
    <xf numFmtId="165" fontId="6" fillId="0" borderId="0" xfId="0" applyNumberFormat="1" applyFont="1" applyFill="1" applyBorder="1" applyAlignment="1">
      <alignment horizontal="right" vertical="top" indent="1" shrinkToFit="1"/>
    </xf>
    <xf numFmtId="166" fontId="7" fillId="0" borderId="0" xfId="0" applyNumberFormat="1" applyFont="1" applyFill="1" applyBorder="1" applyAlignment="1">
      <alignment horizontal="right" vertical="top" shrinkToFit="1"/>
    </xf>
    <xf numFmtId="0" fontId="8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top" wrapText="1" indent="1"/>
    </xf>
    <xf numFmtId="0" fontId="9" fillId="0" borderId="0" xfId="0" applyFont="1" applyFill="1" applyBorder="1" applyAlignment="1">
      <alignment horizontal="left" vertical="center" wrapText="1" indent="2"/>
    </xf>
    <xf numFmtId="1" fontId="4" fillId="0" borderId="0" xfId="0" applyNumberFormat="1" applyFont="1" applyFill="1" applyBorder="1" applyAlignment="1">
      <alignment horizontal="left" vertical="top" indent="3" shrinkToFit="1"/>
    </xf>
    <xf numFmtId="0" fontId="2" fillId="0" borderId="0" xfId="0" applyFont="1" applyFill="1" applyBorder="1" applyAlignment="1">
      <alignment horizontal="right" vertical="top" wrapText="1" indent="7"/>
    </xf>
    <xf numFmtId="0" fontId="10" fillId="0" borderId="0" xfId="0" applyFont="1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wrapText="1" indent="20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/>
    <xf numFmtId="167" fontId="0" fillId="0" borderId="0" xfId="0" applyNumberFormat="1"/>
    <xf numFmtId="14" fontId="0" fillId="0" borderId="0" xfId="0" applyNumberFormat="1" applyAlignment="1">
      <alignment horizontal="left" vertical="top"/>
    </xf>
    <xf numFmtId="0" fontId="15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265175</xdr:rowOff>
    </xdr:from>
    <xdr:ext cx="7207250" cy="317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19997</xdr:colOff>
      <xdr:row>0</xdr:row>
      <xdr:rowOff>420618</xdr:rowOff>
    </xdr:from>
    <xdr:ext cx="1406466" cy="563593"/>
    <xdr:pic>
      <xdr:nvPicPr>
        <xdr:cNvPr id="3" name="image1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06466" cy="563593"/>
        </a:xfrm>
        <a:prstGeom prst="rect">
          <a:avLst/>
        </a:prstGeom>
      </xdr:spPr>
    </xdr:pic>
    <xdr:clientData/>
  </xdr:oneCellAnchor>
  <xdr:oneCellAnchor>
    <xdr:from>
      <xdr:col>8</xdr:col>
      <xdr:colOff>1523585</xdr:colOff>
      <xdr:row>0</xdr:row>
      <xdr:rowOff>420618</xdr:rowOff>
    </xdr:from>
    <xdr:ext cx="840646" cy="560258"/>
    <xdr:pic>
      <xdr:nvPicPr>
        <xdr:cNvPr id="4" name="image2.jpe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0646" cy="56025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423671</xdr:rowOff>
    </xdr:from>
    <xdr:ext cx="7207250" cy="31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28</xdr:row>
      <xdr:rowOff>4065523</xdr:rowOff>
    </xdr:from>
    <xdr:ext cx="7207250" cy="31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3</xdr:col>
      <xdr:colOff>166790</xdr:colOff>
      <xdr:row>28</xdr:row>
      <xdr:rowOff>4198619</xdr:rowOff>
    </xdr:from>
    <xdr:ext cx="5598648" cy="454109"/>
    <xdr:pic>
      <xdr:nvPicPr>
        <xdr:cNvPr id="7" name="image3.jpe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598648" cy="45410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icroplustim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workbookViewId="0">
      <selection activeCell="N5" sqref="N5:W23"/>
    </sheetView>
  </sheetViews>
  <sheetFormatPr defaultRowHeight="13.2" x14ac:dyDescent="0.25"/>
  <cols>
    <col min="1" max="1" width="2.21875" customWidth="1"/>
    <col min="2" max="2" width="5.77734375" customWidth="1"/>
    <col min="3" max="4" width="3.33203125" customWidth="1"/>
    <col min="5" max="5" width="23.33203125" customWidth="1"/>
    <col min="6" max="6" width="9.33203125" customWidth="1"/>
    <col min="7" max="7" width="12.6640625" customWidth="1"/>
    <col min="8" max="8" width="28" customWidth="1"/>
    <col min="9" max="9" width="29.109375" customWidth="1"/>
    <col min="10" max="10" width="6.88671875" customWidth="1"/>
    <col min="11" max="11" width="10.44140625" customWidth="1"/>
    <col min="16" max="16" width="9.109375" bestFit="1" customWidth="1"/>
  </cols>
  <sheetData>
    <row r="1" spans="1:23" ht="57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23" ht="47.25" customHeight="1" x14ac:dyDescent="0.2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23" ht="45.45" customHeight="1" x14ac:dyDescent="0.25">
      <c r="A3" s="16" t="s">
        <v>2</v>
      </c>
      <c r="B3" s="16"/>
      <c r="C3" s="16"/>
      <c r="D3" s="16"/>
      <c r="E3" s="17" t="s">
        <v>3</v>
      </c>
      <c r="F3" s="17"/>
      <c r="G3" s="17"/>
      <c r="H3" s="17"/>
      <c r="I3" s="17"/>
      <c r="J3" s="17"/>
      <c r="K3" s="17"/>
    </row>
    <row r="4" spans="1:23" ht="22.05" customHeight="1" x14ac:dyDescent="0.25">
      <c r="A4" s="1"/>
      <c r="B4" s="15"/>
      <c r="C4" s="15"/>
      <c r="D4" s="15"/>
      <c r="E4" s="15"/>
      <c r="F4" s="15"/>
      <c r="G4" s="15"/>
      <c r="H4" s="2" t="s">
        <v>4</v>
      </c>
      <c r="I4" s="1"/>
      <c r="J4" s="18"/>
      <c r="K4" s="26"/>
      <c r="L4" s="27"/>
      <c r="M4" s="27"/>
      <c r="N4" s="28" t="s">
        <v>48</v>
      </c>
      <c r="O4" s="28" t="s">
        <v>49</v>
      </c>
      <c r="P4" s="29" t="s">
        <v>50</v>
      </c>
      <c r="Q4" s="28" t="s">
        <v>51</v>
      </c>
      <c r="R4" s="28" t="s">
        <v>52</v>
      </c>
      <c r="S4" s="28" t="s">
        <v>53</v>
      </c>
      <c r="T4" s="28" t="s">
        <v>54</v>
      </c>
      <c r="U4" s="28" t="s">
        <v>55</v>
      </c>
      <c r="V4" s="28" t="s">
        <v>56</v>
      </c>
      <c r="W4" s="28" t="s">
        <v>57</v>
      </c>
    </row>
    <row r="5" spans="1:23" ht="18.75" customHeight="1" x14ac:dyDescent="0.25">
      <c r="A5" s="1"/>
      <c r="B5" s="3">
        <v>1</v>
      </c>
      <c r="C5" s="3">
        <v>4</v>
      </c>
      <c r="D5" s="19" t="s">
        <v>5</v>
      </c>
      <c r="E5" s="19"/>
      <c r="F5" s="4" t="s">
        <v>6</v>
      </c>
      <c r="G5" s="5">
        <v>34582</v>
      </c>
      <c r="H5" s="1"/>
      <c r="I5" s="6">
        <v>7.9861199999999993E-2</v>
      </c>
      <c r="J5" s="18"/>
      <c r="K5" s="26" t="str">
        <f>LEFT(D5,SEARCH(" ",D5)-1)</f>
        <v>PALTRINIERI</v>
      </c>
      <c r="L5" s="27" t="str">
        <f>SUBSTITUTE(D5,K5,"")</f>
        <v xml:space="preserve"> Gregorio</v>
      </c>
      <c r="M5" s="27"/>
      <c r="N5" s="27" t="str">
        <f>TRIM(PROPER(L5&amp;" "&amp;K5))</f>
        <v>Gregorio Paltrinieri</v>
      </c>
      <c r="O5" s="27" t="str">
        <f>TRIM(F5)</f>
        <v>ITA</v>
      </c>
      <c r="P5" s="30">
        <v>44478</v>
      </c>
      <c r="Q5" s="31" t="s">
        <v>58</v>
      </c>
      <c r="R5" s="31" t="s">
        <v>61</v>
      </c>
      <c r="S5" s="27">
        <v>10</v>
      </c>
      <c r="T5" s="31" t="s">
        <v>59</v>
      </c>
      <c r="U5" s="31" t="s">
        <v>60</v>
      </c>
      <c r="V5" s="27">
        <v>21</v>
      </c>
      <c r="W5" s="32">
        <f>I5*86400</f>
        <v>6900.0076799999997</v>
      </c>
    </row>
    <row r="6" spans="1:23" ht="9" customHeight="1" x14ac:dyDescent="0.25">
      <c r="A6" s="7"/>
      <c r="B6" s="8">
        <v>2</v>
      </c>
      <c r="C6" s="8">
        <v>2</v>
      </c>
      <c r="D6" s="20" t="s">
        <v>7</v>
      </c>
      <c r="E6" s="20"/>
      <c r="F6" s="9" t="s">
        <v>6</v>
      </c>
      <c r="G6" s="10">
        <v>34718</v>
      </c>
      <c r="H6" s="7"/>
      <c r="I6" s="11">
        <v>7.9872750000000006E-2</v>
      </c>
      <c r="J6" s="12">
        <v>0.8</v>
      </c>
      <c r="K6" s="26" t="str">
        <f t="shared" ref="K6:K23" si="0">LEFT(D6,SEARCH(" ",D6)-1)</f>
        <v>ACERENZA</v>
      </c>
      <c r="L6" s="27" t="str">
        <f t="shared" ref="L6:L23" si="1">SUBSTITUTE(D6,K6,"")</f>
        <v xml:space="preserve"> Domenico</v>
      </c>
      <c r="M6" s="27"/>
      <c r="N6" s="27" t="str">
        <f t="shared" ref="N6:N23" si="2">TRIM(PROPER(L6&amp;" "&amp;K6))</f>
        <v>Domenico Acerenza</v>
      </c>
      <c r="O6" s="27" t="str">
        <f t="shared" ref="O6:O23" si="3">TRIM(F6)</f>
        <v>ITA</v>
      </c>
      <c r="P6" s="30">
        <v>44478</v>
      </c>
      <c r="Q6" s="31" t="s">
        <v>58</v>
      </c>
      <c r="R6" s="31" t="s">
        <v>61</v>
      </c>
      <c r="S6" s="27">
        <v>10</v>
      </c>
      <c r="T6" s="31" t="s">
        <v>59</v>
      </c>
      <c r="U6" s="31" t="s">
        <v>60</v>
      </c>
      <c r="V6" s="27">
        <v>21</v>
      </c>
      <c r="W6" s="32">
        <f t="shared" ref="W6:W23" si="4">I6*86400</f>
        <v>6901.0056000000004</v>
      </c>
    </row>
    <row r="7" spans="1:23" ht="9" customHeight="1" x14ac:dyDescent="0.25">
      <c r="A7" s="7"/>
      <c r="B7" s="8">
        <v>3</v>
      </c>
      <c r="C7" s="8">
        <v>13</v>
      </c>
      <c r="D7" s="20" t="s">
        <v>8</v>
      </c>
      <c r="E7" s="20"/>
      <c r="F7" s="9" t="s">
        <v>9</v>
      </c>
      <c r="G7" s="10">
        <v>35234</v>
      </c>
      <c r="H7" s="7"/>
      <c r="I7" s="11">
        <v>7.9895939999999999E-2</v>
      </c>
      <c r="J7" s="12">
        <v>3.1</v>
      </c>
      <c r="K7" s="26" t="str">
        <f t="shared" si="0"/>
        <v>MARC-ANTOINE</v>
      </c>
      <c r="L7" s="27" t="str">
        <f t="shared" si="1"/>
        <v xml:space="preserve"> Olivier</v>
      </c>
      <c r="M7" s="27"/>
      <c r="N7" s="27" t="str">
        <f t="shared" si="2"/>
        <v>Olivier Marc-Antoine</v>
      </c>
      <c r="O7" s="27" t="str">
        <f t="shared" si="3"/>
        <v>FRA</v>
      </c>
      <c r="P7" s="30">
        <v>44478</v>
      </c>
      <c r="Q7" s="31" t="s">
        <v>58</v>
      </c>
      <c r="R7" s="31" t="s">
        <v>61</v>
      </c>
      <c r="S7" s="27">
        <v>10</v>
      </c>
      <c r="T7" s="31" t="s">
        <v>59</v>
      </c>
      <c r="U7" s="31" t="s">
        <v>60</v>
      </c>
      <c r="V7" s="27">
        <v>21</v>
      </c>
      <c r="W7" s="32">
        <f t="shared" si="4"/>
        <v>6903.0092159999995</v>
      </c>
    </row>
    <row r="8" spans="1:23" ht="9" customHeight="1" x14ac:dyDescent="0.25">
      <c r="A8" s="7"/>
      <c r="B8" s="8">
        <v>4</v>
      </c>
      <c r="C8" s="8">
        <v>15</v>
      </c>
      <c r="D8" s="20" t="s">
        <v>10</v>
      </c>
      <c r="E8" s="20"/>
      <c r="F8" s="9" t="s">
        <v>11</v>
      </c>
      <c r="G8" s="10">
        <v>35516</v>
      </c>
      <c r="H8" s="7"/>
      <c r="I8" s="11">
        <v>7.9919000000000004E-2</v>
      </c>
      <c r="J8" s="12">
        <v>4.4000000000000004</v>
      </c>
      <c r="K8" s="26" t="str">
        <f t="shared" si="0"/>
        <v>RASOVSZKY</v>
      </c>
      <c r="L8" s="27" t="str">
        <f t="shared" si="1"/>
        <v xml:space="preserve"> Kristof</v>
      </c>
      <c r="M8" s="27"/>
      <c r="N8" s="27" t="str">
        <f t="shared" si="2"/>
        <v>Kristof Rasovszky</v>
      </c>
      <c r="O8" s="27" t="str">
        <f t="shared" si="3"/>
        <v>HUN</v>
      </c>
      <c r="P8" s="30">
        <v>44478</v>
      </c>
      <c r="Q8" s="31" t="s">
        <v>58</v>
      </c>
      <c r="R8" s="31" t="s">
        <v>61</v>
      </c>
      <c r="S8" s="27">
        <v>10</v>
      </c>
      <c r="T8" s="31" t="s">
        <v>59</v>
      </c>
      <c r="U8" s="31" t="s">
        <v>60</v>
      </c>
      <c r="V8" s="27">
        <v>21</v>
      </c>
      <c r="W8" s="32">
        <f t="shared" si="4"/>
        <v>6905.0016000000005</v>
      </c>
    </row>
    <row r="9" spans="1:23" ht="9" customHeight="1" x14ac:dyDescent="0.25">
      <c r="A9" s="7"/>
      <c r="B9" s="8">
        <v>5</v>
      </c>
      <c r="C9" s="8">
        <v>6</v>
      </c>
      <c r="D9" s="20" t="s">
        <v>12</v>
      </c>
      <c r="E9" s="20"/>
      <c r="F9" s="9" t="s">
        <v>6</v>
      </c>
      <c r="G9" s="10">
        <v>35547</v>
      </c>
      <c r="H9" s="7"/>
      <c r="I9" s="11">
        <v>8.000003E-2</v>
      </c>
      <c r="J9" s="12">
        <v>11.5</v>
      </c>
      <c r="K9" s="26" t="str">
        <f t="shared" si="0"/>
        <v>MANZI</v>
      </c>
      <c r="L9" s="27" t="str">
        <f t="shared" si="1"/>
        <v xml:space="preserve"> Andrea</v>
      </c>
      <c r="M9" s="27"/>
      <c r="N9" s="27" t="str">
        <f t="shared" si="2"/>
        <v>Andrea Manzi</v>
      </c>
      <c r="O9" s="27" t="str">
        <f t="shared" si="3"/>
        <v>ITA</v>
      </c>
      <c r="P9" s="30">
        <v>44478</v>
      </c>
      <c r="Q9" s="31" t="s">
        <v>58</v>
      </c>
      <c r="R9" s="31" t="s">
        <v>61</v>
      </c>
      <c r="S9" s="27">
        <v>10</v>
      </c>
      <c r="T9" s="31" t="s">
        <v>59</v>
      </c>
      <c r="U9" s="31" t="s">
        <v>60</v>
      </c>
      <c r="V9" s="27">
        <v>21</v>
      </c>
      <c r="W9" s="32">
        <f t="shared" si="4"/>
        <v>6912.0025919999998</v>
      </c>
    </row>
    <row r="10" spans="1:23" ht="9" customHeight="1" x14ac:dyDescent="0.25">
      <c r="A10" s="7"/>
      <c r="B10" s="8">
        <v>6</v>
      </c>
      <c r="C10" s="8">
        <v>14</v>
      </c>
      <c r="D10" s="20" t="s">
        <v>13</v>
      </c>
      <c r="E10" s="20"/>
      <c r="F10" s="9" t="s">
        <v>6</v>
      </c>
      <c r="G10" s="10">
        <v>34700</v>
      </c>
      <c r="H10" s="7"/>
      <c r="I10" s="11">
        <v>8.0000070000000006E-2</v>
      </c>
      <c r="J10" s="12">
        <v>11.8</v>
      </c>
      <c r="K10" s="26" t="str">
        <f t="shared" si="0"/>
        <v>VERANI</v>
      </c>
      <c r="L10" s="27" t="str">
        <f t="shared" si="1"/>
        <v xml:space="preserve"> Dario</v>
      </c>
      <c r="M10" s="27"/>
      <c r="N10" s="27" t="str">
        <f t="shared" si="2"/>
        <v>Dario Verani</v>
      </c>
      <c r="O10" s="27" t="str">
        <f t="shared" si="3"/>
        <v>ITA</v>
      </c>
      <c r="P10" s="30">
        <v>44478</v>
      </c>
      <c r="Q10" s="31" t="s">
        <v>58</v>
      </c>
      <c r="R10" s="31" t="s">
        <v>61</v>
      </c>
      <c r="S10" s="27">
        <v>10</v>
      </c>
      <c r="T10" s="31" t="s">
        <v>59</v>
      </c>
      <c r="U10" s="31" t="s">
        <v>60</v>
      </c>
      <c r="V10" s="27">
        <v>21</v>
      </c>
      <c r="W10" s="32">
        <f t="shared" si="4"/>
        <v>6912.0060480000002</v>
      </c>
    </row>
    <row r="11" spans="1:23" ht="9" customHeight="1" x14ac:dyDescent="0.25">
      <c r="A11" s="7"/>
      <c r="B11" s="8">
        <v>7</v>
      </c>
      <c r="C11" s="8">
        <v>10</v>
      </c>
      <c r="D11" s="20" t="s">
        <v>14</v>
      </c>
      <c r="E11" s="20"/>
      <c r="F11" s="9" t="s">
        <v>6</v>
      </c>
      <c r="G11" s="10">
        <v>32657</v>
      </c>
      <c r="H11" s="7"/>
      <c r="I11" s="11">
        <v>8.0000080000000001E-2</v>
      </c>
      <c r="J11" s="12">
        <v>11.9</v>
      </c>
      <c r="K11" s="26" t="str">
        <f t="shared" si="0"/>
        <v>FURLAN</v>
      </c>
      <c r="L11" s="27" t="str">
        <f t="shared" si="1"/>
        <v xml:space="preserve"> Matteo</v>
      </c>
      <c r="M11" s="27"/>
      <c r="N11" s="27" t="str">
        <f t="shared" si="2"/>
        <v>Matteo Furlan</v>
      </c>
      <c r="O11" s="27" t="str">
        <f t="shared" si="3"/>
        <v>ITA</v>
      </c>
      <c r="P11" s="30">
        <v>44478</v>
      </c>
      <c r="Q11" s="31" t="s">
        <v>58</v>
      </c>
      <c r="R11" s="31" t="s">
        <v>61</v>
      </c>
      <c r="S11" s="27">
        <v>10</v>
      </c>
      <c r="T11" s="31" t="s">
        <v>59</v>
      </c>
      <c r="U11" s="31" t="s">
        <v>60</v>
      </c>
      <c r="V11" s="27">
        <v>21</v>
      </c>
      <c r="W11" s="32">
        <f t="shared" si="4"/>
        <v>6912.0069119999998</v>
      </c>
    </row>
    <row r="12" spans="1:23" ht="9" customHeight="1" x14ac:dyDescent="0.25">
      <c r="A12" s="7"/>
      <c r="B12" s="8">
        <v>8</v>
      </c>
      <c r="C12" s="8">
        <v>7</v>
      </c>
      <c r="D12" s="20" t="s">
        <v>15</v>
      </c>
      <c r="E12" s="20"/>
      <c r="F12" s="9" t="s">
        <v>11</v>
      </c>
      <c r="G12" s="10">
        <v>37444</v>
      </c>
      <c r="H12" s="7"/>
      <c r="I12" s="11">
        <v>8.0034800000000003E-2</v>
      </c>
      <c r="J12" s="12">
        <v>14.9</v>
      </c>
      <c r="K12" s="26" t="str">
        <f t="shared" si="0"/>
        <v>KOVACSICS</v>
      </c>
      <c r="L12" s="27" t="str">
        <f t="shared" si="1"/>
        <v xml:space="preserve"> Mark</v>
      </c>
      <c r="M12" s="27"/>
      <c r="N12" s="27" t="str">
        <f t="shared" si="2"/>
        <v>Mark Kovacsics</v>
      </c>
      <c r="O12" s="27" t="str">
        <f t="shared" si="3"/>
        <v>HUN</v>
      </c>
      <c r="P12" s="30">
        <v>44478</v>
      </c>
      <c r="Q12" s="31" t="s">
        <v>58</v>
      </c>
      <c r="R12" s="31" t="s">
        <v>61</v>
      </c>
      <c r="S12" s="27">
        <v>10</v>
      </c>
      <c r="T12" s="31" t="s">
        <v>59</v>
      </c>
      <c r="U12" s="31" t="s">
        <v>60</v>
      </c>
      <c r="V12" s="27">
        <v>21</v>
      </c>
      <c r="W12" s="32">
        <f t="shared" si="4"/>
        <v>6915.0067200000003</v>
      </c>
    </row>
    <row r="13" spans="1:23" ht="9" customHeight="1" x14ac:dyDescent="0.25">
      <c r="A13" s="7"/>
      <c r="B13" s="8">
        <v>9</v>
      </c>
      <c r="C13" s="8">
        <v>1</v>
      </c>
      <c r="D13" s="20" t="s">
        <v>16</v>
      </c>
      <c r="E13" s="20"/>
      <c r="F13" s="9" t="s">
        <v>11</v>
      </c>
      <c r="G13" s="10">
        <v>38332</v>
      </c>
      <c r="H13" s="7"/>
      <c r="I13" s="11">
        <v>8.0381939999999999E-2</v>
      </c>
      <c r="J13" s="12">
        <v>44.2</v>
      </c>
      <c r="K13" s="26" t="str">
        <f t="shared" si="0"/>
        <v>PINTER</v>
      </c>
      <c r="L13" s="27" t="str">
        <f t="shared" si="1"/>
        <v xml:space="preserve"> Adam</v>
      </c>
      <c r="M13" s="27"/>
      <c r="N13" s="27" t="str">
        <f t="shared" si="2"/>
        <v>Adam Pinter</v>
      </c>
      <c r="O13" s="27" t="str">
        <f t="shared" si="3"/>
        <v>HUN</v>
      </c>
      <c r="P13" s="30">
        <v>44478</v>
      </c>
      <c r="Q13" s="31" t="s">
        <v>58</v>
      </c>
      <c r="R13" s="31" t="s">
        <v>61</v>
      </c>
      <c r="S13" s="27">
        <v>10</v>
      </c>
      <c r="T13" s="31" t="s">
        <v>59</v>
      </c>
      <c r="U13" s="31" t="s">
        <v>60</v>
      </c>
      <c r="V13" s="27">
        <v>21</v>
      </c>
      <c r="W13" s="32">
        <f t="shared" si="4"/>
        <v>6944.9996160000001</v>
      </c>
    </row>
    <row r="14" spans="1:23" ht="9" customHeight="1" x14ac:dyDescent="0.25">
      <c r="A14" s="7"/>
      <c r="B14" s="8">
        <v>10</v>
      </c>
      <c r="C14" s="8">
        <v>20</v>
      </c>
      <c r="D14" s="20" t="s">
        <v>17</v>
      </c>
      <c r="E14" s="20"/>
      <c r="F14" s="9" t="s">
        <v>11</v>
      </c>
      <c r="G14" s="10">
        <v>37909</v>
      </c>
      <c r="H14" s="7"/>
      <c r="I14" s="11">
        <v>8.0393590000000001E-2</v>
      </c>
      <c r="J14" s="12">
        <v>45.8</v>
      </c>
      <c r="K14" s="26" t="str">
        <f t="shared" si="0"/>
        <v>SARKANY</v>
      </c>
      <c r="L14" s="27" t="str">
        <f t="shared" si="1"/>
        <v xml:space="preserve"> Zalan</v>
      </c>
      <c r="M14" s="27"/>
      <c r="N14" s="27" t="str">
        <f t="shared" si="2"/>
        <v>Zalan Sarkany</v>
      </c>
      <c r="O14" s="27" t="str">
        <f t="shared" si="3"/>
        <v>HUN</v>
      </c>
      <c r="P14" s="30">
        <v>44478</v>
      </c>
      <c r="Q14" s="31" t="s">
        <v>58</v>
      </c>
      <c r="R14" s="31" t="s">
        <v>61</v>
      </c>
      <c r="S14" s="27">
        <v>10</v>
      </c>
      <c r="T14" s="31" t="s">
        <v>59</v>
      </c>
      <c r="U14" s="31" t="s">
        <v>60</v>
      </c>
      <c r="V14" s="27">
        <v>21</v>
      </c>
      <c r="W14" s="32">
        <f t="shared" si="4"/>
        <v>6946.0061759999999</v>
      </c>
    </row>
    <row r="15" spans="1:23" ht="9" customHeight="1" x14ac:dyDescent="0.25">
      <c r="A15" s="7"/>
      <c r="B15" s="8">
        <v>11</v>
      </c>
      <c r="C15" s="8">
        <v>12</v>
      </c>
      <c r="D15" s="20" t="s">
        <v>18</v>
      </c>
      <c r="E15" s="20"/>
      <c r="F15" s="9" t="s">
        <v>6</v>
      </c>
      <c r="G15" s="10">
        <v>36985</v>
      </c>
      <c r="H15" s="7"/>
      <c r="I15" s="11">
        <v>8.0416710000000002E-2</v>
      </c>
      <c r="J15" s="12">
        <v>47.6</v>
      </c>
      <c r="K15" s="26" t="str">
        <f t="shared" si="0"/>
        <v>FILADELLI</v>
      </c>
      <c r="L15" s="27" t="str">
        <f t="shared" si="1"/>
        <v xml:space="preserve"> Andrea</v>
      </c>
      <c r="M15" s="27"/>
      <c r="N15" s="27" t="str">
        <f t="shared" si="2"/>
        <v>Andrea Filadelli</v>
      </c>
      <c r="O15" s="27" t="str">
        <f t="shared" si="3"/>
        <v>ITA</v>
      </c>
      <c r="P15" s="30">
        <v>44478</v>
      </c>
      <c r="Q15" s="31" t="s">
        <v>58</v>
      </c>
      <c r="R15" s="31" t="s">
        <v>61</v>
      </c>
      <c r="S15" s="27">
        <v>10</v>
      </c>
      <c r="T15" s="31" t="s">
        <v>59</v>
      </c>
      <c r="U15" s="31" t="s">
        <v>60</v>
      </c>
      <c r="V15" s="27">
        <v>21</v>
      </c>
      <c r="W15" s="32">
        <f t="shared" si="4"/>
        <v>6948.0037440000006</v>
      </c>
    </row>
    <row r="16" spans="1:23" ht="9" customHeight="1" x14ac:dyDescent="0.25">
      <c r="A16" s="7"/>
      <c r="B16" s="8">
        <v>12</v>
      </c>
      <c r="C16" s="8">
        <v>11</v>
      </c>
      <c r="D16" s="20" t="s">
        <v>19</v>
      </c>
      <c r="E16" s="20"/>
      <c r="F16" s="9" t="s">
        <v>20</v>
      </c>
      <c r="G16" s="10">
        <v>36842</v>
      </c>
      <c r="H16" s="7"/>
      <c r="I16" s="11">
        <v>8.0648170000000005E-2</v>
      </c>
      <c r="J16" s="13" t="s">
        <v>21</v>
      </c>
      <c r="K16" s="26" t="str">
        <f t="shared" si="0"/>
        <v>STRAKA</v>
      </c>
      <c r="L16" s="27" t="str">
        <f t="shared" si="1"/>
        <v xml:space="preserve"> Martin</v>
      </c>
      <c r="M16" s="27"/>
      <c r="N16" s="27" t="str">
        <f t="shared" si="2"/>
        <v>Martin Straka</v>
      </c>
      <c r="O16" s="27" t="str">
        <f t="shared" si="3"/>
        <v>CZE</v>
      </c>
      <c r="P16" s="30">
        <v>44478</v>
      </c>
      <c r="Q16" s="31" t="s">
        <v>58</v>
      </c>
      <c r="R16" s="31" t="s">
        <v>61</v>
      </c>
      <c r="S16" s="27">
        <v>10</v>
      </c>
      <c r="T16" s="31" t="s">
        <v>59</v>
      </c>
      <c r="U16" s="31" t="s">
        <v>60</v>
      </c>
      <c r="V16" s="27">
        <v>21</v>
      </c>
      <c r="W16" s="32">
        <f t="shared" si="4"/>
        <v>6968.0018880000007</v>
      </c>
    </row>
    <row r="17" spans="1:23" ht="9" customHeight="1" x14ac:dyDescent="0.25">
      <c r="A17" s="7"/>
      <c r="B17" s="8">
        <v>13</v>
      </c>
      <c r="C17" s="8">
        <v>22</v>
      </c>
      <c r="D17" s="20" t="s">
        <v>22</v>
      </c>
      <c r="E17" s="20"/>
      <c r="F17" s="9" t="s">
        <v>23</v>
      </c>
      <c r="G17" s="7"/>
      <c r="H17" s="7"/>
      <c r="I17" s="11">
        <v>8.1122710000000001E-2</v>
      </c>
      <c r="J17" s="13" t="s">
        <v>24</v>
      </c>
      <c r="K17" s="26" t="str">
        <f t="shared" si="0"/>
        <v>HERCOG</v>
      </c>
      <c r="L17" s="27" t="str">
        <f t="shared" si="1"/>
        <v xml:space="preserve"> Jan</v>
      </c>
      <c r="M17" s="27"/>
      <c r="N17" s="27" t="str">
        <f t="shared" si="2"/>
        <v>Jan Hercog</v>
      </c>
      <c r="O17" s="27" t="str">
        <f t="shared" si="3"/>
        <v>AUT</v>
      </c>
      <c r="P17" s="30">
        <v>44478</v>
      </c>
      <c r="Q17" s="31" t="s">
        <v>58</v>
      </c>
      <c r="R17" s="31" t="s">
        <v>61</v>
      </c>
      <c r="S17" s="27">
        <v>10</v>
      </c>
      <c r="T17" s="31" t="s">
        <v>59</v>
      </c>
      <c r="U17" s="31" t="s">
        <v>60</v>
      </c>
      <c r="V17" s="27">
        <v>21</v>
      </c>
      <c r="W17" s="32">
        <f t="shared" si="4"/>
        <v>7009.002144</v>
      </c>
    </row>
    <row r="18" spans="1:23" ht="9" customHeight="1" x14ac:dyDescent="0.25">
      <c r="A18" s="7"/>
      <c r="B18" s="8">
        <v>14</v>
      </c>
      <c r="C18" s="8">
        <v>9</v>
      </c>
      <c r="D18" s="20" t="s">
        <v>25</v>
      </c>
      <c r="E18" s="20"/>
      <c r="F18" s="9" t="s">
        <v>11</v>
      </c>
      <c r="G18" s="10">
        <v>37868</v>
      </c>
      <c r="H18" s="7"/>
      <c r="I18" s="11">
        <v>8.1226870000000007E-2</v>
      </c>
      <c r="J18" s="13" t="s">
        <v>26</v>
      </c>
      <c r="K18" s="26" t="str">
        <f t="shared" si="0"/>
        <v>BETLEHEM</v>
      </c>
      <c r="L18" s="27" t="str">
        <f t="shared" si="1"/>
        <v xml:space="preserve"> David</v>
      </c>
      <c r="M18" s="27"/>
      <c r="N18" s="27" t="str">
        <f t="shared" si="2"/>
        <v>David Betlehem</v>
      </c>
      <c r="O18" s="27" t="str">
        <f t="shared" si="3"/>
        <v>HUN</v>
      </c>
      <c r="P18" s="30">
        <v>44478</v>
      </c>
      <c r="Q18" s="31" t="s">
        <v>58</v>
      </c>
      <c r="R18" s="31" t="s">
        <v>61</v>
      </c>
      <c r="S18" s="27">
        <v>10</v>
      </c>
      <c r="T18" s="31" t="s">
        <v>59</v>
      </c>
      <c r="U18" s="31" t="s">
        <v>60</v>
      </c>
      <c r="V18" s="27">
        <v>21</v>
      </c>
      <c r="W18" s="32">
        <f t="shared" si="4"/>
        <v>7018.0015680000006</v>
      </c>
    </row>
    <row r="19" spans="1:23" ht="9" customHeight="1" x14ac:dyDescent="0.25">
      <c r="A19" s="7"/>
      <c r="B19" s="8">
        <v>15</v>
      </c>
      <c r="C19" s="8">
        <v>5</v>
      </c>
      <c r="D19" s="20" t="s">
        <v>27</v>
      </c>
      <c r="E19" s="20"/>
      <c r="F19" s="9" t="s">
        <v>11</v>
      </c>
      <c r="G19" s="10">
        <v>38723</v>
      </c>
      <c r="H19" s="7"/>
      <c r="I19" s="11">
        <v>8.1261589999999995E-2</v>
      </c>
      <c r="J19" s="13" t="s">
        <v>28</v>
      </c>
      <c r="K19" s="26" t="str">
        <f t="shared" si="0"/>
        <v>KOVACS</v>
      </c>
      <c r="L19" s="27" t="str">
        <f t="shared" si="1"/>
        <v xml:space="preserve"> SERES Hunor</v>
      </c>
      <c r="M19" s="27"/>
      <c r="N19" s="27" t="str">
        <f t="shared" si="2"/>
        <v>Seres Hunor Kovacs</v>
      </c>
      <c r="O19" s="27" t="str">
        <f t="shared" si="3"/>
        <v>HUN</v>
      </c>
      <c r="P19" s="30">
        <v>44478</v>
      </c>
      <c r="Q19" s="31" t="s">
        <v>58</v>
      </c>
      <c r="R19" s="31" t="s">
        <v>61</v>
      </c>
      <c r="S19" s="27">
        <v>10</v>
      </c>
      <c r="T19" s="31" t="s">
        <v>59</v>
      </c>
      <c r="U19" s="31" t="s">
        <v>60</v>
      </c>
      <c r="V19" s="27">
        <v>21</v>
      </c>
      <c r="W19" s="32">
        <f t="shared" si="4"/>
        <v>7021.0013759999993</v>
      </c>
    </row>
    <row r="20" spans="1:23" ht="9" customHeight="1" x14ac:dyDescent="0.25">
      <c r="A20" s="7"/>
      <c r="B20" s="8">
        <v>16</v>
      </c>
      <c r="C20" s="8">
        <v>16</v>
      </c>
      <c r="D20" s="20" t="s">
        <v>29</v>
      </c>
      <c r="E20" s="20"/>
      <c r="F20" s="9" t="s">
        <v>6</v>
      </c>
      <c r="G20" s="10">
        <v>36701</v>
      </c>
      <c r="H20" s="7"/>
      <c r="I20" s="11">
        <v>8.1458439999999993E-2</v>
      </c>
      <c r="J20" s="13" t="s">
        <v>30</v>
      </c>
      <c r="K20" s="26" t="str">
        <f t="shared" si="0"/>
        <v>DALU</v>
      </c>
      <c r="L20" s="27" t="str">
        <f t="shared" si="1"/>
        <v xml:space="preserve"> Fabio</v>
      </c>
      <c r="M20" s="27"/>
      <c r="N20" s="27" t="str">
        <f t="shared" si="2"/>
        <v>Fabio Dalu</v>
      </c>
      <c r="O20" s="27" t="str">
        <f t="shared" si="3"/>
        <v>ITA</v>
      </c>
      <c r="P20" s="30">
        <v>44478</v>
      </c>
      <c r="Q20" s="31" t="s">
        <v>58</v>
      </c>
      <c r="R20" s="31" t="s">
        <v>61</v>
      </c>
      <c r="S20" s="27">
        <v>10</v>
      </c>
      <c r="T20" s="31" t="s">
        <v>59</v>
      </c>
      <c r="U20" s="31" t="s">
        <v>60</v>
      </c>
      <c r="V20" s="27">
        <v>21</v>
      </c>
      <c r="W20" s="32">
        <f t="shared" si="4"/>
        <v>7038.0092159999995</v>
      </c>
    </row>
    <row r="21" spans="1:23" ht="9" customHeight="1" x14ac:dyDescent="0.25">
      <c r="A21" s="7"/>
      <c r="B21" s="8">
        <v>17</v>
      </c>
      <c r="C21" s="8">
        <v>3</v>
      </c>
      <c r="D21" s="20" t="s">
        <v>31</v>
      </c>
      <c r="E21" s="20"/>
      <c r="F21" s="9" t="s">
        <v>32</v>
      </c>
      <c r="G21" s="10">
        <v>35493</v>
      </c>
      <c r="H21" s="7"/>
      <c r="I21" s="11">
        <v>8.3287079999999999E-2</v>
      </c>
      <c r="J21" s="13" t="s">
        <v>33</v>
      </c>
      <c r="K21" s="26" t="str">
        <f t="shared" si="0"/>
        <v>BOTTERIER</v>
      </c>
      <c r="L21" s="27" t="str">
        <f t="shared" si="1"/>
        <v xml:space="preserve"> Lars</v>
      </c>
      <c r="M21" s="27"/>
      <c r="N21" s="27" t="str">
        <f t="shared" si="2"/>
        <v>Lars Botterier</v>
      </c>
      <c r="O21" s="27" t="str">
        <f t="shared" si="3"/>
        <v>NED</v>
      </c>
      <c r="P21" s="30">
        <v>44478</v>
      </c>
      <c r="Q21" s="31" t="s">
        <v>58</v>
      </c>
      <c r="R21" s="31" t="s">
        <v>61</v>
      </c>
      <c r="S21" s="27">
        <v>10</v>
      </c>
      <c r="T21" s="31" t="s">
        <v>59</v>
      </c>
      <c r="U21" s="31" t="s">
        <v>60</v>
      </c>
      <c r="V21" s="27">
        <v>21</v>
      </c>
      <c r="W21" s="32">
        <f t="shared" si="4"/>
        <v>7196.0037119999997</v>
      </c>
    </row>
    <row r="22" spans="1:23" ht="9" customHeight="1" x14ac:dyDescent="0.25">
      <c r="A22" s="7"/>
      <c r="B22" s="8">
        <v>18</v>
      </c>
      <c r="C22" s="8">
        <v>18</v>
      </c>
      <c r="D22" s="20" t="s">
        <v>34</v>
      </c>
      <c r="E22" s="20"/>
      <c r="F22" s="9" t="s">
        <v>6</v>
      </c>
      <c r="G22" s="10">
        <v>37268</v>
      </c>
      <c r="H22" s="7"/>
      <c r="I22" s="11">
        <v>8.3495410000000006E-2</v>
      </c>
      <c r="J22" s="13" t="s">
        <v>35</v>
      </c>
      <c r="K22" s="26" t="str">
        <f t="shared" si="0"/>
        <v>GIOVANNONI</v>
      </c>
      <c r="L22" s="27" t="str">
        <f t="shared" si="1"/>
        <v xml:space="preserve"> Ivan</v>
      </c>
      <c r="M22" s="27"/>
      <c r="N22" s="27" t="str">
        <f t="shared" si="2"/>
        <v>Ivan Giovannoni</v>
      </c>
      <c r="O22" s="27" t="str">
        <f t="shared" si="3"/>
        <v>ITA</v>
      </c>
      <c r="P22" s="30">
        <v>44478</v>
      </c>
      <c r="Q22" s="31" t="s">
        <v>58</v>
      </c>
      <c r="R22" s="31" t="s">
        <v>61</v>
      </c>
      <c r="S22" s="27">
        <v>10</v>
      </c>
      <c r="T22" s="31" t="s">
        <v>59</v>
      </c>
      <c r="U22" s="31" t="s">
        <v>60</v>
      </c>
      <c r="V22" s="27">
        <v>21</v>
      </c>
      <c r="W22" s="32">
        <f t="shared" si="4"/>
        <v>7214.0034240000005</v>
      </c>
    </row>
    <row r="23" spans="1:23" ht="9" customHeight="1" x14ac:dyDescent="0.25">
      <c r="A23" s="7"/>
      <c r="B23" s="8">
        <v>19</v>
      </c>
      <c r="C23" s="8">
        <v>8</v>
      </c>
      <c r="D23" s="20" t="s">
        <v>36</v>
      </c>
      <c r="E23" s="20"/>
      <c r="F23" s="9" t="s">
        <v>37</v>
      </c>
      <c r="G23" s="10">
        <v>36803</v>
      </c>
      <c r="H23" s="7"/>
      <c r="I23" s="11">
        <v>8.3506960000000005E-2</v>
      </c>
      <c r="J23" s="13" t="s">
        <v>38</v>
      </c>
      <c r="K23" s="26" t="str">
        <f t="shared" si="0"/>
        <v>SALGHETTI-DRIOLI</v>
      </c>
      <c r="L23" s="27" t="str">
        <f t="shared" si="1"/>
        <v xml:space="preserve"> Federic</v>
      </c>
      <c r="M23" s="27"/>
      <c r="N23" s="27" t="str">
        <f t="shared" si="2"/>
        <v>Federic Salghetti-Drioli</v>
      </c>
      <c r="O23" s="27" t="str">
        <f t="shared" si="3"/>
        <v>SUI</v>
      </c>
      <c r="P23" s="30">
        <v>44478</v>
      </c>
      <c r="Q23" s="31" t="s">
        <v>58</v>
      </c>
      <c r="R23" s="31" t="s">
        <v>61</v>
      </c>
      <c r="S23" s="27">
        <v>10</v>
      </c>
      <c r="T23" s="31" t="s">
        <v>59</v>
      </c>
      <c r="U23" s="31" t="s">
        <v>60</v>
      </c>
      <c r="V23" s="27">
        <v>21</v>
      </c>
      <c r="W23" s="32">
        <f t="shared" si="4"/>
        <v>7215.0013440000002</v>
      </c>
    </row>
    <row r="24" spans="1:23" ht="19.5" customHeight="1" x14ac:dyDescent="0.25">
      <c r="A24" s="1"/>
      <c r="B24" s="21" t="s">
        <v>39</v>
      </c>
      <c r="C24" s="21"/>
      <c r="D24" s="21"/>
      <c r="E24" s="21"/>
      <c r="F24" s="21"/>
      <c r="G24" s="21"/>
      <c r="H24" s="21"/>
      <c r="I24" s="21"/>
      <c r="J24" s="21"/>
      <c r="K24" s="1"/>
    </row>
    <row r="25" spans="1:23" ht="15" customHeight="1" x14ac:dyDescent="0.25">
      <c r="A25" s="1"/>
      <c r="B25" s="22">
        <v>17</v>
      </c>
      <c r="C25" s="22"/>
      <c r="D25" s="20" t="s">
        <v>40</v>
      </c>
      <c r="E25" s="20"/>
      <c r="F25" s="9" t="s">
        <v>11</v>
      </c>
      <c r="G25" s="10">
        <v>38155</v>
      </c>
      <c r="H25" s="23" t="s">
        <v>41</v>
      </c>
      <c r="I25" s="23"/>
      <c r="J25" s="23"/>
      <c r="K25" s="1"/>
    </row>
    <row r="26" spans="1:23" ht="15" customHeight="1" x14ac:dyDescent="0.25">
      <c r="A26" s="1"/>
      <c r="B26" s="22">
        <v>21</v>
      </c>
      <c r="C26" s="22"/>
      <c r="D26" s="20" t="s">
        <v>42</v>
      </c>
      <c r="E26" s="20"/>
      <c r="F26" s="9" t="s">
        <v>43</v>
      </c>
      <c r="G26" s="10">
        <v>37255</v>
      </c>
      <c r="H26" s="23" t="s">
        <v>44</v>
      </c>
      <c r="I26" s="23"/>
      <c r="J26" s="23"/>
      <c r="K26" s="1"/>
    </row>
    <row r="27" spans="1:23" ht="17.55" customHeight="1" x14ac:dyDescent="0.25">
      <c r="A27" s="1"/>
      <c r="B27" s="22">
        <v>19</v>
      </c>
      <c r="C27" s="22"/>
      <c r="D27" s="20" t="s">
        <v>45</v>
      </c>
      <c r="E27" s="20"/>
      <c r="F27" s="9" t="s">
        <v>43</v>
      </c>
      <c r="G27" s="10">
        <v>34676</v>
      </c>
      <c r="H27" s="23" t="s">
        <v>44</v>
      </c>
      <c r="I27" s="23"/>
      <c r="J27" s="23"/>
      <c r="K27" s="1"/>
    </row>
    <row r="28" spans="1:23" ht="9" customHeight="1" x14ac:dyDescent="0.25">
      <c r="A28" s="24" t="s">
        <v>46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</row>
    <row r="29" spans="1:23" ht="369" customHeight="1" x14ac:dyDescent="0.25">
      <c r="A29" s="25" t="s">
        <v>47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23" ht="36" customHeight="1" x14ac:dyDescent="0.25"/>
  </sheetData>
  <mergeCells count="37">
    <mergeCell ref="A28:K28"/>
    <mergeCell ref="A29:K29"/>
    <mergeCell ref="B26:C26"/>
    <mergeCell ref="D26:E26"/>
    <mergeCell ref="H26:J26"/>
    <mergeCell ref="B27:C27"/>
    <mergeCell ref="D27:E27"/>
    <mergeCell ref="H27:J27"/>
    <mergeCell ref="D21:E21"/>
    <mergeCell ref="D22:E22"/>
    <mergeCell ref="D23:E23"/>
    <mergeCell ref="B24:J24"/>
    <mergeCell ref="B25:C25"/>
    <mergeCell ref="D25:E25"/>
    <mergeCell ref="H25:J25"/>
    <mergeCell ref="D16:E16"/>
    <mergeCell ref="D17:E17"/>
    <mergeCell ref="D18:E18"/>
    <mergeCell ref="D19:E19"/>
    <mergeCell ref="D20:E20"/>
    <mergeCell ref="D11:E11"/>
    <mergeCell ref="D12:E12"/>
    <mergeCell ref="D13:E13"/>
    <mergeCell ref="D14:E14"/>
    <mergeCell ref="D15:E15"/>
    <mergeCell ref="D6:E6"/>
    <mergeCell ref="D7:E7"/>
    <mergeCell ref="D8:E8"/>
    <mergeCell ref="D9:E9"/>
    <mergeCell ref="D10:E10"/>
    <mergeCell ref="A1:K1"/>
    <mergeCell ref="A2:K2"/>
    <mergeCell ref="A3:D3"/>
    <mergeCell ref="E3:K3"/>
    <mergeCell ref="B4:G4"/>
    <mergeCell ref="J4:J5"/>
    <mergeCell ref="D5:E5"/>
  </mergeCells>
  <hyperlinks>
    <hyperlink ref="A29" r:id="rId1" display="http://www.microplustiming.com/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CLS-ASX-10KM-FINALE-01</dc:title>
  <dc:creator>Destefanis</dc:creator>
  <cp:lastModifiedBy>Alex Meyer</cp:lastModifiedBy>
  <dcterms:created xsi:type="dcterms:W3CDTF">2022-03-22T19:21:25Z</dcterms:created>
  <dcterms:modified xsi:type="dcterms:W3CDTF">2022-03-22T21:08:09Z</dcterms:modified>
</cp:coreProperties>
</file>