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exm\Documents\OW Rankings\men\consolidated results\LEN\LEN Cup\"/>
    </mc:Choice>
  </mc:AlternateContent>
  <xr:revisionPtr revIDLastSave="0" documentId="8_{F781AC9A-A9DA-409B-8E3C-3849882844E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en" sheetId="1" r:id="rId1"/>
    <sheet name="Women" sheetId="2" r:id="rId2"/>
    <sheet name="Sheet1" sheetId="3" r:id="rId3"/>
  </sheets>
  <definedNames>
    <definedName name="_xlnm._FilterDatabase" localSheetId="0" hidden="1">Men!$A$8:$G$28</definedName>
    <definedName name="_xlnm._FilterDatabase" localSheetId="1" hidden="1">Women!$A$8:$G$21</definedName>
    <definedName name="_xlnm.Print_Area" localSheetId="0">Men!$A$1:$G$28</definedName>
    <definedName name="_xlnm.Print_Area" localSheetId="1">Women!$A$1:$G$21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" i="3" l="1"/>
  <c r="T38" i="3"/>
  <c r="I38" i="3"/>
  <c r="J38" i="3" s="1"/>
  <c r="U37" i="3"/>
  <c r="T37" i="3"/>
  <c r="I37" i="3"/>
  <c r="U36" i="3"/>
  <c r="T36" i="3"/>
  <c r="J36" i="3"/>
  <c r="I36" i="3"/>
  <c r="U35" i="3"/>
  <c r="T35" i="3"/>
  <c r="I35" i="3"/>
  <c r="U34" i="3"/>
  <c r="T34" i="3"/>
  <c r="I34" i="3"/>
  <c r="J34" i="3" s="1"/>
  <c r="U33" i="3"/>
  <c r="T33" i="3"/>
  <c r="I33" i="3"/>
  <c r="U32" i="3"/>
  <c r="T32" i="3"/>
  <c r="I32" i="3"/>
  <c r="J32" i="3" s="1"/>
  <c r="U31" i="3"/>
  <c r="T31" i="3"/>
  <c r="I31" i="3"/>
  <c r="U30" i="3"/>
  <c r="T30" i="3"/>
  <c r="I30" i="3"/>
  <c r="J30" i="3" s="1"/>
  <c r="U29" i="3"/>
  <c r="T29" i="3"/>
  <c r="I29" i="3"/>
  <c r="U28" i="3"/>
  <c r="T28" i="3"/>
  <c r="I28" i="3"/>
  <c r="U22" i="3"/>
  <c r="T22" i="3"/>
  <c r="I22" i="3"/>
  <c r="U21" i="3"/>
  <c r="T21" i="3"/>
  <c r="J21" i="3"/>
  <c r="I21" i="3"/>
  <c r="U20" i="3"/>
  <c r="T20" i="3"/>
  <c r="I20" i="3"/>
  <c r="J20" i="3" s="1"/>
  <c r="U19" i="3"/>
  <c r="T19" i="3"/>
  <c r="J19" i="3"/>
  <c r="I19" i="3"/>
  <c r="U18" i="3"/>
  <c r="T18" i="3"/>
  <c r="I18" i="3"/>
  <c r="U17" i="3"/>
  <c r="T17" i="3"/>
  <c r="I17" i="3"/>
  <c r="U16" i="3"/>
  <c r="T16" i="3"/>
  <c r="I16" i="3"/>
  <c r="J16" i="3" s="1"/>
  <c r="U15" i="3"/>
  <c r="T15" i="3"/>
  <c r="J15" i="3"/>
  <c r="I15" i="3"/>
  <c r="U14" i="3"/>
  <c r="T14" i="3"/>
  <c r="I14" i="3"/>
  <c r="U13" i="3"/>
  <c r="T13" i="3"/>
  <c r="I13" i="3"/>
  <c r="U12" i="3"/>
  <c r="T12" i="3"/>
  <c r="I12" i="3"/>
  <c r="J12" i="3" s="1"/>
  <c r="U11" i="3"/>
  <c r="T11" i="3"/>
  <c r="J11" i="3"/>
  <c r="I11" i="3"/>
  <c r="U10" i="3"/>
  <c r="T10" i="3"/>
  <c r="I10" i="3"/>
  <c r="U9" i="3"/>
  <c r="T9" i="3"/>
  <c r="I9" i="3"/>
  <c r="U8" i="3"/>
  <c r="T8" i="3"/>
  <c r="I8" i="3"/>
  <c r="J8" i="3" s="1"/>
  <c r="U7" i="3"/>
  <c r="T7" i="3"/>
  <c r="J7" i="3"/>
  <c r="I7" i="3"/>
  <c r="U6" i="3"/>
  <c r="T6" i="3"/>
  <c r="I6" i="3"/>
  <c r="U5" i="3"/>
  <c r="T5" i="3"/>
  <c r="I5" i="3"/>
  <c r="U4" i="3"/>
  <c r="T4" i="3"/>
  <c r="I4" i="3"/>
  <c r="J4" i="3" s="1"/>
  <c r="U3" i="3"/>
  <c r="T3" i="3"/>
  <c r="J3" i="3"/>
  <c r="I3" i="3"/>
  <c r="J29" i="3" l="1"/>
  <c r="J33" i="3"/>
  <c r="J37" i="3"/>
  <c r="J28" i="3"/>
  <c r="J31" i="3"/>
  <c r="J35" i="3"/>
  <c r="J6" i="3"/>
  <c r="J10" i="3"/>
  <c r="J14" i="3"/>
  <c r="J18" i="3"/>
  <c r="J22" i="3"/>
  <c r="J5" i="3"/>
  <c r="J9" i="3"/>
  <c r="J13" i="3"/>
  <c r="J17" i="3"/>
  <c r="G38" i="3"/>
  <c r="G37" i="3"/>
  <c r="G36" i="3"/>
  <c r="G35" i="3"/>
  <c r="G34" i="3"/>
  <c r="G33" i="3"/>
  <c r="G32" i="3"/>
  <c r="G31" i="3"/>
  <c r="G30" i="3"/>
  <c r="G29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17" i="2"/>
  <c r="G16" i="2"/>
  <c r="G19" i="2"/>
  <c r="G10" i="2"/>
  <c r="G13" i="2"/>
  <c r="G11" i="2"/>
  <c r="G12" i="2"/>
  <c r="G15" i="2"/>
  <c r="G14" i="2"/>
  <c r="G12" i="1"/>
  <c r="G20" i="1"/>
  <c r="G17" i="1" l="1"/>
  <c r="G14" i="1"/>
  <c r="G27" i="1"/>
  <c r="G11" i="1"/>
  <c r="G10" i="1"/>
  <c r="G26" i="1"/>
  <c r="G15" i="1"/>
  <c r="G23" i="1"/>
  <c r="G28" i="1"/>
  <c r="G16" i="1"/>
  <c r="G24" i="1"/>
  <c r="G18" i="1"/>
  <c r="G21" i="1"/>
  <c r="G13" i="1"/>
  <c r="G19" i="1"/>
  <c r="G22" i="1"/>
  <c r="G25" i="1"/>
  <c r="G18" i="2"/>
</calcChain>
</file>

<file path=xl/sharedStrings.xml><?xml version="1.0" encoding="utf-8"?>
<sst xmlns="http://schemas.openxmlformats.org/spreadsheetml/2006/main" count="349" uniqueCount="120">
  <si>
    <t>RANK</t>
  </si>
  <si>
    <t>BIB NUMBER</t>
  </si>
  <si>
    <t xml:space="preserve">FULL NAME </t>
  </si>
  <si>
    <t>COUNTRY</t>
  </si>
  <si>
    <t>DIF</t>
  </si>
  <si>
    <t>TIME</t>
  </si>
  <si>
    <t>YEAR OF BIRTH</t>
  </si>
  <si>
    <t>SANCHEZ LORA Candela</t>
  </si>
  <si>
    <t>DNF</t>
  </si>
  <si>
    <t>DNS</t>
  </si>
  <si>
    <t>LEN OPEN WATER CUP 2022
LEG 6 - BARCELONA (ESP)
RESULTS</t>
  </si>
  <si>
    <t>Hungary</t>
  </si>
  <si>
    <t>Ukraine</t>
  </si>
  <si>
    <t>Czech</t>
  </si>
  <si>
    <t>Spain</t>
  </si>
  <si>
    <t>Great Britain</t>
  </si>
  <si>
    <t>Austria</t>
  </si>
  <si>
    <t>Italy</t>
  </si>
  <si>
    <t>Germany</t>
  </si>
  <si>
    <t>France</t>
  </si>
  <si>
    <t>Sweden</t>
  </si>
  <si>
    <t>Poland</t>
  </si>
  <si>
    <t>BETLEHEM David</t>
  </si>
  <si>
    <t>BOIKO Dmytro</t>
  </si>
  <si>
    <t>BOROVKA Denis</t>
  </si>
  <si>
    <t>CHOBANIAN  Danylo</t>
  </si>
  <si>
    <t>DEIGHAN Joseph</t>
  </si>
  <si>
    <t>HERCOG Jan</t>
  </si>
  <si>
    <t>HEWITT Harry</t>
  </si>
  <si>
    <t>INGLIMA Marco</t>
  </si>
  <si>
    <t>KLYS Maksim</t>
  </si>
  <si>
    <t>KOZUBEK Matej</t>
  </si>
  <si>
    <t>LANGNER Ben</t>
  </si>
  <si>
    <t>MATOUSEK Marek</t>
  </si>
  <si>
    <t>MUFFELS Rob</t>
  </si>
  <si>
    <t>PUJOL BELMONTE Guillem</t>
  </si>
  <si>
    <t>RAW  James</t>
  </si>
  <si>
    <t>SODEMANN Elliot</t>
  </si>
  <si>
    <t>STRAKA Martin</t>
  </si>
  <si>
    <t>WOZNIAK Piotr</t>
  </si>
  <si>
    <t>Denmark</t>
  </si>
  <si>
    <t>Norway</t>
  </si>
  <si>
    <t>Netherlands</t>
  </si>
  <si>
    <t>Switzerland</t>
  </si>
  <si>
    <t>DENBY Kennedy</t>
  </si>
  <si>
    <t>EMMENT Madison</t>
  </si>
  <si>
    <t>HORODNIA Mariia</t>
  </si>
  <si>
    <t>HVID HANSEN Helena</t>
  </si>
  <si>
    <t>KINGSLAND Livia</t>
  </si>
  <si>
    <t>LEWIS Fleur</t>
  </si>
  <si>
    <t>MARTINEZ GUILLEN Angela</t>
  </si>
  <si>
    <t>PEREZ BLANCO Jimena</t>
  </si>
  <si>
    <t>RYPESTOEL Malene</t>
  </si>
  <si>
    <t>SERENA Stel</t>
  </si>
  <si>
    <t>SPIWOKS Jeannette</t>
  </si>
  <si>
    <t>Weil Celine</t>
  </si>
  <si>
    <t>DE ONA RAMIREZ Angel</t>
  </si>
  <si>
    <t>ROLDAN MUNOZ Enzo</t>
  </si>
  <si>
    <t>athlete_name</t>
  </si>
  <si>
    <t>country</t>
  </si>
  <si>
    <t>date</t>
  </si>
  <si>
    <t>event</t>
  </si>
  <si>
    <t>location</t>
  </si>
  <si>
    <t>distance</t>
  </si>
  <si>
    <t>wetsuit</t>
  </si>
  <si>
    <t>condition</t>
  </si>
  <si>
    <t>field_size</t>
  </si>
  <si>
    <t>time</t>
  </si>
  <si>
    <t>place</t>
  </si>
  <si>
    <t>LEN Cup</t>
  </si>
  <si>
    <t>Barcelona, ESP</t>
  </si>
  <si>
    <t>NW</t>
  </si>
  <si>
    <t>Neutral</t>
  </si>
  <si>
    <t>David Betlehem</t>
  </si>
  <si>
    <t>HUN</t>
  </si>
  <si>
    <t>Rob Muffels</t>
  </si>
  <si>
    <t>GER</t>
  </si>
  <si>
    <t>Guillem Pujol</t>
  </si>
  <si>
    <t>ESP</t>
  </si>
  <si>
    <t>Martin Straka</t>
  </si>
  <si>
    <t>CZE</t>
  </si>
  <si>
    <t>Angel De Oña Ramirez</t>
  </si>
  <si>
    <t>Enzo Roldan Munoz</t>
  </si>
  <si>
    <t>FRA</t>
  </si>
  <si>
    <t>Ben Langner</t>
  </si>
  <si>
    <t>Marco Inglima</t>
  </si>
  <si>
    <t>ITA</t>
  </si>
  <si>
    <t>Elliot Sodemann</t>
  </si>
  <si>
    <t>SWE</t>
  </si>
  <si>
    <t>Jan Hercog</t>
  </si>
  <si>
    <t>AUT</t>
  </si>
  <si>
    <t>Danylo Chobanian</t>
  </si>
  <si>
    <t>UKR</t>
  </si>
  <si>
    <t>Piotr Wozniak</t>
  </si>
  <si>
    <t>POL</t>
  </si>
  <si>
    <t>Joseph Deighan</t>
  </si>
  <si>
    <t>GBR</t>
  </si>
  <si>
    <t>Denis Borovka</t>
  </si>
  <si>
    <t>Matej Kozubek</t>
  </si>
  <si>
    <t>Harry Hewitt</t>
  </si>
  <si>
    <t>Dmytro Boiko</t>
  </si>
  <si>
    <t>Marek Matousek</t>
  </si>
  <si>
    <t>James Raw</t>
  </si>
  <si>
    <t>Maksym Klys</t>
  </si>
  <si>
    <t>Jeannette Spiwoks</t>
  </si>
  <si>
    <t>Angela Martinez Guillen</t>
  </si>
  <si>
    <t>Candela Sanchez Lora</t>
  </si>
  <si>
    <t>Serena Stel</t>
  </si>
  <si>
    <t>NED</t>
  </si>
  <si>
    <t>Jimena Perez Blanco</t>
  </si>
  <si>
    <t>Mariia Horodnia</t>
  </si>
  <si>
    <t>Celine Weil</t>
  </si>
  <si>
    <t>SUI</t>
  </si>
  <si>
    <t>Helena Hvid Hansen</t>
  </si>
  <si>
    <t>DEN</t>
  </si>
  <si>
    <t>Kennedy Denby</t>
  </si>
  <si>
    <t>MKD</t>
  </si>
  <si>
    <t>Madison Emment</t>
  </si>
  <si>
    <t>Livia Kingsland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</si>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</sst>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.0"/>
    <numFmt numFmtId="165" formatCode="mm/dd/yyyy"/>
  </numFmts>
  <fonts count="8">
    <font>
      <sz val="11"/>
      <color theme="1"/>
      <name val="Calibri"/>
      <family val="2"/>
      <scheme val="minor"/>
    </font>
    <font>
      <b/>
      <sz val="16"/>
      <color theme="1"/>
      <name val="Helvetica Neue"/>
    </font>
    <font>
      <b/>
      <sz val="11"/>
      <color theme="0"/>
      <name val="Helvetica Neue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center"/>
    </xf>
    <xf numFmtId="0" fontId="4" fillId="0" borderId="6" xfId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10" xfId="0" applyBorder="1"/>
    <xf numFmtId="0" fontId="6" fillId="0" borderId="0" xfId="1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1" applyFont="1" applyAlignment="1">
      <alignment horizontal="left" wrapText="1"/>
    </xf>
    <xf numFmtId="0" fontId="0" fillId="0" borderId="9" xfId="0" applyBorder="1"/>
    <xf numFmtId="0" fontId="0" fillId="0" borderId="0" xfId="0" applyAlignment="1">
      <alignment horizontal="left" vertical="center"/>
    </xf>
    <xf numFmtId="164" fontId="7" fillId="0" borderId="13" xfId="0" applyNumberFormat="1" applyFont="1" applyBorder="1" applyAlignment="1">
      <alignment horizontal="center" vertical="center"/>
    </xf>
    <xf numFmtId="164" fontId="4" fillId="0" borderId="15" xfId="1" applyNumberFormat="1" applyFont="1" applyBorder="1" applyAlignment="1">
      <alignment horizontal="left" wrapText="1"/>
    </xf>
    <xf numFmtId="164" fontId="4" fillId="0" borderId="11" xfId="1" applyNumberFormat="1" applyFont="1" applyBorder="1" applyAlignment="1">
      <alignment horizontal="left" wrapText="1"/>
    </xf>
    <xf numFmtId="164" fontId="4" fillId="0" borderId="16" xfId="1" applyNumberFormat="1" applyFont="1" applyBorder="1" applyAlignment="1">
      <alignment horizontal="left" wrapText="1"/>
    </xf>
    <xf numFmtId="164" fontId="4" fillId="0" borderId="14" xfId="1" applyNumberFormat="1" applyFont="1" applyBorder="1" applyAlignment="1">
      <alignment horizontal="left" wrapText="1"/>
    </xf>
    <xf numFmtId="0" fontId="2" fillId="2" borderId="1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64" fontId="7" fillId="0" borderId="12" xfId="0" applyNumberFormat="1" applyFont="1" applyBorder="1" applyAlignment="1">
      <alignment horizontal="center" vertical="center"/>
    </xf>
    <xf numFmtId="14" fontId="0" fillId="0" borderId="3" xfId="0" applyNumberFormat="1" applyBorder="1"/>
    <xf numFmtId="164" fontId="4" fillId="0" borderId="20" xfId="1" applyNumberFormat="1" applyFont="1" applyBorder="1" applyAlignment="1">
      <alignment horizontal="left" wrapText="1"/>
    </xf>
    <xf numFmtId="0" fontId="0" fillId="0" borderId="6" xfId="0" applyBorder="1" applyAlignment="1">
      <alignment horizontal="center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6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/>
    <xf numFmtId="14" fontId="0" fillId="0" borderId="4" xfId="0" applyNumberFormat="1" applyBorder="1"/>
    <xf numFmtId="164" fontId="4" fillId="0" borderId="9" xfId="1" applyNumberFormat="1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left" wrapText="1"/>
    </xf>
    <xf numFmtId="164" fontId="4" fillId="0" borderId="4" xfId="1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_Men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68580</xdr:rowOff>
    </xdr:from>
    <xdr:to>
      <xdr:col>1</xdr:col>
      <xdr:colOff>549898</xdr:colOff>
      <xdr:row>4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9" t="5027" r="5337" b="4749"/>
        <a:stretch/>
      </xdr:blipFill>
      <xdr:spPr>
        <a:xfrm>
          <a:off x="76200" y="68580"/>
          <a:ext cx="1212838" cy="784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68580</xdr:rowOff>
    </xdr:from>
    <xdr:to>
      <xdr:col>1</xdr:col>
      <xdr:colOff>549898</xdr:colOff>
      <xdr:row>4</xdr:row>
      <xdr:rowOff>121920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9" t="5027" r="5337" b="4749"/>
        <a:stretch/>
      </xdr:blipFill>
      <xdr:spPr>
        <a:xfrm>
          <a:off x="76200" y="68580"/>
          <a:ext cx="1205218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view="pageBreakPreview" topLeftCell="A12" zoomScaleNormal="100" zoomScaleSheetLayoutView="100" workbookViewId="0">
      <selection activeCell="A9" sqref="A9:G28"/>
    </sheetView>
  </sheetViews>
  <sheetFormatPr defaultColWidth="9.109375" defaultRowHeight="14.4"/>
  <cols>
    <col min="1" max="1" width="10.6640625" customWidth="1"/>
    <col min="2" max="2" width="20.6640625" customWidth="1"/>
    <col min="3" max="3" width="30.6640625" customWidth="1"/>
    <col min="4" max="4" width="16.6640625" customWidth="1"/>
    <col min="5" max="5" width="21.6640625" customWidth="1"/>
    <col min="6" max="6" width="18.6640625" customWidth="1"/>
    <col min="7" max="7" width="11.6640625" customWidth="1"/>
  </cols>
  <sheetData>
    <row r="1" spans="1:7" ht="14.4" customHeight="1">
      <c r="A1" s="41" t="s">
        <v>10</v>
      </c>
      <c r="B1" s="41"/>
      <c r="C1" s="41"/>
      <c r="D1" s="41"/>
      <c r="E1" s="41"/>
      <c r="F1" s="41"/>
      <c r="G1" s="41"/>
    </row>
    <row r="2" spans="1:7" ht="14.4" customHeight="1">
      <c r="A2" s="41"/>
      <c r="B2" s="41"/>
      <c r="C2" s="41"/>
      <c r="D2" s="41"/>
      <c r="E2" s="41"/>
      <c r="F2" s="41"/>
      <c r="G2" s="41"/>
    </row>
    <row r="3" spans="1:7" ht="14.4" customHeight="1">
      <c r="A3" s="41"/>
      <c r="B3" s="41"/>
      <c r="C3" s="41"/>
      <c r="D3" s="41"/>
      <c r="E3" s="41"/>
      <c r="F3" s="41"/>
      <c r="G3" s="41"/>
    </row>
    <row r="4" spans="1:7" ht="14.4" customHeight="1">
      <c r="A4" s="41"/>
      <c r="B4" s="41"/>
      <c r="C4" s="41"/>
      <c r="D4" s="41"/>
      <c r="E4" s="41"/>
      <c r="F4" s="41"/>
      <c r="G4" s="41"/>
    </row>
    <row r="5" spans="1:7">
      <c r="A5" s="41"/>
      <c r="B5" s="41"/>
      <c r="C5" s="41"/>
      <c r="D5" s="41"/>
      <c r="E5" s="41"/>
      <c r="F5" s="41"/>
      <c r="G5" s="41"/>
    </row>
    <row r="7" spans="1:7" ht="15" thickBot="1"/>
    <row r="8" spans="1:7" ht="15" thickBot="1">
      <c r="A8" s="3" t="s">
        <v>0</v>
      </c>
      <c r="B8" s="22" t="s">
        <v>1</v>
      </c>
      <c r="C8" s="25" t="s">
        <v>2</v>
      </c>
      <c r="D8" s="3" t="s">
        <v>6</v>
      </c>
      <c r="E8" s="26" t="s">
        <v>3</v>
      </c>
      <c r="F8" s="4" t="s">
        <v>5</v>
      </c>
      <c r="G8" s="3" t="s">
        <v>4</v>
      </c>
    </row>
    <row r="9" spans="1:7">
      <c r="A9" s="2">
        <v>1</v>
      </c>
      <c r="B9" s="23">
        <v>7</v>
      </c>
      <c r="C9" s="6" t="s">
        <v>22</v>
      </c>
      <c r="D9" s="31">
        <v>37868</v>
      </c>
      <c r="E9" s="15" t="s">
        <v>11</v>
      </c>
      <c r="F9" s="18">
        <v>7.0271990740740739E-2</v>
      </c>
      <c r="G9" s="27"/>
    </row>
    <row r="10" spans="1:7">
      <c r="A10" s="2">
        <v>2</v>
      </c>
      <c r="B10" s="24">
        <v>20</v>
      </c>
      <c r="C10" t="s">
        <v>34</v>
      </c>
      <c r="D10" s="32">
        <v>34676</v>
      </c>
      <c r="E10" s="10" t="s">
        <v>18</v>
      </c>
      <c r="F10" s="29">
        <v>7.2093749999999998E-2</v>
      </c>
      <c r="G10" s="17">
        <f t="shared" ref="G10:G28" si="0">F10-$F$9</f>
        <v>1.8217592592592591E-3</v>
      </c>
    </row>
    <row r="11" spans="1:7">
      <c r="A11" s="2">
        <v>3</v>
      </c>
      <c r="B11" s="8">
        <v>1</v>
      </c>
      <c r="C11" s="9" t="s">
        <v>35</v>
      </c>
      <c r="D11" s="28">
        <v>35474</v>
      </c>
      <c r="E11" s="7" t="s">
        <v>14</v>
      </c>
      <c r="F11" s="19">
        <v>7.2434606481481478E-2</v>
      </c>
      <c r="G11" s="17">
        <f t="shared" si="0"/>
        <v>2.1626157407407393E-3</v>
      </c>
    </row>
    <row r="12" spans="1:7">
      <c r="A12" s="2">
        <v>4</v>
      </c>
      <c r="B12" s="24">
        <v>12</v>
      </c>
      <c r="C12" t="s">
        <v>38</v>
      </c>
      <c r="D12" s="32">
        <v>36842</v>
      </c>
      <c r="E12" s="10" t="s">
        <v>13</v>
      </c>
      <c r="F12" s="21">
        <v>7.2439814814814818E-2</v>
      </c>
      <c r="G12" s="17">
        <f t="shared" si="0"/>
        <v>2.167824074074079E-3</v>
      </c>
    </row>
    <row r="13" spans="1:7">
      <c r="A13" s="2">
        <v>5</v>
      </c>
      <c r="B13" s="8">
        <v>9</v>
      </c>
      <c r="C13" s="9" t="s">
        <v>56</v>
      </c>
      <c r="D13" s="28">
        <v>37620</v>
      </c>
      <c r="E13" s="7" t="s">
        <v>14</v>
      </c>
      <c r="F13" s="19">
        <v>7.2442129629629634E-2</v>
      </c>
      <c r="G13" s="17">
        <f t="shared" si="0"/>
        <v>2.1701388888888951E-3</v>
      </c>
    </row>
    <row r="14" spans="1:7">
      <c r="A14" s="2">
        <v>6</v>
      </c>
      <c r="B14" s="24">
        <v>21</v>
      </c>
      <c r="C14" t="s">
        <v>57</v>
      </c>
      <c r="D14" s="32">
        <v>33133</v>
      </c>
      <c r="E14" s="10" t="s">
        <v>19</v>
      </c>
      <c r="F14" s="19">
        <v>7.250115740740741E-2</v>
      </c>
      <c r="G14" s="17">
        <f t="shared" si="0"/>
        <v>2.229166666666671E-3</v>
      </c>
    </row>
    <row r="15" spans="1:7">
      <c r="A15" s="2">
        <v>7</v>
      </c>
      <c r="B15" s="8">
        <v>18</v>
      </c>
      <c r="C15" s="9" t="s">
        <v>32</v>
      </c>
      <c r="D15" s="28">
        <v>37255</v>
      </c>
      <c r="E15" s="7" t="s">
        <v>18</v>
      </c>
      <c r="F15" s="19">
        <v>7.2508101851851858E-2</v>
      </c>
      <c r="G15" s="17">
        <f t="shared" si="0"/>
        <v>2.2361111111111193E-3</v>
      </c>
    </row>
    <row r="16" spans="1:7">
      <c r="A16" s="2">
        <v>8</v>
      </c>
      <c r="B16" s="24">
        <v>14</v>
      </c>
      <c r="C16" t="s">
        <v>29</v>
      </c>
      <c r="D16" s="32">
        <v>35828</v>
      </c>
      <c r="E16" s="10" t="s">
        <v>17</v>
      </c>
      <c r="F16" s="19">
        <v>7.2511574074074062E-2</v>
      </c>
      <c r="G16" s="17">
        <f t="shared" si="0"/>
        <v>2.2395833333333226E-3</v>
      </c>
    </row>
    <row r="17" spans="1:7">
      <c r="A17" s="2">
        <v>9</v>
      </c>
      <c r="B17" s="8">
        <v>8</v>
      </c>
      <c r="C17" s="9" t="s">
        <v>37</v>
      </c>
      <c r="D17" s="28">
        <v>35802</v>
      </c>
      <c r="E17" s="7" t="s">
        <v>20</v>
      </c>
      <c r="F17" s="19">
        <v>7.2526041666666666E-2</v>
      </c>
      <c r="G17" s="17">
        <f t="shared" si="0"/>
        <v>2.2540509259259267E-3</v>
      </c>
    </row>
    <row r="18" spans="1:7">
      <c r="A18" s="2">
        <v>10</v>
      </c>
      <c r="B18" s="30">
        <v>3</v>
      </c>
      <c r="C18" s="6" t="s">
        <v>27</v>
      </c>
      <c r="D18" s="33">
        <v>35836</v>
      </c>
      <c r="E18" s="5" t="s">
        <v>16</v>
      </c>
      <c r="F18" s="19">
        <v>7.2528935185185189E-2</v>
      </c>
      <c r="G18" s="17">
        <f t="shared" si="0"/>
        <v>2.2569444444444503E-3</v>
      </c>
    </row>
    <row r="19" spans="1:7">
      <c r="A19" s="2">
        <v>11</v>
      </c>
      <c r="B19" s="24">
        <v>16</v>
      </c>
      <c r="C19" t="s">
        <v>25</v>
      </c>
      <c r="D19" s="32">
        <v>37990</v>
      </c>
      <c r="E19" s="10" t="s">
        <v>12</v>
      </c>
      <c r="F19" s="19">
        <v>7.2546296296296289E-2</v>
      </c>
      <c r="G19" s="17">
        <f t="shared" si="0"/>
        <v>2.2743055555555503E-3</v>
      </c>
    </row>
    <row r="20" spans="1:7">
      <c r="A20" s="2">
        <v>12</v>
      </c>
      <c r="B20" s="8">
        <v>15</v>
      </c>
      <c r="C20" s="9" t="s">
        <v>39</v>
      </c>
      <c r="D20" s="28">
        <v>38693</v>
      </c>
      <c r="E20" s="7" t="s">
        <v>21</v>
      </c>
      <c r="F20" s="20">
        <v>7.2553240740740751E-2</v>
      </c>
      <c r="G20" s="17">
        <f t="shared" si="0"/>
        <v>2.2812500000000124E-3</v>
      </c>
    </row>
    <row r="21" spans="1:7">
      <c r="A21" s="2">
        <v>13</v>
      </c>
      <c r="B21" s="24">
        <v>5</v>
      </c>
      <c r="C21" t="s">
        <v>26</v>
      </c>
      <c r="D21" s="32">
        <v>37656</v>
      </c>
      <c r="E21" s="10" t="s">
        <v>15</v>
      </c>
      <c r="F21" s="19">
        <v>7.6437500000000005E-2</v>
      </c>
      <c r="G21" s="17">
        <f t="shared" si="0"/>
        <v>6.1655092592592664E-3</v>
      </c>
    </row>
    <row r="22" spans="1:7">
      <c r="A22" s="2">
        <v>14</v>
      </c>
      <c r="B22" s="8">
        <v>6</v>
      </c>
      <c r="C22" s="9" t="s">
        <v>24</v>
      </c>
      <c r="D22" s="28">
        <v>38642</v>
      </c>
      <c r="E22" s="7" t="s">
        <v>13</v>
      </c>
      <c r="F22" s="19">
        <v>7.7162037037037043E-2</v>
      </c>
      <c r="G22" s="17">
        <f t="shared" si="0"/>
        <v>6.8900462962963038E-3</v>
      </c>
    </row>
    <row r="23" spans="1:7">
      <c r="A23" s="2">
        <v>15</v>
      </c>
      <c r="B23" s="24">
        <v>2</v>
      </c>
      <c r="C23" t="s">
        <v>31</v>
      </c>
      <c r="D23" s="32">
        <v>35196</v>
      </c>
      <c r="E23" s="10" t="s">
        <v>13</v>
      </c>
      <c r="F23" s="19">
        <v>7.7373842592592598E-2</v>
      </c>
      <c r="G23" s="17">
        <f t="shared" si="0"/>
        <v>7.1018518518518592E-3</v>
      </c>
    </row>
    <row r="24" spans="1:7">
      <c r="A24" s="2">
        <v>16</v>
      </c>
      <c r="B24" s="8">
        <v>17</v>
      </c>
      <c r="C24" s="9" t="s">
        <v>28</v>
      </c>
      <c r="D24" s="28">
        <v>38455</v>
      </c>
      <c r="E24" s="7" t="s">
        <v>15</v>
      </c>
      <c r="F24" s="19">
        <v>7.7495370370370367E-2</v>
      </c>
      <c r="G24" s="17">
        <f t="shared" si="0"/>
        <v>7.2233796296296282E-3</v>
      </c>
    </row>
    <row r="25" spans="1:7">
      <c r="A25" s="2">
        <v>17</v>
      </c>
      <c r="B25" s="24">
        <v>10</v>
      </c>
      <c r="C25" t="s">
        <v>23</v>
      </c>
      <c r="D25" s="32">
        <v>39003</v>
      </c>
      <c r="E25" s="10" t="s">
        <v>12</v>
      </c>
      <c r="F25" s="19">
        <v>7.8504629629629633E-2</v>
      </c>
      <c r="G25" s="17">
        <f t="shared" si="0"/>
        <v>8.2326388888888935E-3</v>
      </c>
    </row>
    <row r="26" spans="1:7">
      <c r="A26" s="2">
        <v>18</v>
      </c>
      <c r="B26" s="8">
        <v>13</v>
      </c>
      <c r="C26" s="9" t="s">
        <v>33</v>
      </c>
      <c r="D26" s="28">
        <v>37622</v>
      </c>
      <c r="E26" s="7" t="s">
        <v>13</v>
      </c>
      <c r="F26" s="19">
        <v>7.8674768518518512E-2</v>
      </c>
      <c r="G26" s="17">
        <f t="shared" si="0"/>
        <v>8.4027777777777729E-3</v>
      </c>
    </row>
    <row r="27" spans="1:7">
      <c r="A27" s="2">
        <v>19</v>
      </c>
      <c r="B27" s="30">
        <v>11</v>
      </c>
      <c r="C27" s="6" t="s">
        <v>36</v>
      </c>
      <c r="D27" s="33">
        <v>39122</v>
      </c>
      <c r="E27" s="5" t="s">
        <v>15</v>
      </c>
      <c r="F27" s="19">
        <v>7.9250000000000001E-2</v>
      </c>
      <c r="G27" s="17">
        <f t="shared" si="0"/>
        <v>8.978009259259262E-3</v>
      </c>
    </row>
    <row r="28" spans="1:7">
      <c r="A28" s="2">
        <v>20</v>
      </c>
      <c r="B28" s="24">
        <v>19</v>
      </c>
      <c r="C28" t="s">
        <v>30</v>
      </c>
      <c r="D28" s="32">
        <v>38359</v>
      </c>
      <c r="E28" s="10" t="s">
        <v>12</v>
      </c>
      <c r="F28" s="19">
        <v>7.9270833333333332E-2</v>
      </c>
      <c r="G28" s="17">
        <f t="shared" si="0"/>
        <v>8.998842592592593E-3</v>
      </c>
    </row>
    <row r="29" spans="1:7">
      <c r="A29" s="14"/>
      <c r="B29" s="14"/>
      <c r="D29" s="16"/>
      <c r="F29" s="14"/>
      <c r="G29" s="14"/>
    </row>
    <row r="30" spans="1:7">
      <c r="A30" s="14"/>
      <c r="B30" s="14"/>
      <c r="C30" s="12"/>
      <c r="D30" s="14"/>
      <c r="E30" s="13"/>
      <c r="F30" s="14"/>
      <c r="G30" s="14"/>
    </row>
    <row r="31" spans="1:7">
      <c r="A31" s="14"/>
      <c r="B31" s="14"/>
      <c r="C31" s="12"/>
      <c r="D31" s="14"/>
      <c r="E31" s="13"/>
      <c r="F31" s="14"/>
      <c r="G31" s="14"/>
    </row>
    <row r="32" spans="1:7">
      <c r="A32" s="14"/>
      <c r="B32" s="14"/>
      <c r="C32" s="12"/>
      <c r="D32" s="14"/>
      <c r="E32" s="13"/>
      <c r="F32" s="14"/>
      <c r="G32" s="14"/>
    </row>
    <row r="33" spans="1:7">
      <c r="A33" s="14"/>
      <c r="B33" s="14"/>
      <c r="C33" s="12"/>
      <c r="D33" s="14"/>
      <c r="E33" s="13"/>
      <c r="F33" s="14"/>
      <c r="G33" s="14"/>
    </row>
    <row r="34" spans="1:7">
      <c r="A34" s="14"/>
      <c r="B34" s="14"/>
      <c r="C34" s="12"/>
      <c r="D34" s="14"/>
      <c r="E34" s="13"/>
      <c r="F34" s="14"/>
      <c r="G34" s="14"/>
    </row>
    <row r="35" spans="1:7">
      <c r="A35" s="14"/>
      <c r="B35" s="14"/>
      <c r="C35" s="12"/>
      <c r="D35" s="14"/>
      <c r="E35" s="13"/>
      <c r="F35" s="14"/>
      <c r="G35" s="14"/>
    </row>
    <row r="36" spans="1:7">
      <c r="A36" s="14"/>
      <c r="B36" s="14"/>
      <c r="C36" s="12"/>
      <c r="D36" s="14"/>
      <c r="E36" s="13"/>
      <c r="F36" s="14"/>
      <c r="G36" s="14"/>
    </row>
    <row r="37" spans="1:7">
      <c r="A37" s="14"/>
      <c r="B37" s="14"/>
      <c r="C37" s="12"/>
      <c r="D37" s="14"/>
      <c r="E37" s="13"/>
      <c r="F37" s="14"/>
      <c r="G37" s="14"/>
    </row>
    <row r="38" spans="1:7">
      <c r="A38" s="14"/>
      <c r="B38" s="14"/>
      <c r="C38" s="12"/>
      <c r="D38" s="14"/>
      <c r="E38" s="13"/>
      <c r="F38" s="14"/>
      <c r="G38" s="14"/>
    </row>
    <row r="39" spans="1:7">
      <c r="A39" s="14"/>
      <c r="B39" s="14"/>
      <c r="C39" s="12"/>
      <c r="D39" s="14"/>
      <c r="E39" s="13"/>
      <c r="F39" s="14"/>
      <c r="G39" s="14"/>
    </row>
    <row r="40" spans="1:7">
      <c r="A40" s="14"/>
      <c r="B40" s="14"/>
      <c r="C40" s="12"/>
      <c r="D40" s="14"/>
      <c r="E40" s="13"/>
      <c r="F40" s="14"/>
      <c r="G40" s="14"/>
    </row>
    <row r="41" spans="1:7">
      <c r="A41" s="14"/>
      <c r="B41" s="14"/>
      <c r="C41" s="12"/>
      <c r="D41" s="14"/>
      <c r="E41" s="13"/>
      <c r="F41" s="14"/>
      <c r="G41" s="14"/>
    </row>
    <row r="42" spans="1:7">
      <c r="A42" s="14"/>
      <c r="B42" s="14"/>
      <c r="C42" s="12"/>
      <c r="D42" s="14"/>
      <c r="E42" s="13"/>
      <c r="F42" s="14"/>
      <c r="G42" s="14"/>
    </row>
    <row r="43" spans="1:7">
      <c r="A43" s="14"/>
      <c r="B43" s="14"/>
      <c r="C43" s="12"/>
      <c r="D43" s="14"/>
      <c r="E43" s="13"/>
      <c r="F43" s="14"/>
      <c r="G43" s="14"/>
    </row>
    <row r="44" spans="1:7">
      <c r="A44" s="14"/>
      <c r="B44" s="14"/>
      <c r="C44" s="12"/>
      <c r="D44" s="14"/>
      <c r="E44" s="13"/>
      <c r="F44" s="14"/>
      <c r="G44" s="14"/>
    </row>
    <row r="45" spans="1:7">
      <c r="A45" s="14"/>
      <c r="B45" s="14"/>
      <c r="C45" s="12"/>
      <c r="D45" s="14"/>
      <c r="E45" s="13"/>
      <c r="F45" s="14"/>
      <c r="G45" s="14"/>
    </row>
    <row r="46" spans="1:7">
      <c r="A46" s="14"/>
      <c r="B46" s="14"/>
      <c r="C46" s="12"/>
      <c r="D46" s="14"/>
      <c r="E46" s="13"/>
      <c r="F46" s="14"/>
      <c r="G46" s="14"/>
    </row>
    <row r="47" spans="1:7">
      <c r="A47" s="14"/>
      <c r="B47" s="14"/>
      <c r="C47" s="12"/>
      <c r="D47" s="14"/>
      <c r="E47" s="13"/>
      <c r="F47" s="14"/>
      <c r="G47" s="14"/>
    </row>
    <row r="48" spans="1:7">
      <c r="A48" s="14"/>
      <c r="B48" s="14"/>
      <c r="C48" s="12"/>
      <c r="D48" s="14"/>
      <c r="E48" s="13"/>
      <c r="F48" s="14"/>
      <c r="G48" s="14"/>
    </row>
    <row r="49" spans="1:7">
      <c r="A49" s="14"/>
      <c r="B49" s="14"/>
      <c r="C49" s="12"/>
      <c r="D49" s="14"/>
      <c r="E49" s="13"/>
      <c r="F49" s="14"/>
      <c r="G49" s="14"/>
    </row>
    <row r="50" spans="1:7">
      <c r="A50" s="14"/>
      <c r="B50" s="14"/>
      <c r="C50" s="12"/>
      <c r="D50" s="14"/>
      <c r="E50" s="13"/>
      <c r="F50" s="14"/>
      <c r="G50" s="14"/>
    </row>
    <row r="51" spans="1:7">
      <c r="A51" s="14"/>
      <c r="B51" s="14"/>
      <c r="C51" s="12"/>
      <c r="D51" s="14"/>
      <c r="E51" s="13"/>
      <c r="F51" s="14"/>
      <c r="G51" s="11"/>
    </row>
    <row r="52" spans="1:7">
      <c r="A52" s="14"/>
      <c r="B52" s="14"/>
      <c r="C52" s="12"/>
      <c r="D52" s="14"/>
      <c r="E52" s="13"/>
      <c r="F52" s="14"/>
      <c r="G52" s="11"/>
    </row>
    <row r="53" spans="1:7">
      <c r="A53" s="14"/>
      <c r="B53" s="14"/>
      <c r="C53" s="12"/>
      <c r="D53" s="14"/>
      <c r="E53" s="13"/>
      <c r="F53" s="14"/>
      <c r="G53" s="11"/>
    </row>
    <row r="54" spans="1:7">
      <c r="A54" s="14"/>
      <c r="B54" s="14"/>
      <c r="C54" s="12"/>
      <c r="D54" s="14"/>
      <c r="E54" s="13"/>
      <c r="F54" s="14"/>
      <c r="G54" s="11"/>
    </row>
    <row r="55" spans="1:7">
      <c r="A55" s="14"/>
      <c r="B55" s="14"/>
      <c r="C55" s="12"/>
      <c r="D55" s="14"/>
      <c r="E55" s="13"/>
      <c r="F55" s="14"/>
      <c r="G55" s="11"/>
    </row>
  </sheetData>
  <autoFilter ref="A8:G28" xr:uid="{00000000-0009-0000-0000-000000000000}">
    <sortState xmlns:xlrd2="http://schemas.microsoft.com/office/spreadsheetml/2017/richdata2" ref="A9:G48">
      <sortCondition ref="F8:F48"/>
    </sortState>
  </autoFilter>
  <mergeCells count="1">
    <mergeCell ref="A1:G5"/>
  </mergeCells>
  <pageMargins left="0.7" right="0.7" top="0.75" bottom="0.75" header="0.3" footer="0.3"/>
  <pageSetup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view="pageBreakPreview" topLeftCell="A19" zoomScaleNormal="100" zoomScaleSheetLayoutView="100" workbookViewId="0">
      <selection activeCell="A9" sqref="A9:G21"/>
    </sheetView>
  </sheetViews>
  <sheetFormatPr defaultColWidth="9.109375" defaultRowHeight="14.4"/>
  <cols>
    <col min="1" max="1" width="10.6640625" customWidth="1"/>
    <col min="2" max="2" width="20.6640625" customWidth="1"/>
    <col min="3" max="3" width="30.6640625" customWidth="1"/>
    <col min="4" max="4" width="16.6640625" customWidth="1"/>
    <col min="5" max="5" width="21.6640625" customWidth="1"/>
    <col min="6" max="6" width="18.6640625" customWidth="1"/>
    <col min="7" max="7" width="11.6640625" customWidth="1"/>
  </cols>
  <sheetData>
    <row r="1" spans="1:7" ht="14.4" customHeight="1">
      <c r="A1" s="41" t="s">
        <v>10</v>
      </c>
      <c r="B1" s="41"/>
      <c r="C1" s="41"/>
      <c r="D1" s="41"/>
      <c r="E1" s="41"/>
      <c r="F1" s="41"/>
      <c r="G1" s="41"/>
    </row>
    <row r="2" spans="1:7" ht="14.4" customHeight="1">
      <c r="A2" s="41"/>
      <c r="B2" s="41"/>
      <c r="C2" s="41"/>
      <c r="D2" s="41"/>
      <c r="E2" s="41"/>
      <c r="F2" s="41"/>
      <c r="G2" s="41"/>
    </row>
    <row r="3" spans="1:7" ht="14.4" customHeight="1">
      <c r="A3" s="41"/>
      <c r="B3" s="41"/>
      <c r="C3" s="41"/>
      <c r="D3" s="41"/>
      <c r="E3" s="41"/>
      <c r="F3" s="41"/>
      <c r="G3" s="41"/>
    </row>
    <row r="4" spans="1:7" ht="14.4" customHeight="1">
      <c r="A4" s="41"/>
      <c r="B4" s="41"/>
      <c r="C4" s="41"/>
      <c r="D4" s="41"/>
      <c r="E4" s="41"/>
      <c r="F4" s="41"/>
      <c r="G4" s="41"/>
    </row>
    <row r="5" spans="1:7" ht="14.4" customHeight="1">
      <c r="A5" s="41"/>
      <c r="B5" s="41"/>
      <c r="C5" s="41"/>
      <c r="D5" s="41"/>
      <c r="E5" s="41"/>
      <c r="F5" s="41"/>
      <c r="G5" s="41"/>
    </row>
    <row r="7" spans="1:7" ht="15" thickBot="1"/>
    <row r="8" spans="1:7" ht="15" thickBot="1">
      <c r="A8" s="3" t="s">
        <v>0</v>
      </c>
      <c r="B8" s="4" t="s">
        <v>1</v>
      </c>
      <c r="C8" s="3" t="s">
        <v>2</v>
      </c>
      <c r="D8" s="4" t="s">
        <v>6</v>
      </c>
      <c r="E8" s="1" t="s">
        <v>3</v>
      </c>
      <c r="F8" s="4" t="s">
        <v>5</v>
      </c>
      <c r="G8" s="3" t="s">
        <v>4</v>
      </c>
    </row>
    <row r="9" spans="1:7">
      <c r="A9" s="2">
        <v>1</v>
      </c>
      <c r="B9" s="34">
        <v>64</v>
      </c>
      <c r="C9" t="s">
        <v>54</v>
      </c>
      <c r="D9" s="36">
        <v>36117</v>
      </c>
      <c r="E9" t="s">
        <v>18</v>
      </c>
      <c r="F9" s="38">
        <v>7.7517361111111113E-2</v>
      </c>
      <c r="G9" s="27"/>
    </row>
    <row r="10" spans="1:7">
      <c r="A10" s="2">
        <v>2</v>
      </c>
      <c r="B10" s="8">
        <v>62</v>
      </c>
      <c r="C10" s="9" t="s">
        <v>50</v>
      </c>
      <c r="D10" s="28">
        <v>38064</v>
      </c>
      <c r="E10" s="9" t="s">
        <v>14</v>
      </c>
      <c r="F10" s="39">
        <v>7.9299768518518512E-2</v>
      </c>
      <c r="G10" s="17">
        <f t="shared" ref="G10:G19" si="0">F10-$F$9</f>
        <v>1.7824074074073992E-3</v>
      </c>
    </row>
    <row r="11" spans="1:7">
      <c r="A11" s="2">
        <v>3</v>
      </c>
      <c r="B11" s="24">
        <v>57</v>
      </c>
      <c r="C11" t="s">
        <v>7</v>
      </c>
      <c r="D11" s="32">
        <v>37960</v>
      </c>
      <c r="E11" t="s">
        <v>14</v>
      </c>
      <c r="F11" s="39">
        <v>7.9328703703703707E-2</v>
      </c>
      <c r="G11" s="17">
        <f t="shared" si="0"/>
        <v>1.8113425925925936E-3</v>
      </c>
    </row>
    <row r="12" spans="1:7">
      <c r="A12" s="2">
        <v>4</v>
      </c>
      <c r="B12" s="8">
        <v>52</v>
      </c>
      <c r="C12" s="9" t="s">
        <v>53</v>
      </c>
      <c r="D12" s="28">
        <v>35796</v>
      </c>
      <c r="E12" s="9" t="s">
        <v>42</v>
      </c>
      <c r="F12" s="39">
        <v>7.9332175925925938E-2</v>
      </c>
      <c r="G12" s="17">
        <f t="shared" si="0"/>
        <v>1.8148148148148247E-3</v>
      </c>
    </row>
    <row r="13" spans="1:7">
      <c r="A13" s="2">
        <v>5</v>
      </c>
      <c r="B13" s="24">
        <v>51</v>
      </c>
      <c r="C13" t="s">
        <v>51</v>
      </c>
      <c r="D13" s="32">
        <v>35664</v>
      </c>
      <c r="E13" t="s">
        <v>14</v>
      </c>
      <c r="F13" s="39">
        <v>7.9993055555555553E-2</v>
      </c>
      <c r="G13" s="17">
        <f t="shared" si="0"/>
        <v>2.4756944444444401E-3</v>
      </c>
    </row>
    <row r="14" spans="1:7">
      <c r="A14" s="2">
        <v>6</v>
      </c>
      <c r="B14" s="8">
        <v>59</v>
      </c>
      <c r="C14" s="9" t="s">
        <v>46</v>
      </c>
      <c r="D14" s="28">
        <v>38551</v>
      </c>
      <c r="E14" s="9" t="s">
        <v>12</v>
      </c>
      <c r="F14" s="39">
        <v>8.236689814814814E-2</v>
      </c>
      <c r="G14" s="17">
        <f t="shared" si="0"/>
        <v>4.8495370370370272E-3</v>
      </c>
    </row>
    <row r="15" spans="1:7">
      <c r="A15" s="2">
        <v>7</v>
      </c>
      <c r="B15" s="8">
        <v>65</v>
      </c>
      <c r="C15" s="9" t="s">
        <v>55</v>
      </c>
      <c r="D15" s="28">
        <v>37789</v>
      </c>
      <c r="E15" s="9" t="s">
        <v>43</v>
      </c>
      <c r="F15" s="39">
        <v>8.356712962962963E-2</v>
      </c>
      <c r="G15" s="17">
        <f t="shared" si="0"/>
        <v>6.0497685185185168E-3</v>
      </c>
    </row>
    <row r="16" spans="1:7">
      <c r="A16" s="2">
        <v>8</v>
      </c>
      <c r="B16" s="30">
        <v>53</v>
      </c>
      <c r="C16" s="6" t="s">
        <v>47</v>
      </c>
      <c r="D16" s="33">
        <v>37253</v>
      </c>
      <c r="E16" s="6" t="s">
        <v>40</v>
      </c>
      <c r="F16" s="39">
        <v>8.42962962962963E-2</v>
      </c>
      <c r="G16" s="17">
        <f t="shared" si="0"/>
        <v>6.7789351851851865E-3</v>
      </c>
    </row>
    <row r="17" spans="1:7">
      <c r="A17" s="2">
        <v>9</v>
      </c>
      <c r="B17" s="24">
        <v>61</v>
      </c>
      <c r="C17" t="s">
        <v>44</v>
      </c>
      <c r="D17" s="32">
        <v>38684</v>
      </c>
      <c r="E17" t="s">
        <v>15</v>
      </c>
      <c r="F17" s="39">
        <v>8.4707175925925929E-2</v>
      </c>
      <c r="G17" s="17">
        <f t="shared" si="0"/>
        <v>7.1898148148148155E-3</v>
      </c>
    </row>
    <row r="18" spans="1:7">
      <c r="A18" s="2">
        <v>10</v>
      </c>
      <c r="B18" s="8">
        <v>55</v>
      </c>
      <c r="C18" s="9" t="s">
        <v>45</v>
      </c>
      <c r="D18" s="28">
        <v>39258</v>
      </c>
      <c r="E18" s="9" t="s">
        <v>15</v>
      </c>
      <c r="F18" s="39">
        <v>8.5918981481481485E-2</v>
      </c>
      <c r="G18" s="17">
        <f t="shared" si="0"/>
        <v>8.4016203703703718E-3</v>
      </c>
    </row>
    <row r="19" spans="1:7">
      <c r="A19" s="2">
        <v>11</v>
      </c>
      <c r="B19" s="24">
        <v>58</v>
      </c>
      <c r="C19" t="s">
        <v>48</v>
      </c>
      <c r="D19" s="32">
        <v>38480</v>
      </c>
      <c r="E19" t="s">
        <v>15</v>
      </c>
      <c r="F19" s="39">
        <v>8.898032407407408E-2</v>
      </c>
      <c r="G19" s="17">
        <f t="shared" si="0"/>
        <v>1.1462962962962966E-2</v>
      </c>
    </row>
    <row r="20" spans="1:7">
      <c r="A20" s="2"/>
      <c r="B20" s="8">
        <v>60</v>
      </c>
      <c r="C20" s="9" t="s">
        <v>52</v>
      </c>
      <c r="D20" s="28">
        <v>36955</v>
      </c>
      <c r="E20" s="9" t="s">
        <v>41</v>
      </c>
      <c r="F20" s="39" t="s">
        <v>8</v>
      </c>
      <c r="G20" s="17"/>
    </row>
    <row r="21" spans="1:7" ht="15" thickBot="1">
      <c r="A21" s="2"/>
      <c r="B21" s="35">
        <v>56</v>
      </c>
      <c r="C21" s="9" t="s">
        <v>49</v>
      </c>
      <c r="D21" s="37">
        <v>37958</v>
      </c>
      <c r="E21" s="9" t="s">
        <v>15</v>
      </c>
      <c r="F21" s="40" t="s">
        <v>9</v>
      </c>
      <c r="G21" s="17"/>
    </row>
    <row r="22" spans="1:7">
      <c r="A22" s="11"/>
      <c r="B22" s="11"/>
      <c r="C22" s="12"/>
      <c r="D22" s="11"/>
      <c r="E22" s="13"/>
      <c r="F22" s="11"/>
      <c r="G22" s="11"/>
    </row>
  </sheetData>
  <autoFilter ref="A8:G21" xr:uid="{00000000-0009-0000-0000-000001000000}">
    <sortState xmlns:xlrd2="http://schemas.microsoft.com/office/spreadsheetml/2017/richdata2" ref="A9:G22">
      <sortCondition ref="F8:F22"/>
    </sortState>
  </autoFilter>
  <mergeCells count="1">
    <mergeCell ref="A1:G5"/>
  </mergeCells>
  <pageMargins left="0.7" right="0.7" top="0.75" bottom="0.75" header="0.3" footer="0.3"/>
  <pageSetup scale="6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4982-E9C8-4E64-9F1B-F9961FBF1361}">
  <dimension ref="A2:U40"/>
  <sheetViews>
    <sheetView tabSelected="1" topLeftCell="A16" workbookViewId="0">
      <selection activeCell="S20" sqref="S20"/>
    </sheetView>
  </sheetViews>
  <sheetFormatPr defaultRowHeight="14.4"/>
  <cols>
    <col min="1" max="2" width="3" bestFit="1" customWidth="1"/>
    <col min="3" max="3" width="22.88671875" bestFit="1" customWidth="1"/>
    <col min="4" max="4" width="10.5546875" bestFit="1" customWidth="1"/>
    <col min="5" max="5" width="11.33203125" bestFit="1" customWidth="1"/>
    <col min="6" max="6" width="8.6640625" bestFit="1" customWidth="1"/>
    <col min="7" max="7" width="6.77734375" bestFit="1" customWidth="1"/>
    <col min="13" max="13" width="9.5546875" bestFit="1" customWidth="1"/>
    <col min="20" max="20" width="9.6640625" bestFit="1" customWidth="1"/>
  </cols>
  <sheetData>
    <row r="2" spans="1:21" ht="15" thickBot="1">
      <c r="K2" t="s">
        <v>58</v>
      </c>
      <c r="L2" t="s">
        <v>59</v>
      </c>
      <c r="M2" s="4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s="2">
        <v>1</v>
      </c>
      <c r="B3" s="23">
        <v>7</v>
      </c>
      <c r="C3" s="6" t="s">
        <v>22</v>
      </c>
      <c r="D3" s="31">
        <v>37868</v>
      </c>
      <c r="E3" s="15" t="s">
        <v>11</v>
      </c>
      <c r="F3" s="18">
        <v>7.0271990740740739E-2</v>
      </c>
      <c r="G3" s="27"/>
      <c r="I3" t="str">
        <f>TRIM(RIGHT(SUBSTITUTE(C3," ",REPT(" ",1000)),100))</f>
        <v>David</v>
      </c>
      <c r="J3" t="str">
        <f>TRIM(SUBSTITUTE(C3,I3,""))</f>
        <v>BETLEHEM</v>
      </c>
      <c r="K3" t="s">
        <v>73</v>
      </c>
      <c r="L3" t="s">
        <v>74</v>
      </c>
      <c r="M3" s="43">
        <v>44828</v>
      </c>
      <c r="N3" t="s">
        <v>69</v>
      </c>
      <c r="O3" t="s">
        <v>70</v>
      </c>
      <c r="P3">
        <v>10</v>
      </c>
      <c r="Q3" t="s">
        <v>71</v>
      </c>
      <c r="R3" t="s">
        <v>72</v>
      </c>
      <c r="S3">
        <v>20</v>
      </c>
      <c r="T3" s="44">
        <f>F3*86400</f>
        <v>6071.5</v>
      </c>
      <c r="U3">
        <f>A3</f>
        <v>1</v>
      </c>
    </row>
    <row r="4" spans="1:21">
      <c r="A4" s="2">
        <v>2</v>
      </c>
      <c r="B4" s="24">
        <v>20</v>
      </c>
      <c r="C4" t="s">
        <v>34</v>
      </c>
      <c r="D4" s="32">
        <v>34676</v>
      </c>
      <c r="E4" s="10" t="s">
        <v>18</v>
      </c>
      <c r="F4" s="29">
        <v>7.2093749999999998E-2</v>
      </c>
      <c r="G4" s="17">
        <f t="shared" ref="G4:G22" si="0">F4-$F$9</f>
        <v>-4.1435185185186019E-4</v>
      </c>
      <c r="I4" t="str">
        <f t="shared" ref="I4:I22" si="1">TRIM(RIGHT(SUBSTITUTE(C4," ",REPT(" ",1000)),100))</f>
        <v>Rob</v>
      </c>
      <c r="J4" t="str">
        <f t="shared" ref="J4:J22" si="2">TRIM(SUBSTITUTE(C4,I4,""))</f>
        <v>MUFFELS</v>
      </c>
      <c r="K4" t="s">
        <v>75</v>
      </c>
      <c r="L4" t="s">
        <v>76</v>
      </c>
      <c r="M4" s="43">
        <v>44828</v>
      </c>
      <c r="N4" t="s">
        <v>69</v>
      </c>
      <c r="O4" t="s">
        <v>70</v>
      </c>
      <c r="P4">
        <v>10</v>
      </c>
      <c r="Q4" t="s">
        <v>71</v>
      </c>
      <c r="R4" t="s">
        <v>72</v>
      </c>
      <c r="S4">
        <v>20</v>
      </c>
      <c r="T4" s="44">
        <f t="shared" ref="T4:T22" si="3">F4*86400</f>
        <v>6228.9</v>
      </c>
      <c r="U4">
        <f t="shared" ref="U4:U22" si="4">A4</f>
        <v>2</v>
      </c>
    </row>
    <row r="5" spans="1:21">
      <c r="A5" s="2">
        <v>3</v>
      </c>
      <c r="B5" s="8">
        <v>1</v>
      </c>
      <c r="C5" s="9" t="s">
        <v>35</v>
      </c>
      <c r="D5" s="28">
        <v>35474</v>
      </c>
      <c r="E5" s="7" t="s">
        <v>14</v>
      </c>
      <c r="F5" s="19">
        <v>7.2434606481481478E-2</v>
      </c>
      <c r="G5" s="17">
        <f t="shared" si="0"/>
        <v>-7.3495370370380009E-5</v>
      </c>
      <c r="I5" t="str">
        <f t="shared" si="1"/>
        <v>Guillem</v>
      </c>
      <c r="J5" t="str">
        <f t="shared" si="2"/>
        <v>PUJOL BELMONTE</v>
      </c>
      <c r="K5" t="s">
        <v>77</v>
      </c>
      <c r="L5" t="s">
        <v>78</v>
      </c>
      <c r="M5" s="43">
        <v>44828</v>
      </c>
      <c r="N5" t="s">
        <v>69</v>
      </c>
      <c r="O5" t="s">
        <v>70</v>
      </c>
      <c r="P5">
        <v>10</v>
      </c>
      <c r="Q5" t="s">
        <v>71</v>
      </c>
      <c r="R5" t="s">
        <v>72</v>
      </c>
      <c r="S5">
        <v>20</v>
      </c>
      <c r="T5" s="44">
        <f t="shared" si="3"/>
        <v>6258.3499999999995</v>
      </c>
      <c r="U5">
        <f t="shared" si="4"/>
        <v>3</v>
      </c>
    </row>
    <row r="6" spans="1:21">
      <c r="A6" s="2">
        <v>4</v>
      </c>
      <c r="B6" s="24">
        <v>12</v>
      </c>
      <c r="C6" t="s">
        <v>38</v>
      </c>
      <c r="D6" s="32">
        <v>36842</v>
      </c>
      <c r="E6" s="10" t="s">
        <v>13</v>
      </c>
      <c r="F6" s="21">
        <v>7.2439814814814818E-2</v>
      </c>
      <c r="G6" s="17">
        <f t="shared" si="0"/>
        <v>-6.828703703704031E-5</v>
      </c>
      <c r="I6" t="str">
        <f t="shared" si="1"/>
        <v>Martin</v>
      </c>
      <c r="J6" t="str">
        <f t="shared" si="2"/>
        <v>STRAKA</v>
      </c>
      <c r="K6" t="s">
        <v>79</v>
      </c>
      <c r="L6" t="s">
        <v>80</v>
      </c>
      <c r="M6" s="43">
        <v>44828</v>
      </c>
      <c r="N6" t="s">
        <v>69</v>
      </c>
      <c r="O6" t="s">
        <v>70</v>
      </c>
      <c r="P6">
        <v>10</v>
      </c>
      <c r="Q6" t="s">
        <v>71</v>
      </c>
      <c r="R6" t="s">
        <v>72</v>
      </c>
      <c r="S6">
        <v>20</v>
      </c>
      <c r="T6" s="44">
        <f t="shared" si="3"/>
        <v>6258.8</v>
      </c>
      <c r="U6">
        <f t="shared" si="4"/>
        <v>4</v>
      </c>
    </row>
    <row r="7" spans="1:21">
      <c r="A7" s="2">
        <v>5</v>
      </c>
      <c r="B7" s="8">
        <v>9</v>
      </c>
      <c r="C7" s="9" t="s">
        <v>56</v>
      </c>
      <c r="D7" s="28">
        <v>37620</v>
      </c>
      <c r="E7" s="7" t="s">
        <v>14</v>
      </c>
      <c r="F7" s="19">
        <v>7.2442129629629634E-2</v>
      </c>
      <c r="G7" s="17">
        <f t="shared" si="0"/>
        <v>-6.5972222222224208E-5</v>
      </c>
      <c r="I7" t="str">
        <f t="shared" si="1"/>
        <v>Angel</v>
      </c>
      <c r="J7" t="str">
        <f t="shared" si="2"/>
        <v>DE ONA RAMIREZ</v>
      </c>
      <c r="K7" t="s">
        <v>81</v>
      </c>
      <c r="L7" t="s">
        <v>78</v>
      </c>
      <c r="M7" s="43">
        <v>44828</v>
      </c>
      <c r="N7" t="s">
        <v>69</v>
      </c>
      <c r="O7" t="s">
        <v>70</v>
      </c>
      <c r="P7">
        <v>10</v>
      </c>
      <c r="Q7" t="s">
        <v>71</v>
      </c>
      <c r="R7" t="s">
        <v>72</v>
      </c>
      <c r="S7">
        <v>20</v>
      </c>
      <c r="T7" s="44">
        <f t="shared" si="3"/>
        <v>6259</v>
      </c>
      <c r="U7">
        <f t="shared" si="4"/>
        <v>5</v>
      </c>
    </row>
    <row r="8" spans="1:21">
      <c r="A8" s="2">
        <v>6</v>
      </c>
      <c r="B8" s="24">
        <v>21</v>
      </c>
      <c r="C8" t="s">
        <v>57</v>
      </c>
      <c r="D8" s="32">
        <v>33133</v>
      </c>
      <c r="E8" s="10" t="s">
        <v>19</v>
      </c>
      <c r="F8" s="19">
        <v>7.250115740740741E-2</v>
      </c>
      <c r="G8" s="17">
        <f t="shared" si="0"/>
        <v>-6.9444444444483056E-6</v>
      </c>
      <c r="I8" t="str">
        <f t="shared" si="1"/>
        <v>Enzo</v>
      </c>
      <c r="J8" t="str">
        <f t="shared" si="2"/>
        <v>ROLDAN MUNOZ</v>
      </c>
      <c r="K8" t="s">
        <v>82</v>
      </c>
      <c r="L8" t="s">
        <v>83</v>
      </c>
      <c r="M8" s="43">
        <v>44828</v>
      </c>
      <c r="N8" t="s">
        <v>69</v>
      </c>
      <c r="O8" t="s">
        <v>70</v>
      </c>
      <c r="P8">
        <v>10</v>
      </c>
      <c r="Q8" t="s">
        <v>71</v>
      </c>
      <c r="R8" t="s">
        <v>72</v>
      </c>
      <c r="S8">
        <v>20</v>
      </c>
      <c r="T8" s="44">
        <f t="shared" si="3"/>
        <v>6264.1</v>
      </c>
      <c r="U8">
        <f t="shared" si="4"/>
        <v>6</v>
      </c>
    </row>
    <row r="9" spans="1:21">
      <c r="A9" s="2">
        <v>7</v>
      </c>
      <c r="B9" s="8">
        <v>18</v>
      </c>
      <c r="C9" s="9" t="s">
        <v>32</v>
      </c>
      <c r="D9" s="28">
        <v>37255</v>
      </c>
      <c r="E9" s="7" t="s">
        <v>18</v>
      </c>
      <c r="F9" s="19">
        <v>7.2508101851851858E-2</v>
      </c>
      <c r="G9" s="17">
        <f t="shared" si="0"/>
        <v>0</v>
      </c>
      <c r="I9" t="str">
        <f t="shared" si="1"/>
        <v>Ben</v>
      </c>
      <c r="J9" t="str">
        <f t="shared" si="2"/>
        <v>LANGNER</v>
      </c>
      <c r="K9" t="s">
        <v>84</v>
      </c>
      <c r="L9" t="s">
        <v>76</v>
      </c>
      <c r="M9" s="43">
        <v>44828</v>
      </c>
      <c r="N9" t="s">
        <v>69</v>
      </c>
      <c r="O9" t="s">
        <v>70</v>
      </c>
      <c r="P9">
        <v>10</v>
      </c>
      <c r="Q9" t="s">
        <v>71</v>
      </c>
      <c r="R9" t="s">
        <v>72</v>
      </c>
      <c r="S9">
        <v>20</v>
      </c>
      <c r="T9" s="44">
        <f t="shared" si="3"/>
        <v>6264.7000000000007</v>
      </c>
      <c r="U9">
        <f t="shared" si="4"/>
        <v>7</v>
      </c>
    </row>
    <row r="10" spans="1:21">
      <c r="A10" s="2">
        <v>8</v>
      </c>
      <c r="B10" s="24">
        <v>14</v>
      </c>
      <c r="C10" t="s">
        <v>29</v>
      </c>
      <c r="D10" s="32">
        <v>35828</v>
      </c>
      <c r="E10" s="10" t="s">
        <v>17</v>
      </c>
      <c r="F10" s="19">
        <v>7.2511574074074062E-2</v>
      </c>
      <c r="G10" s="17">
        <f t="shared" si="0"/>
        <v>3.4722222222033361E-6</v>
      </c>
      <c r="I10" t="str">
        <f t="shared" si="1"/>
        <v>Marco</v>
      </c>
      <c r="J10" t="str">
        <f t="shared" si="2"/>
        <v>INGLIMA</v>
      </c>
      <c r="K10" t="s">
        <v>85</v>
      </c>
      <c r="L10" t="s">
        <v>86</v>
      </c>
      <c r="M10" s="43">
        <v>44828</v>
      </c>
      <c r="N10" t="s">
        <v>69</v>
      </c>
      <c r="O10" t="s">
        <v>70</v>
      </c>
      <c r="P10">
        <v>10</v>
      </c>
      <c r="Q10" t="s">
        <v>71</v>
      </c>
      <c r="R10" t="s">
        <v>72</v>
      </c>
      <c r="S10">
        <v>20</v>
      </c>
      <c r="T10" s="44">
        <f t="shared" si="3"/>
        <v>6264.9999999999991</v>
      </c>
      <c r="U10">
        <f t="shared" si="4"/>
        <v>8</v>
      </c>
    </row>
    <row r="11" spans="1:21">
      <c r="A11" s="2">
        <v>9</v>
      </c>
      <c r="B11" s="8">
        <v>8</v>
      </c>
      <c r="C11" s="9" t="s">
        <v>37</v>
      </c>
      <c r="D11" s="28">
        <v>35802</v>
      </c>
      <c r="E11" s="7" t="s">
        <v>20</v>
      </c>
      <c r="F11" s="19">
        <v>7.2526041666666666E-2</v>
      </c>
      <c r="G11" s="17">
        <f t="shared" si="0"/>
        <v>1.7939814814807442E-5</v>
      </c>
      <c r="I11" t="str">
        <f t="shared" si="1"/>
        <v>Elliot</v>
      </c>
      <c r="J11" t="str">
        <f t="shared" si="2"/>
        <v>SODEMANN</v>
      </c>
      <c r="K11" t="s">
        <v>87</v>
      </c>
      <c r="L11" t="s">
        <v>88</v>
      </c>
      <c r="M11" s="43">
        <v>44828</v>
      </c>
      <c r="N11" t="s">
        <v>69</v>
      </c>
      <c r="O11" t="s">
        <v>70</v>
      </c>
      <c r="P11">
        <v>10</v>
      </c>
      <c r="Q11" t="s">
        <v>71</v>
      </c>
      <c r="R11" t="s">
        <v>72</v>
      </c>
      <c r="S11">
        <v>20</v>
      </c>
      <c r="T11" s="44">
        <f t="shared" si="3"/>
        <v>6266.25</v>
      </c>
      <c r="U11">
        <f t="shared" si="4"/>
        <v>9</v>
      </c>
    </row>
    <row r="12" spans="1:21">
      <c r="A12" s="2">
        <v>10</v>
      </c>
      <c r="B12" s="30">
        <v>3</v>
      </c>
      <c r="C12" s="6" t="s">
        <v>27</v>
      </c>
      <c r="D12" s="33">
        <v>35836</v>
      </c>
      <c r="E12" s="5" t="s">
        <v>16</v>
      </c>
      <c r="F12" s="19">
        <v>7.2528935185185189E-2</v>
      </c>
      <c r="G12" s="17">
        <f t="shared" si="0"/>
        <v>2.0833333333331039E-5</v>
      </c>
      <c r="I12" t="str">
        <f t="shared" si="1"/>
        <v>Jan</v>
      </c>
      <c r="J12" t="str">
        <f t="shared" si="2"/>
        <v>HERCOG</v>
      </c>
      <c r="K12" t="s">
        <v>89</v>
      </c>
      <c r="L12" t="s">
        <v>90</v>
      </c>
      <c r="M12" s="43">
        <v>44828</v>
      </c>
      <c r="N12" t="s">
        <v>69</v>
      </c>
      <c r="O12" t="s">
        <v>70</v>
      </c>
      <c r="P12">
        <v>10</v>
      </c>
      <c r="Q12" t="s">
        <v>71</v>
      </c>
      <c r="R12" t="s">
        <v>72</v>
      </c>
      <c r="S12">
        <v>20</v>
      </c>
      <c r="T12" s="44">
        <f t="shared" si="3"/>
        <v>6266.5</v>
      </c>
      <c r="U12">
        <f t="shared" si="4"/>
        <v>10</v>
      </c>
    </row>
    <row r="13" spans="1:21">
      <c r="A13" s="2">
        <v>11</v>
      </c>
      <c r="B13" s="24">
        <v>16</v>
      </c>
      <c r="C13" t="s">
        <v>25</v>
      </c>
      <c r="D13" s="32">
        <v>37990</v>
      </c>
      <c r="E13" s="10" t="s">
        <v>12</v>
      </c>
      <c r="F13" s="19">
        <v>7.2546296296296289E-2</v>
      </c>
      <c r="G13" s="17">
        <f t="shared" si="0"/>
        <v>3.8194444444430986E-5</v>
      </c>
      <c r="I13" t="str">
        <f t="shared" si="1"/>
        <v>Danylo</v>
      </c>
      <c r="J13" t="str">
        <f t="shared" si="2"/>
        <v>CHOBANIAN</v>
      </c>
      <c r="K13" t="s">
        <v>91</v>
      </c>
      <c r="L13" t="s">
        <v>92</v>
      </c>
      <c r="M13" s="43">
        <v>44828</v>
      </c>
      <c r="N13" t="s">
        <v>69</v>
      </c>
      <c r="O13" t="s">
        <v>70</v>
      </c>
      <c r="P13">
        <v>10</v>
      </c>
      <c r="Q13" t="s">
        <v>71</v>
      </c>
      <c r="R13" t="s">
        <v>72</v>
      </c>
      <c r="S13">
        <v>20</v>
      </c>
      <c r="T13" s="44">
        <f t="shared" si="3"/>
        <v>6267.9999999999991</v>
      </c>
      <c r="U13">
        <f t="shared" si="4"/>
        <v>11</v>
      </c>
    </row>
    <row r="14" spans="1:21">
      <c r="A14" s="2">
        <v>12</v>
      </c>
      <c r="B14" s="8">
        <v>15</v>
      </c>
      <c r="C14" s="9" t="s">
        <v>39</v>
      </c>
      <c r="D14" s="28">
        <v>38693</v>
      </c>
      <c r="E14" s="7" t="s">
        <v>21</v>
      </c>
      <c r="F14" s="20">
        <v>7.2553240740740751E-2</v>
      </c>
      <c r="G14" s="17">
        <f t="shared" si="0"/>
        <v>4.5138888888893169E-5</v>
      </c>
      <c r="I14" t="str">
        <f t="shared" si="1"/>
        <v>Piotr</v>
      </c>
      <c r="J14" t="str">
        <f t="shared" si="2"/>
        <v>WOZNIAK</v>
      </c>
      <c r="K14" t="s">
        <v>93</v>
      </c>
      <c r="L14" t="s">
        <v>94</v>
      </c>
      <c r="M14" s="43">
        <v>44828</v>
      </c>
      <c r="N14" t="s">
        <v>69</v>
      </c>
      <c r="O14" t="s">
        <v>70</v>
      </c>
      <c r="P14">
        <v>10</v>
      </c>
      <c r="Q14" t="s">
        <v>71</v>
      </c>
      <c r="R14" t="s">
        <v>72</v>
      </c>
      <c r="S14">
        <v>20</v>
      </c>
      <c r="T14" s="44">
        <f t="shared" si="3"/>
        <v>6268.6000000000013</v>
      </c>
      <c r="U14">
        <f t="shared" si="4"/>
        <v>12</v>
      </c>
    </row>
    <row r="15" spans="1:21">
      <c r="A15" s="2">
        <v>13</v>
      </c>
      <c r="B15" s="24">
        <v>5</v>
      </c>
      <c r="C15" t="s">
        <v>26</v>
      </c>
      <c r="D15" s="32">
        <v>37656</v>
      </c>
      <c r="E15" s="10" t="s">
        <v>15</v>
      </c>
      <c r="F15" s="19">
        <v>7.6437500000000005E-2</v>
      </c>
      <c r="G15" s="17">
        <f t="shared" si="0"/>
        <v>3.9293981481481471E-3</v>
      </c>
      <c r="I15" t="str">
        <f t="shared" si="1"/>
        <v>Joseph</v>
      </c>
      <c r="J15" t="str">
        <f t="shared" si="2"/>
        <v>DEIGHAN</v>
      </c>
      <c r="K15" t="s">
        <v>95</v>
      </c>
      <c r="L15" t="s">
        <v>96</v>
      </c>
      <c r="M15" s="43">
        <v>44828</v>
      </c>
      <c r="N15" t="s">
        <v>69</v>
      </c>
      <c r="O15" t="s">
        <v>70</v>
      </c>
      <c r="P15">
        <v>10</v>
      </c>
      <c r="Q15" t="s">
        <v>71</v>
      </c>
      <c r="R15" t="s">
        <v>72</v>
      </c>
      <c r="S15">
        <v>20</v>
      </c>
      <c r="T15" s="44">
        <f t="shared" si="3"/>
        <v>6604.2000000000007</v>
      </c>
      <c r="U15">
        <f t="shared" si="4"/>
        <v>13</v>
      </c>
    </row>
    <row r="16" spans="1:21">
      <c r="A16" s="2">
        <v>14</v>
      </c>
      <c r="B16" s="8">
        <v>6</v>
      </c>
      <c r="C16" s="9" t="s">
        <v>24</v>
      </c>
      <c r="D16" s="28">
        <v>38642</v>
      </c>
      <c r="E16" s="7" t="s">
        <v>13</v>
      </c>
      <c r="F16" s="19">
        <v>7.7162037037037043E-2</v>
      </c>
      <c r="G16" s="17">
        <f t="shared" si="0"/>
        <v>4.6539351851851846E-3</v>
      </c>
      <c r="I16" t="str">
        <f t="shared" si="1"/>
        <v>Denis</v>
      </c>
      <c r="J16" t="str">
        <f t="shared" si="2"/>
        <v>BOROVKA</v>
      </c>
      <c r="K16" t="s">
        <v>97</v>
      </c>
      <c r="L16" t="s">
        <v>80</v>
      </c>
      <c r="M16" s="43">
        <v>44828</v>
      </c>
      <c r="N16" t="s">
        <v>69</v>
      </c>
      <c r="O16" t="s">
        <v>70</v>
      </c>
      <c r="P16">
        <v>10</v>
      </c>
      <c r="Q16" t="s">
        <v>71</v>
      </c>
      <c r="R16" t="s">
        <v>72</v>
      </c>
      <c r="S16">
        <v>20</v>
      </c>
      <c r="T16" s="44">
        <f t="shared" si="3"/>
        <v>6666.8</v>
      </c>
      <c r="U16">
        <f t="shared" si="4"/>
        <v>14</v>
      </c>
    </row>
    <row r="17" spans="1:21">
      <c r="A17" s="2">
        <v>15</v>
      </c>
      <c r="B17" s="24">
        <v>2</v>
      </c>
      <c r="C17" t="s">
        <v>31</v>
      </c>
      <c r="D17" s="32">
        <v>35196</v>
      </c>
      <c r="E17" s="10" t="s">
        <v>13</v>
      </c>
      <c r="F17" s="19">
        <v>7.7373842592592598E-2</v>
      </c>
      <c r="G17" s="17">
        <f t="shared" si="0"/>
        <v>4.8657407407407399E-3</v>
      </c>
      <c r="I17" t="str">
        <f t="shared" si="1"/>
        <v>Matej</v>
      </c>
      <c r="J17" t="str">
        <f t="shared" si="2"/>
        <v>KOZUBEK</v>
      </c>
      <c r="K17" t="s">
        <v>98</v>
      </c>
      <c r="L17" t="s">
        <v>80</v>
      </c>
      <c r="M17" s="43">
        <v>44828</v>
      </c>
      <c r="N17" t="s">
        <v>69</v>
      </c>
      <c r="O17" t="s">
        <v>70</v>
      </c>
      <c r="P17">
        <v>10</v>
      </c>
      <c r="Q17" t="s">
        <v>71</v>
      </c>
      <c r="R17" t="s">
        <v>72</v>
      </c>
      <c r="S17">
        <v>20</v>
      </c>
      <c r="T17" s="44">
        <f t="shared" si="3"/>
        <v>6685.1</v>
      </c>
      <c r="U17">
        <f t="shared" si="4"/>
        <v>15</v>
      </c>
    </row>
    <row r="18" spans="1:21">
      <c r="A18" s="2">
        <v>16</v>
      </c>
      <c r="B18" s="8">
        <v>17</v>
      </c>
      <c r="C18" s="9" t="s">
        <v>28</v>
      </c>
      <c r="D18" s="28">
        <v>38455</v>
      </c>
      <c r="E18" s="7" t="s">
        <v>15</v>
      </c>
      <c r="F18" s="19">
        <v>7.7495370370370367E-2</v>
      </c>
      <c r="G18" s="17">
        <f t="shared" si="0"/>
        <v>4.9872685185185089E-3</v>
      </c>
      <c r="I18" t="str">
        <f t="shared" si="1"/>
        <v>Harry</v>
      </c>
      <c r="J18" t="str">
        <f t="shared" si="2"/>
        <v>HEWITT</v>
      </c>
      <c r="K18" t="s">
        <v>99</v>
      </c>
      <c r="L18" t="s">
        <v>96</v>
      </c>
      <c r="M18" s="43">
        <v>44828</v>
      </c>
      <c r="N18" t="s">
        <v>69</v>
      </c>
      <c r="O18" t="s">
        <v>70</v>
      </c>
      <c r="P18">
        <v>10</v>
      </c>
      <c r="Q18" t="s">
        <v>71</v>
      </c>
      <c r="R18" t="s">
        <v>72</v>
      </c>
      <c r="S18">
        <v>20</v>
      </c>
      <c r="T18" s="44">
        <f t="shared" si="3"/>
        <v>6695.5999999999995</v>
      </c>
      <c r="U18">
        <f t="shared" si="4"/>
        <v>16</v>
      </c>
    </row>
    <row r="19" spans="1:21">
      <c r="A19" s="2">
        <v>17</v>
      </c>
      <c r="B19" s="24">
        <v>10</v>
      </c>
      <c r="C19" t="s">
        <v>23</v>
      </c>
      <c r="D19" s="32">
        <v>39003</v>
      </c>
      <c r="E19" s="10" t="s">
        <v>12</v>
      </c>
      <c r="F19" s="19">
        <v>7.8504629629629633E-2</v>
      </c>
      <c r="G19" s="17">
        <f t="shared" si="0"/>
        <v>5.9965277777777742E-3</v>
      </c>
      <c r="I19" t="str">
        <f t="shared" si="1"/>
        <v>Dmytro</v>
      </c>
      <c r="J19" t="str">
        <f t="shared" si="2"/>
        <v>BOIKO</v>
      </c>
      <c r="K19" t="s">
        <v>100</v>
      </c>
      <c r="L19" t="s">
        <v>92</v>
      </c>
      <c r="M19" s="43">
        <v>44828</v>
      </c>
      <c r="N19" t="s">
        <v>69</v>
      </c>
      <c r="O19" t="s">
        <v>70</v>
      </c>
      <c r="P19">
        <v>10</v>
      </c>
      <c r="Q19" t="s">
        <v>71</v>
      </c>
      <c r="R19" t="s">
        <v>72</v>
      </c>
      <c r="S19">
        <v>20</v>
      </c>
      <c r="T19" s="44">
        <f t="shared" si="3"/>
        <v>6782.8</v>
      </c>
      <c r="U19">
        <f t="shared" si="4"/>
        <v>17</v>
      </c>
    </row>
    <row r="20" spans="1:21">
      <c r="A20" s="2">
        <v>18</v>
      </c>
      <c r="B20" s="8">
        <v>13</v>
      </c>
      <c r="C20" s="9" t="s">
        <v>33</v>
      </c>
      <c r="D20" s="28">
        <v>37622</v>
      </c>
      <c r="E20" s="7" t="s">
        <v>13</v>
      </c>
      <c r="F20" s="19">
        <v>7.8674768518518512E-2</v>
      </c>
      <c r="G20" s="17">
        <f t="shared" si="0"/>
        <v>6.1666666666666536E-3</v>
      </c>
      <c r="I20" t="str">
        <f t="shared" si="1"/>
        <v>Marek</v>
      </c>
      <c r="J20" t="str">
        <f t="shared" si="2"/>
        <v>MATOUSEK</v>
      </c>
      <c r="K20" t="s">
        <v>101</v>
      </c>
      <c r="L20" t="s">
        <v>80</v>
      </c>
      <c r="M20" s="43">
        <v>44828</v>
      </c>
      <c r="N20" t="s">
        <v>69</v>
      </c>
      <c r="O20" t="s">
        <v>70</v>
      </c>
      <c r="P20">
        <v>10</v>
      </c>
      <c r="Q20" t="s">
        <v>71</v>
      </c>
      <c r="R20" t="s">
        <v>72</v>
      </c>
      <c r="S20">
        <v>20</v>
      </c>
      <c r="T20" s="44">
        <f t="shared" si="3"/>
        <v>6797.4999999999991</v>
      </c>
      <c r="U20">
        <f t="shared" si="4"/>
        <v>18</v>
      </c>
    </row>
    <row r="21" spans="1:21">
      <c r="A21" s="2">
        <v>19</v>
      </c>
      <c r="B21" s="30">
        <v>11</v>
      </c>
      <c r="C21" s="6" t="s">
        <v>36</v>
      </c>
      <c r="D21" s="33">
        <v>39122</v>
      </c>
      <c r="E21" s="5" t="s">
        <v>15</v>
      </c>
      <c r="F21" s="19">
        <v>7.9250000000000001E-2</v>
      </c>
      <c r="G21" s="17">
        <f t="shared" si="0"/>
        <v>6.7418981481481427E-3</v>
      </c>
      <c r="I21" t="str">
        <f t="shared" si="1"/>
        <v>James</v>
      </c>
      <c r="J21" t="str">
        <f t="shared" si="2"/>
        <v>RAW</v>
      </c>
      <c r="K21" t="s">
        <v>102</v>
      </c>
      <c r="L21" t="s">
        <v>96</v>
      </c>
      <c r="M21" s="43">
        <v>44828</v>
      </c>
      <c r="N21" t="s">
        <v>69</v>
      </c>
      <c r="O21" t="s">
        <v>70</v>
      </c>
      <c r="P21">
        <v>10</v>
      </c>
      <c r="Q21" t="s">
        <v>71</v>
      </c>
      <c r="R21" t="s">
        <v>72</v>
      </c>
      <c r="S21">
        <v>20</v>
      </c>
      <c r="T21" s="44">
        <f t="shared" si="3"/>
        <v>6847.2</v>
      </c>
      <c r="U21">
        <f t="shared" si="4"/>
        <v>19</v>
      </c>
    </row>
    <row r="22" spans="1:21">
      <c r="A22" s="2">
        <v>20</v>
      </c>
      <c r="B22" s="24">
        <v>19</v>
      </c>
      <c r="C22" t="s">
        <v>30</v>
      </c>
      <c r="D22" s="32">
        <v>38359</v>
      </c>
      <c r="E22" s="10" t="s">
        <v>12</v>
      </c>
      <c r="F22" s="19">
        <v>7.9270833333333332E-2</v>
      </c>
      <c r="G22" s="17">
        <f t="shared" si="0"/>
        <v>6.7627314814814737E-3</v>
      </c>
      <c r="I22" t="str">
        <f t="shared" si="1"/>
        <v>Maksim</v>
      </c>
      <c r="J22" t="str">
        <f t="shared" si="2"/>
        <v>KLYS</v>
      </c>
      <c r="K22" t="s">
        <v>103</v>
      </c>
      <c r="L22" t="s">
        <v>92</v>
      </c>
      <c r="M22" s="43">
        <v>44828</v>
      </c>
      <c r="N22" t="s">
        <v>69</v>
      </c>
      <c r="O22" t="s">
        <v>70</v>
      </c>
      <c r="P22">
        <v>10</v>
      </c>
      <c r="Q22" t="s">
        <v>71</v>
      </c>
      <c r="R22" t="s">
        <v>72</v>
      </c>
      <c r="S22">
        <v>20</v>
      </c>
      <c r="T22" s="44">
        <f t="shared" si="3"/>
        <v>6849</v>
      </c>
      <c r="U22">
        <f t="shared" si="4"/>
        <v>20</v>
      </c>
    </row>
    <row r="27" spans="1:21" ht="15" thickBot="1"/>
    <row r="28" spans="1:21">
      <c r="A28" s="2">
        <v>1</v>
      </c>
      <c r="B28" s="34">
        <v>64</v>
      </c>
      <c r="C28" t="s">
        <v>54</v>
      </c>
      <c r="D28" s="36">
        <v>36117</v>
      </c>
      <c r="E28" t="s">
        <v>18</v>
      </c>
      <c r="F28" s="38">
        <v>7.7517361111111113E-2</v>
      </c>
      <c r="G28" s="27"/>
      <c r="I28" t="str">
        <f t="shared" ref="I28:I40" si="5">TRIM(RIGHT(SUBSTITUTE(C28," ",REPT(" ",1000)),100))</f>
        <v>Jeannette</v>
      </c>
      <c r="J28" t="str">
        <f t="shared" ref="J28:J40" si="6">TRIM(SUBSTITUTE(C28,I28,""))</f>
        <v>SPIWOKS</v>
      </c>
      <c r="K28" t="s">
        <v>104</v>
      </c>
      <c r="L28" t="s">
        <v>76</v>
      </c>
      <c r="M28" s="43">
        <v>44828</v>
      </c>
      <c r="N28" t="s">
        <v>69</v>
      </c>
      <c r="O28" t="s">
        <v>70</v>
      </c>
      <c r="P28">
        <v>10</v>
      </c>
      <c r="Q28" t="s">
        <v>71</v>
      </c>
      <c r="R28" t="s">
        <v>72</v>
      </c>
      <c r="S28">
        <v>12</v>
      </c>
      <c r="T28" s="44">
        <f t="shared" ref="T28:T40" si="7">F28*86400</f>
        <v>6697.5</v>
      </c>
      <c r="U28">
        <f t="shared" ref="U28:U40" si="8">A28</f>
        <v>1</v>
      </c>
    </row>
    <row r="29" spans="1:21">
      <c r="A29" s="2">
        <v>2</v>
      </c>
      <c r="B29" s="8">
        <v>62</v>
      </c>
      <c r="C29" s="9" t="s">
        <v>50</v>
      </c>
      <c r="D29" s="28">
        <v>38064</v>
      </c>
      <c r="E29" s="9" t="s">
        <v>14</v>
      </c>
      <c r="F29" s="39">
        <v>7.9299768518518512E-2</v>
      </c>
      <c r="G29" s="17">
        <f t="shared" ref="G29:G38" si="9">F29-$F$9</f>
        <v>6.7916666666666542E-3</v>
      </c>
      <c r="I29" t="str">
        <f t="shared" si="5"/>
        <v>Angela</v>
      </c>
      <c r="J29" t="str">
        <f t="shared" si="6"/>
        <v>MARTINEZ GUILLEN</v>
      </c>
      <c r="K29" t="s">
        <v>105</v>
      </c>
      <c r="L29" t="s">
        <v>78</v>
      </c>
      <c r="M29" s="43">
        <v>44828</v>
      </c>
      <c r="N29" t="s">
        <v>69</v>
      </c>
      <c r="O29" t="s">
        <v>70</v>
      </c>
      <c r="P29">
        <v>10</v>
      </c>
      <c r="Q29" t="s">
        <v>71</v>
      </c>
      <c r="R29" t="s">
        <v>72</v>
      </c>
      <c r="S29">
        <v>12</v>
      </c>
      <c r="T29" s="44">
        <f t="shared" si="7"/>
        <v>6851.4999999999991</v>
      </c>
      <c r="U29">
        <f t="shared" si="8"/>
        <v>2</v>
      </c>
    </row>
    <row r="30" spans="1:21">
      <c r="A30" s="2">
        <v>3</v>
      </c>
      <c r="B30" s="24">
        <v>57</v>
      </c>
      <c r="C30" t="s">
        <v>7</v>
      </c>
      <c r="D30" s="32">
        <v>37960</v>
      </c>
      <c r="E30" t="s">
        <v>14</v>
      </c>
      <c r="F30" s="39">
        <v>7.9328703703703707E-2</v>
      </c>
      <c r="G30" s="17">
        <f t="shared" si="9"/>
        <v>6.8206018518518485E-3</v>
      </c>
      <c r="I30" t="str">
        <f t="shared" si="5"/>
        <v>Candela</v>
      </c>
      <c r="J30" t="str">
        <f t="shared" si="6"/>
        <v>SANCHEZ LORA</v>
      </c>
      <c r="K30" t="s">
        <v>106</v>
      </c>
      <c r="L30" t="s">
        <v>78</v>
      </c>
      <c r="M30" s="43">
        <v>44828</v>
      </c>
      <c r="N30" t="s">
        <v>69</v>
      </c>
      <c r="O30" t="s">
        <v>70</v>
      </c>
      <c r="P30">
        <v>10</v>
      </c>
      <c r="Q30" t="s">
        <v>71</v>
      </c>
      <c r="R30" t="s">
        <v>72</v>
      </c>
      <c r="S30">
        <v>12</v>
      </c>
      <c r="T30" s="44">
        <f t="shared" si="7"/>
        <v>6854</v>
      </c>
      <c r="U30">
        <f t="shared" si="8"/>
        <v>3</v>
      </c>
    </row>
    <row r="31" spans="1:21">
      <c r="A31" s="2">
        <v>4</v>
      </c>
      <c r="B31" s="8">
        <v>52</v>
      </c>
      <c r="C31" s="9" t="s">
        <v>53</v>
      </c>
      <c r="D31" s="28">
        <v>35796</v>
      </c>
      <c r="E31" s="9" t="s">
        <v>42</v>
      </c>
      <c r="F31" s="39">
        <v>7.9332175925925938E-2</v>
      </c>
      <c r="G31" s="17">
        <f t="shared" si="9"/>
        <v>6.8240740740740796E-3</v>
      </c>
      <c r="I31" t="str">
        <f t="shared" si="5"/>
        <v>Stel</v>
      </c>
      <c r="J31" t="str">
        <f t="shared" si="6"/>
        <v>SERENA</v>
      </c>
      <c r="K31" t="s">
        <v>107</v>
      </c>
      <c r="L31" t="s">
        <v>108</v>
      </c>
      <c r="M31" s="43">
        <v>44828</v>
      </c>
      <c r="N31" t="s">
        <v>69</v>
      </c>
      <c r="O31" t="s">
        <v>70</v>
      </c>
      <c r="P31">
        <v>10</v>
      </c>
      <c r="Q31" t="s">
        <v>71</v>
      </c>
      <c r="R31" t="s">
        <v>72</v>
      </c>
      <c r="S31">
        <v>12</v>
      </c>
      <c r="T31" s="44">
        <f t="shared" si="7"/>
        <v>6854.3000000000011</v>
      </c>
      <c r="U31">
        <f t="shared" si="8"/>
        <v>4</v>
      </c>
    </row>
    <row r="32" spans="1:21">
      <c r="A32" s="2">
        <v>5</v>
      </c>
      <c r="B32" s="24">
        <v>51</v>
      </c>
      <c r="C32" t="s">
        <v>51</v>
      </c>
      <c r="D32" s="32">
        <v>35664</v>
      </c>
      <c r="E32" t="s">
        <v>14</v>
      </c>
      <c r="F32" s="39">
        <v>7.9993055555555553E-2</v>
      </c>
      <c r="G32" s="17">
        <f t="shared" si="9"/>
        <v>7.4849537037036951E-3</v>
      </c>
      <c r="I32" t="str">
        <f t="shared" si="5"/>
        <v>Jimena</v>
      </c>
      <c r="J32" t="str">
        <f t="shared" si="6"/>
        <v>PEREZ BLANCO</v>
      </c>
      <c r="K32" t="s">
        <v>109</v>
      </c>
      <c r="L32" t="s">
        <v>78</v>
      </c>
      <c r="M32" s="43">
        <v>44828</v>
      </c>
      <c r="N32" t="s">
        <v>69</v>
      </c>
      <c r="O32" t="s">
        <v>70</v>
      </c>
      <c r="P32">
        <v>10</v>
      </c>
      <c r="Q32" t="s">
        <v>71</v>
      </c>
      <c r="R32" t="s">
        <v>72</v>
      </c>
      <c r="S32">
        <v>12</v>
      </c>
      <c r="T32" s="44">
        <f t="shared" si="7"/>
        <v>6911.4</v>
      </c>
      <c r="U32">
        <f t="shared" si="8"/>
        <v>5</v>
      </c>
    </row>
    <row r="33" spans="1:21">
      <c r="A33" s="2">
        <v>6</v>
      </c>
      <c r="B33" s="8">
        <v>59</v>
      </c>
      <c r="C33" s="9" t="s">
        <v>46</v>
      </c>
      <c r="D33" s="28">
        <v>38551</v>
      </c>
      <c r="E33" s="9" t="s">
        <v>12</v>
      </c>
      <c r="F33" s="39">
        <v>8.236689814814814E-2</v>
      </c>
      <c r="G33" s="17">
        <f t="shared" si="9"/>
        <v>9.8587962962962822E-3</v>
      </c>
      <c r="I33" t="str">
        <f t="shared" si="5"/>
        <v>Mariia</v>
      </c>
      <c r="J33" t="str">
        <f t="shared" si="6"/>
        <v>HORODNIA</v>
      </c>
      <c r="K33" t="s">
        <v>110</v>
      </c>
      <c r="L33" t="s">
        <v>92</v>
      </c>
      <c r="M33" s="43">
        <v>44828</v>
      </c>
      <c r="N33" t="s">
        <v>69</v>
      </c>
      <c r="O33" t="s">
        <v>70</v>
      </c>
      <c r="P33">
        <v>10</v>
      </c>
      <c r="Q33" t="s">
        <v>71</v>
      </c>
      <c r="R33" t="s">
        <v>72</v>
      </c>
      <c r="S33">
        <v>12</v>
      </c>
      <c r="T33" s="44">
        <f t="shared" si="7"/>
        <v>7116.4999999999991</v>
      </c>
      <c r="U33">
        <f t="shared" si="8"/>
        <v>6</v>
      </c>
    </row>
    <row r="34" spans="1:21">
      <c r="A34" s="2">
        <v>7</v>
      </c>
      <c r="B34" s="8">
        <v>65</v>
      </c>
      <c r="C34" s="9" t="s">
        <v>55</v>
      </c>
      <c r="D34" s="28">
        <v>37789</v>
      </c>
      <c r="E34" s="9" t="s">
        <v>43</v>
      </c>
      <c r="F34" s="39">
        <v>8.356712962962963E-2</v>
      </c>
      <c r="G34" s="17">
        <f t="shared" si="9"/>
        <v>1.1059027777777772E-2</v>
      </c>
      <c r="I34" t="str">
        <f t="shared" si="5"/>
        <v>Celine</v>
      </c>
      <c r="J34" t="str">
        <f t="shared" si="6"/>
        <v>Weil</v>
      </c>
      <c r="K34" t="s">
        <v>111</v>
      </c>
      <c r="L34" t="s">
        <v>112</v>
      </c>
      <c r="M34" s="43">
        <v>44828</v>
      </c>
      <c r="N34" t="s">
        <v>69</v>
      </c>
      <c r="O34" t="s">
        <v>70</v>
      </c>
      <c r="P34">
        <v>10</v>
      </c>
      <c r="Q34" t="s">
        <v>71</v>
      </c>
      <c r="R34" t="s">
        <v>72</v>
      </c>
      <c r="S34">
        <v>12</v>
      </c>
      <c r="T34" s="44">
        <f t="shared" si="7"/>
        <v>7220.2</v>
      </c>
      <c r="U34">
        <f t="shared" si="8"/>
        <v>7</v>
      </c>
    </row>
    <row r="35" spans="1:21">
      <c r="A35" s="2">
        <v>8</v>
      </c>
      <c r="B35" s="30">
        <v>53</v>
      </c>
      <c r="C35" s="6" t="s">
        <v>47</v>
      </c>
      <c r="D35" s="33">
        <v>37253</v>
      </c>
      <c r="E35" s="6" t="s">
        <v>40</v>
      </c>
      <c r="F35" s="39">
        <v>8.42962962962963E-2</v>
      </c>
      <c r="G35" s="17">
        <f t="shared" si="9"/>
        <v>1.1788194444444441E-2</v>
      </c>
      <c r="I35" t="str">
        <f t="shared" si="5"/>
        <v>Helena</v>
      </c>
      <c r="J35" t="str">
        <f t="shared" si="6"/>
        <v>HVID HANSEN</v>
      </c>
      <c r="K35" t="s">
        <v>113</v>
      </c>
      <c r="L35" t="s">
        <v>114</v>
      </c>
      <c r="M35" s="43">
        <v>44828</v>
      </c>
      <c r="N35" t="s">
        <v>69</v>
      </c>
      <c r="O35" t="s">
        <v>70</v>
      </c>
      <c r="P35">
        <v>10</v>
      </c>
      <c r="Q35" t="s">
        <v>71</v>
      </c>
      <c r="R35" t="s">
        <v>72</v>
      </c>
      <c r="S35">
        <v>12</v>
      </c>
      <c r="T35" s="44">
        <f t="shared" si="7"/>
        <v>7283.2000000000007</v>
      </c>
      <c r="U35">
        <f t="shared" si="8"/>
        <v>8</v>
      </c>
    </row>
    <row r="36" spans="1:21">
      <c r="A36" s="2">
        <v>9</v>
      </c>
      <c r="B36" s="24">
        <v>61</v>
      </c>
      <c r="C36" t="s">
        <v>44</v>
      </c>
      <c r="D36" s="32">
        <v>38684</v>
      </c>
      <c r="E36" t="s">
        <v>15</v>
      </c>
      <c r="F36" s="39">
        <v>8.4707175925925929E-2</v>
      </c>
      <c r="G36" s="17">
        <f t="shared" si="9"/>
        <v>1.2199074074074071E-2</v>
      </c>
      <c r="I36" t="str">
        <f t="shared" si="5"/>
        <v>Kennedy</v>
      </c>
      <c r="J36" t="str">
        <f t="shared" si="6"/>
        <v>DENBY</v>
      </c>
      <c r="K36" t="s">
        <v>115</v>
      </c>
      <c r="L36" t="s">
        <v>116</v>
      </c>
      <c r="M36" s="43">
        <v>44828</v>
      </c>
      <c r="N36" t="s">
        <v>69</v>
      </c>
      <c r="O36" t="s">
        <v>70</v>
      </c>
      <c r="P36">
        <v>10</v>
      </c>
      <c r="Q36" t="s">
        <v>71</v>
      </c>
      <c r="R36" t="s">
        <v>72</v>
      </c>
      <c r="S36">
        <v>12</v>
      </c>
      <c r="T36" s="44">
        <f t="shared" si="7"/>
        <v>7318.7</v>
      </c>
      <c r="U36">
        <f t="shared" si="8"/>
        <v>9</v>
      </c>
    </row>
    <row r="37" spans="1:21">
      <c r="A37" s="2">
        <v>10</v>
      </c>
      <c r="B37" s="8">
        <v>55</v>
      </c>
      <c r="C37" s="9" t="s">
        <v>45</v>
      </c>
      <c r="D37" s="28">
        <v>39258</v>
      </c>
      <c r="E37" s="9" t="s">
        <v>15</v>
      </c>
      <c r="F37" s="39">
        <v>8.5918981481481485E-2</v>
      </c>
      <c r="G37" s="17">
        <f t="shared" si="9"/>
        <v>1.3410879629629627E-2</v>
      </c>
      <c r="I37" t="str">
        <f t="shared" si="5"/>
        <v>Madison</v>
      </c>
      <c r="J37" t="str">
        <f t="shared" si="6"/>
        <v>EMMENT</v>
      </c>
      <c r="K37" t="s">
        <v>117</v>
      </c>
      <c r="L37" t="s">
        <v>96</v>
      </c>
      <c r="M37" s="43">
        <v>44828</v>
      </c>
      <c r="N37" t="s">
        <v>69</v>
      </c>
      <c r="O37" t="s">
        <v>70</v>
      </c>
      <c r="P37">
        <v>10</v>
      </c>
      <c r="Q37" t="s">
        <v>71</v>
      </c>
      <c r="R37" t="s">
        <v>72</v>
      </c>
      <c r="S37">
        <v>12</v>
      </c>
      <c r="T37" s="44">
        <f t="shared" si="7"/>
        <v>7423.4000000000005</v>
      </c>
      <c r="U37">
        <f t="shared" si="8"/>
        <v>10</v>
      </c>
    </row>
    <row r="38" spans="1:21">
      <c r="A38" s="2">
        <v>11</v>
      </c>
      <c r="B38" s="24">
        <v>58</v>
      </c>
      <c r="C38" t="s">
        <v>48</v>
      </c>
      <c r="D38" s="32">
        <v>38480</v>
      </c>
      <c r="E38" t="s">
        <v>15</v>
      </c>
      <c r="F38" s="39">
        <v>8.898032407407408E-2</v>
      </c>
      <c r="G38" s="17">
        <f t="shared" si="9"/>
        <v>1.6472222222222221E-2</v>
      </c>
      <c r="I38" t="str">
        <f t="shared" si="5"/>
        <v>Livia</v>
      </c>
      <c r="J38" t="str">
        <f t="shared" si="6"/>
        <v>KINGSLAND</v>
      </c>
      <c r="K38" t="s">
        <v>118</v>
      </c>
      <c r="L38" t="s">
        <v>119</v>
      </c>
      <c r="M38" s="43">
        <v>44828</v>
      </c>
      <c r="N38" t="s">
        <v>69</v>
      </c>
      <c r="O38" t="s">
        <v>70</v>
      </c>
      <c r="P38">
        <v>10</v>
      </c>
      <c r="Q38" t="s">
        <v>71</v>
      </c>
      <c r="R38" t="s">
        <v>72</v>
      </c>
      <c r="S38">
        <v>12</v>
      </c>
      <c r="T38" s="44">
        <f t="shared" si="7"/>
        <v>7687.9000000000005</v>
      </c>
      <c r="U38">
        <f t="shared" si="8"/>
        <v>11</v>
      </c>
    </row>
    <row r="39" spans="1:21">
      <c r="A39" s="2"/>
      <c r="B39" s="8">
        <v>60</v>
      </c>
      <c r="C39" s="9" t="s">
        <v>52</v>
      </c>
      <c r="D39" s="28">
        <v>36955</v>
      </c>
      <c r="E39" s="9" t="s">
        <v>41</v>
      </c>
      <c r="F39" s="39" t="s">
        <v>8</v>
      </c>
      <c r="G39" s="17"/>
      <c r="M39" s="43"/>
      <c r="T39" s="44"/>
    </row>
    <row r="40" spans="1:21" ht="15" thickBot="1">
      <c r="A40" s="2"/>
      <c r="B40" s="35">
        <v>56</v>
      </c>
      <c r="C40" s="9" t="s">
        <v>49</v>
      </c>
      <c r="D40" s="37">
        <v>37958</v>
      </c>
      <c r="E40" s="9" t="s">
        <v>15</v>
      </c>
      <c r="F40" s="40" t="s">
        <v>9</v>
      </c>
      <c r="G40" s="17"/>
      <c r="M40" s="43"/>
      <c r="T40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Men</vt:lpstr>
      <vt:lpstr>Women</vt:lpstr>
      <vt:lpstr>Sheet1</vt:lpstr>
      <vt:lpstr>Men!Print_Area</vt:lpstr>
      <vt:lpstr>Women!Print_Area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HAUE</dc:creator>
  <cp:lastModifiedBy>Alex Meyer</cp:lastModifiedBy>
  <cp:lastPrinted>2022-09-25T05:53:15Z</cp:lastPrinted>
  <dcterms:created xsi:type="dcterms:W3CDTF">2019-03-05T10:01:31Z</dcterms:created>
  <dcterms:modified xsi:type="dcterms:W3CDTF">2022-10-05T21:46:18Z</dcterms:modified>
</cp:coreProperties>
</file>