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A14D3715-40E8-4B5B-96FC-FD45302A9CB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externalReferences>
    <externalReference r:id="rId2"/>
  </externalReferences>
  <definedNames>
    <definedName name="_xlnm._FilterDatabase" localSheetId="0" hidden="1">'Table 1'!$A$1:$W$82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1" i="1" l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U81" i="1"/>
  <c r="H81" i="1"/>
  <c r="U80" i="1"/>
  <c r="H80" i="1"/>
  <c r="I80" i="1" s="1"/>
  <c r="K80" i="1" s="1"/>
  <c r="U79" i="1"/>
  <c r="H79" i="1"/>
  <c r="I79" i="1" s="1"/>
  <c r="K79" i="1" s="1"/>
  <c r="U78" i="1"/>
  <c r="H78" i="1"/>
  <c r="U77" i="1"/>
  <c r="H77" i="1"/>
  <c r="U76" i="1"/>
  <c r="H76" i="1"/>
  <c r="I76" i="1" s="1"/>
  <c r="K76" i="1" s="1"/>
  <c r="U75" i="1"/>
  <c r="H75" i="1"/>
  <c r="I75" i="1" s="1"/>
  <c r="K75" i="1" s="1"/>
  <c r="U74" i="1"/>
  <c r="H74" i="1"/>
  <c r="I74" i="1" s="1"/>
  <c r="U73" i="1"/>
  <c r="H73" i="1"/>
  <c r="U72" i="1"/>
  <c r="H72" i="1"/>
  <c r="I72" i="1" s="1"/>
  <c r="K72" i="1" s="1"/>
  <c r="U71" i="1"/>
  <c r="H71" i="1"/>
  <c r="I71" i="1" s="1"/>
  <c r="K71" i="1" s="1"/>
  <c r="U70" i="1"/>
  <c r="H70" i="1"/>
  <c r="I70" i="1" s="1"/>
  <c r="U69" i="1"/>
  <c r="H69" i="1"/>
  <c r="U68" i="1"/>
  <c r="H68" i="1"/>
  <c r="I68" i="1" s="1"/>
  <c r="K68" i="1" s="1"/>
  <c r="U67" i="1"/>
  <c r="H67" i="1"/>
  <c r="I67" i="1" s="1"/>
  <c r="K67" i="1" s="1"/>
  <c r="U66" i="1"/>
  <c r="H66" i="1"/>
  <c r="I66" i="1" s="1"/>
  <c r="U65" i="1"/>
  <c r="H65" i="1"/>
  <c r="U64" i="1"/>
  <c r="H64" i="1"/>
  <c r="I64" i="1" s="1"/>
  <c r="U63" i="1"/>
  <c r="H63" i="1"/>
  <c r="I63" i="1" s="1"/>
  <c r="K63" i="1" s="1"/>
  <c r="U62" i="1"/>
  <c r="H62" i="1"/>
  <c r="I62" i="1" s="1"/>
  <c r="U61" i="1"/>
  <c r="H61" i="1"/>
  <c r="U60" i="1"/>
  <c r="H60" i="1"/>
  <c r="I60" i="1" s="1"/>
  <c r="U59" i="1"/>
  <c r="H59" i="1"/>
  <c r="I59" i="1" s="1"/>
  <c r="K59" i="1" s="1"/>
  <c r="U58" i="1"/>
  <c r="H58" i="1"/>
  <c r="I58" i="1" s="1"/>
  <c r="U57" i="1"/>
  <c r="H57" i="1"/>
  <c r="U56" i="1"/>
  <c r="H56" i="1"/>
  <c r="I56" i="1" s="1"/>
  <c r="U55" i="1"/>
  <c r="H55" i="1"/>
  <c r="I55" i="1" s="1"/>
  <c r="K55" i="1" s="1"/>
  <c r="U54" i="1"/>
  <c r="H54" i="1"/>
  <c r="I54" i="1" s="1"/>
  <c r="U53" i="1"/>
  <c r="H53" i="1"/>
  <c r="U52" i="1"/>
  <c r="H52" i="1"/>
  <c r="I52" i="1" s="1"/>
  <c r="U51" i="1"/>
  <c r="H51" i="1"/>
  <c r="I51" i="1" s="1"/>
  <c r="K51" i="1" s="1"/>
  <c r="U50" i="1"/>
  <c r="H50" i="1"/>
  <c r="I50" i="1" s="1"/>
  <c r="U49" i="1"/>
  <c r="H49" i="1"/>
  <c r="U48" i="1"/>
  <c r="H48" i="1"/>
  <c r="I48" i="1" s="1"/>
  <c r="U47" i="1"/>
  <c r="H47" i="1"/>
  <c r="I47" i="1" s="1"/>
  <c r="K47" i="1" s="1"/>
  <c r="U46" i="1"/>
  <c r="H46" i="1"/>
  <c r="I46" i="1" s="1"/>
  <c r="U45" i="1"/>
  <c r="H45" i="1"/>
  <c r="U44" i="1"/>
  <c r="H44" i="1"/>
  <c r="I44" i="1" s="1"/>
  <c r="U43" i="1"/>
  <c r="H43" i="1"/>
  <c r="I43" i="1" s="1"/>
  <c r="K43" i="1" s="1"/>
  <c r="U42" i="1"/>
  <c r="H42" i="1"/>
  <c r="I42" i="1" s="1"/>
  <c r="U41" i="1"/>
  <c r="H41" i="1"/>
  <c r="U40" i="1"/>
  <c r="H40" i="1"/>
  <c r="I40" i="1" s="1"/>
  <c r="U39" i="1"/>
  <c r="H39" i="1"/>
  <c r="I39" i="1" s="1"/>
  <c r="K39" i="1" s="1"/>
  <c r="U38" i="1"/>
  <c r="H38" i="1"/>
  <c r="I38" i="1" s="1"/>
  <c r="U37" i="1"/>
  <c r="H37" i="1"/>
  <c r="U36" i="1"/>
  <c r="H36" i="1"/>
  <c r="I36" i="1" s="1"/>
  <c r="U35" i="1"/>
  <c r="H35" i="1"/>
  <c r="I35" i="1" s="1"/>
  <c r="K35" i="1" s="1"/>
  <c r="U34" i="1"/>
  <c r="H34" i="1"/>
  <c r="I34" i="1" s="1"/>
  <c r="U33" i="1"/>
  <c r="T33" i="1"/>
  <c r="H33" i="1"/>
  <c r="U32" i="1"/>
  <c r="T32" i="1"/>
  <c r="H32" i="1"/>
  <c r="I32" i="1" s="1"/>
  <c r="U31" i="1"/>
  <c r="T31" i="1"/>
  <c r="H31" i="1"/>
  <c r="I31" i="1" s="1"/>
  <c r="K31" i="1" s="1"/>
  <c r="U30" i="1"/>
  <c r="T30" i="1"/>
  <c r="H30" i="1"/>
  <c r="I30" i="1" s="1"/>
  <c r="U29" i="1"/>
  <c r="T29" i="1"/>
  <c r="H29" i="1"/>
  <c r="U28" i="1"/>
  <c r="T28" i="1"/>
  <c r="H28" i="1"/>
  <c r="I28" i="1" s="1"/>
  <c r="U27" i="1"/>
  <c r="T27" i="1"/>
  <c r="H27" i="1"/>
  <c r="I27" i="1" s="1"/>
  <c r="K27" i="1" s="1"/>
  <c r="U26" i="1"/>
  <c r="T26" i="1"/>
  <c r="H26" i="1"/>
  <c r="I26" i="1" s="1"/>
  <c r="U25" i="1"/>
  <c r="T25" i="1"/>
  <c r="H25" i="1"/>
  <c r="U24" i="1"/>
  <c r="T24" i="1"/>
  <c r="H24" i="1"/>
  <c r="I24" i="1" s="1"/>
  <c r="U23" i="1"/>
  <c r="T23" i="1"/>
  <c r="H23" i="1"/>
  <c r="I23" i="1" s="1"/>
  <c r="K23" i="1" s="1"/>
  <c r="U22" i="1"/>
  <c r="T22" i="1"/>
  <c r="H22" i="1"/>
  <c r="I22" i="1" s="1"/>
  <c r="U21" i="1"/>
  <c r="T21" i="1"/>
  <c r="H21" i="1"/>
  <c r="U20" i="1"/>
  <c r="T20" i="1"/>
  <c r="H20" i="1"/>
  <c r="I20" i="1" s="1"/>
  <c r="U19" i="1"/>
  <c r="T19" i="1"/>
  <c r="H19" i="1"/>
  <c r="I19" i="1" s="1"/>
  <c r="K19" i="1" s="1"/>
  <c r="U18" i="1"/>
  <c r="T18" i="1"/>
  <c r="H18" i="1"/>
  <c r="I18" i="1" s="1"/>
  <c r="U17" i="1"/>
  <c r="T17" i="1"/>
  <c r="H17" i="1"/>
  <c r="U16" i="1"/>
  <c r="T16" i="1"/>
  <c r="H16" i="1"/>
  <c r="I16" i="1" s="1"/>
  <c r="U15" i="1"/>
  <c r="T15" i="1"/>
  <c r="H15" i="1"/>
  <c r="I15" i="1" s="1"/>
  <c r="K15" i="1" s="1"/>
  <c r="U14" i="1"/>
  <c r="T14" i="1"/>
  <c r="H14" i="1"/>
  <c r="I14" i="1" s="1"/>
  <c r="U13" i="1"/>
  <c r="T13" i="1"/>
  <c r="H13" i="1"/>
  <c r="I13" i="1" s="1"/>
  <c r="K13" i="1" s="1"/>
  <c r="U12" i="1"/>
  <c r="T12" i="1"/>
  <c r="H12" i="1"/>
  <c r="I12" i="1" s="1"/>
  <c r="U11" i="1"/>
  <c r="T11" i="1"/>
  <c r="H11" i="1"/>
  <c r="I11" i="1" s="1"/>
  <c r="K11" i="1" s="1"/>
  <c r="U10" i="1"/>
  <c r="T10" i="1"/>
  <c r="H10" i="1"/>
  <c r="I10" i="1" s="1"/>
  <c r="U9" i="1"/>
  <c r="T9" i="1"/>
  <c r="H9" i="1"/>
  <c r="I9" i="1" s="1"/>
  <c r="K9" i="1" s="1"/>
  <c r="U8" i="1"/>
  <c r="T8" i="1"/>
  <c r="H8" i="1"/>
  <c r="I8" i="1" s="1"/>
  <c r="U7" i="1"/>
  <c r="T7" i="1"/>
  <c r="H7" i="1"/>
  <c r="I7" i="1" s="1"/>
  <c r="K7" i="1" s="1"/>
  <c r="U6" i="1"/>
  <c r="T6" i="1"/>
  <c r="H6" i="1"/>
  <c r="I6" i="1" s="1"/>
  <c r="U5" i="1"/>
  <c r="T5" i="1"/>
  <c r="H5" i="1"/>
  <c r="I5" i="1" s="1"/>
  <c r="K5" i="1" s="1"/>
  <c r="U4" i="1"/>
  <c r="T4" i="1"/>
  <c r="H4" i="1"/>
  <c r="I4" i="1" s="1"/>
  <c r="U3" i="1"/>
  <c r="T3" i="1"/>
  <c r="H3" i="1"/>
  <c r="I3" i="1" s="1"/>
  <c r="K3" i="1" s="1"/>
  <c r="U2" i="1"/>
  <c r="T2" i="1"/>
  <c r="H2" i="1"/>
  <c r="I2" i="1" s="1"/>
  <c r="K4" i="1" l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70" i="1"/>
  <c r="K74" i="1"/>
  <c r="I17" i="1"/>
  <c r="K17" i="1" s="1"/>
  <c r="I21" i="1"/>
  <c r="K21" i="1" s="1"/>
  <c r="I25" i="1"/>
  <c r="K25" i="1" s="1"/>
  <c r="I29" i="1"/>
  <c r="K29" i="1" s="1"/>
  <c r="I33" i="1"/>
  <c r="K33" i="1" s="1"/>
  <c r="I37" i="1"/>
  <c r="K37" i="1" s="1"/>
  <c r="I41" i="1"/>
  <c r="K41" i="1" s="1"/>
  <c r="I45" i="1"/>
  <c r="K45" i="1" s="1"/>
  <c r="I49" i="1"/>
  <c r="K49" i="1" s="1"/>
  <c r="I53" i="1"/>
  <c r="K53" i="1" s="1"/>
  <c r="I57" i="1"/>
  <c r="K57" i="1" s="1"/>
  <c r="I61" i="1"/>
  <c r="K61" i="1" s="1"/>
  <c r="I65" i="1"/>
  <c r="K65" i="1" s="1"/>
  <c r="I69" i="1"/>
  <c r="K69" i="1" s="1"/>
  <c r="I73" i="1"/>
  <c r="K73" i="1" s="1"/>
  <c r="I77" i="1"/>
  <c r="K77" i="1" s="1"/>
  <c r="I78" i="1"/>
  <c r="K78" i="1" s="1"/>
  <c r="I81" i="1"/>
  <c r="K81" i="1" s="1"/>
  <c r="K2" i="1"/>
</calcChain>
</file>

<file path=xl/sharedStrings.xml><?xml version="1.0" encoding="utf-8"?>
<sst xmlns="http://schemas.openxmlformats.org/spreadsheetml/2006/main" count="694" uniqueCount="235">
  <si>
    <r>
      <rPr>
        <b/>
        <sz val="10"/>
        <rFont val="Calibri"/>
        <family val="2"/>
      </rPr>
      <t>Pl.</t>
    </r>
  </si>
  <si>
    <r>
      <rPr>
        <b/>
        <sz val="10"/>
        <rFont val="Calibri"/>
        <family val="2"/>
      </rPr>
      <t>Nom</t>
    </r>
  </si>
  <si>
    <r>
      <rPr>
        <b/>
        <sz val="10"/>
        <rFont val="Calibri"/>
        <family val="2"/>
      </rPr>
      <t>Club</t>
    </r>
  </si>
  <si>
    <r>
      <rPr>
        <b/>
        <sz val="10"/>
        <rFont val="Calibri"/>
        <family val="2"/>
      </rPr>
      <t>Cat</t>
    </r>
  </si>
  <si>
    <r>
      <rPr>
        <b/>
        <sz val="10"/>
        <rFont val="Calibri"/>
        <family val="2"/>
      </rPr>
      <t>Temps</t>
    </r>
  </si>
  <si>
    <r>
      <rPr>
        <b/>
        <sz val="10"/>
        <rFont val="Calibri"/>
        <family val="2"/>
      </rPr>
      <t>Moy     Par</t>
    </r>
  </si>
  <si>
    <r>
      <rPr>
        <b/>
        <sz val="10"/>
        <rFont val="Calibri"/>
        <family val="2"/>
      </rPr>
      <t>cat.</t>
    </r>
  </si>
  <si>
    <r>
      <rPr>
        <sz val="10"/>
        <rFont val="Calibri"/>
        <family val="2"/>
      </rPr>
      <t>ANDERSON Haley</t>
    </r>
  </si>
  <si>
    <r>
      <rPr>
        <sz val="10"/>
        <rFont val="Calibri"/>
        <family val="2"/>
      </rPr>
      <t>UNITED STATES</t>
    </r>
  </si>
  <si>
    <r>
      <rPr>
        <sz val="10"/>
        <rFont val="Calibri"/>
        <family val="2"/>
      </rPr>
      <t>TCF</t>
    </r>
  </si>
  <si>
    <r>
      <rPr>
        <sz val="10"/>
        <rFont val="Calibri"/>
        <family val="2"/>
      </rPr>
      <t>55:30,2</t>
    </r>
  </si>
  <si>
    <r>
      <rPr>
        <sz val="10"/>
        <rFont val="Calibri"/>
        <family val="2"/>
      </rPr>
      <t>5,19</t>
    </r>
  </si>
  <si>
    <r>
      <rPr>
        <sz val="10"/>
        <rFont val="Calibri"/>
        <family val="2"/>
      </rPr>
      <t>CUNHA Ana marcela</t>
    </r>
  </si>
  <si>
    <r>
      <rPr>
        <sz val="10"/>
        <rFont val="Calibri"/>
        <family val="2"/>
      </rPr>
      <t>BRAZIL</t>
    </r>
  </si>
  <si>
    <r>
      <rPr>
        <sz val="10"/>
        <rFont val="Calibri"/>
        <family val="2"/>
      </rPr>
      <t>55:32,0</t>
    </r>
  </si>
  <si>
    <r>
      <rPr>
        <sz val="10"/>
        <rFont val="Calibri"/>
        <family val="2"/>
      </rPr>
      <t>TWICHELL Ashley</t>
    </r>
  </si>
  <si>
    <r>
      <rPr>
        <sz val="10"/>
        <rFont val="Calibri"/>
        <family val="2"/>
      </rPr>
      <t>55:32,6</t>
    </r>
  </si>
  <si>
    <r>
      <rPr>
        <sz val="10"/>
        <rFont val="Calibri"/>
        <family val="2"/>
      </rPr>
      <t>BRIDI Ariana</t>
    </r>
  </si>
  <si>
    <r>
      <rPr>
        <sz val="10"/>
        <rFont val="Calibri"/>
        <family val="2"/>
      </rPr>
      <t>ITALY</t>
    </r>
  </si>
  <si>
    <r>
      <rPr>
        <sz val="10"/>
        <rFont val="Calibri"/>
        <family val="2"/>
      </rPr>
      <t>55:33,8</t>
    </r>
  </si>
  <si>
    <r>
      <rPr>
        <sz val="10"/>
        <rFont val="Calibri"/>
        <family val="2"/>
      </rPr>
      <t>ANDRE Angelica</t>
    </r>
  </si>
  <si>
    <r>
      <rPr>
        <sz val="10"/>
        <rFont val="Calibri"/>
        <family val="2"/>
      </rPr>
      <t>PORTUGAL</t>
    </r>
  </si>
  <si>
    <r>
      <rPr>
        <sz val="10"/>
        <rFont val="Calibri"/>
        <family val="2"/>
      </rPr>
      <t>55:35,5</t>
    </r>
  </si>
  <si>
    <r>
      <rPr>
        <sz val="10"/>
        <rFont val="Calibri"/>
        <family val="2"/>
      </rPr>
      <t>VERMEULEN Esmee</t>
    </r>
  </si>
  <si>
    <r>
      <rPr>
        <sz val="10"/>
        <rFont val="Calibri"/>
        <family val="2"/>
      </rPr>
      <t>NETHERLANDS</t>
    </r>
  </si>
  <si>
    <r>
      <rPr>
        <sz val="10"/>
        <rFont val="Calibri"/>
        <family val="2"/>
      </rPr>
      <t>55:35,7</t>
    </r>
  </si>
  <si>
    <r>
      <rPr>
        <sz val="10"/>
        <rFont val="Calibri"/>
        <family val="2"/>
      </rPr>
      <t>VAN ROUWENDAAL Sharon</t>
    </r>
  </si>
  <si>
    <r>
      <rPr>
        <sz val="10"/>
        <rFont val="Calibri"/>
        <family val="2"/>
      </rPr>
      <t>55:43,9</t>
    </r>
  </si>
  <si>
    <r>
      <rPr>
        <sz val="10"/>
        <rFont val="Calibri"/>
        <family val="2"/>
      </rPr>
      <t>POZZOBON Barbara</t>
    </r>
  </si>
  <si>
    <r>
      <rPr>
        <sz val="10"/>
        <rFont val="Calibri"/>
        <family val="2"/>
      </rPr>
      <t>55:44,1</t>
    </r>
  </si>
  <si>
    <r>
      <rPr>
        <sz val="10"/>
        <rFont val="Calibri"/>
        <family val="2"/>
      </rPr>
      <t>5,18</t>
    </r>
  </si>
  <si>
    <r>
      <rPr>
        <sz val="10"/>
        <rFont val="Calibri"/>
        <family val="2"/>
      </rPr>
      <t>MOORE Hannah</t>
    </r>
  </si>
  <si>
    <r>
      <rPr>
        <sz val="10"/>
        <rFont val="Calibri"/>
        <family val="2"/>
      </rPr>
      <t>55:45,7</t>
    </r>
  </si>
  <si>
    <r>
      <rPr>
        <sz val="10"/>
        <rFont val="Calibri"/>
        <family val="2"/>
      </rPr>
      <t>GRANGEON Lara</t>
    </r>
  </si>
  <si>
    <r>
      <rPr>
        <sz val="10"/>
        <rFont val="Calibri"/>
        <family val="2"/>
      </rPr>
      <t>CERCLE DES NAGEURS CALEDONIENS</t>
    </r>
  </si>
  <si>
    <r>
      <rPr>
        <sz val="10"/>
        <rFont val="Calibri"/>
        <family val="2"/>
      </rPr>
      <t>55:46,5</t>
    </r>
  </si>
  <si>
    <r>
      <rPr>
        <sz val="10"/>
        <rFont val="Calibri"/>
        <family val="2"/>
      </rPr>
      <t>DEARING Alice</t>
    </r>
  </si>
  <si>
    <r>
      <rPr>
        <sz val="10"/>
        <rFont val="Calibri"/>
        <family val="2"/>
      </rPr>
      <t>GREAT BRITAIN</t>
    </r>
  </si>
  <si>
    <r>
      <rPr>
        <sz val="10"/>
        <rFont val="Calibri"/>
        <family val="2"/>
      </rPr>
      <t>55:48,0</t>
    </r>
  </si>
  <si>
    <r>
      <rPr>
        <sz val="10"/>
        <rFont val="Calibri"/>
        <family val="2"/>
      </rPr>
      <t>KOZYDUB Olga</t>
    </r>
  </si>
  <si>
    <r>
      <rPr>
        <sz val="10"/>
        <rFont val="Calibri"/>
        <family val="2"/>
      </rPr>
      <t>RUSSIA</t>
    </r>
  </si>
  <si>
    <r>
      <rPr>
        <sz val="10"/>
        <rFont val="Calibri"/>
        <family val="2"/>
      </rPr>
      <t>55:51,5</t>
    </r>
  </si>
  <si>
    <r>
      <rPr>
        <sz val="10"/>
        <rFont val="Calibri"/>
        <family val="2"/>
      </rPr>
      <t>TRAVIS Chase</t>
    </r>
  </si>
  <si>
    <r>
      <rPr>
        <sz val="10"/>
        <rFont val="Calibri"/>
        <family val="2"/>
      </rPr>
      <t>JU2F</t>
    </r>
  </si>
  <si>
    <r>
      <rPr>
        <sz val="10"/>
        <rFont val="Calibri"/>
        <family val="2"/>
      </rPr>
      <t>55:51,8</t>
    </r>
  </si>
  <si>
    <r>
      <rPr>
        <sz val="10"/>
        <rFont val="Calibri"/>
        <family val="2"/>
      </rPr>
      <t>POU Lisa</t>
    </r>
  </si>
  <si>
    <r>
      <rPr>
        <sz val="10"/>
        <rFont val="Calibri"/>
        <family val="2"/>
      </rPr>
      <t>AS. SP. MONACO NATATION</t>
    </r>
  </si>
  <si>
    <r>
      <rPr>
        <sz val="10"/>
        <rFont val="Calibri"/>
        <family val="2"/>
      </rPr>
      <t>JU3F</t>
    </r>
  </si>
  <si>
    <r>
      <rPr>
        <sz val="10"/>
        <rFont val="Calibri"/>
        <family val="2"/>
      </rPr>
      <t>55:52,0</t>
    </r>
  </si>
  <si>
    <r>
      <rPr>
        <sz val="10"/>
        <rFont val="Calibri"/>
        <family val="2"/>
      </rPr>
      <t>SANTONI Veronica</t>
    </r>
  </si>
  <si>
    <r>
      <rPr>
        <sz val="10"/>
        <rFont val="Calibri"/>
        <family val="2"/>
      </rPr>
      <t>55:55,0</t>
    </r>
  </si>
  <si>
    <r>
      <rPr>
        <sz val="10"/>
        <rFont val="Calibri"/>
        <family val="2"/>
      </rPr>
      <t>BRUNI Rachele</t>
    </r>
  </si>
  <si>
    <r>
      <rPr>
        <sz val="10"/>
        <rFont val="Calibri"/>
        <family val="2"/>
      </rPr>
      <t>55:56,3</t>
    </r>
  </si>
  <si>
    <r>
      <rPr>
        <sz val="10"/>
        <rFont val="Calibri"/>
        <family val="2"/>
      </rPr>
      <t>DE VALDES ALVAREZ Maria</t>
    </r>
  </si>
  <si>
    <r>
      <rPr>
        <sz val="10"/>
        <rFont val="Calibri"/>
        <family val="2"/>
      </rPr>
      <t>SPAIN</t>
    </r>
  </si>
  <si>
    <r>
      <rPr>
        <sz val="10"/>
        <rFont val="Calibri"/>
        <family val="2"/>
      </rPr>
      <t>55:58,6</t>
    </r>
  </si>
  <si>
    <r>
      <rPr>
        <sz val="10"/>
        <rFont val="Calibri"/>
        <family val="2"/>
      </rPr>
      <t>5,17</t>
    </r>
  </si>
  <si>
    <r>
      <rPr>
        <sz val="10"/>
        <rFont val="Calibri"/>
        <family val="2"/>
      </rPr>
      <t>CAMPBELL Katy</t>
    </r>
  </si>
  <si>
    <r>
      <rPr>
        <sz val="10"/>
        <rFont val="Calibri"/>
        <family val="2"/>
      </rPr>
      <t>NOVOSZATH Melinda</t>
    </r>
  </si>
  <si>
    <r>
      <rPr>
        <sz val="10"/>
        <rFont val="Calibri"/>
        <family val="2"/>
      </rPr>
      <t>HUNGARY</t>
    </r>
  </si>
  <si>
    <r>
      <rPr>
        <sz val="10"/>
        <rFont val="Calibri"/>
        <family val="2"/>
      </rPr>
      <t>56:24,0</t>
    </r>
  </si>
  <si>
    <r>
      <rPr>
        <sz val="10"/>
        <rFont val="Calibri"/>
        <family val="2"/>
      </rPr>
      <t>5,15</t>
    </r>
  </si>
  <si>
    <r>
      <rPr>
        <sz val="10"/>
        <rFont val="Calibri"/>
        <family val="2"/>
      </rPr>
      <t>SOMENEK Onon kata</t>
    </r>
  </si>
  <si>
    <r>
      <rPr>
        <sz val="10"/>
        <rFont val="Calibri"/>
        <family val="2"/>
      </rPr>
      <t>56:28,1</t>
    </r>
  </si>
  <si>
    <r>
      <rPr>
        <sz val="10"/>
        <rFont val="Calibri"/>
        <family val="2"/>
      </rPr>
      <t>BESANOVA Alena</t>
    </r>
  </si>
  <si>
    <r>
      <rPr>
        <sz val="10"/>
        <rFont val="Calibri"/>
        <family val="2"/>
      </rPr>
      <t>CZECH REPUBLIC</t>
    </r>
  </si>
  <si>
    <r>
      <rPr>
        <sz val="10"/>
        <rFont val="Calibri"/>
        <family val="2"/>
      </rPr>
      <t>56:31,0</t>
    </r>
  </si>
  <si>
    <r>
      <rPr>
        <sz val="10"/>
        <rFont val="Calibri"/>
        <family val="2"/>
      </rPr>
      <t>ARAOUZOU Kalliopi</t>
    </r>
  </si>
  <si>
    <r>
      <rPr>
        <sz val="10"/>
        <rFont val="Calibri"/>
        <family val="2"/>
      </rPr>
      <t>GREECE</t>
    </r>
  </si>
  <si>
    <r>
      <rPr>
        <sz val="10"/>
        <rFont val="Calibri"/>
        <family val="2"/>
      </rPr>
      <t>56:47,0</t>
    </r>
  </si>
  <si>
    <r>
      <rPr>
        <sz val="10"/>
        <rFont val="Calibri"/>
        <family val="2"/>
      </rPr>
      <t>5,14</t>
    </r>
  </si>
  <si>
    <r>
      <rPr>
        <sz val="10"/>
        <rFont val="Calibri"/>
        <family val="2"/>
      </rPr>
      <t>HUSKISSON Danielle</t>
    </r>
  </si>
  <si>
    <r>
      <rPr>
        <sz val="10"/>
        <rFont val="Calibri"/>
        <family val="2"/>
      </rPr>
      <t>57:07,0</t>
    </r>
  </si>
  <si>
    <r>
      <rPr>
        <sz val="10"/>
        <rFont val="Calibri"/>
        <family val="2"/>
      </rPr>
      <t>5,12</t>
    </r>
  </si>
  <si>
    <r>
      <rPr>
        <sz val="10"/>
        <rFont val="Calibri"/>
        <family val="2"/>
      </rPr>
      <t>EGOROVA Anna</t>
    </r>
  </si>
  <si>
    <r>
      <rPr>
        <sz val="10"/>
        <rFont val="Calibri"/>
        <family val="2"/>
      </rPr>
      <t>57:52,2</t>
    </r>
  </si>
  <si>
    <r>
      <rPr>
        <sz val="10"/>
        <rFont val="Calibri"/>
        <family val="2"/>
      </rPr>
      <t>5,09</t>
    </r>
  </si>
  <si>
    <r>
      <rPr>
        <sz val="10"/>
        <rFont val="Calibri"/>
        <family val="2"/>
      </rPr>
      <t>ROHACS Reka</t>
    </r>
  </si>
  <si>
    <r>
      <rPr>
        <sz val="10"/>
        <rFont val="Calibri"/>
        <family val="2"/>
      </rPr>
      <t>57:53,0</t>
    </r>
  </si>
  <si>
    <r>
      <rPr>
        <sz val="10"/>
        <rFont val="Calibri"/>
        <family val="2"/>
      </rPr>
      <t>NAVARRO SILVESTRE Judith</t>
    </r>
  </si>
  <si>
    <r>
      <rPr>
        <sz val="10"/>
        <rFont val="Calibri"/>
        <family val="2"/>
      </rPr>
      <t>57:54,0</t>
    </r>
  </si>
  <si>
    <r>
      <rPr>
        <sz val="10"/>
        <rFont val="Calibri"/>
        <family val="2"/>
      </rPr>
      <t>VILAR YEBRA Eva</t>
    </r>
  </si>
  <si>
    <r>
      <rPr>
        <sz val="10"/>
        <rFont val="Calibri"/>
        <family val="2"/>
      </rPr>
      <t>DORNIC Morgane</t>
    </r>
  </si>
  <si>
    <r>
      <rPr>
        <sz val="10"/>
        <rFont val="Calibri"/>
        <family val="2"/>
      </rPr>
      <t>CLUB NAUTIQUE BRESTOIS</t>
    </r>
  </si>
  <si>
    <r>
      <rPr>
        <sz val="10"/>
        <rFont val="Calibri"/>
        <family val="2"/>
      </rPr>
      <t>57:55,0</t>
    </r>
  </si>
  <si>
    <r>
      <rPr>
        <sz val="10"/>
        <rFont val="Calibri"/>
        <family val="2"/>
      </rPr>
      <t>SPIWOKS Jeannette</t>
    </r>
  </si>
  <si>
    <r>
      <rPr>
        <sz val="10"/>
        <rFont val="Calibri"/>
        <family val="2"/>
      </rPr>
      <t>GERMANY</t>
    </r>
  </si>
  <si>
    <r>
      <rPr>
        <sz val="10"/>
        <rFont val="Calibri"/>
        <family val="2"/>
      </rPr>
      <t>57:58,0</t>
    </r>
  </si>
  <si>
    <r>
      <rPr>
        <sz val="10"/>
        <rFont val="Calibri"/>
        <family val="2"/>
      </rPr>
      <t>GARZON SILES Marta</t>
    </r>
  </si>
  <si>
    <r>
      <rPr>
        <sz val="10"/>
        <rFont val="Calibri"/>
        <family val="2"/>
      </rPr>
      <t>57:59,0</t>
    </r>
  </si>
  <si>
    <r>
      <rPr>
        <sz val="10"/>
        <rFont val="Calibri"/>
        <family val="2"/>
      </rPr>
      <t>HOULLIER Elise</t>
    </r>
  </si>
  <si>
    <r>
      <rPr>
        <sz val="10"/>
        <rFont val="Calibri"/>
        <family val="2"/>
      </rPr>
      <t>CLUB DES VIKINGS DE ROUEN</t>
    </r>
  </si>
  <si>
    <r>
      <rPr>
        <sz val="10"/>
        <rFont val="Calibri"/>
        <family val="2"/>
      </rPr>
      <t>58:00,0</t>
    </r>
  </si>
  <si>
    <r>
      <rPr>
        <sz val="10"/>
        <rFont val="Calibri"/>
        <family val="2"/>
      </rPr>
      <t>5,08</t>
    </r>
  </si>
  <si>
    <r>
      <rPr>
        <sz val="10"/>
        <rFont val="Calibri"/>
        <family val="2"/>
      </rPr>
      <t>STERBOVA Lenka</t>
    </r>
  </si>
  <si>
    <r>
      <rPr>
        <sz val="10"/>
        <rFont val="Calibri"/>
        <family val="2"/>
      </rPr>
      <t>NAESSENS Nora</t>
    </r>
  </si>
  <si>
    <r>
      <rPr>
        <sz val="10"/>
        <rFont val="Calibri"/>
        <family val="2"/>
      </rPr>
      <t>BELGIUM</t>
    </r>
  </si>
  <si>
    <r>
      <rPr>
        <sz val="10"/>
        <rFont val="Calibri"/>
        <family val="2"/>
      </rPr>
      <t>01:29,0</t>
    </r>
  </si>
  <si>
    <r>
      <rPr>
        <sz val="10"/>
        <rFont val="Calibri"/>
        <family val="2"/>
      </rPr>
      <t>SIX Claire</t>
    </r>
  </si>
  <si>
    <r>
      <rPr>
        <sz val="10"/>
        <rFont val="Calibri"/>
        <family val="2"/>
      </rPr>
      <t>A.A.S.S. NATATION 95</t>
    </r>
  </si>
  <si>
    <r>
      <rPr>
        <sz val="10"/>
        <rFont val="Calibri"/>
        <family val="2"/>
      </rPr>
      <t>01:30,2</t>
    </r>
  </si>
  <si>
    <r>
      <rPr>
        <sz val="10"/>
        <rFont val="Calibri"/>
        <family val="2"/>
      </rPr>
      <t>MAILLE Ilona</t>
    </r>
  </si>
  <si>
    <r>
      <rPr>
        <sz val="10"/>
        <rFont val="Calibri"/>
        <family val="2"/>
      </rPr>
      <t>E. S. MASSY NATATION</t>
    </r>
  </si>
  <si>
    <r>
      <rPr>
        <sz val="10"/>
        <rFont val="Calibri"/>
        <family val="2"/>
      </rPr>
      <t>01:33,0</t>
    </r>
  </si>
  <si>
    <r>
      <rPr>
        <sz val="10"/>
        <rFont val="Calibri"/>
        <family val="2"/>
      </rPr>
      <t>OLSSON Ellen</t>
    </r>
  </si>
  <si>
    <r>
      <rPr>
        <sz val="10"/>
        <rFont val="Calibri"/>
        <family val="2"/>
      </rPr>
      <t>SWEDEN</t>
    </r>
  </si>
  <si>
    <r>
      <rPr>
        <sz val="10"/>
        <rFont val="Calibri"/>
        <family val="2"/>
      </rPr>
      <t>01:36,6</t>
    </r>
  </si>
  <si>
    <r>
      <rPr>
        <sz val="10"/>
        <rFont val="Calibri"/>
        <family val="2"/>
      </rPr>
      <t>ONOLFO Emma</t>
    </r>
  </si>
  <si>
    <r>
      <rPr>
        <sz val="10"/>
        <rFont val="Calibri"/>
        <family val="2"/>
      </rPr>
      <t>MONTPELLIER MEDITERR METROPOLE</t>
    </r>
  </si>
  <si>
    <r>
      <rPr>
        <sz val="10"/>
        <rFont val="Calibri"/>
        <family val="2"/>
      </rPr>
      <t>02:14,9</t>
    </r>
  </si>
  <si>
    <r>
      <rPr>
        <sz val="10"/>
        <rFont val="Calibri"/>
        <family val="2"/>
      </rPr>
      <t>HEURTAUX Celia</t>
    </r>
  </si>
  <si>
    <r>
      <rPr>
        <sz val="10"/>
        <rFont val="Calibri"/>
        <family val="2"/>
      </rPr>
      <t>SAINT-RAPHAEL NATATION</t>
    </r>
  </si>
  <si>
    <r>
      <rPr>
        <sz val="10"/>
        <rFont val="Calibri"/>
        <family val="2"/>
      </rPr>
      <t>02:15,0</t>
    </r>
  </si>
  <si>
    <r>
      <rPr>
        <sz val="10"/>
        <rFont val="Calibri"/>
        <family val="2"/>
      </rPr>
      <t>CAHUZAC Emilie</t>
    </r>
  </si>
  <si>
    <r>
      <rPr>
        <sz val="10"/>
        <rFont val="Calibri"/>
        <family val="2"/>
      </rPr>
      <t>02:15,2</t>
    </r>
  </si>
  <si>
    <r>
      <rPr>
        <sz val="10"/>
        <rFont val="Calibri"/>
        <family val="2"/>
      </rPr>
      <t>CASTRO ATALAYA Marina</t>
    </r>
  </si>
  <si>
    <r>
      <rPr>
        <sz val="10"/>
        <rFont val="Calibri"/>
        <family val="2"/>
      </rPr>
      <t>02:15,3</t>
    </r>
  </si>
  <si>
    <r>
      <rPr>
        <sz val="10"/>
        <rFont val="Calibri"/>
        <family val="2"/>
      </rPr>
      <t>FURST Adeline</t>
    </r>
  </si>
  <si>
    <r>
      <rPr>
        <sz val="10"/>
        <rFont val="Calibri"/>
        <family val="2"/>
      </rPr>
      <t>DAUPHINS OBERNAI</t>
    </r>
  </si>
  <si>
    <r>
      <rPr>
        <sz val="10"/>
        <rFont val="Calibri"/>
        <family val="2"/>
      </rPr>
      <t>02:27,4</t>
    </r>
  </si>
  <si>
    <r>
      <rPr>
        <sz val="10"/>
        <rFont val="Calibri"/>
        <family val="2"/>
      </rPr>
      <t>GUILLAUME Margaux</t>
    </r>
  </si>
  <si>
    <r>
      <rPr>
        <sz val="10"/>
        <rFont val="Calibri"/>
        <family val="2"/>
      </rPr>
      <t>02:27,5</t>
    </r>
  </si>
  <si>
    <r>
      <rPr>
        <sz val="10"/>
        <rFont val="Calibri"/>
        <family val="2"/>
      </rPr>
      <t>BURYCZ Laura</t>
    </r>
  </si>
  <si>
    <r>
      <rPr>
        <sz val="10"/>
        <rFont val="Calibri"/>
        <family val="2"/>
      </rPr>
      <t>ALLIANCE DIJON NATATION</t>
    </r>
  </si>
  <si>
    <r>
      <rPr>
        <sz val="10"/>
        <rFont val="Calibri"/>
        <family val="2"/>
      </rPr>
      <t>02:28,6</t>
    </r>
  </si>
  <si>
    <r>
      <rPr>
        <sz val="10"/>
        <rFont val="Calibri"/>
        <family val="2"/>
      </rPr>
      <t>JOUISSE Caroline</t>
    </r>
  </si>
  <si>
    <r>
      <rPr>
        <sz val="10"/>
        <rFont val="Calibri"/>
        <family val="2"/>
      </rPr>
      <t>AQUATIC CLUB DE BOURGES</t>
    </r>
  </si>
  <si>
    <r>
      <rPr>
        <sz val="10"/>
        <rFont val="Calibri"/>
        <family val="2"/>
      </rPr>
      <t>02:30,0</t>
    </r>
  </si>
  <si>
    <r>
      <rPr>
        <sz val="10"/>
        <rFont val="Calibri"/>
        <family val="2"/>
      </rPr>
      <t>DE JONG Kaylee</t>
    </r>
  </si>
  <si>
    <r>
      <rPr>
        <sz val="10"/>
        <rFont val="Calibri"/>
        <family val="2"/>
      </rPr>
      <t>COCHETEUX Emma</t>
    </r>
  </si>
  <si>
    <r>
      <rPr>
        <sz val="10"/>
        <rFont val="Calibri"/>
        <family val="2"/>
      </rPr>
      <t>DUNKERQUE NATATION</t>
    </r>
  </si>
  <si>
    <r>
      <rPr>
        <sz val="10"/>
        <rFont val="Calibri"/>
        <family val="2"/>
      </rPr>
      <t>03:00,0</t>
    </r>
  </si>
  <si>
    <r>
      <rPr>
        <sz val="10"/>
        <rFont val="Calibri"/>
        <family val="2"/>
      </rPr>
      <t>IDIER Inès</t>
    </r>
  </si>
  <si>
    <r>
      <rPr>
        <sz val="10"/>
        <rFont val="Calibri"/>
        <family val="2"/>
      </rPr>
      <t>03:01,0</t>
    </r>
  </si>
  <si>
    <r>
      <rPr>
        <sz val="10"/>
        <rFont val="Calibri"/>
        <family val="2"/>
      </rPr>
      <t>VAN DER MAST Marij</t>
    </r>
  </si>
  <si>
    <r>
      <rPr>
        <sz val="10"/>
        <rFont val="Calibri"/>
        <family val="2"/>
      </rPr>
      <t>04:00,0</t>
    </r>
  </si>
  <si>
    <r>
      <rPr>
        <sz val="10"/>
        <rFont val="Calibri"/>
        <family val="2"/>
      </rPr>
      <t>STEL Serena</t>
    </r>
  </si>
  <si>
    <r>
      <rPr>
        <sz val="10"/>
        <rFont val="Calibri"/>
        <family val="2"/>
      </rPr>
      <t>04:18,8</t>
    </r>
  </si>
  <si>
    <r>
      <rPr>
        <sz val="10"/>
        <rFont val="Calibri"/>
        <family val="2"/>
      </rPr>
      <t>HUET Helvina</t>
    </r>
  </si>
  <si>
    <r>
      <rPr>
        <sz val="10"/>
        <rFont val="Calibri"/>
        <family val="2"/>
      </rPr>
      <t>AQUATIC CLUB HYEROIS</t>
    </r>
  </si>
  <si>
    <r>
      <rPr>
        <sz val="10"/>
        <rFont val="Calibri"/>
        <family val="2"/>
      </rPr>
      <t>04:20,5</t>
    </r>
  </si>
  <si>
    <r>
      <rPr>
        <sz val="10"/>
        <rFont val="Calibri"/>
        <family val="2"/>
      </rPr>
      <t>FLAMENT Maiana</t>
    </r>
  </si>
  <si>
    <r>
      <rPr>
        <sz val="10"/>
        <rFont val="Calibri"/>
        <family val="2"/>
      </rPr>
      <t>DUMBEA NATATION</t>
    </r>
  </si>
  <si>
    <r>
      <rPr>
        <sz val="10"/>
        <rFont val="Calibri"/>
        <family val="2"/>
      </rPr>
      <t>05:56,0</t>
    </r>
  </si>
  <si>
    <r>
      <rPr>
        <sz val="10"/>
        <rFont val="Calibri"/>
        <family val="2"/>
      </rPr>
      <t>LAVOIE Sabryna</t>
    </r>
  </si>
  <si>
    <r>
      <rPr>
        <sz val="10"/>
        <rFont val="Calibri"/>
        <family val="2"/>
      </rPr>
      <t>CANADA</t>
    </r>
  </si>
  <si>
    <r>
      <rPr>
        <sz val="10"/>
        <rFont val="Calibri"/>
        <family val="2"/>
      </rPr>
      <t>08:21,0</t>
    </r>
  </si>
  <si>
    <r>
      <rPr>
        <sz val="10"/>
        <rFont val="Calibri"/>
        <family val="2"/>
      </rPr>
      <t>SAUREL Alexia</t>
    </r>
  </si>
  <si>
    <r>
      <rPr>
        <sz val="10"/>
        <rFont val="Calibri"/>
        <family val="2"/>
      </rPr>
      <t>NANTES NATATION</t>
    </r>
  </si>
  <si>
    <r>
      <rPr>
        <sz val="10"/>
        <rFont val="Calibri"/>
        <family val="2"/>
      </rPr>
      <t>08:54,0</t>
    </r>
  </si>
  <si>
    <r>
      <rPr>
        <sz val="10"/>
        <rFont val="Calibri"/>
        <family val="2"/>
      </rPr>
      <t>MOREAU Sarah</t>
    </r>
  </si>
  <si>
    <r>
      <rPr>
        <sz val="10"/>
        <rFont val="Calibri"/>
        <family val="2"/>
      </rPr>
      <t>ENFANTS NEPTUNE DE TOURS</t>
    </r>
  </si>
  <si>
    <r>
      <rPr>
        <sz val="10"/>
        <rFont val="Calibri"/>
        <family val="2"/>
      </rPr>
      <t>09:01,0</t>
    </r>
  </si>
  <si>
    <r>
      <rPr>
        <sz val="10"/>
        <rFont val="Calibri"/>
        <family val="2"/>
      </rPr>
      <t>NUNES Nolwenn</t>
    </r>
  </si>
  <si>
    <r>
      <rPr>
        <sz val="10"/>
        <rFont val="Calibri"/>
        <family val="2"/>
      </rPr>
      <t>09:16,1</t>
    </r>
  </si>
  <si>
    <r>
      <rPr>
        <sz val="10"/>
        <rFont val="Calibri"/>
        <family val="2"/>
      </rPr>
      <t>VEREECKE Céleste</t>
    </r>
  </si>
  <si>
    <r>
      <rPr>
        <sz val="10"/>
        <rFont val="Calibri"/>
        <family val="2"/>
      </rPr>
      <t>UNION SPORTIVE ST ANDRE</t>
    </r>
  </si>
  <si>
    <r>
      <rPr>
        <sz val="10"/>
        <rFont val="Calibri"/>
        <family val="2"/>
      </rPr>
      <t>10:59,4</t>
    </r>
  </si>
  <si>
    <r>
      <rPr>
        <sz val="10"/>
        <rFont val="Calibri"/>
        <family val="2"/>
      </rPr>
      <t>MOURET Lucile</t>
    </r>
  </si>
  <si>
    <r>
      <rPr>
        <sz val="10"/>
        <rFont val="Calibri"/>
        <family val="2"/>
      </rPr>
      <t>CNO ST GERMAIN-LE PECQ</t>
    </r>
  </si>
  <si>
    <r>
      <rPr>
        <sz val="10"/>
        <rFont val="Calibri"/>
        <family val="2"/>
      </rPr>
      <t>11:07,0</t>
    </r>
  </si>
  <si>
    <r>
      <rPr>
        <sz val="10"/>
        <rFont val="Calibri"/>
        <family val="2"/>
      </rPr>
      <t>BARBOSA Manoella</t>
    </r>
  </si>
  <si>
    <r>
      <rPr>
        <sz val="10"/>
        <rFont val="Calibri"/>
        <family val="2"/>
      </rPr>
      <t>11:10,0</t>
    </r>
  </si>
  <si>
    <r>
      <rPr>
        <sz val="10"/>
        <rFont val="Calibri"/>
        <family val="2"/>
      </rPr>
      <t>LEVESQUE PERO Rosalie</t>
    </r>
  </si>
  <si>
    <r>
      <rPr>
        <sz val="10"/>
        <rFont val="Calibri"/>
        <family val="2"/>
      </rPr>
      <t>12:14,0</t>
    </r>
  </si>
  <si>
    <r>
      <rPr>
        <sz val="10"/>
        <rFont val="Calibri"/>
        <family val="2"/>
      </rPr>
      <t>CORMIER Alexane</t>
    </r>
  </si>
  <si>
    <r>
      <rPr>
        <sz val="10"/>
        <rFont val="Calibri"/>
        <family val="2"/>
      </rPr>
      <t>12:16,0</t>
    </r>
  </si>
  <si>
    <r>
      <rPr>
        <sz val="10"/>
        <rFont val="Calibri"/>
        <family val="2"/>
      </rPr>
      <t>PLADYS Joanne</t>
    </r>
  </si>
  <si>
    <r>
      <rPr>
        <sz val="10"/>
        <rFont val="Calibri"/>
        <family val="2"/>
      </rPr>
      <t>12:17,0</t>
    </r>
  </si>
  <si>
    <r>
      <rPr>
        <sz val="10"/>
        <rFont val="Calibri"/>
        <family val="2"/>
      </rPr>
      <t>DESJARLAIS Mia</t>
    </r>
  </si>
  <si>
    <r>
      <rPr>
        <sz val="10"/>
        <rFont val="Calibri"/>
        <family val="2"/>
      </rPr>
      <t>12:17,5</t>
    </r>
  </si>
  <si>
    <r>
      <rPr>
        <sz val="10"/>
        <rFont val="Calibri"/>
        <family val="2"/>
      </rPr>
      <t>BOUTELOUP Margaux</t>
    </r>
  </si>
  <si>
    <r>
      <rPr>
        <sz val="10"/>
        <rFont val="Calibri"/>
        <family val="2"/>
      </rPr>
      <t>STADE OLYMPIQUE MILLAU</t>
    </r>
  </si>
  <si>
    <r>
      <rPr>
        <sz val="10"/>
        <rFont val="Calibri"/>
        <family val="2"/>
      </rPr>
      <t>12:18,0</t>
    </r>
  </si>
  <si>
    <r>
      <rPr>
        <sz val="10"/>
        <rFont val="Calibri"/>
        <family val="2"/>
      </rPr>
      <t>LEBRE Emma</t>
    </r>
  </si>
  <si>
    <r>
      <rPr>
        <sz val="10"/>
        <rFont val="Calibri"/>
        <family val="2"/>
      </rPr>
      <t>CLUB NAUTIQUE VIRY CHATILLON</t>
    </r>
  </si>
  <si>
    <r>
      <rPr>
        <sz val="10"/>
        <rFont val="Calibri"/>
        <family val="2"/>
      </rPr>
      <t>LORTIE Marie laurence</t>
    </r>
  </si>
  <si>
    <r>
      <rPr>
        <sz val="10"/>
        <rFont val="Calibri"/>
        <family val="2"/>
      </rPr>
      <t>12:29,0</t>
    </r>
  </si>
  <si>
    <r>
      <rPr>
        <sz val="10"/>
        <rFont val="Calibri"/>
        <family val="2"/>
      </rPr>
      <t>CEPECK Léa</t>
    </r>
  </si>
  <si>
    <r>
      <rPr>
        <sz val="10"/>
        <rFont val="Calibri"/>
        <family val="2"/>
      </rPr>
      <t>12:50,4</t>
    </r>
  </si>
  <si>
    <r>
      <rPr>
        <sz val="10"/>
        <rFont val="Calibri"/>
        <family val="2"/>
      </rPr>
      <t>HENRIET Marie-amélie</t>
    </r>
  </si>
  <si>
    <r>
      <rPr>
        <sz val="10"/>
        <rFont val="Calibri"/>
        <family val="2"/>
      </rPr>
      <t>CLUB DES NAGEURS SALONAIS</t>
    </r>
  </si>
  <si>
    <r>
      <rPr>
        <sz val="10"/>
        <rFont val="Calibri"/>
        <family val="2"/>
      </rPr>
      <t>13:32,0</t>
    </r>
  </si>
  <si>
    <r>
      <rPr>
        <sz val="10"/>
        <rFont val="Calibri"/>
        <family val="2"/>
      </rPr>
      <t>STUTEL Chloé</t>
    </r>
  </si>
  <si>
    <r>
      <rPr>
        <sz val="10"/>
        <rFont val="Calibri"/>
        <family val="2"/>
      </rPr>
      <t>CERC.NAG.PLESSIS ROBINSON</t>
    </r>
  </si>
  <si>
    <r>
      <rPr>
        <sz val="10"/>
        <rFont val="Calibri"/>
        <family val="2"/>
      </rPr>
      <t>14:05,9</t>
    </r>
  </si>
  <si>
    <r>
      <rPr>
        <sz val="10"/>
        <rFont val="Calibri"/>
        <family val="2"/>
      </rPr>
      <t>UNGERBOECK Linda</t>
    </r>
  </si>
  <si>
    <r>
      <rPr>
        <sz val="10"/>
        <rFont val="Calibri"/>
        <family val="2"/>
      </rPr>
      <t>AUSTRIA</t>
    </r>
  </si>
  <si>
    <r>
      <rPr>
        <sz val="10"/>
        <rFont val="Calibri"/>
        <family val="2"/>
      </rPr>
      <t>14:19,0</t>
    </r>
  </si>
  <si>
    <r>
      <rPr>
        <sz val="10"/>
        <rFont val="Calibri"/>
        <family val="2"/>
      </rPr>
      <t>JARRAUD Anais</t>
    </r>
  </si>
  <si>
    <r>
      <rPr>
        <sz val="10"/>
        <rFont val="Calibri"/>
        <family val="2"/>
      </rPr>
      <t>14:32,0</t>
    </r>
  </si>
  <si>
    <r>
      <rPr>
        <sz val="10"/>
        <rFont val="Calibri"/>
        <family val="2"/>
      </rPr>
      <t>PERRIN Charlotte</t>
    </r>
  </si>
  <si>
    <r>
      <rPr>
        <sz val="10"/>
        <rFont val="Calibri"/>
        <family val="2"/>
      </rPr>
      <t>CERCLE NAUTIQUE SARREGUEMINES</t>
    </r>
  </si>
  <si>
    <r>
      <rPr>
        <sz val="10"/>
        <rFont val="Calibri"/>
        <family val="2"/>
      </rPr>
      <t>15:15,0</t>
    </r>
  </si>
  <si>
    <r>
      <rPr>
        <sz val="10"/>
        <rFont val="Calibri"/>
        <family val="2"/>
      </rPr>
      <t>LISIK Chloé</t>
    </r>
  </si>
  <si>
    <r>
      <rPr>
        <sz val="10"/>
        <rFont val="Calibri"/>
        <family val="2"/>
      </rPr>
      <t>A.VILLENEUVE G.NATATION</t>
    </r>
  </si>
  <si>
    <r>
      <rPr>
        <sz val="10"/>
        <rFont val="Calibri"/>
        <family val="2"/>
      </rPr>
      <t>15:31,0</t>
    </r>
  </si>
  <si>
    <r>
      <rPr>
        <sz val="10"/>
        <rFont val="Calibri"/>
        <family val="2"/>
      </rPr>
      <t>DE VRIES Lize janna</t>
    </r>
  </si>
  <si>
    <r>
      <rPr>
        <sz val="10"/>
        <rFont val="Calibri"/>
        <family val="2"/>
      </rPr>
      <t>17:09,0</t>
    </r>
  </si>
  <si>
    <r>
      <rPr>
        <sz val="10"/>
        <rFont val="Calibri"/>
        <family val="2"/>
      </rPr>
      <t>COURBET Perrine</t>
    </r>
  </si>
  <si>
    <r>
      <rPr>
        <sz val="10"/>
        <rFont val="Calibri"/>
        <family val="2"/>
      </rPr>
      <t>17:27,0</t>
    </r>
  </si>
  <si>
    <r>
      <rPr>
        <sz val="10"/>
        <rFont val="Calibri"/>
        <family val="2"/>
      </rPr>
      <t>ANNE Emilie</t>
    </r>
  </si>
  <si>
    <r>
      <rPr>
        <sz val="10"/>
        <rFont val="Calibri"/>
        <family val="2"/>
      </rPr>
      <t>22:24,4</t>
    </r>
  </si>
  <si>
    <r>
      <rPr>
        <sz val="10"/>
        <rFont val="Calibri"/>
        <family val="2"/>
      </rPr>
      <t>BOUDES Marine</t>
    </r>
  </si>
  <si>
    <r>
      <rPr>
        <sz val="10"/>
        <rFont val="Calibri"/>
        <family val="2"/>
      </rPr>
      <t>JU1F</t>
    </r>
  </si>
  <si>
    <r>
      <rPr>
        <sz val="10"/>
        <rFont val="Calibri"/>
        <family val="2"/>
      </rPr>
      <t>26:24,5</t>
    </r>
  </si>
  <si>
    <r>
      <rPr>
        <sz val="10"/>
        <rFont val="Calibri"/>
        <family val="2"/>
      </rPr>
      <t>REGI Aurianne</t>
    </r>
  </si>
  <si>
    <r>
      <rPr>
        <sz val="10"/>
        <rFont val="Calibri"/>
        <family val="2"/>
      </rPr>
      <t>27:35,0</t>
    </r>
  </si>
  <si>
    <r>
      <rPr>
        <sz val="10"/>
        <rFont val="Calibri"/>
        <family val="2"/>
      </rPr>
      <t>HOLSCHNEIDER Aurelie</t>
    </r>
  </si>
  <si>
    <r>
      <rPr>
        <sz val="10"/>
        <rFont val="Calibri"/>
        <family val="2"/>
      </rPr>
      <t>PAYS DE GEX NATATION</t>
    </r>
  </si>
  <si>
    <r>
      <rPr>
        <sz val="10"/>
        <rFont val="Calibri"/>
        <family val="2"/>
      </rPr>
      <t>31:19,0</t>
    </r>
  </si>
  <si>
    <r>
      <rPr>
        <sz val="10"/>
        <rFont val="Calibri"/>
        <family val="2"/>
      </rPr>
      <t>MASCARIN Olivia</t>
    </r>
  </si>
  <si>
    <r>
      <rPr>
        <sz val="10"/>
        <rFont val="Calibri"/>
        <family val="2"/>
      </rPr>
      <t>CLUB SPORTIF MONTERELAIS</t>
    </r>
  </si>
  <si>
    <r>
      <rPr>
        <sz val="10"/>
        <rFont val="Calibri"/>
        <family val="2"/>
      </rPr>
      <t>31:39,6</t>
    </r>
  </si>
  <si>
    <r>
      <rPr>
        <sz val="10"/>
        <rFont val="Calibri"/>
        <family val="2"/>
      </rPr>
      <t>FOINY Audrenn</t>
    </r>
  </si>
  <si>
    <r>
      <rPr>
        <sz val="10"/>
        <rFont val="Calibri"/>
        <family val="2"/>
      </rPr>
      <t>33:02,8</t>
    </r>
  </si>
  <si>
    <r>
      <rPr>
        <sz val="10"/>
        <rFont val="Calibri"/>
        <family val="2"/>
      </rPr>
      <t>-</t>
    </r>
  </si>
  <si>
    <r>
      <rPr>
        <sz val="10"/>
        <rFont val="Calibri"/>
        <family val="2"/>
      </rPr>
      <t>MAHIEU Pauline</t>
    </r>
  </si>
  <si>
    <r>
      <rPr>
        <sz val="10"/>
        <rFont val="Calibri"/>
        <family val="2"/>
      </rPr>
      <t>Abandon</t>
    </r>
  </si>
  <si>
    <t>athlete_name</t>
  </si>
  <si>
    <t>country</t>
  </si>
  <si>
    <t>date</t>
  </si>
  <si>
    <t>event</t>
  </si>
  <si>
    <t>location</t>
  </si>
  <si>
    <t>distance</t>
  </si>
  <si>
    <t>field_size</t>
  </si>
  <si>
    <t>time</t>
  </si>
  <si>
    <t>LEN Cup</t>
  </si>
  <si>
    <t>Gravelines, FRA</t>
  </si>
  <si>
    <t>Neutral</t>
  </si>
  <si>
    <t>wetsuit</t>
  </si>
  <si>
    <t>condition</t>
  </si>
  <si>
    <t>place</t>
  </si>
  <si>
    <t>NW</t>
  </si>
  <si>
    <t>1:01:27,9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</si>
</sst>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mm/dd/yyyy"/>
  </numFmts>
  <fonts count="4" x14ac:knownFonts="1">
    <font>
      <sz val="10"/>
      <color rgb="FF000000"/>
      <name val="Times New Roman"/>
      <charset val="204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 indent="2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2" fillId="0" borderId="0" xfId="0" applyNumberFormat="1" applyFont="1" applyAlignment="1">
      <alignment horizontal="left" vertical="top" shrinkToFi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 wrapText="1" indent="1"/>
    </xf>
    <xf numFmtId="1" fontId="2" fillId="0" borderId="0" xfId="0" applyNumberFormat="1" applyFont="1" applyAlignment="1">
      <alignment horizontal="right" vertical="top" shrinkToFi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/>
    <xf numFmtId="14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  <row r="226">
          <cell r="A226" t="str">
            <v>Czech</v>
          </cell>
          <cell r="B226" t="str">
            <v>CZE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topLeftCell="C58" workbookViewId="0">
      <selection activeCell="T2" sqref="T2:T81"/>
    </sheetView>
  </sheetViews>
  <sheetFormatPr defaultRowHeight="13.2" x14ac:dyDescent="0.25"/>
  <cols>
    <col min="1" max="1" width="4.6640625" customWidth="1"/>
    <col min="2" max="2" width="28" customWidth="1"/>
    <col min="3" max="3" width="38.44140625" customWidth="1"/>
    <col min="4" max="4" width="5.77734375" customWidth="1"/>
    <col min="5" max="5" width="14" customWidth="1"/>
    <col min="6" max="6" width="11.5546875" customWidth="1"/>
    <col min="7" max="7" width="4.6640625" customWidth="1"/>
  </cols>
  <sheetData>
    <row r="1" spans="1:21" ht="1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K1" s="13" t="s">
        <v>219</v>
      </c>
      <c r="L1" s="13" t="s">
        <v>220</v>
      </c>
      <c r="M1" s="15" t="s">
        <v>221</v>
      </c>
      <c r="N1" s="13" t="s">
        <v>222</v>
      </c>
      <c r="O1" s="13" t="s">
        <v>223</v>
      </c>
      <c r="P1" s="13" t="s">
        <v>224</v>
      </c>
      <c r="Q1" s="13" t="s">
        <v>230</v>
      </c>
      <c r="R1" s="13" t="s">
        <v>231</v>
      </c>
      <c r="S1" s="13" t="s">
        <v>225</v>
      </c>
      <c r="T1" s="13" t="s">
        <v>226</v>
      </c>
      <c r="U1" s="13" t="s">
        <v>232</v>
      </c>
    </row>
    <row r="2" spans="1:21" ht="15" customHeight="1" x14ac:dyDescent="0.25">
      <c r="A2" s="6">
        <v>1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10">
        <v>1</v>
      </c>
      <c r="H2" t="str">
        <f>TRIM(RIGHT(SUBSTITUTE(B2," ",REPT(" ",100)),100))</f>
        <v>Haley</v>
      </c>
      <c r="I2" t="str">
        <f>SUBSTITUTE(B2,H2,"")</f>
        <v xml:space="preserve">ANDERSON </v>
      </c>
      <c r="K2" t="str">
        <f>PROPER(TRIM(H2&amp;" "&amp;I2))</f>
        <v>Haley Anderson</v>
      </c>
      <c r="L2" t="str">
        <f>IFERROR(VLOOKUP(C2,'[1]country codes'!$A:$B,2,FALSE),"FRA")</f>
        <v>USA</v>
      </c>
      <c r="M2" s="14">
        <v>43251</v>
      </c>
      <c r="N2" t="s">
        <v>227</v>
      </c>
      <c r="O2" t="s">
        <v>228</v>
      </c>
      <c r="P2">
        <v>5</v>
      </c>
      <c r="Q2" t="s">
        <v>233</v>
      </c>
      <c r="R2" t="s">
        <v>229</v>
      </c>
      <c r="S2">
        <v>81</v>
      </c>
      <c r="T2">
        <f>SUBSTITUTE(E2,",",".")*86400</f>
        <v>3330.2</v>
      </c>
      <c r="U2" t="str">
        <f>SUBSTITUTE(A2,".","")</f>
        <v>1</v>
      </c>
    </row>
    <row r="3" spans="1:21" ht="15" customHeight="1" x14ac:dyDescent="0.25">
      <c r="A3" s="6">
        <v>2</v>
      </c>
      <c r="B3" s="7" t="s">
        <v>12</v>
      </c>
      <c r="C3" s="7" t="s">
        <v>13</v>
      </c>
      <c r="D3" s="7" t="s">
        <v>9</v>
      </c>
      <c r="E3" s="8" t="s">
        <v>14</v>
      </c>
      <c r="F3" s="9" t="s">
        <v>11</v>
      </c>
      <c r="G3" s="10">
        <v>2</v>
      </c>
      <c r="H3" t="str">
        <f t="shared" ref="H3:H66" si="0">TRIM(RIGHT(SUBSTITUTE(B3," ",REPT(" ",100)),100))</f>
        <v>marcela</v>
      </c>
      <c r="I3" t="str">
        <f t="shared" ref="I3:I66" si="1">SUBSTITUTE(B3,H3,"")</f>
        <v xml:space="preserve">CUNHA Ana </v>
      </c>
      <c r="K3" t="str">
        <f t="shared" ref="K3:K66" si="2">PROPER(TRIM(H3&amp;" "&amp;I3))</f>
        <v>Marcela Cunha Ana</v>
      </c>
      <c r="L3" t="str">
        <f>IFERROR(VLOOKUP(C3,'[1]country codes'!$A:$B,2,FALSE),"FRA")</f>
        <v>BRA</v>
      </c>
      <c r="M3" s="14">
        <v>43251</v>
      </c>
      <c r="N3" t="s">
        <v>227</v>
      </c>
      <c r="O3" t="s">
        <v>228</v>
      </c>
      <c r="P3">
        <v>5</v>
      </c>
      <c r="Q3" t="s">
        <v>233</v>
      </c>
      <c r="R3" t="s">
        <v>229</v>
      </c>
      <c r="S3">
        <v>81</v>
      </c>
      <c r="T3">
        <f t="shared" ref="T3:T66" si="3">SUBSTITUTE(E3,",",".")*86400</f>
        <v>3332</v>
      </c>
      <c r="U3" t="str">
        <f t="shared" ref="U3:U66" si="4">SUBSTITUTE(A3,".","")</f>
        <v>2</v>
      </c>
    </row>
    <row r="4" spans="1:21" ht="15" customHeight="1" x14ac:dyDescent="0.25">
      <c r="A4" s="6">
        <v>3</v>
      </c>
      <c r="B4" s="7" t="s">
        <v>15</v>
      </c>
      <c r="C4" s="7" t="s">
        <v>8</v>
      </c>
      <c r="D4" s="7" t="s">
        <v>9</v>
      </c>
      <c r="E4" s="8" t="s">
        <v>16</v>
      </c>
      <c r="F4" s="9" t="s">
        <v>11</v>
      </c>
      <c r="G4" s="10">
        <v>3</v>
      </c>
      <c r="H4" t="str">
        <f t="shared" si="0"/>
        <v>Ashley</v>
      </c>
      <c r="I4" t="str">
        <f t="shared" si="1"/>
        <v xml:space="preserve">TWICHELL </v>
      </c>
      <c r="K4" t="str">
        <f t="shared" si="2"/>
        <v>Ashley Twichell</v>
      </c>
      <c r="L4" t="str">
        <f>IFERROR(VLOOKUP(C4,'[1]country codes'!$A:$B,2,FALSE),"FRA")</f>
        <v>USA</v>
      </c>
      <c r="M4" s="14">
        <v>43251</v>
      </c>
      <c r="N4" t="s">
        <v>227</v>
      </c>
      <c r="O4" t="s">
        <v>228</v>
      </c>
      <c r="P4">
        <v>5</v>
      </c>
      <c r="Q4" t="s">
        <v>233</v>
      </c>
      <c r="R4" t="s">
        <v>229</v>
      </c>
      <c r="S4">
        <v>81</v>
      </c>
      <c r="T4">
        <f t="shared" si="3"/>
        <v>3332.6</v>
      </c>
      <c r="U4" t="str">
        <f t="shared" si="4"/>
        <v>3</v>
      </c>
    </row>
    <row r="5" spans="1:21" ht="15" customHeight="1" x14ac:dyDescent="0.25">
      <c r="A5" s="6">
        <v>4</v>
      </c>
      <c r="B5" s="7" t="s">
        <v>17</v>
      </c>
      <c r="C5" s="7" t="s">
        <v>18</v>
      </c>
      <c r="D5" s="7" t="s">
        <v>9</v>
      </c>
      <c r="E5" s="8" t="s">
        <v>19</v>
      </c>
      <c r="F5" s="9" t="s">
        <v>11</v>
      </c>
      <c r="G5" s="10">
        <v>4</v>
      </c>
      <c r="H5" t="str">
        <f t="shared" si="0"/>
        <v>Ariana</v>
      </c>
      <c r="I5" t="str">
        <f t="shared" si="1"/>
        <v xml:space="preserve">BRIDI </v>
      </c>
      <c r="K5" t="str">
        <f t="shared" si="2"/>
        <v>Ariana Bridi</v>
      </c>
      <c r="L5" t="str">
        <f>IFERROR(VLOOKUP(C5,'[1]country codes'!$A:$B,2,FALSE),"FRA")</f>
        <v>ITA</v>
      </c>
      <c r="M5" s="14">
        <v>43251</v>
      </c>
      <c r="N5" t="s">
        <v>227</v>
      </c>
      <c r="O5" t="s">
        <v>228</v>
      </c>
      <c r="P5">
        <v>5</v>
      </c>
      <c r="Q5" t="s">
        <v>233</v>
      </c>
      <c r="R5" t="s">
        <v>229</v>
      </c>
      <c r="S5">
        <v>81</v>
      </c>
      <c r="T5">
        <f t="shared" si="3"/>
        <v>3333.7999999999997</v>
      </c>
      <c r="U5" t="str">
        <f t="shared" si="4"/>
        <v>4</v>
      </c>
    </row>
    <row r="6" spans="1:21" ht="15" customHeight="1" x14ac:dyDescent="0.25">
      <c r="A6" s="6">
        <v>5</v>
      </c>
      <c r="B6" s="7" t="s">
        <v>20</v>
      </c>
      <c r="C6" s="7" t="s">
        <v>21</v>
      </c>
      <c r="D6" s="7" t="s">
        <v>9</v>
      </c>
      <c r="E6" s="8" t="s">
        <v>22</v>
      </c>
      <c r="F6" s="9" t="s">
        <v>11</v>
      </c>
      <c r="G6" s="10">
        <v>5</v>
      </c>
      <c r="H6" t="str">
        <f t="shared" si="0"/>
        <v>Angelica</v>
      </c>
      <c r="I6" t="str">
        <f t="shared" si="1"/>
        <v xml:space="preserve">ANDRE </v>
      </c>
      <c r="K6" t="str">
        <f t="shared" si="2"/>
        <v>Angelica Andre</v>
      </c>
      <c r="L6" t="str">
        <f>IFERROR(VLOOKUP(C6,'[1]country codes'!$A:$B,2,FALSE),"FRA")</f>
        <v>POR</v>
      </c>
      <c r="M6" s="14">
        <v>43251</v>
      </c>
      <c r="N6" t="s">
        <v>227</v>
      </c>
      <c r="O6" t="s">
        <v>228</v>
      </c>
      <c r="P6">
        <v>5</v>
      </c>
      <c r="Q6" t="s">
        <v>233</v>
      </c>
      <c r="R6" t="s">
        <v>229</v>
      </c>
      <c r="S6">
        <v>81</v>
      </c>
      <c r="T6">
        <f t="shared" si="3"/>
        <v>3335.5</v>
      </c>
      <c r="U6" t="str">
        <f t="shared" si="4"/>
        <v>5</v>
      </c>
    </row>
    <row r="7" spans="1:21" ht="15" customHeight="1" x14ac:dyDescent="0.25">
      <c r="A7" s="6">
        <v>6</v>
      </c>
      <c r="B7" s="7" t="s">
        <v>23</v>
      </c>
      <c r="C7" s="7" t="s">
        <v>24</v>
      </c>
      <c r="D7" s="7" t="s">
        <v>9</v>
      </c>
      <c r="E7" s="8" t="s">
        <v>25</v>
      </c>
      <c r="F7" s="9" t="s">
        <v>11</v>
      </c>
      <c r="G7" s="10">
        <v>6</v>
      </c>
      <c r="H7" t="str">
        <f t="shared" si="0"/>
        <v>Esmee</v>
      </c>
      <c r="I7" t="str">
        <f t="shared" si="1"/>
        <v xml:space="preserve">VERMEULEN </v>
      </c>
      <c r="K7" t="str">
        <f t="shared" si="2"/>
        <v>Esmee Vermeulen</v>
      </c>
      <c r="L7" t="str">
        <f>IFERROR(VLOOKUP(C7,'[1]country codes'!$A:$B,2,FALSE),"FRA")</f>
        <v>NED</v>
      </c>
      <c r="M7" s="14">
        <v>43251</v>
      </c>
      <c r="N7" t="s">
        <v>227</v>
      </c>
      <c r="O7" t="s">
        <v>228</v>
      </c>
      <c r="P7">
        <v>5</v>
      </c>
      <c r="Q7" t="s">
        <v>233</v>
      </c>
      <c r="R7" t="s">
        <v>229</v>
      </c>
      <c r="S7">
        <v>81</v>
      </c>
      <c r="T7">
        <f t="shared" si="3"/>
        <v>3335.7</v>
      </c>
      <c r="U7" t="str">
        <f t="shared" si="4"/>
        <v>6</v>
      </c>
    </row>
    <row r="8" spans="1:21" ht="15" customHeight="1" x14ac:dyDescent="0.25">
      <c r="A8" s="6">
        <v>7</v>
      </c>
      <c r="B8" s="7" t="s">
        <v>26</v>
      </c>
      <c r="C8" s="7" t="s">
        <v>24</v>
      </c>
      <c r="D8" s="7" t="s">
        <v>9</v>
      </c>
      <c r="E8" s="8" t="s">
        <v>27</v>
      </c>
      <c r="F8" s="9" t="s">
        <v>11</v>
      </c>
      <c r="G8" s="10">
        <v>7</v>
      </c>
      <c r="H8" t="str">
        <f t="shared" si="0"/>
        <v>Sharon</v>
      </c>
      <c r="I8" t="str">
        <f t="shared" si="1"/>
        <v xml:space="preserve">VAN ROUWENDAAL </v>
      </c>
      <c r="K8" t="str">
        <f t="shared" si="2"/>
        <v>Sharon Van Rouwendaal</v>
      </c>
      <c r="L8" t="str">
        <f>IFERROR(VLOOKUP(C8,'[1]country codes'!$A:$B,2,FALSE),"FRA")</f>
        <v>NED</v>
      </c>
      <c r="M8" s="14">
        <v>43251</v>
      </c>
      <c r="N8" t="s">
        <v>227</v>
      </c>
      <c r="O8" t="s">
        <v>228</v>
      </c>
      <c r="P8">
        <v>5</v>
      </c>
      <c r="Q8" t="s">
        <v>233</v>
      </c>
      <c r="R8" t="s">
        <v>229</v>
      </c>
      <c r="S8">
        <v>81</v>
      </c>
      <c r="T8">
        <f t="shared" si="3"/>
        <v>3343.9</v>
      </c>
      <c r="U8" t="str">
        <f t="shared" si="4"/>
        <v>7</v>
      </c>
    </row>
    <row r="9" spans="1:21" ht="15" customHeight="1" x14ac:dyDescent="0.25">
      <c r="A9" s="6">
        <v>8</v>
      </c>
      <c r="B9" s="7" t="s">
        <v>28</v>
      </c>
      <c r="C9" s="7" t="s">
        <v>18</v>
      </c>
      <c r="D9" s="7" t="s">
        <v>9</v>
      </c>
      <c r="E9" s="8" t="s">
        <v>29</v>
      </c>
      <c r="F9" s="9" t="s">
        <v>30</v>
      </c>
      <c r="G9" s="10">
        <v>8</v>
      </c>
      <c r="H9" t="str">
        <f t="shared" si="0"/>
        <v>Barbara</v>
      </c>
      <c r="I9" t="str">
        <f t="shared" si="1"/>
        <v xml:space="preserve">POZZOBON </v>
      </c>
      <c r="K9" t="str">
        <f t="shared" si="2"/>
        <v>Barbara Pozzobon</v>
      </c>
      <c r="L9" t="str">
        <f>IFERROR(VLOOKUP(C9,'[1]country codes'!$A:$B,2,FALSE),"FRA")</f>
        <v>ITA</v>
      </c>
      <c r="M9" s="14">
        <v>43251</v>
      </c>
      <c r="N9" t="s">
        <v>227</v>
      </c>
      <c r="O9" t="s">
        <v>228</v>
      </c>
      <c r="P9">
        <v>5</v>
      </c>
      <c r="Q9" t="s">
        <v>233</v>
      </c>
      <c r="R9" t="s">
        <v>229</v>
      </c>
      <c r="S9">
        <v>81</v>
      </c>
      <c r="T9">
        <f t="shared" si="3"/>
        <v>3344.0999999999995</v>
      </c>
      <c r="U9" t="str">
        <f t="shared" si="4"/>
        <v>8</v>
      </c>
    </row>
    <row r="10" spans="1:21" ht="15" customHeight="1" x14ac:dyDescent="0.25">
      <c r="A10" s="6">
        <v>9</v>
      </c>
      <c r="B10" s="7" t="s">
        <v>31</v>
      </c>
      <c r="C10" s="7" t="s">
        <v>8</v>
      </c>
      <c r="D10" s="7" t="s">
        <v>9</v>
      </c>
      <c r="E10" s="8" t="s">
        <v>32</v>
      </c>
      <c r="F10" s="9" t="s">
        <v>30</v>
      </c>
      <c r="G10" s="10">
        <v>9</v>
      </c>
      <c r="H10" t="str">
        <f t="shared" si="0"/>
        <v>Hannah</v>
      </c>
      <c r="I10" t="str">
        <f t="shared" si="1"/>
        <v xml:space="preserve">MOORE </v>
      </c>
      <c r="K10" t="str">
        <f t="shared" si="2"/>
        <v>Hannah Moore</v>
      </c>
      <c r="L10" t="str">
        <f>IFERROR(VLOOKUP(C10,'[1]country codes'!$A:$B,2,FALSE),"FRA")</f>
        <v>USA</v>
      </c>
      <c r="M10" s="14">
        <v>43251</v>
      </c>
      <c r="N10" t="s">
        <v>227</v>
      </c>
      <c r="O10" t="s">
        <v>228</v>
      </c>
      <c r="P10">
        <v>5</v>
      </c>
      <c r="Q10" t="s">
        <v>233</v>
      </c>
      <c r="R10" t="s">
        <v>229</v>
      </c>
      <c r="S10">
        <v>81</v>
      </c>
      <c r="T10">
        <f t="shared" si="3"/>
        <v>3345.7000000000003</v>
      </c>
      <c r="U10" t="str">
        <f t="shared" si="4"/>
        <v>9</v>
      </c>
    </row>
    <row r="11" spans="1:21" ht="15" customHeight="1" x14ac:dyDescent="0.25">
      <c r="A11" s="6">
        <v>10</v>
      </c>
      <c r="B11" s="7" t="s">
        <v>33</v>
      </c>
      <c r="C11" s="7" t="s">
        <v>34</v>
      </c>
      <c r="D11" s="7" t="s">
        <v>9</v>
      </c>
      <c r="E11" s="8" t="s">
        <v>35</v>
      </c>
      <c r="F11" s="9" t="s">
        <v>30</v>
      </c>
      <c r="G11" s="10">
        <v>10</v>
      </c>
      <c r="H11" t="str">
        <f t="shared" si="0"/>
        <v>Lara</v>
      </c>
      <c r="I11" t="str">
        <f t="shared" si="1"/>
        <v xml:space="preserve">GRANGEON </v>
      </c>
      <c r="K11" t="str">
        <f t="shared" si="2"/>
        <v>Lara Grangeon</v>
      </c>
      <c r="L11" t="str">
        <f>IFERROR(VLOOKUP(C11,'[1]country codes'!$A:$B,2,FALSE),"FRA")</f>
        <v>FRA</v>
      </c>
      <c r="M11" s="14">
        <v>43251</v>
      </c>
      <c r="N11" t="s">
        <v>227</v>
      </c>
      <c r="O11" t="s">
        <v>228</v>
      </c>
      <c r="P11">
        <v>5</v>
      </c>
      <c r="Q11" t="s">
        <v>233</v>
      </c>
      <c r="R11" t="s">
        <v>229</v>
      </c>
      <c r="S11">
        <v>81</v>
      </c>
      <c r="T11">
        <f t="shared" si="3"/>
        <v>3346.4999999999995</v>
      </c>
      <c r="U11" t="str">
        <f t="shared" si="4"/>
        <v>10</v>
      </c>
    </row>
    <row r="12" spans="1:21" ht="15" customHeight="1" x14ac:dyDescent="0.25">
      <c r="A12" s="6">
        <v>11</v>
      </c>
      <c r="B12" s="7" t="s">
        <v>36</v>
      </c>
      <c r="C12" s="7" t="s">
        <v>37</v>
      </c>
      <c r="D12" s="7" t="s">
        <v>9</v>
      </c>
      <c r="E12" s="8" t="s">
        <v>38</v>
      </c>
      <c r="F12" s="9" t="s">
        <v>30</v>
      </c>
      <c r="G12" s="10">
        <v>11</v>
      </c>
      <c r="H12" t="str">
        <f t="shared" si="0"/>
        <v>Alice</v>
      </c>
      <c r="I12" t="str">
        <f t="shared" si="1"/>
        <v xml:space="preserve">DEARING </v>
      </c>
      <c r="K12" t="str">
        <f t="shared" si="2"/>
        <v>Alice Dearing</v>
      </c>
      <c r="L12" t="str">
        <f>IFERROR(VLOOKUP(C12,'[1]country codes'!$A:$B,2,FALSE),"FRA")</f>
        <v>GBR</v>
      </c>
      <c r="M12" s="14">
        <v>43251</v>
      </c>
      <c r="N12" t="s">
        <v>227</v>
      </c>
      <c r="O12" t="s">
        <v>228</v>
      </c>
      <c r="P12">
        <v>5</v>
      </c>
      <c r="Q12" t="s">
        <v>233</v>
      </c>
      <c r="R12" t="s">
        <v>229</v>
      </c>
      <c r="S12">
        <v>81</v>
      </c>
      <c r="T12">
        <f t="shared" si="3"/>
        <v>3348</v>
      </c>
      <c r="U12" t="str">
        <f t="shared" si="4"/>
        <v>11</v>
      </c>
    </row>
    <row r="13" spans="1:21" ht="15" customHeight="1" x14ac:dyDescent="0.25">
      <c r="A13" s="6">
        <v>12</v>
      </c>
      <c r="B13" s="7" t="s">
        <v>39</v>
      </c>
      <c r="C13" s="7" t="s">
        <v>40</v>
      </c>
      <c r="D13" s="7" t="s">
        <v>9</v>
      </c>
      <c r="E13" s="8" t="s">
        <v>41</v>
      </c>
      <c r="F13" s="9" t="s">
        <v>30</v>
      </c>
      <c r="G13" s="10">
        <v>12</v>
      </c>
      <c r="H13" t="str">
        <f t="shared" si="0"/>
        <v>Olga</v>
      </c>
      <c r="I13" t="str">
        <f t="shared" si="1"/>
        <v xml:space="preserve">KOZYDUB </v>
      </c>
      <c r="K13" t="str">
        <f t="shared" si="2"/>
        <v>Olga Kozydub</v>
      </c>
      <c r="L13" t="str">
        <f>IFERROR(VLOOKUP(C13,'[1]country codes'!$A:$B,2,FALSE),"FRA")</f>
        <v>RUS</v>
      </c>
      <c r="M13" s="14">
        <v>43251</v>
      </c>
      <c r="N13" t="s">
        <v>227</v>
      </c>
      <c r="O13" t="s">
        <v>228</v>
      </c>
      <c r="P13">
        <v>5</v>
      </c>
      <c r="Q13" t="s">
        <v>233</v>
      </c>
      <c r="R13" t="s">
        <v>229</v>
      </c>
      <c r="S13">
        <v>81</v>
      </c>
      <c r="T13">
        <f t="shared" si="3"/>
        <v>3351.5</v>
      </c>
      <c r="U13" t="str">
        <f t="shared" si="4"/>
        <v>12</v>
      </c>
    </row>
    <row r="14" spans="1:21" ht="15" customHeight="1" x14ac:dyDescent="0.25">
      <c r="A14" s="6">
        <v>13</v>
      </c>
      <c r="B14" s="7" t="s">
        <v>42</v>
      </c>
      <c r="C14" s="7" t="s">
        <v>8</v>
      </c>
      <c r="D14" s="7" t="s">
        <v>43</v>
      </c>
      <c r="E14" s="8" t="s">
        <v>44</v>
      </c>
      <c r="F14" s="9" t="s">
        <v>30</v>
      </c>
      <c r="G14" s="10">
        <v>1</v>
      </c>
      <c r="H14" t="str">
        <f t="shared" si="0"/>
        <v>Chase</v>
      </c>
      <c r="I14" t="str">
        <f t="shared" si="1"/>
        <v xml:space="preserve">TRAVIS </v>
      </c>
      <c r="K14" t="str">
        <f t="shared" si="2"/>
        <v>Chase Travis</v>
      </c>
      <c r="L14" t="str">
        <f>IFERROR(VLOOKUP(C14,'[1]country codes'!$A:$B,2,FALSE),"FRA")</f>
        <v>USA</v>
      </c>
      <c r="M14" s="14">
        <v>43251</v>
      </c>
      <c r="N14" t="s">
        <v>227</v>
      </c>
      <c r="O14" t="s">
        <v>228</v>
      </c>
      <c r="P14">
        <v>5</v>
      </c>
      <c r="Q14" t="s">
        <v>233</v>
      </c>
      <c r="R14" t="s">
        <v>229</v>
      </c>
      <c r="S14">
        <v>81</v>
      </c>
      <c r="T14">
        <f t="shared" si="3"/>
        <v>3351.7999999999997</v>
      </c>
      <c r="U14" t="str">
        <f t="shared" si="4"/>
        <v>13</v>
      </c>
    </row>
    <row r="15" spans="1:21" ht="15" customHeight="1" x14ac:dyDescent="0.25">
      <c r="A15" s="6">
        <v>14</v>
      </c>
      <c r="B15" s="7" t="s">
        <v>45</v>
      </c>
      <c r="C15" s="7" t="s">
        <v>46</v>
      </c>
      <c r="D15" s="7" t="s">
        <v>47</v>
      </c>
      <c r="E15" s="8" t="s">
        <v>48</v>
      </c>
      <c r="F15" s="9" t="s">
        <v>30</v>
      </c>
      <c r="G15" s="10">
        <v>1</v>
      </c>
      <c r="H15" t="str">
        <f t="shared" si="0"/>
        <v>Lisa</v>
      </c>
      <c r="I15" t="str">
        <f t="shared" si="1"/>
        <v xml:space="preserve">POU </v>
      </c>
      <c r="K15" t="str">
        <f t="shared" si="2"/>
        <v>Lisa Pou</v>
      </c>
      <c r="L15" t="str">
        <f>IFERROR(VLOOKUP(C15,'[1]country codes'!$A:$B,2,FALSE),"FRA")</f>
        <v>FRA</v>
      </c>
      <c r="M15" s="14">
        <v>43251</v>
      </c>
      <c r="N15" t="s">
        <v>227</v>
      </c>
      <c r="O15" t="s">
        <v>228</v>
      </c>
      <c r="P15">
        <v>5</v>
      </c>
      <c r="Q15" t="s">
        <v>233</v>
      </c>
      <c r="R15" t="s">
        <v>229</v>
      </c>
      <c r="S15">
        <v>81</v>
      </c>
      <c r="T15">
        <f t="shared" si="3"/>
        <v>3352</v>
      </c>
      <c r="U15" t="str">
        <f t="shared" si="4"/>
        <v>14</v>
      </c>
    </row>
    <row r="16" spans="1:21" ht="15" customHeight="1" x14ac:dyDescent="0.25">
      <c r="A16" s="6">
        <v>15</v>
      </c>
      <c r="B16" s="7" t="s">
        <v>49</v>
      </c>
      <c r="C16" s="7" t="s">
        <v>18</v>
      </c>
      <c r="D16" s="7" t="s">
        <v>9</v>
      </c>
      <c r="E16" s="8" t="s">
        <v>50</v>
      </c>
      <c r="F16" s="9" t="s">
        <v>30</v>
      </c>
      <c r="G16" s="10">
        <v>13</v>
      </c>
      <c r="H16" t="str">
        <f t="shared" si="0"/>
        <v>Veronica</v>
      </c>
      <c r="I16" t="str">
        <f t="shared" si="1"/>
        <v xml:space="preserve">SANTONI </v>
      </c>
      <c r="K16" t="str">
        <f t="shared" si="2"/>
        <v>Veronica Santoni</v>
      </c>
      <c r="L16" t="str">
        <f>IFERROR(VLOOKUP(C16,'[1]country codes'!$A:$B,2,FALSE),"FRA")</f>
        <v>ITA</v>
      </c>
      <c r="M16" s="14">
        <v>43251</v>
      </c>
      <c r="N16" t="s">
        <v>227</v>
      </c>
      <c r="O16" t="s">
        <v>228</v>
      </c>
      <c r="P16">
        <v>5</v>
      </c>
      <c r="Q16" t="s">
        <v>233</v>
      </c>
      <c r="R16" t="s">
        <v>229</v>
      </c>
      <c r="S16">
        <v>81</v>
      </c>
      <c r="T16">
        <f t="shared" si="3"/>
        <v>3354.9999999999995</v>
      </c>
      <c r="U16" t="str">
        <f t="shared" si="4"/>
        <v>15</v>
      </c>
    </row>
    <row r="17" spans="1:21" ht="15" customHeight="1" x14ac:dyDescent="0.25">
      <c r="A17" s="6">
        <v>16</v>
      </c>
      <c r="B17" s="7" t="s">
        <v>51</v>
      </c>
      <c r="C17" s="7" t="s">
        <v>18</v>
      </c>
      <c r="D17" s="7" t="s">
        <v>9</v>
      </c>
      <c r="E17" s="8" t="s">
        <v>52</v>
      </c>
      <c r="F17" s="9" t="s">
        <v>30</v>
      </c>
      <c r="G17" s="10">
        <v>14</v>
      </c>
      <c r="H17" t="str">
        <f t="shared" si="0"/>
        <v>Rachele</v>
      </c>
      <c r="I17" t="str">
        <f t="shared" si="1"/>
        <v xml:space="preserve">BRUNI </v>
      </c>
      <c r="K17" t="str">
        <f t="shared" si="2"/>
        <v>Rachele Bruni</v>
      </c>
      <c r="L17" t="str">
        <f>IFERROR(VLOOKUP(C17,'[1]country codes'!$A:$B,2,FALSE),"FRA")</f>
        <v>ITA</v>
      </c>
      <c r="M17" s="14">
        <v>43251</v>
      </c>
      <c r="N17" t="s">
        <v>227</v>
      </c>
      <c r="O17" t="s">
        <v>228</v>
      </c>
      <c r="P17">
        <v>5</v>
      </c>
      <c r="Q17" t="s">
        <v>233</v>
      </c>
      <c r="R17" t="s">
        <v>229</v>
      </c>
      <c r="S17">
        <v>81</v>
      </c>
      <c r="T17">
        <f t="shared" si="3"/>
        <v>3356.2999999999997</v>
      </c>
      <c r="U17" t="str">
        <f t="shared" si="4"/>
        <v>16</v>
      </c>
    </row>
    <row r="18" spans="1:21" ht="15" customHeight="1" x14ac:dyDescent="0.25">
      <c r="A18" s="6">
        <v>17</v>
      </c>
      <c r="B18" s="7" t="s">
        <v>53</v>
      </c>
      <c r="C18" s="7" t="s">
        <v>54</v>
      </c>
      <c r="D18" s="7" t="s">
        <v>9</v>
      </c>
      <c r="E18" s="8" t="s">
        <v>55</v>
      </c>
      <c r="F18" s="9" t="s">
        <v>56</v>
      </c>
      <c r="G18" s="10">
        <v>15</v>
      </c>
      <c r="H18" t="str">
        <f t="shared" si="0"/>
        <v>Maria</v>
      </c>
      <c r="I18" t="str">
        <f t="shared" si="1"/>
        <v xml:space="preserve">DE VALDES ALVAREZ </v>
      </c>
      <c r="K18" t="str">
        <f t="shared" si="2"/>
        <v>Maria De Valdes Alvarez</v>
      </c>
      <c r="L18" t="str">
        <f>IFERROR(VLOOKUP(C18,'[1]country codes'!$A:$B,2,FALSE),"FRA")</f>
        <v>ESP</v>
      </c>
      <c r="M18" s="14">
        <v>43251</v>
      </c>
      <c r="N18" t="s">
        <v>227</v>
      </c>
      <c r="O18" t="s">
        <v>228</v>
      </c>
      <c r="P18">
        <v>5</v>
      </c>
      <c r="Q18" t="s">
        <v>233</v>
      </c>
      <c r="R18" t="s">
        <v>229</v>
      </c>
      <c r="S18">
        <v>81</v>
      </c>
      <c r="T18">
        <f t="shared" si="3"/>
        <v>3358.6</v>
      </c>
      <c r="U18" t="str">
        <f t="shared" si="4"/>
        <v>17</v>
      </c>
    </row>
    <row r="19" spans="1:21" ht="15" customHeight="1" x14ac:dyDescent="0.25">
      <c r="A19" s="6">
        <v>18</v>
      </c>
      <c r="B19" s="7" t="s">
        <v>57</v>
      </c>
      <c r="C19" s="7" t="s">
        <v>8</v>
      </c>
      <c r="D19" s="7" t="s">
        <v>9</v>
      </c>
      <c r="E19" s="8" t="s">
        <v>55</v>
      </c>
      <c r="F19" s="9" t="s">
        <v>56</v>
      </c>
      <c r="G19" s="10">
        <v>16</v>
      </c>
      <c r="H19" t="str">
        <f t="shared" si="0"/>
        <v>Katy</v>
      </c>
      <c r="I19" t="str">
        <f t="shared" si="1"/>
        <v xml:space="preserve">CAMPBELL </v>
      </c>
      <c r="K19" t="str">
        <f t="shared" si="2"/>
        <v>Katy Campbell</v>
      </c>
      <c r="L19" t="str">
        <f>IFERROR(VLOOKUP(C19,'[1]country codes'!$A:$B,2,FALSE),"FRA")</f>
        <v>USA</v>
      </c>
      <c r="M19" s="14">
        <v>43251</v>
      </c>
      <c r="N19" t="s">
        <v>227</v>
      </c>
      <c r="O19" t="s">
        <v>228</v>
      </c>
      <c r="P19">
        <v>5</v>
      </c>
      <c r="Q19" t="s">
        <v>233</v>
      </c>
      <c r="R19" t="s">
        <v>229</v>
      </c>
      <c r="S19">
        <v>81</v>
      </c>
      <c r="T19">
        <f t="shared" si="3"/>
        <v>3358.6</v>
      </c>
      <c r="U19" t="str">
        <f t="shared" si="4"/>
        <v>18</v>
      </c>
    </row>
    <row r="20" spans="1:21" ht="15" customHeight="1" x14ac:dyDescent="0.25">
      <c r="A20" s="6">
        <v>19</v>
      </c>
      <c r="B20" s="7" t="s">
        <v>58</v>
      </c>
      <c r="C20" s="7" t="s">
        <v>59</v>
      </c>
      <c r="D20" s="7" t="s">
        <v>9</v>
      </c>
      <c r="E20" s="8" t="s">
        <v>60</v>
      </c>
      <c r="F20" s="9" t="s">
        <v>61</v>
      </c>
      <c r="G20" s="10">
        <v>17</v>
      </c>
      <c r="H20" t="str">
        <f t="shared" si="0"/>
        <v>Melinda</v>
      </c>
      <c r="I20" t="str">
        <f t="shared" si="1"/>
        <v xml:space="preserve">NOVOSZATH </v>
      </c>
      <c r="K20" t="str">
        <f t="shared" si="2"/>
        <v>Melinda Novoszath</v>
      </c>
      <c r="L20" t="str">
        <f>IFERROR(VLOOKUP(C20,'[1]country codes'!$A:$B,2,FALSE),"FRA")</f>
        <v>HUN</v>
      </c>
      <c r="M20" s="14">
        <v>43251</v>
      </c>
      <c r="N20" t="s">
        <v>227</v>
      </c>
      <c r="O20" t="s">
        <v>228</v>
      </c>
      <c r="P20">
        <v>5</v>
      </c>
      <c r="Q20" t="s">
        <v>233</v>
      </c>
      <c r="R20" t="s">
        <v>229</v>
      </c>
      <c r="S20">
        <v>81</v>
      </c>
      <c r="T20">
        <f t="shared" si="3"/>
        <v>3383.9999999999995</v>
      </c>
      <c r="U20" t="str">
        <f t="shared" si="4"/>
        <v>19</v>
      </c>
    </row>
    <row r="21" spans="1:21" ht="15" customHeight="1" x14ac:dyDescent="0.25">
      <c r="A21" s="6">
        <v>20</v>
      </c>
      <c r="B21" s="7" t="s">
        <v>62</v>
      </c>
      <c r="C21" s="7" t="s">
        <v>59</v>
      </c>
      <c r="D21" s="7" t="s">
        <v>9</v>
      </c>
      <c r="E21" s="8" t="s">
        <v>63</v>
      </c>
      <c r="F21" s="9" t="s">
        <v>61</v>
      </c>
      <c r="G21" s="10">
        <v>18</v>
      </c>
      <c r="H21" t="str">
        <f t="shared" si="0"/>
        <v>kata</v>
      </c>
      <c r="I21" t="str">
        <f t="shared" si="1"/>
        <v xml:space="preserve">SOMENEK Onon </v>
      </c>
      <c r="K21" t="str">
        <f t="shared" si="2"/>
        <v>Kata Somenek Onon</v>
      </c>
      <c r="L21" t="str">
        <f>IFERROR(VLOOKUP(C21,'[1]country codes'!$A:$B,2,FALSE),"FRA")</f>
        <v>HUN</v>
      </c>
      <c r="M21" s="14">
        <v>43251</v>
      </c>
      <c r="N21" t="s">
        <v>227</v>
      </c>
      <c r="O21" t="s">
        <v>228</v>
      </c>
      <c r="P21">
        <v>5</v>
      </c>
      <c r="Q21" t="s">
        <v>233</v>
      </c>
      <c r="R21" t="s">
        <v>229</v>
      </c>
      <c r="S21">
        <v>81</v>
      </c>
      <c r="T21">
        <f t="shared" si="3"/>
        <v>3388.1</v>
      </c>
      <c r="U21" t="str">
        <f t="shared" si="4"/>
        <v>20</v>
      </c>
    </row>
    <row r="22" spans="1:21" ht="15" customHeight="1" x14ac:dyDescent="0.25">
      <c r="A22" s="6">
        <v>21</v>
      </c>
      <c r="B22" s="7" t="s">
        <v>64</v>
      </c>
      <c r="C22" s="7" t="s">
        <v>65</v>
      </c>
      <c r="D22" s="7" t="s">
        <v>9</v>
      </c>
      <c r="E22" s="8" t="s">
        <v>66</v>
      </c>
      <c r="F22" s="9" t="s">
        <v>61</v>
      </c>
      <c r="G22" s="10">
        <v>19</v>
      </c>
      <c r="H22" t="str">
        <f t="shared" si="0"/>
        <v>Alena</v>
      </c>
      <c r="I22" t="str">
        <f t="shared" si="1"/>
        <v xml:space="preserve">BESANOVA </v>
      </c>
      <c r="K22" t="str">
        <f t="shared" si="2"/>
        <v>Alena Besanova</v>
      </c>
      <c r="L22" t="str">
        <f>IFERROR(VLOOKUP(C22,'[1]country codes'!$A:$B,2,FALSE),"FRA")</f>
        <v>CZE</v>
      </c>
      <c r="M22" s="14">
        <v>43251</v>
      </c>
      <c r="N22" t="s">
        <v>227</v>
      </c>
      <c r="O22" t="s">
        <v>228</v>
      </c>
      <c r="P22">
        <v>5</v>
      </c>
      <c r="Q22" t="s">
        <v>233</v>
      </c>
      <c r="R22" t="s">
        <v>229</v>
      </c>
      <c r="S22">
        <v>81</v>
      </c>
      <c r="T22">
        <f t="shared" si="3"/>
        <v>3391</v>
      </c>
      <c r="U22" t="str">
        <f t="shared" si="4"/>
        <v>21</v>
      </c>
    </row>
    <row r="23" spans="1:21" ht="15" customHeight="1" x14ac:dyDescent="0.25">
      <c r="A23" s="6">
        <v>22</v>
      </c>
      <c r="B23" s="7" t="s">
        <v>67</v>
      </c>
      <c r="C23" s="7" t="s">
        <v>68</v>
      </c>
      <c r="D23" s="7" t="s">
        <v>9</v>
      </c>
      <c r="E23" s="8" t="s">
        <v>69</v>
      </c>
      <c r="F23" s="9" t="s">
        <v>70</v>
      </c>
      <c r="G23" s="10">
        <v>20</v>
      </c>
      <c r="H23" t="str">
        <f t="shared" si="0"/>
        <v>Kalliopi</v>
      </c>
      <c r="I23" t="str">
        <f t="shared" si="1"/>
        <v xml:space="preserve">ARAOUZOU </v>
      </c>
      <c r="K23" t="str">
        <f t="shared" si="2"/>
        <v>Kalliopi Araouzou</v>
      </c>
      <c r="L23" t="str">
        <f>IFERROR(VLOOKUP(C23,'[1]country codes'!$A:$B,2,FALSE),"FRA")</f>
        <v>GRE</v>
      </c>
      <c r="M23" s="14">
        <v>43251</v>
      </c>
      <c r="N23" t="s">
        <v>227</v>
      </c>
      <c r="O23" t="s">
        <v>228</v>
      </c>
      <c r="P23">
        <v>5</v>
      </c>
      <c r="Q23" t="s">
        <v>233</v>
      </c>
      <c r="R23" t="s">
        <v>229</v>
      </c>
      <c r="S23">
        <v>81</v>
      </c>
      <c r="T23">
        <f t="shared" si="3"/>
        <v>3407</v>
      </c>
      <c r="U23" t="str">
        <f t="shared" si="4"/>
        <v>22</v>
      </c>
    </row>
    <row r="24" spans="1:21" ht="15" customHeight="1" x14ac:dyDescent="0.25">
      <c r="A24" s="6">
        <v>23</v>
      </c>
      <c r="B24" s="7" t="s">
        <v>71</v>
      </c>
      <c r="C24" s="7" t="s">
        <v>37</v>
      </c>
      <c r="D24" s="7" t="s">
        <v>9</v>
      </c>
      <c r="E24" s="8" t="s">
        <v>72</v>
      </c>
      <c r="F24" s="9" t="s">
        <v>73</v>
      </c>
      <c r="G24" s="10">
        <v>21</v>
      </c>
      <c r="H24" t="str">
        <f t="shared" si="0"/>
        <v>Danielle</v>
      </c>
      <c r="I24" t="str">
        <f t="shared" si="1"/>
        <v xml:space="preserve">HUSKISSON </v>
      </c>
      <c r="K24" t="str">
        <f t="shared" si="2"/>
        <v>Danielle Huskisson</v>
      </c>
      <c r="L24" t="str">
        <f>IFERROR(VLOOKUP(C24,'[1]country codes'!$A:$B,2,FALSE),"FRA")</f>
        <v>GBR</v>
      </c>
      <c r="M24" s="14">
        <v>43251</v>
      </c>
      <c r="N24" t="s">
        <v>227</v>
      </c>
      <c r="O24" t="s">
        <v>228</v>
      </c>
      <c r="P24">
        <v>5</v>
      </c>
      <c r="Q24" t="s">
        <v>233</v>
      </c>
      <c r="R24" t="s">
        <v>229</v>
      </c>
      <c r="S24">
        <v>81</v>
      </c>
      <c r="T24">
        <f t="shared" si="3"/>
        <v>3427</v>
      </c>
      <c r="U24" t="str">
        <f t="shared" si="4"/>
        <v>23</v>
      </c>
    </row>
    <row r="25" spans="1:21" ht="15" customHeight="1" x14ac:dyDescent="0.25">
      <c r="A25" s="6">
        <v>24</v>
      </c>
      <c r="B25" s="7" t="s">
        <v>74</v>
      </c>
      <c r="C25" s="7" t="s">
        <v>40</v>
      </c>
      <c r="D25" s="7" t="s">
        <v>9</v>
      </c>
      <c r="E25" s="8" t="s">
        <v>75</v>
      </c>
      <c r="F25" s="9" t="s">
        <v>76</v>
      </c>
      <c r="G25" s="10">
        <v>22</v>
      </c>
      <c r="H25" t="str">
        <f t="shared" si="0"/>
        <v>Anna</v>
      </c>
      <c r="I25" t="str">
        <f t="shared" si="1"/>
        <v xml:space="preserve">EGOROVA </v>
      </c>
      <c r="K25" t="str">
        <f t="shared" si="2"/>
        <v>Anna Egorova</v>
      </c>
      <c r="L25" t="str">
        <f>IFERROR(VLOOKUP(C25,'[1]country codes'!$A:$B,2,FALSE),"FRA")</f>
        <v>RUS</v>
      </c>
      <c r="M25" s="14">
        <v>43251</v>
      </c>
      <c r="N25" t="s">
        <v>227</v>
      </c>
      <c r="O25" t="s">
        <v>228</v>
      </c>
      <c r="P25">
        <v>5</v>
      </c>
      <c r="Q25" t="s">
        <v>233</v>
      </c>
      <c r="R25" t="s">
        <v>229</v>
      </c>
      <c r="S25">
        <v>81</v>
      </c>
      <c r="T25">
        <f t="shared" si="3"/>
        <v>3472.1999999999994</v>
      </c>
      <c r="U25" t="str">
        <f t="shared" si="4"/>
        <v>24</v>
      </c>
    </row>
    <row r="26" spans="1:21" ht="15" customHeight="1" x14ac:dyDescent="0.25">
      <c r="A26" s="6">
        <v>25</v>
      </c>
      <c r="B26" s="7" t="s">
        <v>77</v>
      </c>
      <c r="C26" s="7" t="s">
        <v>59</v>
      </c>
      <c r="D26" s="7" t="s">
        <v>47</v>
      </c>
      <c r="E26" s="8" t="s">
        <v>78</v>
      </c>
      <c r="F26" s="9" t="s">
        <v>76</v>
      </c>
      <c r="G26" s="10">
        <v>2</v>
      </c>
      <c r="H26" t="str">
        <f t="shared" si="0"/>
        <v>Reka</v>
      </c>
      <c r="I26" t="str">
        <f t="shared" si="1"/>
        <v xml:space="preserve">ROHACS </v>
      </c>
      <c r="K26" t="str">
        <f t="shared" si="2"/>
        <v>Reka Rohacs</v>
      </c>
      <c r="L26" t="str">
        <f>IFERROR(VLOOKUP(C26,'[1]country codes'!$A:$B,2,FALSE),"FRA")</f>
        <v>HUN</v>
      </c>
      <c r="M26" s="14">
        <v>43251</v>
      </c>
      <c r="N26" t="s">
        <v>227</v>
      </c>
      <c r="O26" t="s">
        <v>228</v>
      </c>
      <c r="P26">
        <v>5</v>
      </c>
      <c r="Q26" t="s">
        <v>233</v>
      </c>
      <c r="R26" t="s">
        <v>229</v>
      </c>
      <c r="S26">
        <v>81</v>
      </c>
      <c r="T26">
        <f t="shared" si="3"/>
        <v>3473</v>
      </c>
      <c r="U26" t="str">
        <f t="shared" si="4"/>
        <v>25</v>
      </c>
    </row>
    <row r="27" spans="1:21" ht="15" customHeight="1" x14ac:dyDescent="0.25">
      <c r="A27" s="6">
        <v>26</v>
      </c>
      <c r="B27" s="7" t="s">
        <v>79</v>
      </c>
      <c r="C27" s="7" t="s">
        <v>54</v>
      </c>
      <c r="D27" s="7" t="s">
        <v>9</v>
      </c>
      <c r="E27" s="8" t="s">
        <v>80</v>
      </c>
      <c r="F27" s="9" t="s">
        <v>76</v>
      </c>
      <c r="G27" s="10">
        <v>23</v>
      </c>
      <c r="H27" t="str">
        <f t="shared" si="0"/>
        <v>Judith</v>
      </c>
      <c r="I27" t="str">
        <f t="shared" si="1"/>
        <v xml:space="preserve">NAVARRO SILVESTRE </v>
      </c>
      <c r="K27" t="str">
        <f t="shared" si="2"/>
        <v>Judith Navarro Silvestre</v>
      </c>
      <c r="L27" t="str">
        <f>IFERROR(VLOOKUP(C27,'[1]country codes'!$A:$B,2,FALSE),"FRA")</f>
        <v>ESP</v>
      </c>
      <c r="M27" s="14">
        <v>43251</v>
      </c>
      <c r="N27" t="s">
        <v>227</v>
      </c>
      <c r="O27" t="s">
        <v>228</v>
      </c>
      <c r="P27">
        <v>5</v>
      </c>
      <c r="Q27" t="s">
        <v>233</v>
      </c>
      <c r="R27" t="s">
        <v>229</v>
      </c>
      <c r="S27">
        <v>81</v>
      </c>
      <c r="T27">
        <f t="shared" si="3"/>
        <v>3474</v>
      </c>
      <c r="U27" t="str">
        <f t="shared" si="4"/>
        <v>26</v>
      </c>
    </row>
    <row r="28" spans="1:21" ht="15" customHeight="1" x14ac:dyDescent="0.25">
      <c r="A28" s="6">
        <v>27</v>
      </c>
      <c r="B28" s="7" t="s">
        <v>81</v>
      </c>
      <c r="C28" s="7" t="s">
        <v>54</v>
      </c>
      <c r="D28" s="7" t="s">
        <v>47</v>
      </c>
      <c r="E28" s="8" t="s">
        <v>80</v>
      </c>
      <c r="F28" s="9" t="s">
        <v>76</v>
      </c>
      <c r="G28" s="10">
        <v>3</v>
      </c>
      <c r="H28" t="str">
        <f t="shared" si="0"/>
        <v>Eva</v>
      </c>
      <c r="I28" t="str">
        <f t="shared" si="1"/>
        <v xml:space="preserve">VILAR YEBRA </v>
      </c>
      <c r="K28" t="str">
        <f t="shared" si="2"/>
        <v>Eva Vilar Yebra</v>
      </c>
      <c r="L28" t="str">
        <f>IFERROR(VLOOKUP(C28,'[1]country codes'!$A:$B,2,FALSE),"FRA")</f>
        <v>ESP</v>
      </c>
      <c r="M28" s="14">
        <v>43251</v>
      </c>
      <c r="N28" t="s">
        <v>227</v>
      </c>
      <c r="O28" t="s">
        <v>228</v>
      </c>
      <c r="P28">
        <v>5</v>
      </c>
      <c r="Q28" t="s">
        <v>233</v>
      </c>
      <c r="R28" t="s">
        <v>229</v>
      </c>
      <c r="S28">
        <v>81</v>
      </c>
      <c r="T28">
        <f t="shared" si="3"/>
        <v>3474</v>
      </c>
      <c r="U28" t="str">
        <f t="shared" si="4"/>
        <v>27</v>
      </c>
    </row>
    <row r="29" spans="1:21" ht="15" customHeight="1" x14ac:dyDescent="0.25">
      <c r="A29" s="6">
        <v>28</v>
      </c>
      <c r="B29" s="7" t="s">
        <v>82</v>
      </c>
      <c r="C29" s="7" t="s">
        <v>83</v>
      </c>
      <c r="D29" s="7" t="s">
        <v>9</v>
      </c>
      <c r="E29" s="8" t="s">
        <v>84</v>
      </c>
      <c r="F29" s="9" t="s">
        <v>76</v>
      </c>
      <c r="G29" s="10">
        <v>24</v>
      </c>
      <c r="H29" t="str">
        <f t="shared" si="0"/>
        <v>Morgane</v>
      </c>
      <c r="I29" t="str">
        <f t="shared" si="1"/>
        <v xml:space="preserve">DORNIC </v>
      </c>
      <c r="K29" t="str">
        <f t="shared" si="2"/>
        <v>Morgane Dornic</v>
      </c>
      <c r="L29" t="str">
        <f>IFERROR(VLOOKUP(C29,'[1]country codes'!$A:$B,2,FALSE),"FRA")</f>
        <v>FRA</v>
      </c>
      <c r="M29" s="14">
        <v>43251</v>
      </c>
      <c r="N29" t="s">
        <v>227</v>
      </c>
      <c r="O29" t="s">
        <v>228</v>
      </c>
      <c r="P29">
        <v>5</v>
      </c>
      <c r="Q29" t="s">
        <v>233</v>
      </c>
      <c r="R29" t="s">
        <v>229</v>
      </c>
      <c r="S29">
        <v>81</v>
      </c>
      <c r="T29">
        <f t="shared" si="3"/>
        <v>3475</v>
      </c>
      <c r="U29" t="str">
        <f t="shared" si="4"/>
        <v>28</v>
      </c>
    </row>
    <row r="30" spans="1:21" ht="15" customHeight="1" x14ac:dyDescent="0.25">
      <c r="A30" s="6">
        <v>29</v>
      </c>
      <c r="B30" s="7" t="s">
        <v>85</v>
      </c>
      <c r="C30" s="7" t="s">
        <v>86</v>
      </c>
      <c r="D30" s="7" t="s">
        <v>9</v>
      </c>
      <c r="E30" s="8" t="s">
        <v>87</v>
      </c>
      <c r="F30" s="9" t="s">
        <v>76</v>
      </c>
      <c r="G30" s="10">
        <v>25</v>
      </c>
      <c r="H30" t="str">
        <f t="shared" si="0"/>
        <v>Jeannette</v>
      </c>
      <c r="I30" t="str">
        <f t="shared" si="1"/>
        <v xml:space="preserve">SPIWOKS </v>
      </c>
      <c r="K30" t="str">
        <f t="shared" si="2"/>
        <v>Jeannette Spiwoks</v>
      </c>
      <c r="L30" t="str">
        <f>IFERROR(VLOOKUP(C30,'[1]country codes'!$A:$B,2,FALSE),"FRA")</f>
        <v>GER</v>
      </c>
      <c r="M30" s="14">
        <v>43251</v>
      </c>
      <c r="N30" t="s">
        <v>227</v>
      </c>
      <c r="O30" t="s">
        <v>228</v>
      </c>
      <c r="P30">
        <v>5</v>
      </c>
      <c r="Q30" t="s">
        <v>233</v>
      </c>
      <c r="R30" t="s">
        <v>229</v>
      </c>
      <c r="S30">
        <v>81</v>
      </c>
      <c r="T30">
        <f t="shared" si="3"/>
        <v>3478.0000000000005</v>
      </c>
      <c r="U30" t="str">
        <f t="shared" si="4"/>
        <v>29</v>
      </c>
    </row>
    <row r="31" spans="1:21" ht="15" customHeight="1" x14ac:dyDescent="0.25">
      <c r="A31" s="6">
        <v>30</v>
      </c>
      <c r="B31" s="7" t="s">
        <v>88</v>
      </c>
      <c r="C31" s="7" t="s">
        <v>54</v>
      </c>
      <c r="D31" s="7" t="s">
        <v>47</v>
      </c>
      <c r="E31" s="8" t="s">
        <v>89</v>
      </c>
      <c r="F31" s="9" t="s">
        <v>76</v>
      </c>
      <c r="G31" s="10">
        <v>4</v>
      </c>
      <c r="H31" t="str">
        <f t="shared" si="0"/>
        <v>Marta</v>
      </c>
      <c r="I31" t="str">
        <f t="shared" si="1"/>
        <v xml:space="preserve">GARZON SILES </v>
      </c>
      <c r="K31" t="str">
        <f t="shared" si="2"/>
        <v>Marta Garzon Siles</v>
      </c>
      <c r="L31" t="str">
        <f>IFERROR(VLOOKUP(C31,'[1]country codes'!$A:$B,2,FALSE),"FRA")</f>
        <v>ESP</v>
      </c>
      <c r="M31" s="14">
        <v>43251</v>
      </c>
      <c r="N31" t="s">
        <v>227</v>
      </c>
      <c r="O31" t="s">
        <v>228</v>
      </c>
      <c r="P31">
        <v>5</v>
      </c>
      <c r="Q31" t="s">
        <v>233</v>
      </c>
      <c r="R31" t="s">
        <v>229</v>
      </c>
      <c r="S31">
        <v>81</v>
      </c>
      <c r="T31">
        <f t="shared" si="3"/>
        <v>3478.9999999999995</v>
      </c>
      <c r="U31" t="str">
        <f t="shared" si="4"/>
        <v>30</v>
      </c>
    </row>
    <row r="32" spans="1:21" ht="15" customHeight="1" x14ac:dyDescent="0.25">
      <c r="A32" s="6">
        <v>31</v>
      </c>
      <c r="B32" s="7" t="s">
        <v>90</v>
      </c>
      <c r="C32" s="7" t="s">
        <v>91</v>
      </c>
      <c r="D32" s="7" t="s">
        <v>47</v>
      </c>
      <c r="E32" s="8" t="s">
        <v>92</v>
      </c>
      <c r="F32" s="9" t="s">
        <v>93</v>
      </c>
      <c r="G32" s="10">
        <v>5</v>
      </c>
      <c r="H32" t="str">
        <f t="shared" si="0"/>
        <v>Elise</v>
      </c>
      <c r="I32" t="str">
        <f t="shared" si="1"/>
        <v xml:space="preserve">HOULLIER </v>
      </c>
      <c r="K32" t="str">
        <f t="shared" si="2"/>
        <v>Elise Houllier</v>
      </c>
      <c r="L32" t="str">
        <f>IFERROR(VLOOKUP(C32,'[1]country codes'!$A:$B,2,FALSE),"FRA")</f>
        <v>FRA</v>
      </c>
      <c r="M32" s="14">
        <v>43251</v>
      </c>
      <c r="N32" t="s">
        <v>227</v>
      </c>
      <c r="O32" t="s">
        <v>228</v>
      </c>
      <c r="P32">
        <v>5</v>
      </c>
      <c r="Q32" t="s">
        <v>233</v>
      </c>
      <c r="R32" t="s">
        <v>229</v>
      </c>
      <c r="S32">
        <v>81</v>
      </c>
      <c r="T32">
        <f t="shared" si="3"/>
        <v>3480</v>
      </c>
      <c r="U32" t="str">
        <f t="shared" si="4"/>
        <v>31</v>
      </c>
    </row>
    <row r="33" spans="1:21" ht="15" customHeight="1" x14ac:dyDescent="0.25">
      <c r="A33" s="6">
        <v>32</v>
      </c>
      <c r="B33" s="7" t="s">
        <v>94</v>
      </c>
      <c r="C33" s="7" t="s">
        <v>65</v>
      </c>
      <c r="D33" s="7" t="s">
        <v>9</v>
      </c>
      <c r="E33" s="8" t="s">
        <v>234</v>
      </c>
      <c r="F33" s="9"/>
      <c r="G33" s="10">
        <v>26</v>
      </c>
      <c r="H33" t="str">
        <f t="shared" si="0"/>
        <v>Lenka</v>
      </c>
      <c r="I33" t="str">
        <f t="shared" si="1"/>
        <v xml:space="preserve">STERBOVA </v>
      </c>
      <c r="K33" t="str">
        <f t="shared" si="2"/>
        <v>Lenka Sterbova</v>
      </c>
      <c r="L33" t="str">
        <f>IFERROR(VLOOKUP(C33,'[1]country codes'!$A:$B,2,FALSE),"FRA")</f>
        <v>CZE</v>
      </c>
      <c r="M33" s="14">
        <v>43251</v>
      </c>
      <c r="N33" t="s">
        <v>227</v>
      </c>
      <c r="O33" t="s">
        <v>228</v>
      </c>
      <c r="P33">
        <v>5</v>
      </c>
      <c r="Q33" t="s">
        <v>233</v>
      </c>
      <c r="R33" t="s">
        <v>229</v>
      </c>
      <c r="S33">
        <v>81</v>
      </c>
      <c r="T33">
        <f t="shared" si="3"/>
        <v>3687.9</v>
      </c>
      <c r="U33" t="str">
        <f t="shared" si="4"/>
        <v>32</v>
      </c>
    </row>
    <row r="34" spans="1:21" ht="15" customHeight="1" x14ac:dyDescent="0.25">
      <c r="A34" s="6">
        <v>33</v>
      </c>
      <c r="B34" s="7" t="s">
        <v>95</v>
      </c>
      <c r="C34" s="7" t="s">
        <v>96</v>
      </c>
      <c r="D34" s="7" t="s">
        <v>9</v>
      </c>
      <c r="E34" s="8" t="s">
        <v>97</v>
      </c>
      <c r="F34" s="9" t="str">
        <f>"1:"&amp;E34</f>
        <v>1:01:29,0</v>
      </c>
      <c r="G34" s="10">
        <v>27</v>
      </c>
      <c r="H34" t="str">
        <f t="shared" si="0"/>
        <v>Nora</v>
      </c>
      <c r="I34" t="str">
        <f t="shared" si="1"/>
        <v xml:space="preserve">NAESSENS </v>
      </c>
      <c r="K34" t="str">
        <f t="shared" si="2"/>
        <v>Nora Naessens</v>
      </c>
      <c r="L34" t="str">
        <f>IFERROR(VLOOKUP(C34,'[1]country codes'!$A:$B,2,FALSE),"FRA")</f>
        <v>BEL</v>
      </c>
      <c r="M34" s="14">
        <v>43251</v>
      </c>
      <c r="N34" t="s">
        <v>227</v>
      </c>
      <c r="O34" t="s">
        <v>228</v>
      </c>
      <c r="P34">
        <v>5</v>
      </c>
      <c r="Q34" t="s">
        <v>233</v>
      </c>
      <c r="R34" t="s">
        <v>229</v>
      </c>
      <c r="S34">
        <v>81</v>
      </c>
      <c r="T34">
        <f>SUBSTITUTE(F34,",",".")*86400</f>
        <v>3689</v>
      </c>
      <c r="U34" t="str">
        <f t="shared" si="4"/>
        <v>33</v>
      </c>
    </row>
    <row r="35" spans="1:21" ht="15" customHeight="1" x14ac:dyDescent="0.25">
      <c r="A35" s="6">
        <v>34</v>
      </c>
      <c r="B35" s="7" t="s">
        <v>98</v>
      </c>
      <c r="C35" s="7" t="s">
        <v>99</v>
      </c>
      <c r="D35" s="7" t="s">
        <v>43</v>
      </c>
      <c r="E35" s="8" t="s">
        <v>100</v>
      </c>
      <c r="F35" s="9" t="str">
        <f t="shared" ref="F35:F81" si="5">"1:"&amp;E35</f>
        <v>1:01:30,2</v>
      </c>
      <c r="G35" s="10">
        <v>2</v>
      </c>
      <c r="H35" t="str">
        <f t="shared" si="0"/>
        <v>Claire</v>
      </c>
      <c r="I35" t="str">
        <f t="shared" si="1"/>
        <v xml:space="preserve">SIX </v>
      </c>
      <c r="K35" t="str">
        <f t="shared" si="2"/>
        <v>Claire Six</v>
      </c>
      <c r="L35" t="str">
        <f>IFERROR(VLOOKUP(C35,'[1]country codes'!$A:$B,2,FALSE),"FRA")</f>
        <v>FRA</v>
      </c>
      <c r="M35" s="14">
        <v>43251</v>
      </c>
      <c r="N35" t="s">
        <v>227</v>
      </c>
      <c r="O35" t="s">
        <v>228</v>
      </c>
      <c r="P35">
        <v>5</v>
      </c>
      <c r="Q35" t="s">
        <v>233</v>
      </c>
      <c r="R35" t="s">
        <v>229</v>
      </c>
      <c r="S35">
        <v>81</v>
      </c>
      <c r="T35">
        <f t="shared" ref="T35:T81" si="6">SUBSTITUTE(F35,",",".")*86400</f>
        <v>3690.2000000000003</v>
      </c>
      <c r="U35" t="str">
        <f t="shared" si="4"/>
        <v>34</v>
      </c>
    </row>
    <row r="36" spans="1:21" ht="15" customHeight="1" x14ac:dyDescent="0.25">
      <c r="A36" s="6">
        <v>35</v>
      </c>
      <c r="B36" s="7" t="s">
        <v>101</v>
      </c>
      <c r="C36" s="7" t="s">
        <v>102</v>
      </c>
      <c r="D36" s="7" t="s">
        <v>43</v>
      </c>
      <c r="E36" s="8" t="s">
        <v>103</v>
      </c>
      <c r="F36" s="9" t="str">
        <f t="shared" si="5"/>
        <v>1:01:33,0</v>
      </c>
      <c r="G36" s="10">
        <v>3</v>
      </c>
      <c r="H36" t="str">
        <f t="shared" si="0"/>
        <v>Ilona</v>
      </c>
      <c r="I36" t="str">
        <f t="shared" si="1"/>
        <v xml:space="preserve">MAILLE </v>
      </c>
      <c r="K36" t="str">
        <f t="shared" si="2"/>
        <v>Ilona Maille</v>
      </c>
      <c r="L36" t="str">
        <f>IFERROR(VLOOKUP(C36,'[1]country codes'!$A:$B,2,FALSE),"FRA")</f>
        <v>FRA</v>
      </c>
      <c r="M36" s="14">
        <v>43251</v>
      </c>
      <c r="N36" t="s">
        <v>227</v>
      </c>
      <c r="O36" t="s">
        <v>228</v>
      </c>
      <c r="P36">
        <v>5</v>
      </c>
      <c r="Q36" t="s">
        <v>233</v>
      </c>
      <c r="R36" t="s">
        <v>229</v>
      </c>
      <c r="S36">
        <v>81</v>
      </c>
      <c r="T36">
        <f t="shared" si="6"/>
        <v>3693</v>
      </c>
      <c r="U36" t="str">
        <f t="shared" si="4"/>
        <v>35</v>
      </c>
    </row>
    <row r="37" spans="1:21" ht="15" customHeight="1" x14ac:dyDescent="0.25">
      <c r="A37" s="6">
        <v>36</v>
      </c>
      <c r="B37" s="7" t="s">
        <v>104</v>
      </c>
      <c r="C37" s="7" t="s">
        <v>105</v>
      </c>
      <c r="D37" s="7" t="s">
        <v>9</v>
      </c>
      <c r="E37" s="8" t="s">
        <v>106</v>
      </c>
      <c r="F37" s="9" t="str">
        <f t="shared" si="5"/>
        <v>1:01:36,6</v>
      </c>
      <c r="G37" s="10">
        <v>28</v>
      </c>
      <c r="H37" t="str">
        <f t="shared" si="0"/>
        <v>Ellen</v>
      </c>
      <c r="I37" t="str">
        <f t="shared" si="1"/>
        <v xml:space="preserve">OLSSON </v>
      </c>
      <c r="K37" t="str">
        <f t="shared" si="2"/>
        <v>Ellen Olsson</v>
      </c>
      <c r="L37" t="str">
        <f>IFERROR(VLOOKUP(C37,'[1]country codes'!$A:$B,2,FALSE),"FRA")</f>
        <v>SWE</v>
      </c>
      <c r="M37" s="14">
        <v>43251</v>
      </c>
      <c r="N37" t="s">
        <v>227</v>
      </c>
      <c r="O37" t="s">
        <v>228</v>
      </c>
      <c r="P37">
        <v>5</v>
      </c>
      <c r="Q37" t="s">
        <v>233</v>
      </c>
      <c r="R37" t="s">
        <v>229</v>
      </c>
      <c r="S37">
        <v>81</v>
      </c>
      <c r="T37">
        <f t="shared" si="6"/>
        <v>3696.5999999999995</v>
      </c>
      <c r="U37" t="str">
        <f t="shared" si="4"/>
        <v>36</v>
      </c>
    </row>
    <row r="38" spans="1:21" ht="15" customHeight="1" x14ac:dyDescent="0.25">
      <c r="A38" s="6">
        <v>37</v>
      </c>
      <c r="B38" s="7" t="s">
        <v>107</v>
      </c>
      <c r="C38" s="7" t="s">
        <v>108</v>
      </c>
      <c r="D38" s="7" t="s">
        <v>43</v>
      </c>
      <c r="E38" s="8" t="s">
        <v>109</v>
      </c>
      <c r="F38" s="9" t="str">
        <f t="shared" si="5"/>
        <v>1:02:14,9</v>
      </c>
      <c r="G38" s="10">
        <v>4</v>
      </c>
      <c r="H38" t="str">
        <f t="shared" si="0"/>
        <v>Emma</v>
      </c>
      <c r="I38" t="str">
        <f t="shared" si="1"/>
        <v xml:space="preserve">ONOLFO </v>
      </c>
      <c r="K38" t="str">
        <f t="shared" si="2"/>
        <v>Emma Onolfo</v>
      </c>
      <c r="L38" t="str">
        <f>IFERROR(VLOOKUP(C38,'[1]country codes'!$A:$B,2,FALSE),"FRA")</f>
        <v>FRA</v>
      </c>
      <c r="M38" s="14">
        <v>43251</v>
      </c>
      <c r="N38" t="s">
        <v>227</v>
      </c>
      <c r="O38" t="s">
        <v>228</v>
      </c>
      <c r="P38">
        <v>5</v>
      </c>
      <c r="Q38" t="s">
        <v>233</v>
      </c>
      <c r="R38" t="s">
        <v>229</v>
      </c>
      <c r="S38">
        <v>81</v>
      </c>
      <c r="T38">
        <f t="shared" si="6"/>
        <v>3734.9</v>
      </c>
      <c r="U38" t="str">
        <f t="shared" si="4"/>
        <v>37</v>
      </c>
    </row>
    <row r="39" spans="1:21" ht="15" customHeight="1" x14ac:dyDescent="0.25">
      <c r="A39" s="6">
        <v>38</v>
      </c>
      <c r="B39" s="7" t="s">
        <v>110</v>
      </c>
      <c r="C39" s="7" t="s">
        <v>111</v>
      </c>
      <c r="D39" s="7" t="s">
        <v>47</v>
      </c>
      <c r="E39" s="8" t="s">
        <v>112</v>
      </c>
      <c r="F39" s="9" t="str">
        <f t="shared" si="5"/>
        <v>1:02:15,0</v>
      </c>
      <c r="G39" s="10">
        <v>6</v>
      </c>
      <c r="H39" t="str">
        <f t="shared" si="0"/>
        <v>Celia</v>
      </c>
      <c r="I39" t="str">
        <f t="shared" si="1"/>
        <v xml:space="preserve">HEURTAUX </v>
      </c>
      <c r="K39" t="str">
        <f t="shared" si="2"/>
        <v>Celia Heurtaux</v>
      </c>
      <c r="L39" t="str">
        <f>IFERROR(VLOOKUP(C39,'[1]country codes'!$A:$B,2,FALSE),"FRA")</f>
        <v>FRA</v>
      </c>
      <c r="M39" s="14">
        <v>43251</v>
      </c>
      <c r="N39" t="s">
        <v>227</v>
      </c>
      <c r="O39" t="s">
        <v>228</v>
      </c>
      <c r="P39">
        <v>5</v>
      </c>
      <c r="Q39" t="s">
        <v>233</v>
      </c>
      <c r="R39" t="s">
        <v>229</v>
      </c>
      <c r="S39">
        <v>81</v>
      </c>
      <c r="T39">
        <f t="shared" si="6"/>
        <v>3735.0000000000005</v>
      </c>
      <c r="U39" t="str">
        <f t="shared" si="4"/>
        <v>38</v>
      </c>
    </row>
    <row r="40" spans="1:21" ht="15" customHeight="1" x14ac:dyDescent="0.25">
      <c r="A40" s="6">
        <v>39</v>
      </c>
      <c r="B40" s="7" t="s">
        <v>113</v>
      </c>
      <c r="C40" s="7" t="s">
        <v>108</v>
      </c>
      <c r="D40" s="7" t="s">
        <v>43</v>
      </c>
      <c r="E40" s="8" t="s">
        <v>114</v>
      </c>
      <c r="F40" s="9" t="str">
        <f t="shared" si="5"/>
        <v>1:02:15,2</v>
      </c>
      <c r="G40" s="10">
        <v>5</v>
      </c>
      <c r="H40" t="str">
        <f t="shared" si="0"/>
        <v>Emilie</v>
      </c>
      <c r="I40" t="str">
        <f t="shared" si="1"/>
        <v xml:space="preserve">CAHUZAC </v>
      </c>
      <c r="K40" t="str">
        <f t="shared" si="2"/>
        <v>Emilie Cahuzac</v>
      </c>
      <c r="L40" t="str">
        <f>IFERROR(VLOOKUP(C40,'[1]country codes'!$A:$B,2,FALSE),"FRA")</f>
        <v>FRA</v>
      </c>
      <c r="M40" s="14">
        <v>43251</v>
      </c>
      <c r="N40" t="s">
        <v>227</v>
      </c>
      <c r="O40" t="s">
        <v>228</v>
      </c>
      <c r="P40">
        <v>5</v>
      </c>
      <c r="Q40" t="s">
        <v>233</v>
      </c>
      <c r="R40" t="s">
        <v>229</v>
      </c>
      <c r="S40">
        <v>81</v>
      </c>
      <c r="T40">
        <f t="shared" si="6"/>
        <v>3735.2</v>
      </c>
      <c r="U40" t="str">
        <f t="shared" si="4"/>
        <v>39</v>
      </c>
    </row>
    <row r="41" spans="1:21" ht="15" customHeight="1" x14ac:dyDescent="0.25">
      <c r="A41" s="6">
        <v>40</v>
      </c>
      <c r="B41" s="7" t="s">
        <v>115</v>
      </c>
      <c r="C41" s="7" t="s">
        <v>54</v>
      </c>
      <c r="D41" s="7" t="s">
        <v>47</v>
      </c>
      <c r="E41" s="8" t="s">
        <v>116</v>
      </c>
      <c r="F41" s="9" t="str">
        <f t="shared" si="5"/>
        <v>1:02:15,3</v>
      </c>
      <c r="G41" s="10">
        <v>7</v>
      </c>
      <c r="H41" t="str">
        <f t="shared" si="0"/>
        <v>Marina</v>
      </c>
      <c r="I41" t="str">
        <f t="shared" si="1"/>
        <v xml:space="preserve">CASTRO ATALAYA </v>
      </c>
      <c r="K41" t="str">
        <f t="shared" si="2"/>
        <v>Marina Castro Atalaya</v>
      </c>
      <c r="L41" t="str">
        <f>IFERROR(VLOOKUP(C41,'[1]country codes'!$A:$B,2,FALSE),"FRA")</f>
        <v>ESP</v>
      </c>
      <c r="M41" s="14">
        <v>43251</v>
      </c>
      <c r="N41" t="s">
        <v>227</v>
      </c>
      <c r="O41" t="s">
        <v>228</v>
      </c>
      <c r="P41">
        <v>5</v>
      </c>
      <c r="Q41" t="s">
        <v>233</v>
      </c>
      <c r="R41" t="s">
        <v>229</v>
      </c>
      <c r="S41">
        <v>81</v>
      </c>
      <c r="T41">
        <f t="shared" si="6"/>
        <v>3735.3</v>
      </c>
      <c r="U41" t="str">
        <f t="shared" si="4"/>
        <v>40</v>
      </c>
    </row>
    <row r="42" spans="1:21" ht="15" customHeight="1" x14ac:dyDescent="0.25">
      <c r="A42" s="6">
        <v>41</v>
      </c>
      <c r="B42" s="7" t="s">
        <v>117</v>
      </c>
      <c r="C42" s="7" t="s">
        <v>118</v>
      </c>
      <c r="D42" s="7" t="s">
        <v>9</v>
      </c>
      <c r="E42" s="8" t="s">
        <v>119</v>
      </c>
      <c r="F42" s="9" t="str">
        <f t="shared" si="5"/>
        <v>1:02:27,4</v>
      </c>
      <c r="G42" s="10">
        <v>29</v>
      </c>
      <c r="H42" t="str">
        <f t="shared" si="0"/>
        <v>Adeline</v>
      </c>
      <c r="I42" t="str">
        <f t="shared" si="1"/>
        <v xml:space="preserve">FURST </v>
      </c>
      <c r="K42" t="str">
        <f t="shared" si="2"/>
        <v>Adeline Furst</v>
      </c>
      <c r="L42" t="str">
        <f>IFERROR(VLOOKUP(C42,'[1]country codes'!$A:$B,2,FALSE),"FRA")</f>
        <v>FRA</v>
      </c>
      <c r="M42" s="14">
        <v>43251</v>
      </c>
      <c r="N42" t="s">
        <v>227</v>
      </c>
      <c r="O42" t="s">
        <v>228</v>
      </c>
      <c r="P42">
        <v>5</v>
      </c>
      <c r="Q42" t="s">
        <v>233</v>
      </c>
      <c r="R42" t="s">
        <v>229</v>
      </c>
      <c r="S42">
        <v>81</v>
      </c>
      <c r="T42">
        <f t="shared" si="6"/>
        <v>3747.4</v>
      </c>
      <c r="U42" t="str">
        <f t="shared" si="4"/>
        <v>41</v>
      </c>
    </row>
    <row r="43" spans="1:21" ht="15" customHeight="1" x14ac:dyDescent="0.25">
      <c r="A43" s="6">
        <v>42</v>
      </c>
      <c r="B43" s="7" t="s">
        <v>120</v>
      </c>
      <c r="C43" s="7" t="s">
        <v>108</v>
      </c>
      <c r="D43" s="7" t="s">
        <v>43</v>
      </c>
      <c r="E43" s="8" t="s">
        <v>121</v>
      </c>
      <c r="F43" s="9" t="str">
        <f t="shared" si="5"/>
        <v>1:02:27,5</v>
      </c>
      <c r="G43" s="10">
        <v>6</v>
      </c>
      <c r="H43" t="str">
        <f t="shared" si="0"/>
        <v>Margaux</v>
      </c>
      <c r="I43" t="str">
        <f t="shared" si="1"/>
        <v xml:space="preserve">GUILLAUME </v>
      </c>
      <c r="K43" t="str">
        <f t="shared" si="2"/>
        <v>Margaux Guillaume</v>
      </c>
      <c r="L43" t="str">
        <f>IFERROR(VLOOKUP(C43,'[1]country codes'!$A:$B,2,FALSE),"FRA")</f>
        <v>FRA</v>
      </c>
      <c r="M43" s="14">
        <v>43251</v>
      </c>
      <c r="N43" t="s">
        <v>227</v>
      </c>
      <c r="O43" t="s">
        <v>228</v>
      </c>
      <c r="P43">
        <v>5</v>
      </c>
      <c r="Q43" t="s">
        <v>233</v>
      </c>
      <c r="R43" t="s">
        <v>229</v>
      </c>
      <c r="S43">
        <v>81</v>
      </c>
      <c r="T43">
        <f t="shared" si="6"/>
        <v>3747.4999999999995</v>
      </c>
      <c r="U43" t="str">
        <f t="shared" si="4"/>
        <v>42</v>
      </c>
    </row>
    <row r="44" spans="1:21" ht="15" customHeight="1" x14ac:dyDescent="0.25">
      <c r="A44" s="6">
        <v>43</v>
      </c>
      <c r="B44" s="7" t="s">
        <v>122</v>
      </c>
      <c r="C44" s="7" t="s">
        <v>123</v>
      </c>
      <c r="D44" s="7" t="s">
        <v>47</v>
      </c>
      <c r="E44" s="8" t="s">
        <v>124</v>
      </c>
      <c r="F44" s="9" t="str">
        <f t="shared" si="5"/>
        <v>1:02:28,6</v>
      </c>
      <c r="G44" s="10">
        <v>8</v>
      </c>
      <c r="H44" t="str">
        <f t="shared" si="0"/>
        <v>Laura</v>
      </c>
      <c r="I44" t="str">
        <f t="shared" si="1"/>
        <v xml:space="preserve">BURYCZ </v>
      </c>
      <c r="K44" t="str">
        <f t="shared" si="2"/>
        <v>Laura Burycz</v>
      </c>
      <c r="L44" t="str">
        <f>IFERROR(VLOOKUP(C44,'[1]country codes'!$A:$B,2,FALSE),"FRA")</f>
        <v>FRA</v>
      </c>
      <c r="M44" s="14">
        <v>43251</v>
      </c>
      <c r="N44" t="s">
        <v>227</v>
      </c>
      <c r="O44" t="s">
        <v>228</v>
      </c>
      <c r="P44">
        <v>5</v>
      </c>
      <c r="Q44" t="s">
        <v>233</v>
      </c>
      <c r="R44" t="s">
        <v>229</v>
      </c>
      <c r="S44">
        <v>81</v>
      </c>
      <c r="T44">
        <f t="shared" si="6"/>
        <v>3748.6</v>
      </c>
      <c r="U44" t="str">
        <f t="shared" si="4"/>
        <v>43</v>
      </c>
    </row>
    <row r="45" spans="1:21" ht="15" customHeight="1" x14ac:dyDescent="0.25">
      <c r="A45" s="6">
        <v>44</v>
      </c>
      <c r="B45" s="7" t="s">
        <v>125</v>
      </c>
      <c r="C45" s="7" t="s">
        <v>126</v>
      </c>
      <c r="D45" s="7" t="s">
        <v>9</v>
      </c>
      <c r="E45" s="8" t="s">
        <v>127</v>
      </c>
      <c r="F45" s="9" t="str">
        <f t="shared" si="5"/>
        <v>1:02:30,0</v>
      </c>
      <c r="G45" s="10">
        <v>30</v>
      </c>
      <c r="H45" t="str">
        <f t="shared" si="0"/>
        <v>Caroline</v>
      </c>
      <c r="I45" t="str">
        <f t="shared" si="1"/>
        <v xml:space="preserve">JOUISSE </v>
      </c>
      <c r="K45" t="str">
        <f t="shared" si="2"/>
        <v>Caroline Jouisse</v>
      </c>
      <c r="L45" t="str">
        <f>IFERROR(VLOOKUP(C45,'[1]country codes'!$A:$B,2,FALSE),"FRA")</f>
        <v>FRA</v>
      </c>
      <c r="M45" s="14">
        <v>43251</v>
      </c>
      <c r="N45" t="s">
        <v>227</v>
      </c>
      <c r="O45" t="s">
        <v>228</v>
      </c>
      <c r="P45">
        <v>5</v>
      </c>
      <c r="Q45" t="s">
        <v>233</v>
      </c>
      <c r="R45" t="s">
        <v>229</v>
      </c>
      <c r="S45">
        <v>81</v>
      </c>
      <c r="T45">
        <f t="shared" si="6"/>
        <v>3750.0000000000005</v>
      </c>
      <c r="U45" t="str">
        <f t="shared" si="4"/>
        <v>44</v>
      </c>
    </row>
    <row r="46" spans="1:21" ht="15" customHeight="1" x14ac:dyDescent="0.25">
      <c r="A46" s="6">
        <v>45</v>
      </c>
      <c r="B46" s="7" t="s">
        <v>128</v>
      </c>
      <c r="C46" s="7" t="s">
        <v>24</v>
      </c>
      <c r="D46" s="7" t="s">
        <v>47</v>
      </c>
      <c r="E46" s="8" t="s">
        <v>127</v>
      </c>
      <c r="F46" s="9" t="str">
        <f t="shared" si="5"/>
        <v>1:02:30,0</v>
      </c>
      <c r="G46" s="10">
        <v>9</v>
      </c>
      <c r="H46" t="str">
        <f t="shared" si="0"/>
        <v>Kaylee</v>
      </c>
      <c r="I46" t="str">
        <f t="shared" si="1"/>
        <v xml:space="preserve">DE JONG </v>
      </c>
      <c r="K46" t="str">
        <f t="shared" si="2"/>
        <v>Kaylee De Jong</v>
      </c>
      <c r="L46" t="str">
        <f>IFERROR(VLOOKUP(C46,'[1]country codes'!$A:$B,2,FALSE),"FRA")</f>
        <v>NED</v>
      </c>
      <c r="M46" s="14">
        <v>43251</v>
      </c>
      <c r="N46" t="s">
        <v>227</v>
      </c>
      <c r="O46" t="s">
        <v>228</v>
      </c>
      <c r="P46">
        <v>5</v>
      </c>
      <c r="Q46" t="s">
        <v>233</v>
      </c>
      <c r="R46" t="s">
        <v>229</v>
      </c>
      <c r="S46">
        <v>81</v>
      </c>
      <c r="T46">
        <f t="shared" si="6"/>
        <v>3750.0000000000005</v>
      </c>
      <c r="U46" t="str">
        <f t="shared" si="4"/>
        <v>45</v>
      </c>
    </row>
    <row r="47" spans="1:21" ht="15" customHeight="1" x14ac:dyDescent="0.25">
      <c r="A47" s="6">
        <v>46</v>
      </c>
      <c r="B47" s="7" t="s">
        <v>129</v>
      </c>
      <c r="C47" s="7" t="s">
        <v>130</v>
      </c>
      <c r="D47" s="11" t="s">
        <v>43</v>
      </c>
      <c r="E47" s="8" t="s">
        <v>131</v>
      </c>
      <c r="F47" s="9" t="str">
        <f t="shared" si="5"/>
        <v>1:03:00,0</v>
      </c>
      <c r="G47" s="10">
        <v>7</v>
      </c>
      <c r="H47" t="str">
        <f t="shared" si="0"/>
        <v>Emma</v>
      </c>
      <c r="I47" t="str">
        <f t="shared" si="1"/>
        <v xml:space="preserve">COCHETEUX </v>
      </c>
      <c r="K47" t="str">
        <f t="shared" si="2"/>
        <v>Emma Cocheteux</v>
      </c>
      <c r="L47" t="str">
        <f>IFERROR(VLOOKUP(C47,'[1]country codes'!$A:$B,2,FALSE),"FRA")</f>
        <v>FRA</v>
      </c>
      <c r="M47" s="14">
        <v>43251</v>
      </c>
      <c r="N47" t="s">
        <v>227</v>
      </c>
      <c r="O47" t="s">
        <v>228</v>
      </c>
      <c r="P47">
        <v>5</v>
      </c>
      <c r="Q47" t="s">
        <v>233</v>
      </c>
      <c r="R47" t="s">
        <v>229</v>
      </c>
      <c r="S47">
        <v>81</v>
      </c>
      <c r="T47">
        <f t="shared" si="6"/>
        <v>3780.0000000000005</v>
      </c>
      <c r="U47" t="str">
        <f t="shared" si="4"/>
        <v>46</v>
      </c>
    </row>
    <row r="48" spans="1:21" ht="15" customHeight="1" x14ac:dyDescent="0.25">
      <c r="A48" s="6">
        <v>47</v>
      </c>
      <c r="B48" s="7" t="s">
        <v>132</v>
      </c>
      <c r="C48" s="7" t="s">
        <v>99</v>
      </c>
      <c r="D48" s="11" t="s">
        <v>47</v>
      </c>
      <c r="E48" s="8" t="s">
        <v>133</v>
      </c>
      <c r="F48" s="9" t="str">
        <f t="shared" si="5"/>
        <v>1:03:01,0</v>
      </c>
      <c r="G48" s="10">
        <v>10</v>
      </c>
      <c r="H48" t="str">
        <f t="shared" si="0"/>
        <v>Inès</v>
      </c>
      <c r="I48" t="str">
        <f t="shared" si="1"/>
        <v xml:space="preserve">IDIER </v>
      </c>
      <c r="K48" t="str">
        <f t="shared" si="2"/>
        <v>Inès Idier</v>
      </c>
      <c r="L48" t="str">
        <f>IFERROR(VLOOKUP(C48,'[1]country codes'!$A:$B,2,FALSE),"FRA")</f>
        <v>FRA</v>
      </c>
      <c r="M48" s="14">
        <v>43251</v>
      </c>
      <c r="N48" t="s">
        <v>227</v>
      </c>
      <c r="O48" t="s">
        <v>228</v>
      </c>
      <c r="P48">
        <v>5</v>
      </c>
      <c r="Q48" t="s">
        <v>233</v>
      </c>
      <c r="R48" t="s">
        <v>229</v>
      </c>
      <c r="S48">
        <v>81</v>
      </c>
      <c r="T48">
        <f t="shared" si="6"/>
        <v>3781.0000000000005</v>
      </c>
      <c r="U48" t="str">
        <f t="shared" si="4"/>
        <v>47</v>
      </c>
    </row>
    <row r="49" spans="1:21" ht="15" customHeight="1" x14ac:dyDescent="0.25">
      <c r="A49" s="6">
        <v>48</v>
      </c>
      <c r="B49" s="7" t="s">
        <v>134</v>
      </c>
      <c r="C49" s="7" t="s">
        <v>24</v>
      </c>
      <c r="D49" s="11" t="s">
        <v>47</v>
      </c>
      <c r="E49" s="8" t="s">
        <v>135</v>
      </c>
      <c r="F49" s="9" t="str">
        <f t="shared" si="5"/>
        <v>1:04:00,0</v>
      </c>
      <c r="G49" s="10">
        <v>11</v>
      </c>
      <c r="H49" t="str">
        <f t="shared" si="0"/>
        <v>Marij</v>
      </c>
      <c r="I49" t="str">
        <f t="shared" si="1"/>
        <v xml:space="preserve">VAN DER MAST </v>
      </c>
      <c r="K49" t="str">
        <f t="shared" si="2"/>
        <v>Marij Van Der Mast</v>
      </c>
      <c r="L49" t="str">
        <f>IFERROR(VLOOKUP(C49,'[1]country codes'!$A:$B,2,FALSE),"FRA")</f>
        <v>NED</v>
      </c>
      <c r="M49" s="14">
        <v>43251</v>
      </c>
      <c r="N49" t="s">
        <v>227</v>
      </c>
      <c r="O49" t="s">
        <v>228</v>
      </c>
      <c r="P49">
        <v>5</v>
      </c>
      <c r="Q49" t="s">
        <v>233</v>
      </c>
      <c r="R49" t="s">
        <v>229</v>
      </c>
      <c r="S49">
        <v>81</v>
      </c>
      <c r="T49">
        <f t="shared" si="6"/>
        <v>3840</v>
      </c>
      <c r="U49" t="str">
        <f t="shared" si="4"/>
        <v>48</v>
      </c>
    </row>
    <row r="50" spans="1:21" ht="15" customHeight="1" x14ac:dyDescent="0.25">
      <c r="A50" s="6">
        <v>49</v>
      </c>
      <c r="B50" s="7" t="s">
        <v>136</v>
      </c>
      <c r="C50" s="7" t="s">
        <v>24</v>
      </c>
      <c r="D50" s="11" t="s">
        <v>9</v>
      </c>
      <c r="E50" s="8" t="s">
        <v>137</v>
      </c>
      <c r="F50" s="9" t="str">
        <f t="shared" si="5"/>
        <v>1:04:18,8</v>
      </c>
      <c r="G50" s="10">
        <v>31</v>
      </c>
      <c r="H50" t="str">
        <f t="shared" si="0"/>
        <v>Serena</v>
      </c>
      <c r="I50" t="str">
        <f t="shared" si="1"/>
        <v xml:space="preserve">STEL </v>
      </c>
      <c r="K50" t="str">
        <f t="shared" si="2"/>
        <v>Serena Stel</v>
      </c>
      <c r="L50" t="str">
        <f>IFERROR(VLOOKUP(C50,'[1]country codes'!$A:$B,2,FALSE),"FRA")</f>
        <v>NED</v>
      </c>
      <c r="M50" s="14">
        <v>43251</v>
      </c>
      <c r="N50" t="s">
        <v>227</v>
      </c>
      <c r="O50" t="s">
        <v>228</v>
      </c>
      <c r="P50">
        <v>5</v>
      </c>
      <c r="Q50" t="s">
        <v>233</v>
      </c>
      <c r="R50" t="s">
        <v>229</v>
      </c>
      <c r="S50">
        <v>81</v>
      </c>
      <c r="T50">
        <f t="shared" si="6"/>
        <v>3858.7999999999997</v>
      </c>
      <c r="U50" t="str">
        <f t="shared" si="4"/>
        <v>49</v>
      </c>
    </row>
    <row r="51" spans="1:21" ht="15" customHeight="1" x14ac:dyDescent="0.25">
      <c r="A51" s="6">
        <v>50</v>
      </c>
      <c r="B51" s="7" t="s">
        <v>138</v>
      </c>
      <c r="C51" s="7" t="s">
        <v>139</v>
      </c>
      <c r="D51" s="11" t="s">
        <v>43</v>
      </c>
      <c r="E51" s="8" t="s">
        <v>140</v>
      </c>
      <c r="F51" s="9" t="str">
        <f t="shared" si="5"/>
        <v>1:04:20,5</v>
      </c>
      <c r="G51" s="10">
        <v>8</v>
      </c>
      <c r="H51" t="str">
        <f t="shared" si="0"/>
        <v>Helvina</v>
      </c>
      <c r="I51" t="str">
        <f t="shared" si="1"/>
        <v xml:space="preserve">HUET </v>
      </c>
      <c r="K51" t="str">
        <f t="shared" si="2"/>
        <v>Helvina Huet</v>
      </c>
      <c r="L51" t="str">
        <f>IFERROR(VLOOKUP(C51,'[1]country codes'!$A:$B,2,FALSE),"FRA")</f>
        <v>FRA</v>
      </c>
      <c r="M51" s="14">
        <v>43251</v>
      </c>
      <c r="N51" t="s">
        <v>227</v>
      </c>
      <c r="O51" t="s">
        <v>228</v>
      </c>
      <c r="P51">
        <v>5</v>
      </c>
      <c r="Q51" t="s">
        <v>233</v>
      </c>
      <c r="R51" t="s">
        <v>229</v>
      </c>
      <c r="S51">
        <v>81</v>
      </c>
      <c r="T51">
        <f t="shared" si="6"/>
        <v>3860.5</v>
      </c>
      <c r="U51" t="str">
        <f t="shared" si="4"/>
        <v>50</v>
      </c>
    </row>
    <row r="52" spans="1:21" ht="15" customHeight="1" x14ac:dyDescent="0.25">
      <c r="A52" s="6">
        <v>51</v>
      </c>
      <c r="B52" s="7" t="s">
        <v>141</v>
      </c>
      <c r="C52" s="7" t="s">
        <v>142</v>
      </c>
      <c r="D52" s="11" t="s">
        <v>43</v>
      </c>
      <c r="E52" s="8" t="s">
        <v>143</v>
      </c>
      <c r="F52" s="9" t="str">
        <f t="shared" si="5"/>
        <v>1:05:56,0</v>
      </c>
      <c r="G52" s="10">
        <v>9</v>
      </c>
      <c r="H52" t="str">
        <f t="shared" si="0"/>
        <v>Maiana</v>
      </c>
      <c r="I52" t="str">
        <f t="shared" si="1"/>
        <v xml:space="preserve">FLAMENT </v>
      </c>
      <c r="K52" t="str">
        <f t="shared" si="2"/>
        <v>Maiana Flament</v>
      </c>
      <c r="L52" t="str">
        <f>IFERROR(VLOOKUP(C52,'[1]country codes'!$A:$B,2,FALSE),"FRA")</f>
        <v>FRA</v>
      </c>
      <c r="M52" s="14">
        <v>43251</v>
      </c>
      <c r="N52" t="s">
        <v>227</v>
      </c>
      <c r="O52" t="s">
        <v>228</v>
      </c>
      <c r="P52">
        <v>5</v>
      </c>
      <c r="Q52" t="s">
        <v>233</v>
      </c>
      <c r="R52" t="s">
        <v>229</v>
      </c>
      <c r="S52">
        <v>81</v>
      </c>
      <c r="T52">
        <f t="shared" si="6"/>
        <v>3956</v>
      </c>
      <c r="U52" t="str">
        <f t="shared" si="4"/>
        <v>51</v>
      </c>
    </row>
    <row r="53" spans="1:21" ht="15" customHeight="1" x14ac:dyDescent="0.25">
      <c r="A53" s="6">
        <v>52</v>
      </c>
      <c r="B53" s="7" t="s">
        <v>144</v>
      </c>
      <c r="C53" s="7" t="s">
        <v>145</v>
      </c>
      <c r="D53" s="11" t="s">
        <v>9</v>
      </c>
      <c r="E53" s="8" t="s">
        <v>146</v>
      </c>
      <c r="F53" s="9" t="str">
        <f t="shared" si="5"/>
        <v>1:08:21,0</v>
      </c>
      <c r="G53" s="10">
        <v>32</v>
      </c>
      <c r="H53" t="str">
        <f t="shared" si="0"/>
        <v>Sabryna</v>
      </c>
      <c r="I53" t="str">
        <f t="shared" si="1"/>
        <v xml:space="preserve">LAVOIE </v>
      </c>
      <c r="K53" t="str">
        <f t="shared" si="2"/>
        <v>Sabryna Lavoie</v>
      </c>
      <c r="L53" t="str">
        <f>IFERROR(VLOOKUP(C53,'[1]country codes'!$A:$B,2,FALSE),"FRA")</f>
        <v>CAN</v>
      </c>
      <c r="M53" s="14">
        <v>43251</v>
      </c>
      <c r="N53" t="s">
        <v>227</v>
      </c>
      <c r="O53" t="s">
        <v>228</v>
      </c>
      <c r="P53">
        <v>5</v>
      </c>
      <c r="Q53" t="s">
        <v>233</v>
      </c>
      <c r="R53" t="s">
        <v>229</v>
      </c>
      <c r="S53">
        <v>81</v>
      </c>
      <c r="T53">
        <f t="shared" si="6"/>
        <v>4101</v>
      </c>
      <c r="U53" t="str">
        <f t="shared" si="4"/>
        <v>52</v>
      </c>
    </row>
    <row r="54" spans="1:21" ht="15" customHeight="1" x14ac:dyDescent="0.25">
      <c r="A54" s="6">
        <v>53</v>
      </c>
      <c r="B54" s="7" t="s">
        <v>147</v>
      </c>
      <c r="C54" s="7" t="s">
        <v>148</v>
      </c>
      <c r="D54" s="11" t="s">
        <v>47</v>
      </c>
      <c r="E54" s="8" t="s">
        <v>149</v>
      </c>
      <c r="F54" s="9" t="str">
        <f t="shared" si="5"/>
        <v>1:08:54,0</v>
      </c>
      <c r="G54" s="10">
        <v>12</v>
      </c>
      <c r="H54" t="str">
        <f t="shared" si="0"/>
        <v>Alexia</v>
      </c>
      <c r="I54" t="str">
        <f t="shared" si="1"/>
        <v xml:space="preserve">SAUREL </v>
      </c>
      <c r="K54" t="str">
        <f t="shared" si="2"/>
        <v>Alexia Saurel</v>
      </c>
      <c r="L54" t="str">
        <f>IFERROR(VLOOKUP(C54,'[1]country codes'!$A:$B,2,FALSE),"FRA")</f>
        <v>FRA</v>
      </c>
      <c r="M54" s="14">
        <v>43251</v>
      </c>
      <c r="N54" t="s">
        <v>227</v>
      </c>
      <c r="O54" t="s">
        <v>228</v>
      </c>
      <c r="P54">
        <v>5</v>
      </c>
      <c r="Q54" t="s">
        <v>233</v>
      </c>
      <c r="R54" t="s">
        <v>229</v>
      </c>
      <c r="S54">
        <v>81</v>
      </c>
      <c r="T54">
        <f t="shared" si="6"/>
        <v>4134.0000000000009</v>
      </c>
      <c r="U54" t="str">
        <f t="shared" si="4"/>
        <v>53</v>
      </c>
    </row>
    <row r="55" spans="1:21" ht="15" customHeight="1" x14ac:dyDescent="0.25">
      <c r="A55" s="6">
        <v>54</v>
      </c>
      <c r="B55" s="7" t="s">
        <v>150</v>
      </c>
      <c r="C55" s="7" t="s">
        <v>151</v>
      </c>
      <c r="D55" s="11" t="s">
        <v>43</v>
      </c>
      <c r="E55" s="8" t="s">
        <v>152</v>
      </c>
      <c r="F55" s="9" t="str">
        <f t="shared" si="5"/>
        <v>1:09:01,0</v>
      </c>
      <c r="G55" s="10">
        <v>10</v>
      </c>
      <c r="H55" t="str">
        <f t="shared" si="0"/>
        <v>Sarah</v>
      </c>
      <c r="I55" t="str">
        <f t="shared" si="1"/>
        <v xml:space="preserve">MOREAU </v>
      </c>
      <c r="K55" t="str">
        <f t="shared" si="2"/>
        <v>Sarah Moreau</v>
      </c>
      <c r="L55" t="str">
        <f>IFERROR(VLOOKUP(C55,'[1]country codes'!$A:$B,2,FALSE),"FRA")</f>
        <v>FRA</v>
      </c>
      <c r="M55" s="14">
        <v>43251</v>
      </c>
      <c r="N55" t="s">
        <v>227</v>
      </c>
      <c r="O55" t="s">
        <v>228</v>
      </c>
      <c r="P55">
        <v>5</v>
      </c>
      <c r="Q55" t="s">
        <v>233</v>
      </c>
      <c r="R55" t="s">
        <v>229</v>
      </c>
      <c r="S55">
        <v>81</v>
      </c>
      <c r="T55">
        <f t="shared" si="6"/>
        <v>4141</v>
      </c>
      <c r="U55" t="str">
        <f t="shared" si="4"/>
        <v>54</v>
      </c>
    </row>
    <row r="56" spans="1:21" ht="15" customHeight="1" x14ac:dyDescent="0.25">
      <c r="A56" s="6">
        <v>55</v>
      </c>
      <c r="B56" s="7" t="s">
        <v>153</v>
      </c>
      <c r="C56" s="7" t="s">
        <v>83</v>
      </c>
      <c r="D56" s="11" t="s">
        <v>47</v>
      </c>
      <c r="E56" s="8" t="s">
        <v>154</v>
      </c>
      <c r="F56" s="9" t="str">
        <f t="shared" si="5"/>
        <v>1:09:16,1</v>
      </c>
      <c r="G56" s="10">
        <v>13</v>
      </c>
      <c r="H56" t="str">
        <f t="shared" si="0"/>
        <v>Nolwenn</v>
      </c>
      <c r="I56" t="str">
        <f t="shared" si="1"/>
        <v xml:space="preserve">NUNES </v>
      </c>
      <c r="K56" t="str">
        <f t="shared" si="2"/>
        <v>Nolwenn Nunes</v>
      </c>
      <c r="L56" t="str">
        <f>IFERROR(VLOOKUP(C56,'[1]country codes'!$A:$B,2,FALSE),"FRA")</f>
        <v>FRA</v>
      </c>
      <c r="M56" s="14">
        <v>43251</v>
      </c>
      <c r="N56" t="s">
        <v>227</v>
      </c>
      <c r="O56" t="s">
        <v>228</v>
      </c>
      <c r="P56">
        <v>5</v>
      </c>
      <c r="Q56" t="s">
        <v>233</v>
      </c>
      <c r="R56" t="s">
        <v>229</v>
      </c>
      <c r="S56">
        <v>81</v>
      </c>
      <c r="T56">
        <f t="shared" si="6"/>
        <v>4156.0999999999995</v>
      </c>
      <c r="U56" t="str">
        <f t="shared" si="4"/>
        <v>55</v>
      </c>
    </row>
    <row r="57" spans="1:21" ht="15" customHeight="1" x14ac:dyDescent="0.25">
      <c r="A57" s="6">
        <v>56</v>
      </c>
      <c r="B57" s="7" t="s">
        <v>155</v>
      </c>
      <c r="C57" s="7" t="s">
        <v>156</v>
      </c>
      <c r="D57" s="11" t="s">
        <v>43</v>
      </c>
      <c r="E57" s="8" t="s">
        <v>157</v>
      </c>
      <c r="F57" s="9" t="str">
        <f t="shared" si="5"/>
        <v>1:10:59,4</v>
      </c>
      <c r="G57" s="10">
        <v>11</v>
      </c>
      <c r="H57" t="str">
        <f t="shared" si="0"/>
        <v>Céleste</v>
      </c>
      <c r="I57" t="str">
        <f t="shared" si="1"/>
        <v xml:space="preserve">VEREECKE </v>
      </c>
      <c r="K57" t="str">
        <f t="shared" si="2"/>
        <v>Céleste Vereecke</v>
      </c>
      <c r="L57" t="str">
        <f>IFERROR(VLOOKUP(C57,'[1]country codes'!$A:$B,2,FALSE),"FRA")</f>
        <v>FRA</v>
      </c>
      <c r="M57" s="14">
        <v>43251</v>
      </c>
      <c r="N57" t="s">
        <v>227</v>
      </c>
      <c r="O57" t="s">
        <v>228</v>
      </c>
      <c r="P57">
        <v>5</v>
      </c>
      <c r="Q57" t="s">
        <v>233</v>
      </c>
      <c r="R57" t="s">
        <v>229</v>
      </c>
      <c r="S57">
        <v>81</v>
      </c>
      <c r="T57">
        <f t="shared" si="6"/>
        <v>4259.4000000000005</v>
      </c>
      <c r="U57" t="str">
        <f t="shared" si="4"/>
        <v>56</v>
      </c>
    </row>
    <row r="58" spans="1:21" ht="15" customHeight="1" x14ac:dyDescent="0.25">
      <c r="A58" s="6">
        <v>57</v>
      </c>
      <c r="B58" s="7" t="s">
        <v>158</v>
      </c>
      <c r="C58" s="7" t="s">
        <v>159</v>
      </c>
      <c r="D58" s="11" t="s">
        <v>43</v>
      </c>
      <c r="E58" s="8" t="s">
        <v>160</v>
      </c>
      <c r="F58" s="9" t="str">
        <f t="shared" si="5"/>
        <v>1:11:07,0</v>
      </c>
      <c r="G58" s="10">
        <v>12</v>
      </c>
      <c r="H58" t="str">
        <f t="shared" si="0"/>
        <v>Lucile</v>
      </c>
      <c r="I58" t="str">
        <f t="shared" si="1"/>
        <v xml:space="preserve">MOURET </v>
      </c>
      <c r="K58" t="str">
        <f t="shared" si="2"/>
        <v>Lucile Mouret</v>
      </c>
      <c r="L58" t="str">
        <f>IFERROR(VLOOKUP(C58,'[1]country codes'!$A:$B,2,FALSE),"FRA")</f>
        <v>FRA</v>
      </c>
      <c r="M58" s="14">
        <v>43251</v>
      </c>
      <c r="N58" t="s">
        <v>227</v>
      </c>
      <c r="O58" t="s">
        <v>228</v>
      </c>
      <c r="P58">
        <v>5</v>
      </c>
      <c r="Q58" t="s">
        <v>233</v>
      </c>
      <c r="R58" t="s">
        <v>229</v>
      </c>
      <c r="S58">
        <v>81</v>
      </c>
      <c r="T58">
        <f t="shared" si="6"/>
        <v>4267</v>
      </c>
      <c r="U58" t="str">
        <f t="shared" si="4"/>
        <v>57</v>
      </c>
    </row>
    <row r="59" spans="1:21" ht="15" customHeight="1" x14ac:dyDescent="0.25">
      <c r="A59" s="6">
        <v>58</v>
      </c>
      <c r="B59" s="7" t="s">
        <v>161</v>
      </c>
      <c r="C59" s="7" t="s">
        <v>159</v>
      </c>
      <c r="D59" s="11" t="s">
        <v>43</v>
      </c>
      <c r="E59" s="8" t="s">
        <v>162</v>
      </c>
      <c r="F59" s="9" t="str">
        <f t="shared" si="5"/>
        <v>1:11:10,0</v>
      </c>
      <c r="G59" s="10">
        <v>13</v>
      </c>
      <c r="H59" t="str">
        <f t="shared" si="0"/>
        <v>Manoella</v>
      </c>
      <c r="I59" t="str">
        <f t="shared" si="1"/>
        <v xml:space="preserve">BARBOSA </v>
      </c>
      <c r="K59" t="str">
        <f t="shared" si="2"/>
        <v>Manoella Barbosa</v>
      </c>
      <c r="L59" t="str">
        <f>IFERROR(VLOOKUP(C59,'[1]country codes'!$A:$B,2,FALSE),"FRA")</f>
        <v>FRA</v>
      </c>
      <c r="M59" s="14">
        <v>43251</v>
      </c>
      <c r="N59" t="s">
        <v>227</v>
      </c>
      <c r="O59" t="s">
        <v>228</v>
      </c>
      <c r="P59">
        <v>5</v>
      </c>
      <c r="Q59" t="s">
        <v>233</v>
      </c>
      <c r="R59" t="s">
        <v>229</v>
      </c>
      <c r="S59">
        <v>81</v>
      </c>
      <c r="T59">
        <f t="shared" si="6"/>
        <v>4270</v>
      </c>
      <c r="U59" t="str">
        <f t="shared" si="4"/>
        <v>58</v>
      </c>
    </row>
    <row r="60" spans="1:21" ht="15" customHeight="1" x14ac:dyDescent="0.25">
      <c r="A60" s="6">
        <v>59</v>
      </c>
      <c r="B60" s="7" t="s">
        <v>163</v>
      </c>
      <c r="C60" s="7" t="s">
        <v>145</v>
      </c>
      <c r="D60" s="11" t="s">
        <v>9</v>
      </c>
      <c r="E60" s="8" t="s">
        <v>164</v>
      </c>
      <c r="F60" s="9" t="str">
        <f t="shared" si="5"/>
        <v>1:12:14,0</v>
      </c>
      <c r="G60" s="10">
        <v>33</v>
      </c>
      <c r="H60" t="str">
        <f t="shared" si="0"/>
        <v>Rosalie</v>
      </c>
      <c r="I60" t="str">
        <f t="shared" si="1"/>
        <v xml:space="preserve">LEVESQUE PERO </v>
      </c>
      <c r="K60" t="str">
        <f t="shared" si="2"/>
        <v>Rosalie Levesque Pero</v>
      </c>
      <c r="L60" t="str">
        <f>IFERROR(VLOOKUP(C60,'[1]country codes'!$A:$B,2,FALSE),"FRA")</f>
        <v>CAN</v>
      </c>
      <c r="M60" s="14">
        <v>43251</v>
      </c>
      <c r="N60" t="s">
        <v>227</v>
      </c>
      <c r="O60" t="s">
        <v>228</v>
      </c>
      <c r="P60">
        <v>5</v>
      </c>
      <c r="Q60" t="s">
        <v>233</v>
      </c>
      <c r="R60" t="s">
        <v>229</v>
      </c>
      <c r="S60">
        <v>81</v>
      </c>
      <c r="T60">
        <f t="shared" si="6"/>
        <v>4334</v>
      </c>
      <c r="U60" t="str">
        <f t="shared" si="4"/>
        <v>59</v>
      </c>
    </row>
    <row r="61" spans="1:21" ht="15" customHeight="1" x14ac:dyDescent="0.25">
      <c r="A61" s="6">
        <v>60</v>
      </c>
      <c r="B61" s="7" t="s">
        <v>165</v>
      </c>
      <c r="C61" s="7" t="s">
        <v>126</v>
      </c>
      <c r="D61" s="11" t="s">
        <v>47</v>
      </c>
      <c r="E61" s="8" t="s">
        <v>166</v>
      </c>
      <c r="F61" s="9" t="str">
        <f t="shared" si="5"/>
        <v>1:12:16,0</v>
      </c>
      <c r="G61" s="10">
        <v>14</v>
      </c>
      <c r="H61" t="str">
        <f t="shared" si="0"/>
        <v>Alexane</v>
      </c>
      <c r="I61" t="str">
        <f t="shared" si="1"/>
        <v xml:space="preserve">CORMIER </v>
      </c>
      <c r="K61" t="str">
        <f t="shared" si="2"/>
        <v>Alexane Cormier</v>
      </c>
      <c r="L61" t="str">
        <f>IFERROR(VLOOKUP(C61,'[1]country codes'!$A:$B,2,FALSE),"FRA")</f>
        <v>FRA</v>
      </c>
      <c r="M61" s="14">
        <v>43251</v>
      </c>
      <c r="N61" t="s">
        <v>227</v>
      </c>
      <c r="O61" t="s">
        <v>228</v>
      </c>
      <c r="P61">
        <v>5</v>
      </c>
      <c r="Q61" t="s">
        <v>233</v>
      </c>
      <c r="R61" t="s">
        <v>229</v>
      </c>
      <c r="S61">
        <v>81</v>
      </c>
      <c r="T61">
        <f t="shared" si="6"/>
        <v>4336</v>
      </c>
      <c r="U61" t="str">
        <f t="shared" si="4"/>
        <v>60</v>
      </c>
    </row>
    <row r="62" spans="1:21" ht="15" customHeight="1" x14ac:dyDescent="0.25">
      <c r="A62" s="6">
        <v>61</v>
      </c>
      <c r="B62" s="7" t="s">
        <v>167</v>
      </c>
      <c r="C62" s="7" t="s">
        <v>130</v>
      </c>
      <c r="D62" s="11" t="s">
        <v>43</v>
      </c>
      <c r="E62" s="8" t="s">
        <v>168</v>
      </c>
      <c r="F62" s="9" t="str">
        <f t="shared" si="5"/>
        <v>1:12:17,0</v>
      </c>
      <c r="G62" s="10">
        <v>14</v>
      </c>
      <c r="H62" t="str">
        <f t="shared" si="0"/>
        <v>Joanne</v>
      </c>
      <c r="I62" t="str">
        <f t="shared" si="1"/>
        <v xml:space="preserve">PLADYS </v>
      </c>
      <c r="K62" t="str">
        <f t="shared" si="2"/>
        <v>Joanne Pladys</v>
      </c>
      <c r="L62" t="str">
        <f>IFERROR(VLOOKUP(C62,'[1]country codes'!$A:$B,2,FALSE),"FRA")</f>
        <v>FRA</v>
      </c>
      <c r="M62" s="14">
        <v>43251</v>
      </c>
      <c r="N62" t="s">
        <v>227</v>
      </c>
      <c r="O62" t="s">
        <v>228</v>
      </c>
      <c r="P62">
        <v>5</v>
      </c>
      <c r="Q62" t="s">
        <v>233</v>
      </c>
      <c r="R62" t="s">
        <v>229</v>
      </c>
      <c r="S62">
        <v>81</v>
      </c>
      <c r="T62">
        <f t="shared" si="6"/>
        <v>4337</v>
      </c>
      <c r="U62" t="str">
        <f t="shared" si="4"/>
        <v>61</v>
      </c>
    </row>
    <row r="63" spans="1:21" ht="15" customHeight="1" x14ac:dyDescent="0.25">
      <c r="A63" s="6">
        <v>62</v>
      </c>
      <c r="B63" s="7" t="s">
        <v>169</v>
      </c>
      <c r="C63" s="7" t="s">
        <v>145</v>
      </c>
      <c r="D63" s="11" t="s">
        <v>47</v>
      </c>
      <c r="E63" s="8" t="s">
        <v>170</v>
      </c>
      <c r="F63" s="9" t="str">
        <f t="shared" si="5"/>
        <v>1:12:17,5</v>
      </c>
      <c r="G63" s="10">
        <v>15</v>
      </c>
      <c r="H63" t="str">
        <f t="shared" si="0"/>
        <v>Mia</v>
      </c>
      <c r="I63" t="str">
        <f t="shared" si="1"/>
        <v xml:space="preserve">DESJARLAIS </v>
      </c>
      <c r="K63" t="str">
        <f t="shared" si="2"/>
        <v>Mia Desjarlais</v>
      </c>
      <c r="L63" t="str">
        <f>IFERROR(VLOOKUP(C63,'[1]country codes'!$A:$B,2,FALSE),"FRA")</f>
        <v>CAN</v>
      </c>
      <c r="M63" s="14">
        <v>43251</v>
      </c>
      <c r="N63" t="s">
        <v>227</v>
      </c>
      <c r="O63" t="s">
        <v>228</v>
      </c>
      <c r="P63">
        <v>5</v>
      </c>
      <c r="Q63" t="s">
        <v>233</v>
      </c>
      <c r="R63" t="s">
        <v>229</v>
      </c>
      <c r="S63">
        <v>81</v>
      </c>
      <c r="T63">
        <f t="shared" si="6"/>
        <v>4337.5</v>
      </c>
      <c r="U63" t="str">
        <f t="shared" si="4"/>
        <v>62</v>
      </c>
    </row>
    <row r="64" spans="1:21" ht="15" customHeight="1" x14ac:dyDescent="0.25">
      <c r="A64" s="6">
        <v>63</v>
      </c>
      <c r="B64" s="7" t="s">
        <v>171</v>
      </c>
      <c r="C64" s="7" t="s">
        <v>172</v>
      </c>
      <c r="D64" s="11" t="s">
        <v>43</v>
      </c>
      <c r="E64" s="8" t="s">
        <v>173</v>
      </c>
      <c r="F64" s="9" t="str">
        <f t="shared" si="5"/>
        <v>1:12:18,0</v>
      </c>
      <c r="G64" s="10">
        <v>15</v>
      </c>
      <c r="H64" t="str">
        <f t="shared" si="0"/>
        <v>Margaux</v>
      </c>
      <c r="I64" t="str">
        <f t="shared" si="1"/>
        <v xml:space="preserve">BOUTELOUP </v>
      </c>
      <c r="K64" t="str">
        <f t="shared" si="2"/>
        <v>Margaux Bouteloup</v>
      </c>
      <c r="L64" t="str">
        <f>IFERROR(VLOOKUP(C64,'[1]country codes'!$A:$B,2,FALSE),"FRA")</f>
        <v>FRA</v>
      </c>
      <c r="M64" s="14">
        <v>43251</v>
      </c>
      <c r="N64" t="s">
        <v>227</v>
      </c>
      <c r="O64" t="s">
        <v>228</v>
      </c>
      <c r="P64">
        <v>5</v>
      </c>
      <c r="Q64" t="s">
        <v>233</v>
      </c>
      <c r="R64" t="s">
        <v>229</v>
      </c>
      <c r="S64">
        <v>81</v>
      </c>
      <c r="T64">
        <f t="shared" si="6"/>
        <v>4338</v>
      </c>
      <c r="U64" t="str">
        <f t="shared" si="4"/>
        <v>63</v>
      </c>
    </row>
    <row r="65" spans="1:21" ht="15" customHeight="1" x14ac:dyDescent="0.25">
      <c r="A65" s="6">
        <v>64</v>
      </c>
      <c r="B65" s="7" t="s">
        <v>174</v>
      </c>
      <c r="C65" s="7" t="s">
        <v>175</v>
      </c>
      <c r="D65" s="11" t="s">
        <v>43</v>
      </c>
      <c r="E65" s="8" t="s">
        <v>173</v>
      </c>
      <c r="F65" s="9" t="str">
        <f t="shared" si="5"/>
        <v>1:12:18,0</v>
      </c>
      <c r="G65" s="10">
        <v>16</v>
      </c>
      <c r="H65" t="str">
        <f t="shared" si="0"/>
        <v>Emma</v>
      </c>
      <c r="I65" t="str">
        <f t="shared" si="1"/>
        <v xml:space="preserve">LEBRE </v>
      </c>
      <c r="K65" t="str">
        <f t="shared" si="2"/>
        <v>Emma Lebre</v>
      </c>
      <c r="L65" t="str">
        <f>IFERROR(VLOOKUP(C65,'[1]country codes'!$A:$B,2,FALSE),"FRA")</f>
        <v>FRA</v>
      </c>
      <c r="M65" s="14">
        <v>43251</v>
      </c>
      <c r="N65" t="s">
        <v>227</v>
      </c>
      <c r="O65" t="s">
        <v>228</v>
      </c>
      <c r="P65">
        <v>5</v>
      </c>
      <c r="Q65" t="s">
        <v>233</v>
      </c>
      <c r="R65" t="s">
        <v>229</v>
      </c>
      <c r="S65">
        <v>81</v>
      </c>
      <c r="T65">
        <f t="shared" si="6"/>
        <v>4338</v>
      </c>
      <c r="U65" t="str">
        <f t="shared" si="4"/>
        <v>64</v>
      </c>
    </row>
    <row r="66" spans="1:21" ht="15" customHeight="1" x14ac:dyDescent="0.25">
      <c r="A66" s="6">
        <v>65</v>
      </c>
      <c r="B66" s="7" t="s">
        <v>176</v>
      </c>
      <c r="C66" s="7" t="s">
        <v>145</v>
      </c>
      <c r="D66" s="11" t="s">
        <v>9</v>
      </c>
      <c r="E66" s="8" t="s">
        <v>177</v>
      </c>
      <c r="F66" s="9" t="str">
        <f t="shared" si="5"/>
        <v>1:12:29,0</v>
      </c>
      <c r="G66" s="10">
        <v>34</v>
      </c>
      <c r="H66" t="str">
        <f t="shared" si="0"/>
        <v>laurence</v>
      </c>
      <c r="I66" t="str">
        <f t="shared" si="1"/>
        <v xml:space="preserve">LORTIE Marie </v>
      </c>
      <c r="K66" t="str">
        <f t="shared" si="2"/>
        <v>Laurence Lortie Marie</v>
      </c>
      <c r="L66" t="str">
        <f>IFERROR(VLOOKUP(C66,'[1]country codes'!$A:$B,2,FALSE),"FRA")</f>
        <v>CAN</v>
      </c>
      <c r="M66" s="14">
        <v>43251</v>
      </c>
      <c r="N66" t="s">
        <v>227</v>
      </c>
      <c r="O66" t="s">
        <v>228</v>
      </c>
      <c r="P66">
        <v>5</v>
      </c>
      <c r="Q66" t="s">
        <v>233</v>
      </c>
      <c r="R66" t="s">
        <v>229</v>
      </c>
      <c r="S66">
        <v>81</v>
      </c>
      <c r="T66">
        <f t="shared" si="6"/>
        <v>4349</v>
      </c>
      <c r="U66" t="str">
        <f t="shared" si="4"/>
        <v>65</v>
      </c>
    </row>
    <row r="67" spans="1:21" ht="15" customHeight="1" x14ac:dyDescent="0.25">
      <c r="A67" s="6">
        <v>66</v>
      </c>
      <c r="B67" s="7" t="s">
        <v>178</v>
      </c>
      <c r="C67" s="7" t="s">
        <v>151</v>
      </c>
      <c r="D67" s="11" t="s">
        <v>43</v>
      </c>
      <c r="E67" s="8" t="s">
        <v>179</v>
      </c>
      <c r="F67" s="9" t="str">
        <f t="shared" si="5"/>
        <v>1:12:50,4</v>
      </c>
      <c r="G67" s="10">
        <v>17</v>
      </c>
      <c r="H67" t="str">
        <f t="shared" ref="H67:H81" si="7">TRIM(RIGHT(SUBSTITUTE(B67," ",REPT(" ",100)),100))</f>
        <v>Léa</v>
      </c>
      <c r="I67" t="str">
        <f t="shared" ref="I67:I81" si="8">SUBSTITUTE(B67,H67,"")</f>
        <v xml:space="preserve">CEPECK </v>
      </c>
      <c r="K67" t="str">
        <f t="shared" ref="K67:K81" si="9">PROPER(TRIM(H67&amp;" "&amp;I67))</f>
        <v>Léa Cepeck</v>
      </c>
      <c r="L67" t="str">
        <f>IFERROR(VLOOKUP(C67,'[1]country codes'!$A:$B,2,FALSE),"FRA")</f>
        <v>FRA</v>
      </c>
      <c r="M67" s="14">
        <v>43251</v>
      </c>
      <c r="N67" t="s">
        <v>227</v>
      </c>
      <c r="O67" t="s">
        <v>228</v>
      </c>
      <c r="P67">
        <v>5</v>
      </c>
      <c r="Q67" t="s">
        <v>233</v>
      </c>
      <c r="R67" t="s">
        <v>229</v>
      </c>
      <c r="S67">
        <v>81</v>
      </c>
      <c r="T67">
        <f t="shared" si="6"/>
        <v>4370.3999999999996</v>
      </c>
      <c r="U67" t="str">
        <f t="shared" ref="U67:U81" si="10">SUBSTITUTE(A67,".","")</f>
        <v>66</v>
      </c>
    </row>
    <row r="68" spans="1:21" ht="15" customHeight="1" x14ac:dyDescent="0.25">
      <c r="A68" s="6">
        <v>67</v>
      </c>
      <c r="B68" s="7" t="s">
        <v>180</v>
      </c>
      <c r="C68" s="7" t="s">
        <v>181</v>
      </c>
      <c r="D68" s="11" t="s">
        <v>43</v>
      </c>
      <c r="E68" s="8" t="s">
        <v>182</v>
      </c>
      <c r="F68" s="9" t="str">
        <f t="shared" si="5"/>
        <v>1:13:32,0</v>
      </c>
      <c r="G68" s="10">
        <v>18</v>
      </c>
      <c r="H68" t="str">
        <f t="shared" si="7"/>
        <v>Marie-amélie</v>
      </c>
      <c r="I68" t="str">
        <f t="shared" si="8"/>
        <v xml:space="preserve">HENRIET </v>
      </c>
      <c r="K68" t="str">
        <f t="shared" si="9"/>
        <v>Marie-Amélie Henriet</v>
      </c>
      <c r="L68" t="str">
        <f>IFERROR(VLOOKUP(C68,'[1]country codes'!$A:$B,2,FALSE),"FRA")</f>
        <v>FRA</v>
      </c>
      <c r="M68" s="14">
        <v>43251</v>
      </c>
      <c r="N68" t="s">
        <v>227</v>
      </c>
      <c r="O68" t="s">
        <v>228</v>
      </c>
      <c r="P68">
        <v>5</v>
      </c>
      <c r="Q68" t="s">
        <v>233</v>
      </c>
      <c r="R68" t="s">
        <v>229</v>
      </c>
      <c r="S68">
        <v>81</v>
      </c>
      <c r="T68">
        <f t="shared" si="6"/>
        <v>4412</v>
      </c>
      <c r="U68" t="str">
        <f t="shared" si="10"/>
        <v>67</v>
      </c>
    </row>
    <row r="69" spans="1:21" ht="15" customHeight="1" x14ac:dyDescent="0.25">
      <c r="A69" s="6">
        <v>68</v>
      </c>
      <c r="B69" s="7" t="s">
        <v>183</v>
      </c>
      <c r="C69" s="7" t="s">
        <v>184</v>
      </c>
      <c r="D69" s="11" t="s">
        <v>43</v>
      </c>
      <c r="E69" s="8" t="s">
        <v>185</v>
      </c>
      <c r="F69" s="9" t="str">
        <f t="shared" si="5"/>
        <v>1:14:05,9</v>
      </c>
      <c r="G69" s="10">
        <v>19</v>
      </c>
      <c r="H69" t="str">
        <f t="shared" si="7"/>
        <v>Chloé</v>
      </c>
      <c r="I69" t="str">
        <f t="shared" si="8"/>
        <v xml:space="preserve">STUTEL </v>
      </c>
      <c r="K69" t="str">
        <f t="shared" si="9"/>
        <v>Chloé Stutel</v>
      </c>
      <c r="L69" t="str">
        <f>IFERROR(VLOOKUP(C69,'[1]country codes'!$A:$B,2,FALSE),"FRA")</f>
        <v>FRA</v>
      </c>
      <c r="M69" s="14">
        <v>43251</v>
      </c>
      <c r="N69" t="s">
        <v>227</v>
      </c>
      <c r="O69" t="s">
        <v>228</v>
      </c>
      <c r="P69">
        <v>5</v>
      </c>
      <c r="Q69" t="s">
        <v>233</v>
      </c>
      <c r="R69" t="s">
        <v>229</v>
      </c>
      <c r="S69">
        <v>81</v>
      </c>
      <c r="T69">
        <f t="shared" si="6"/>
        <v>4445.8999999999996</v>
      </c>
      <c r="U69" t="str">
        <f t="shared" si="10"/>
        <v>68</v>
      </c>
    </row>
    <row r="70" spans="1:21" ht="15" customHeight="1" x14ac:dyDescent="0.25">
      <c r="A70" s="6">
        <v>69</v>
      </c>
      <c r="B70" s="7" t="s">
        <v>186</v>
      </c>
      <c r="C70" s="7" t="s">
        <v>187</v>
      </c>
      <c r="D70" s="11" t="s">
        <v>47</v>
      </c>
      <c r="E70" s="8" t="s">
        <v>188</v>
      </c>
      <c r="F70" s="9" t="str">
        <f t="shared" si="5"/>
        <v>1:14:19,0</v>
      </c>
      <c r="G70" s="10">
        <v>16</v>
      </c>
      <c r="H70" t="str">
        <f t="shared" si="7"/>
        <v>Linda</v>
      </c>
      <c r="I70" t="str">
        <f t="shared" si="8"/>
        <v xml:space="preserve">UNGERBOECK </v>
      </c>
      <c r="K70" t="str">
        <f t="shared" si="9"/>
        <v>Linda Ungerboeck</v>
      </c>
      <c r="L70" t="str">
        <f>IFERROR(VLOOKUP(C70,'[1]country codes'!$A:$B,2,FALSE),"FRA")</f>
        <v>AUT</v>
      </c>
      <c r="M70" s="14">
        <v>43251</v>
      </c>
      <c r="N70" t="s">
        <v>227</v>
      </c>
      <c r="O70" t="s">
        <v>228</v>
      </c>
      <c r="P70">
        <v>5</v>
      </c>
      <c r="Q70" t="s">
        <v>233</v>
      </c>
      <c r="R70" t="s">
        <v>229</v>
      </c>
      <c r="S70">
        <v>81</v>
      </c>
      <c r="T70">
        <f t="shared" si="6"/>
        <v>4459</v>
      </c>
      <c r="U70" t="str">
        <f t="shared" si="10"/>
        <v>69</v>
      </c>
    </row>
    <row r="71" spans="1:21" ht="15" customHeight="1" x14ac:dyDescent="0.25">
      <c r="A71" s="6">
        <v>70</v>
      </c>
      <c r="B71" s="7" t="s">
        <v>189</v>
      </c>
      <c r="C71" s="7" t="s">
        <v>126</v>
      </c>
      <c r="D71" s="11" t="s">
        <v>47</v>
      </c>
      <c r="E71" s="8" t="s">
        <v>190</v>
      </c>
      <c r="F71" s="9" t="str">
        <f t="shared" si="5"/>
        <v>1:14:32,0</v>
      </c>
      <c r="G71" s="10">
        <v>17</v>
      </c>
      <c r="H71" t="str">
        <f t="shared" si="7"/>
        <v>Anais</v>
      </c>
      <c r="I71" t="str">
        <f t="shared" si="8"/>
        <v xml:space="preserve">JARRAUD </v>
      </c>
      <c r="K71" t="str">
        <f t="shared" si="9"/>
        <v>Anais Jarraud</v>
      </c>
      <c r="L71" t="str">
        <f>IFERROR(VLOOKUP(C71,'[1]country codes'!$A:$B,2,FALSE),"FRA")</f>
        <v>FRA</v>
      </c>
      <c r="M71" s="14">
        <v>43251</v>
      </c>
      <c r="N71" t="s">
        <v>227</v>
      </c>
      <c r="O71" t="s">
        <v>228</v>
      </c>
      <c r="P71">
        <v>5</v>
      </c>
      <c r="Q71" t="s">
        <v>233</v>
      </c>
      <c r="R71" t="s">
        <v>229</v>
      </c>
      <c r="S71">
        <v>81</v>
      </c>
      <c r="T71">
        <f t="shared" si="6"/>
        <v>4472</v>
      </c>
      <c r="U71" t="str">
        <f t="shared" si="10"/>
        <v>70</v>
      </c>
    </row>
    <row r="72" spans="1:21" ht="15" customHeight="1" x14ac:dyDescent="0.25">
      <c r="A72" s="6">
        <v>71</v>
      </c>
      <c r="B72" s="7" t="s">
        <v>191</v>
      </c>
      <c r="C72" s="7" t="s">
        <v>192</v>
      </c>
      <c r="D72" s="11" t="s">
        <v>43</v>
      </c>
      <c r="E72" s="8" t="s">
        <v>193</v>
      </c>
      <c r="F72" s="9" t="str">
        <f t="shared" si="5"/>
        <v>1:15:15,0</v>
      </c>
      <c r="G72" s="10">
        <v>20</v>
      </c>
      <c r="H72" t="str">
        <f t="shared" si="7"/>
        <v>Charlotte</v>
      </c>
      <c r="I72" t="str">
        <f t="shared" si="8"/>
        <v xml:space="preserve">PERRIN </v>
      </c>
      <c r="K72" t="str">
        <f t="shared" si="9"/>
        <v>Charlotte Perrin</v>
      </c>
      <c r="L72" t="str">
        <f>IFERROR(VLOOKUP(C72,'[1]country codes'!$A:$B,2,FALSE),"FRA")</f>
        <v>FRA</v>
      </c>
      <c r="M72" s="14">
        <v>43251</v>
      </c>
      <c r="N72" t="s">
        <v>227</v>
      </c>
      <c r="O72" t="s">
        <v>228</v>
      </c>
      <c r="P72">
        <v>5</v>
      </c>
      <c r="Q72" t="s">
        <v>233</v>
      </c>
      <c r="R72" t="s">
        <v>229</v>
      </c>
      <c r="S72">
        <v>81</v>
      </c>
      <c r="T72">
        <f t="shared" si="6"/>
        <v>4515</v>
      </c>
      <c r="U72" t="str">
        <f t="shared" si="10"/>
        <v>71</v>
      </c>
    </row>
    <row r="73" spans="1:21" ht="15" customHeight="1" x14ac:dyDescent="0.25">
      <c r="A73" s="6">
        <v>72</v>
      </c>
      <c r="B73" s="7" t="s">
        <v>194</v>
      </c>
      <c r="C73" s="7" t="s">
        <v>195</v>
      </c>
      <c r="D73" s="11" t="s">
        <v>47</v>
      </c>
      <c r="E73" s="8" t="s">
        <v>196</v>
      </c>
      <c r="F73" s="9" t="str">
        <f t="shared" si="5"/>
        <v>1:15:31,0</v>
      </c>
      <c r="G73" s="10">
        <v>18</v>
      </c>
      <c r="H73" t="str">
        <f t="shared" si="7"/>
        <v>Chloé</v>
      </c>
      <c r="I73" t="str">
        <f t="shared" si="8"/>
        <v xml:space="preserve">LISIK </v>
      </c>
      <c r="K73" t="str">
        <f t="shared" si="9"/>
        <v>Chloé Lisik</v>
      </c>
      <c r="L73" t="str">
        <f>IFERROR(VLOOKUP(C73,'[1]country codes'!$A:$B,2,FALSE),"FRA")</f>
        <v>FRA</v>
      </c>
      <c r="M73" s="14">
        <v>43251</v>
      </c>
      <c r="N73" t="s">
        <v>227</v>
      </c>
      <c r="O73" t="s">
        <v>228</v>
      </c>
      <c r="P73">
        <v>5</v>
      </c>
      <c r="Q73" t="s">
        <v>233</v>
      </c>
      <c r="R73" t="s">
        <v>229</v>
      </c>
      <c r="S73">
        <v>81</v>
      </c>
      <c r="T73">
        <f t="shared" si="6"/>
        <v>4531</v>
      </c>
      <c r="U73" t="str">
        <f t="shared" si="10"/>
        <v>72</v>
      </c>
    </row>
    <row r="74" spans="1:21" ht="15" customHeight="1" x14ac:dyDescent="0.25">
      <c r="A74" s="6">
        <v>73</v>
      </c>
      <c r="B74" s="7" t="s">
        <v>197</v>
      </c>
      <c r="C74" s="7" t="s">
        <v>24</v>
      </c>
      <c r="D74" s="11" t="s">
        <v>43</v>
      </c>
      <c r="E74" s="8" t="s">
        <v>198</v>
      </c>
      <c r="F74" s="9" t="str">
        <f t="shared" si="5"/>
        <v>1:17:09,0</v>
      </c>
      <c r="G74" s="10">
        <v>21</v>
      </c>
      <c r="H74" t="str">
        <f t="shared" si="7"/>
        <v>janna</v>
      </c>
      <c r="I74" t="str">
        <f t="shared" si="8"/>
        <v xml:space="preserve">DE VRIES Lize </v>
      </c>
      <c r="K74" t="str">
        <f t="shared" si="9"/>
        <v>Janna De Vries Lize</v>
      </c>
      <c r="L74" t="str">
        <f>IFERROR(VLOOKUP(C74,'[1]country codes'!$A:$B,2,FALSE),"FRA")</f>
        <v>NED</v>
      </c>
      <c r="M74" s="14">
        <v>43251</v>
      </c>
      <c r="N74" t="s">
        <v>227</v>
      </c>
      <c r="O74" t="s">
        <v>228</v>
      </c>
      <c r="P74">
        <v>5</v>
      </c>
      <c r="Q74" t="s">
        <v>233</v>
      </c>
      <c r="R74" t="s">
        <v>229</v>
      </c>
      <c r="S74">
        <v>81</v>
      </c>
      <c r="T74">
        <f t="shared" si="6"/>
        <v>4629</v>
      </c>
      <c r="U74" t="str">
        <f t="shared" si="10"/>
        <v>73</v>
      </c>
    </row>
    <row r="75" spans="1:21" ht="15" customHeight="1" x14ac:dyDescent="0.25">
      <c r="A75" s="6">
        <v>74</v>
      </c>
      <c r="B75" s="7" t="s">
        <v>199</v>
      </c>
      <c r="C75" s="7" t="s">
        <v>123</v>
      </c>
      <c r="D75" s="11" t="s">
        <v>43</v>
      </c>
      <c r="E75" s="8" t="s">
        <v>200</v>
      </c>
      <c r="F75" s="9" t="str">
        <f t="shared" si="5"/>
        <v>1:17:27,0</v>
      </c>
      <c r="G75" s="10">
        <v>22</v>
      </c>
      <c r="H75" t="str">
        <f t="shared" si="7"/>
        <v>Perrine</v>
      </c>
      <c r="I75" t="str">
        <f t="shared" si="8"/>
        <v xml:space="preserve">COURBET </v>
      </c>
      <c r="K75" t="str">
        <f t="shared" si="9"/>
        <v>Perrine Courbet</v>
      </c>
      <c r="L75" t="str">
        <f>IFERROR(VLOOKUP(C75,'[1]country codes'!$A:$B,2,FALSE),"FRA")</f>
        <v>FRA</v>
      </c>
      <c r="M75" s="14">
        <v>43251</v>
      </c>
      <c r="N75" t="s">
        <v>227</v>
      </c>
      <c r="O75" t="s">
        <v>228</v>
      </c>
      <c r="P75">
        <v>5</v>
      </c>
      <c r="Q75" t="s">
        <v>233</v>
      </c>
      <c r="R75" t="s">
        <v>229</v>
      </c>
      <c r="S75">
        <v>81</v>
      </c>
      <c r="T75">
        <f t="shared" si="6"/>
        <v>4647</v>
      </c>
      <c r="U75" t="str">
        <f t="shared" si="10"/>
        <v>74</v>
      </c>
    </row>
    <row r="76" spans="1:21" ht="15" customHeight="1" x14ac:dyDescent="0.25">
      <c r="A76" s="6">
        <v>75</v>
      </c>
      <c r="B76" s="7" t="s">
        <v>201</v>
      </c>
      <c r="C76" s="7" t="s">
        <v>99</v>
      </c>
      <c r="D76" s="11" t="s">
        <v>47</v>
      </c>
      <c r="E76" s="8" t="s">
        <v>202</v>
      </c>
      <c r="F76" s="9" t="str">
        <f t="shared" si="5"/>
        <v>1:22:24,4</v>
      </c>
      <c r="G76" s="10">
        <v>19</v>
      </c>
      <c r="H76" t="str">
        <f t="shared" si="7"/>
        <v>Emilie</v>
      </c>
      <c r="I76" t="str">
        <f t="shared" si="8"/>
        <v xml:space="preserve">ANNE </v>
      </c>
      <c r="K76" t="str">
        <f t="shared" si="9"/>
        <v>Emilie Anne</v>
      </c>
      <c r="L76" t="str">
        <f>IFERROR(VLOOKUP(C76,'[1]country codes'!$A:$B,2,FALSE),"FRA")</f>
        <v>FRA</v>
      </c>
      <c r="M76" s="14">
        <v>43251</v>
      </c>
      <c r="N76" t="s">
        <v>227</v>
      </c>
      <c r="O76" t="s">
        <v>228</v>
      </c>
      <c r="P76">
        <v>5</v>
      </c>
      <c r="Q76" t="s">
        <v>233</v>
      </c>
      <c r="R76" t="s">
        <v>229</v>
      </c>
      <c r="S76">
        <v>81</v>
      </c>
      <c r="T76">
        <f t="shared" si="6"/>
        <v>4944.4000000000005</v>
      </c>
      <c r="U76" t="str">
        <f t="shared" si="10"/>
        <v>75</v>
      </c>
    </row>
    <row r="77" spans="1:21" ht="15" customHeight="1" x14ac:dyDescent="0.25">
      <c r="A77" s="6">
        <v>76</v>
      </c>
      <c r="B77" s="7" t="s">
        <v>203</v>
      </c>
      <c r="C77" s="7" t="s">
        <v>172</v>
      </c>
      <c r="D77" s="11" t="s">
        <v>204</v>
      </c>
      <c r="E77" s="8" t="s">
        <v>205</v>
      </c>
      <c r="F77" s="9" t="str">
        <f t="shared" si="5"/>
        <v>1:26:24,5</v>
      </c>
      <c r="G77" s="10">
        <v>1</v>
      </c>
      <c r="H77" t="str">
        <f t="shared" si="7"/>
        <v>Marine</v>
      </c>
      <c r="I77" t="str">
        <f t="shared" si="8"/>
        <v xml:space="preserve">BOUDES </v>
      </c>
      <c r="K77" t="str">
        <f t="shared" si="9"/>
        <v>Marine Boudes</v>
      </c>
      <c r="L77" t="str">
        <f>IFERROR(VLOOKUP(C77,'[1]country codes'!$A:$B,2,FALSE),"FRA")</f>
        <v>FRA</v>
      </c>
      <c r="M77" s="14">
        <v>43251</v>
      </c>
      <c r="N77" t="s">
        <v>227</v>
      </c>
      <c r="O77" t="s">
        <v>228</v>
      </c>
      <c r="P77">
        <v>5</v>
      </c>
      <c r="Q77" t="s">
        <v>233</v>
      </c>
      <c r="R77" t="s">
        <v>229</v>
      </c>
      <c r="S77">
        <v>81</v>
      </c>
      <c r="T77">
        <f t="shared" si="6"/>
        <v>5184.5</v>
      </c>
      <c r="U77" t="str">
        <f t="shared" si="10"/>
        <v>76</v>
      </c>
    </row>
    <row r="78" spans="1:21" ht="15" customHeight="1" x14ac:dyDescent="0.25">
      <c r="A78" s="6">
        <v>77</v>
      </c>
      <c r="B78" s="7" t="s">
        <v>206</v>
      </c>
      <c r="C78" s="7" t="s">
        <v>172</v>
      </c>
      <c r="D78" s="11" t="s">
        <v>43</v>
      </c>
      <c r="E78" s="8" t="s">
        <v>207</v>
      </c>
      <c r="F78" s="9" t="str">
        <f t="shared" si="5"/>
        <v>1:27:35,0</v>
      </c>
      <c r="G78" s="10">
        <v>23</v>
      </c>
      <c r="H78" t="str">
        <f t="shared" si="7"/>
        <v>Aurianne</v>
      </c>
      <c r="I78" t="str">
        <f t="shared" si="8"/>
        <v xml:space="preserve">REGI </v>
      </c>
      <c r="K78" t="str">
        <f t="shared" si="9"/>
        <v>Aurianne Regi</v>
      </c>
      <c r="L78" t="str">
        <f>IFERROR(VLOOKUP(C78,'[1]country codes'!$A:$B,2,FALSE),"FRA")</f>
        <v>FRA</v>
      </c>
      <c r="M78" s="14">
        <v>43251</v>
      </c>
      <c r="N78" t="s">
        <v>227</v>
      </c>
      <c r="O78" t="s">
        <v>228</v>
      </c>
      <c r="P78">
        <v>5</v>
      </c>
      <c r="Q78" t="s">
        <v>233</v>
      </c>
      <c r="R78" t="s">
        <v>229</v>
      </c>
      <c r="S78">
        <v>81</v>
      </c>
      <c r="T78">
        <f t="shared" si="6"/>
        <v>5255</v>
      </c>
      <c r="U78" t="str">
        <f t="shared" si="10"/>
        <v>77</v>
      </c>
    </row>
    <row r="79" spans="1:21" ht="15" customHeight="1" x14ac:dyDescent="0.25">
      <c r="A79" s="6">
        <v>78</v>
      </c>
      <c r="B79" s="7" t="s">
        <v>208</v>
      </c>
      <c r="C79" s="7" t="s">
        <v>209</v>
      </c>
      <c r="D79" s="11" t="s">
        <v>43</v>
      </c>
      <c r="E79" s="8" t="s">
        <v>210</v>
      </c>
      <c r="F79" s="9" t="str">
        <f t="shared" si="5"/>
        <v>1:31:19,0</v>
      </c>
      <c r="G79" s="10">
        <v>24</v>
      </c>
      <c r="H79" t="str">
        <f t="shared" si="7"/>
        <v>Aurelie</v>
      </c>
      <c r="I79" t="str">
        <f t="shared" si="8"/>
        <v xml:space="preserve">HOLSCHNEIDER </v>
      </c>
      <c r="K79" t="str">
        <f t="shared" si="9"/>
        <v>Aurelie Holschneider</v>
      </c>
      <c r="L79" t="str">
        <f>IFERROR(VLOOKUP(C79,'[1]country codes'!$A:$B,2,FALSE),"FRA")</f>
        <v>FRA</v>
      </c>
      <c r="M79" s="14">
        <v>43251</v>
      </c>
      <c r="N79" t="s">
        <v>227</v>
      </c>
      <c r="O79" t="s">
        <v>228</v>
      </c>
      <c r="P79">
        <v>5</v>
      </c>
      <c r="Q79" t="s">
        <v>233</v>
      </c>
      <c r="R79" t="s">
        <v>229</v>
      </c>
      <c r="S79">
        <v>81</v>
      </c>
      <c r="T79">
        <f t="shared" si="6"/>
        <v>5479</v>
      </c>
      <c r="U79" t="str">
        <f t="shared" si="10"/>
        <v>78</v>
      </c>
    </row>
    <row r="80" spans="1:21" ht="15" customHeight="1" x14ac:dyDescent="0.25">
      <c r="A80" s="6">
        <v>79</v>
      </c>
      <c r="B80" s="7" t="s">
        <v>211</v>
      </c>
      <c r="C80" s="7" t="s">
        <v>212</v>
      </c>
      <c r="D80" s="11" t="s">
        <v>204</v>
      </c>
      <c r="E80" s="8" t="s">
        <v>213</v>
      </c>
      <c r="F80" s="9" t="str">
        <f t="shared" si="5"/>
        <v>1:31:39,6</v>
      </c>
      <c r="G80" s="10">
        <v>2</v>
      </c>
      <c r="H80" t="str">
        <f t="shared" si="7"/>
        <v>Olivia</v>
      </c>
      <c r="I80" t="str">
        <f t="shared" si="8"/>
        <v xml:space="preserve">MASCARIN </v>
      </c>
      <c r="K80" t="str">
        <f t="shared" si="9"/>
        <v>Olivia Mascarin</v>
      </c>
      <c r="L80" t="str">
        <f>IFERROR(VLOOKUP(C80,'[1]country codes'!$A:$B,2,FALSE),"FRA")</f>
        <v>FRA</v>
      </c>
      <c r="M80" s="14">
        <v>43251</v>
      </c>
      <c r="N80" t="s">
        <v>227</v>
      </c>
      <c r="O80" t="s">
        <v>228</v>
      </c>
      <c r="P80">
        <v>5</v>
      </c>
      <c r="Q80" t="s">
        <v>233</v>
      </c>
      <c r="R80" t="s">
        <v>229</v>
      </c>
      <c r="S80">
        <v>81</v>
      </c>
      <c r="T80">
        <f t="shared" si="6"/>
        <v>5499.6</v>
      </c>
      <c r="U80" t="str">
        <f t="shared" si="10"/>
        <v>79</v>
      </c>
    </row>
    <row r="81" spans="1:21" ht="15" customHeight="1" x14ac:dyDescent="0.25">
      <c r="A81" s="6">
        <v>80</v>
      </c>
      <c r="B81" s="7" t="s">
        <v>214</v>
      </c>
      <c r="C81" s="7" t="s">
        <v>184</v>
      </c>
      <c r="D81" s="11" t="s">
        <v>204</v>
      </c>
      <c r="E81" s="8" t="s">
        <v>215</v>
      </c>
      <c r="F81" s="9" t="str">
        <f t="shared" si="5"/>
        <v>1:33:02,8</v>
      </c>
      <c r="G81" s="10">
        <v>3</v>
      </c>
      <c r="H81" t="str">
        <f t="shared" si="7"/>
        <v>Audrenn</v>
      </c>
      <c r="I81" t="str">
        <f t="shared" si="8"/>
        <v xml:space="preserve">FOINY </v>
      </c>
      <c r="K81" t="str">
        <f t="shared" si="9"/>
        <v>Audrenn Foiny</v>
      </c>
      <c r="L81" t="str">
        <f>IFERROR(VLOOKUP(C81,'[1]country codes'!$A:$B,2,FALSE),"FRA")</f>
        <v>FRA</v>
      </c>
      <c r="M81" s="14">
        <v>43251</v>
      </c>
      <c r="N81" t="s">
        <v>227</v>
      </c>
      <c r="O81" t="s">
        <v>228</v>
      </c>
      <c r="P81">
        <v>5</v>
      </c>
      <c r="Q81" t="s">
        <v>233</v>
      </c>
      <c r="R81" t="s">
        <v>229</v>
      </c>
      <c r="S81">
        <v>81</v>
      </c>
      <c r="T81">
        <f t="shared" si="6"/>
        <v>5582.7999999999993</v>
      </c>
      <c r="U81" t="str">
        <f t="shared" si="10"/>
        <v>80</v>
      </c>
    </row>
    <row r="82" spans="1:21" ht="15" customHeight="1" x14ac:dyDescent="0.25">
      <c r="A82" s="7" t="s">
        <v>216</v>
      </c>
      <c r="B82" s="7" t="s">
        <v>217</v>
      </c>
      <c r="C82" s="7" t="s">
        <v>156</v>
      </c>
      <c r="D82" s="11" t="s">
        <v>47</v>
      </c>
      <c r="E82" s="7" t="s">
        <v>218</v>
      </c>
      <c r="F82" s="12"/>
      <c r="G8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2022-04-05T00:04:51Z</dcterms:created>
  <dcterms:modified xsi:type="dcterms:W3CDTF">2022-09-28T16:41:30Z</dcterms:modified>
</cp:coreProperties>
</file>