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5B011461-1F1F-46B4-B181-0EF0D0D41F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1" i="1" l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T51" i="1" l="1"/>
  <c r="L51" i="1"/>
  <c r="H51" i="1"/>
  <c r="I51" i="1" s="1"/>
  <c r="K51" i="1" s="1"/>
  <c r="T50" i="1"/>
  <c r="L50" i="1"/>
  <c r="H50" i="1"/>
  <c r="I50" i="1" s="1"/>
  <c r="K50" i="1" s="1"/>
  <c r="T49" i="1"/>
  <c r="L49" i="1"/>
  <c r="I49" i="1"/>
  <c r="K49" i="1" s="1"/>
  <c r="H49" i="1"/>
  <c r="T48" i="1"/>
  <c r="L48" i="1"/>
  <c r="I48" i="1"/>
  <c r="K48" i="1" s="1"/>
  <c r="H48" i="1"/>
  <c r="T47" i="1"/>
  <c r="L47" i="1"/>
  <c r="K47" i="1"/>
  <c r="I47" i="1"/>
  <c r="H47" i="1"/>
  <c r="T46" i="1"/>
  <c r="L46" i="1"/>
  <c r="H46" i="1"/>
  <c r="I46" i="1" s="1"/>
  <c r="K46" i="1" s="1"/>
  <c r="T45" i="1"/>
  <c r="L45" i="1"/>
  <c r="H45" i="1"/>
  <c r="I45" i="1" s="1"/>
  <c r="K45" i="1" s="1"/>
  <c r="T44" i="1"/>
  <c r="L44" i="1"/>
  <c r="K44" i="1"/>
  <c r="I44" i="1"/>
  <c r="H44" i="1"/>
  <c r="T43" i="1"/>
  <c r="L43" i="1"/>
  <c r="H43" i="1"/>
  <c r="I43" i="1" s="1"/>
  <c r="K43" i="1" s="1"/>
  <c r="T42" i="1"/>
  <c r="L42" i="1"/>
  <c r="H42" i="1"/>
  <c r="I42" i="1" s="1"/>
  <c r="K42" i="1" s="1"/>
  <c r="T41" i="1"/>
  <c r="L41" i="1"/>
  <c r="I41" i="1"/>
  <c r="K41" i="1" s="1"/>
  <c r="H41" i="1"/>
  <c r="T40" i="1"/>
  <c r="L40" i="1"/>
  <c r="I40" i="1"/>
  <c r="K40" i="1" s="1"/>
  <c r="H40" i="1"/>
  <c r="T39" i="1"/>
  <c r="L39" i="1"/>
  <c r="K39" i="1"/>
  <c r="I39" i="1"/>
  <c r="H39" i="1"/>
  <c r="T38" i="1"/>
  <c r="L38" i="1"/>
  <c r="H38" i="1"/>
  <c r="I38" i="1" s="1"/>
  <c r="K38" i="1" s="1"/>
  <c r="T37" i="1"/>
  <c r="L37" i="1"/>
  <c r="H37" i="1"/>
  <c r="I37" i="1" s="1"/>
  <c r="K37" i="1" s="1"/>
  <c r="T36" i="1"/>
  <c r="L36" i="1"/>
  <c r="K36" i="1"/>
  <c r="I36" i="1"/>
  <c r="H36" i="1"/>
  <c r="T35" i="1"/>
  <c r="L35" i="1"/>
  <c r="H35" i="1"/>
  <c r="I35" i="1" s="1"/>
  <c r="K35" i="1" s="1"/>
  <c r="T34" i="1"/>
  <c r="L34" i="1"/>
  <c r="H34" i="1"/>
  <c r="I34" i="1" s="1"/>
  <c r="K34" i="1" s="1"/>
  <c r="T33" i="1"/>
  <c r="L33" i="1"/>
  <c r="I33" i="1"/>
  <c r="K33" i="1" s="1"/>
  <c r="H33" i="1"/>
  <c r="T32" i="1"/>
  <c r="L32" i="1"/>
  <c r="I32" i="1"/>
  <c r="K32" i="1" s="1"/>
  <c r="H32" i="1"/>
  <c r="T31" i="1"/>
  <c r="L31" i="1"/>
  <c r="K31" i="1"/>
  <c r="I31" i="1"/>
  <c r="H31" i="1"/>
  <c r="T30" i="1"/>
  <c r="L30" i="1"/>
  <c r="H30" i="1"/>
  <c r="I30" i="1" s="1"/>
  <c r="K30" i="1" s="1"/>
  <c r="T29" i="1"/>
  <c r="L29" i="1"/>
  <c r="H29" i="1"/>
  <c r="I29" i="1" s="1"/>
  <c r="K29" i="1" s="1"/>
  <c r="T28" i="1"/>
  <c r="L28" i="1"/>
  <c r="K28" i="1"/>
  <c r="I28" i="1"/>
  <c r="H28" i="1"/>
  <c r="T27" i="1"/>
  <c r="L27" i="1"/>
  <c r="H27" i="1"/>
  <c r="I27" i="1" s="1"/>
  <c r="K27" i="1" s="1"/>
  <c r="T26" i="1"/>
  <c r="L26" i="1"/>
  <c r="H26" i="1"/>
  <c r="I26" i="1" s="1"/>
  <c r="K26" i="1" s="1"/>
  <c r="T25" i="1"/>
  <c r="L25" i="1"/>
  <c r="I25" i="1"/>
  <c r="K25" i="1" s="1"/>
  <c r="H25" i="1"/>
  <c r="T24" i="1"/>
  <c r="L24" i="1"/>
  <c r="I24" i="1"/>
  <c r="K24" i="1" s="1"/>
  <c r="H24" i="1"/>
  <c r="T23" i="1"/>
  <c r="L23" i="1"/>
  <c r="K23" i="1"/>
  <c r="I23" i="1"/>
  <c r="H23" i="1"/>
  <c r="T22" i="1"/>
  <c r="L22" i="1"/>
  <c r="H22" i="1"/>
  <c r="I22" i="1" s="1"/>
  <c r="K22" i="1" s="1"/>
  <c r="T21" i="1"/>
  <c r="L21" i="1"/>
  <c r="H21" i="1"/>
  <c r="I21" i="1" s="1"/>
  <c r="K21" i="1" s="1"/>
  <c r="T20" i="1"/>
  <c r="L20" i="1"/>
  <c r="K20" i="1"/>
  <c r="I20" i="1"/>
  <c r="H20" i="1"/>
  <c r="T19" i="1"/>
  <c r="L19" i="1"/>
  <c r="H19" i="1"/>
  <c r="I19" i="1" s="1"/>
  <c r="K19" i="1" s="1"/>
  <c r="T18" i="1"/>
  <c r="L18" i="1"/>
  <c r="H18" i="1"/>
  <c r="I18" i="1" s="1"/>
  <c r="K18" i="1" s="1"/>
  <c r="T17" i="1"/>
  <c r="L17" i="1"/>
  <c r="I17" i="1"/>
  <c r="K17" i="1" s="1"/>
  <c r="H17" i="1"/>
  <c r="T16" i="1"/>
  <c r="L16" i="1"/>
  <c r="I16" i="1"/>
  <c r="K16" i="1" s="1"/>
  <c r="H16" i="1"/>
  <c r="T15" i="1"/>
  <c r="L15" i="1"/>
  <c r="K15" i="1"/>
  <c r="I15" i="1"/>
  <c r="H15" i="1"/>
  <c r="T14" i="1"/>
  <c r="L14" i="1"/>
  <c r="H14" i="1"/>
  <c r="I14" i="1" s="1"/>
  <c r="K14" i="1" s="1"/>
  <c r="T13" i="1"/>
  <c r="L13" i="1"/>
  <c r="H13" i="1"/>
  <c r="I13" i="1" s="1"/>
  <c r="K13" i="1" s="1"/>
  <c r="T12" i="1"/>
  <c r="L12" i="1"/>
  <c r="K12" i="1"/>
  <c r="I12" i="1"/>
  <c r="H12" i="1"/>
  <c r="T11" i="1"/>
  <c r="L11" i="1"/>
  <c r="H11" i="1"/>
  <c r="I11" i="1" s="1"/>
  <c r="K11" i="1" s="1"/>
  <c r="T10" i="1"/>
  <c r="L10" i="1"/>
  <c r="H10" i="1"/>
  <c r="I10" i="1" s="1"/>
  <c r="K10" i="1" s="1"/>
  <c r="T9" i="1"/>
  <c r="L9" i="1"/>
  <c r="H9" i="1"/>
  <c r="I9" i="1" s="1"/>
  <c r="K9" i="1" s="1"/>
  <c r="T8" i="1"/>
  <c r="L8" i="1"/>
  <c r="I8" i="1"/>
  <c r="K8" i="1" s="1"/>
  <c r="H8" i="1"/>
  <c r="T7" i="1"/>
  <c r="L7" i="1"/>
  <c r="K7" i="1"/>
  <c r="I7" i="1"/>
  <c r="H7" i="1"/>
  <c r="T6" i="1"/>
  <c r="L6" i="1"/>
  <c r="H6" i="1"/>
  <c r="I6" i="1" s="1"/>
  <c r="K6" i="1" s="1"/>
  <c r="T5" i="1"/>
  <c r="L5" i="1"/>
  <c r="H5" i="1"/>
  <c r="I5" i="1" s="1"/>
  <c r="K5" i="1" s="1"/>
  <c r="T4" i="1"/>
  <c r="L4" i="1"/>
  <c r="I4" i="1"/>
  <c r="K4" i="1" s="1"/>
  <c r="H4" i="1"/>
  <c r="T3" i="1"/>
  <c r="L3" i="1"/>
  <c r="H3" i="1"/>
  <c r="I3" i="1" s="1"/>
  <c r="K3" i="1" s="1"/>
</calcChain>
</file>

<file path=xl/sharedStrings.xml><?xml version="1.0" encoding="utf-8"?>
<sst xmlns="http://schemas.openxmlformats.org/spreadsheetml/2006/main" count="368" uniqueCount="140">
  <si>
    <r>
      <rPr>
        <b/>
        <i/>
        <sz val="10"/>
        <rFont val="Arial"/>
        <family val="2"/>
      </rPr>
      <t>LEN OPEN WATER CUP 2019 LEG 1 - EILAT (ISR) RESULTS</t>
    </r>
  </si>
  <si>
    <r>
      <rPr>
        <b/>
        <i/>
        <sz val="6.5"/>
        <color rgb="FFFFFFFF"/>
        <rFont val="Arial"/>
        <family val="2"/>
      </rPr>
      <t>RANK</t>
    </r>
  </si>
  <si>
    <r>
      <rPr>
        <b/>
        <i/>
        <sz val="6.5"/>
        <color rgb="FFFFFFFF"/>
        <rFont val="Arial"/>
        <family val="2"/>
      </rPr>
      <t>BIB NUMBER</t>
    </r>
  </si>
  <si>
    <r>
      <rPr>
        <b/>
        <i/>
        <sz val="6.5"/>
        <color rgb="FFFFFFFF"/>
        <rFont val="Arial"/>
        <family val="2"/>
      </rPr>
      <t>FULL NAME</t>
    </r>
  </si>
  <si>
    <r>
      <rPr>
        <b/>
        <i/>
        <sz val="6.5"/>
        <color rgb="FFFFFFFF"/>
        <rFont val="Arial"/>
        <family val="2"/>
      </rPr>
      <t>YEAR OF BIRTH</t>
    </r>
  </si>
  <si>
    <r>
      <rPr>
        <b/>
        <i/>
        <sz val="6.5"/>
        <color rgb="FFFFFFFF"/>
        <rFont val="Arial"/>
        <family val="2"/>
      </rPr>
      <t>COUNTRY</t>
    </r>
  </si>
  <si>
    <r>
      <rPr>
        <b/>
        <i/>
        <sz val="6.5"/>
        <color rgb="FFFFFFFF"/>
        <rFont val="Arial"/>
        <family val="2"/>
      </rPr>
      <t>TIME</t>
    </r>
  </si>
  <si>
    <r>
      <rPr>
        <b/>
        <i/>
        <sz val="6.5"/>
        <color rgb="FFFFFFFF"/>
        <rFont val="Arial"/>
        <family val="2"/>
      </rPr>
      <t>DIF</t>
    </r>
  </si>
  <si>
    <r>
      <rPr>
        <sz val="6.5"/>
        <rFont val="Calibri"/>
        <family val="2"/>
      </rPr>
      <t>GRANGEON Lara</t>
    </r>
  </si>
  <si>
    <r>
      <rPr>
        <sz val="6.5"/>
        <rFont val="Calibri"/>
        <family val="2"/>
      </rPr>
      <t>FRANCE</t>
    </r>
  </si>
  <si>
    <r>
      <rPr>
        <sz val="6.5"/>
        <rFont val="Calibri"/>
        <family val="2"/>
      </rPr>
      <t>MULLER Aurelie</t>
    </r>
  </si>
  <si>
    <r>
      <rPr>
        <sz val="6.5"/>
        <rFont val="Calibri"/>
        <family val="2"/>
      </rPr>
      <t>+00:00.70</t>
    </r>
  </si>
  <si>
    <r>
      <rPr>
        <sz val="6.5"/>
        <rFont val="Calibri"/>
        <family val="2"/>
      </rPr>
      <t>CASSIGNOL Oceane</t>
    </r>
  </si>
  <si>
    <r>
      <rPr>
        <sz val="6.5"/>
        <rFont val="Calibri"/>
        <family val="2"/>
      </rPr>
      <t>+00:01.60</t>
    </r>
  </si>
  <si>
    <r>
      <rPr>
        <sz val="6.5"/>
        <rFont val="Calibri"/>
        <family val="2"/>
      </rPr>
      <t>FABIAN Eva Mariel</t>
    </r>
  </si>
  <si>
    <r>
      <rPr>
        <sz val="6.5"/>
        <rFont val="Calibri"/>
        <family val="2"/>
      </rPr>
      <t>ISRAEL</t>
    </r>
  </si>
  <si>
    <r>
      <rPr>
        <sz val="6.5"/>
        <rFont val="Calibri"/>
        <family val="2"/>
      </rPr>
      <t>+00:11.40</t>
    </r>
  </si>
  <si>
    <r>
      <rPr>
        <sz val="6.5"/>
        <rFont val="Calibri"/>
        <family val="2"/>
      </rPr>
      <t>HUSKISSON Danielle</t>
    </r>
  </si>
  <si>
    <r>
      <rPr>
        <sz val="6.5"/>
        <rFont val="Calibri"/>
        <family val="2"/>
      </rPr>
      <t>GREAT BRITAIN</t>
    </r>
  </si>
  <si>
    <r>
      <rPr>
        <sz val="6.5"/>
        <rFont val="Calibri"/>
        <family val="2"/>
      </rPr>
      <t>+00:29.65</t>
    </r>
  </si>
  <si>
    <r>
      <rPr>
        <sz val="6.5"/>
        <rFont val="Calibri"/>
        <family val="2"/>
      </rPr>
      <t>POZZOBON Barbara</t>
    </r>
  </si>
  <si>
    <r>
      <rPr>
        <sz val="6.5"/>
        <rFont val="Calibri"/>
        <family val="2"/>
      </rPr>
      <t>ITALY</t>
    </r>
  </si>
  <si>
    <r>
      <rPr>
        <sz val="6.5"/>
        <rFont val="Calibri"/>
        <family val="2"/>
      </rPr>
      <t>+02:28.30</t>
    </r>
  </si>
  <si>
    <r>
      <rPr>
        <sz val="6.5"/>
        <rFont val="Calibri"/>
        <family val="2"/>
      </rPr>
      <t>KOLESNIKOVA Sofia</t>
    </r>
  </si>
  <si>
    <r>
      <rPr>
        <sz val="6.5"/>
        <rFont val="Calibri"/>
        <family val="2"/>
      </rPr>
      <t>RUSSIA</t>
    </r>
  </si>
  <si>
    <r>
      <rPr>
        <sz val="6.5"/>
        <rFont val="Calibri"/>
        <family val="2"/>
      </rPr>
      <t>+02:29.65</t>
    </r>
  </si>
  <si>
    <r>
      <rPr>
        <sz val="6.5"/>
        <rFont val="Calibri"/>
        <family val="2"/>
      </rPr>
      <t>ERMAKOVA Valeriia</t>
    </r>
  </si>
  <si>
    <r>
      <rPr>
        <sz val="6.5"/>
        <rFont val="Calibri"/>
        <family val="2"/>
      </rPr>
      <t>+02:29.70</t>
    </r>
  </si>
  <si>
    <r>
      <rPr>
        <sz val="6.5"/>
        <rFont val="Calibri"/>
        <family val="2"/>
      </rPr>
      <t>PERSE Spela</t>
    </r>
  </si>
  <si>
    <r>
      <rPr>
        <sz val="6.5"/>
        <rFont val="Calibri"/>
        <family val="2"/>
      </rPr>
      <t>SLOVENIA</t>
    </r>
  </si>
  <si>
    <r>
      <rPr>
        <sz val="6.5"/>
        <rFont val="Calibri"/>
        <family val="2"/>
      </rPr>
      <t>+02:29.95</t>
    </r>
  </si>
  <si>
    <r>
      <rPr>
        <sz val="6.5"/>
        <rFont val="Calibri"/>
        <family val="2"/>
      </rPr>
      <t>DEARING Alice</t>
    </r>
  </si>
  <si>
    <r>
      <rPr>
        <sz val="6.5"/>
        <rFont val="Calibri"/>
        <family val="2"/>
      </rPr>
      <t>+02:32.30</t>
    </r>
  </si>
  <si>
    <r>
      <rPr>
        <sz val="6.5"/>
        <rFont val="Calibri"/>
        <family val="2"/>
      </rPr>
      <t>BASALDUK Anastasia</t>
    </r>
  </si>
  <si>
    <r>
      <rPr>
        <sz val="6.5"/>
        <rFont val="Calibri"/>
        <family val="2"/>
      </rPr>
      <t>+02:33.30</t>
    </r>
  </si>
  <si>
    <r>
      <rPr>
        <sz val="6.5"/>
        <rFont val="Calibri"/>
        <family val="2"/>
      </rPr>
      <t>SOROKINA Ekaterina</t>
    </r>
  </si>
  <si>
    <r>
      <rPr>
        <sz val="6.5"/>
        <rFont val="Calibri"/>
        <family val="2"/>
      </rPr>
      <t>+02:38.40</t>
    </r>
  </si>
  <si>
    <r>
      <rPr>
        <sz val="6.5"/>
        <rFont val="Calibri"/>
        <family val="2"/>
      </rPr>
      <t>KURTSEVA Yana</t>
    </r>
  </si>
  <si>
    <r>
      <rPr>
        <sz val="6.5"/>
        <rFont val="Calibri"/>
        <family val="2"/>
      </rPr>
      <t>+05:31.50</t>
    </r>
  </si>
  <si>
    <r>
      <rPr>
        <sz val="6.5"/>
        <rFont val="Calibri"/>
        <family val="2"/>
      </rPr>
      <t>STEL Serena</t>
    </r>
  </si>
  <si>
    <r>
      <rPr>
        <sz val="6.5"/>
        <rFont val="Calibri"/>
        <family val="2"/>
      </rPr>
      <t>NETHERLANDS</t>
    </r>
  </si>
  <si>
    <r>
      <rPr>
        <sz val="6.5"/>
        <rFont val="Calibri"/>
        <family val="2"/>
      </rPr>
      <t>+06:34.55</t>
    </r>
  </si>
  <si>
    <r>
      <rPr>
        <sz val="6.5"/>
        <rFont val="Calibri"/>
        <family val="2"/>
      </rPr>
      <t>BABKINA Maria</t>
    </r>
  </si>
  <si>
    <r>
      <rPr>
        <sz val="6.5"/>
        <rFont val="Calibri"/>
        <family val="2"/>
      </rPr>
      <t>+06:45.05</t>
    </r>
  </si>
  <si>
    <r>
      <rPr>
        <sz val="6.5"/>
        <rFont val="Calibri"/>
        <family val="2"/>
      </rPr>
      <t>HEINRICH FraenzI</t>
    </r>
  </si>
  <si>
    <r>
      <rPr>
        <sz val="6.5"/>
        <rFont val="Calibri"/>
        <family val="2"/>
      </rPr>
      <t>GERMANY</t>
    </r>
  </si>
  <si>
    <r>
      <rPr>
        <sz val="6.5"/>
        <rFont val="Calibri"/>
        <family val="2"/>
      </rPr>
      <t>+06:49.20</t>
    </r>
  </si>
  <si>
    <r>
      <rPr>
        <sz val="6.5"/>
        <rFont val="Calibri"/>
        <family val="2"/>
      </rPr>
      <t>BENESOVA Alena</t>
    </r>
  </si>
  <si>
    <r>
      <rPr>
        <sz val="6.5"/>
        <rFont val="Calibri"/>
        <family val="2"/>
      </rPr>
      <t>CZECH REPUBLIC</t>
    </r>
  </si>
  <si>
    <r>
      <rPr>
        <sz val="6.5"/>
        <rFont val="Calibri"/>
        <family val="2"/>
      </rPr>
      <t>+06:50.85</t>
    </r>
  </si>
  <si>
    <r>
      <rPr>
        <sz val="6.5"/>
        <rFont val="Calibri"/>
        <family val="2"/>
      </rPr>
      <t>MACARTNEY Maisie</t>
    </r>
  </si>
  <si>
    <r>
      <rPr>
        <sz val="6.5"/>
        <rFont val="Calibri"/>
        <family val="2"/>
      </rPr>
      <t>+06:54.20</t>
    </r>
  </si>
  <si>
    <r>
      <rPr>
        <sz val="6.5"/>
        <rFont val="Calibri"/>
        <family val="2"/>
      </rPr>
      <t>NIKULINA Veronika</t>
    </r>
  </si>
  <si>
    <r>
      <rPr>
        <sz val="6.5"/>
        <rFont val="Calibri"/>
        <family val="2"/>
      </rPr>
      <t>+06:56.20</t>
    </r>
  </si>
  <si>
    <r>
      <rPr>
        <sz val="6.5"/>
        <rFont val="Calibri"/>
        <family val="2"/>
      </rPr>
      <t>GIRALT Claudia</t>
    </r>
  </si>
  <si>
    <r>
      <rPr>
        <sz val="6.5"/>
        <rFont val="Calibri"/>
        <family val="2"/>
      </rPr>
      <t>SPAIN</t>
    </r>
  </si>
  <si>
    <r>
      <rPr>
        <sz val="6.5"/>
        <rFont val="Calibri"/>
        <family val="2"/>
      </rPr>
      <t>+06:56.90</t>
    </r>
  </si>
  <si>
    <r>
      <rPr>
        <sz val="6.5"/>
        <rFont val="Calibri"/>
        <family val="2"/>
      </rPr>
      <t>CATTEAU Madelon</t>
    </r>
  </si>
  <si>
    <r>
      <rPr>
        <sz val="6.5"/>
        <rFont val="Calibri"/>
        <family val="2"/>
      </rPr>
      <t>+06:58.55</t>
    </r>
  </si>
  <si>
    <r>
      <rPr>
        <sz val="6.5"/>
        <rFont val="Calibri"/>
        <family val="2"/>
      </rPr>
      <t>VOLOBUEVA Daria</t>
    </r>
  </si>
  <si>
    <r>
      <rPr>
        <sz val="6.5"/>
        <rFont val="Calibri"/>
        <family val="2"/>
      </rPr>
      <t>+07:01.10</t>
    </r>
  </si>
  <si>
    <r>
      <rPr>
        <sz val="6.5"/>
        <rFont val="Calibri"/>
        <family val="2"/>
      </rPr>
      <t>BALOGH Vivien</t>
    </r>
  </si>
  <si>
    <r>
      <rPr>
        <sz val="6.5"/>
        <rFont val="Calibri"/>
        <family val="2"/>
      </rPr>
      <t>HUNGARY</t>
    </r>
  </si>
  <si>
    <r>
      <rPr>
        <sz val="6.5"/>
        <rFont val="Calibri"/>
        <family val="2"/>
      </rPr>
      <t>+07:06.00</t>
    </r>
  </si>
  <si>
    <r>
      <rPr>
        <sz val="6.5"/>
        <rFont val="Calibri"/>
        <family val="2"/>
      </rPr>
      <t>VAKHRUSHEVA Sofia</t>
    </r>
  </si>
  <si>
    <r>
      <rPr>
        <sz val="6.5"/>
        <rFont val="Calibri"/>
        <family val="2"/>
      </rPr>
      <t>+07:25.40</t>
    </r>
  </si>
  <si>
    <r>
      <rPr>
        <sz val="6.5"/>
        <rFont val="Calibri"/>
        <family val="2"/>
      </rPr>
      <t>BURSKA Justyna Dorota</t>
    </r>
  </si>
  <si>
    <r>
      <rPr>
        <sz val="6.5"/>
        <rFont val="Calibri"/>
        <family val="2"/>
      </rPr>
      <t>POLAND</t>
    </r>
  </si>
  <si>
    <r>
      <rPr>
        <sz val="6.5"/>
        <rFont val="Calibri"/>
        <family val="2"/>
      </rPr>
      <t>+07:30.00</t>
    </r>
  </si>
  <si>
    <r>
      <rPr>
        <sz val="6.5"/>
        <rFont val="Calibri"/>
        <family val="2"/>
      </rPr>
      <t>PANCHISHKO Krystyna</t>
    </r>
  </si>
  <si>
    <r>
      <rPr>
        <sz val="6.5"/>
        <rFont val="Calibri"/>
        <family val="2"/>
      </rPr>
      <t>UKRAINE</t>
    </r>
  </si>
  <si>
    <r>
      <rPr>
        <sz val="6.5"/>
        <rFont val="Calibri"/>
        <family val="2"/>
      </rPr>
      <t>+08:01.25</t>
    </r>
  </si>
  <si>
    <r>
      <rPr>
        <sz val="6.5"/>
        <rFont val="Calibri"/>
        <family val="2"/>
      </rPr>
      <t>NUNES Nolwenn</t>
    </r>
  </si>
  <si>
    <r>
      <rPr>
        <sz val="6.5"/>
        <rFont val="Calibri"/>
        <family val="2"/>
      </rPr>
      <t>+08:05.45</t>
    </r>
  </si>
  <si>
    <r>
      <rPr>
        <sz val="6.5"/>
        <rFont val="Calibri"/>
        <family val="2"/>
      </rPr>
      <t>GIRLOANTA Eden</t>
    </r>
  </si>
  <si>
    <r>
      <rPr>
        <sz val="6.5"/>
        <rFont val="Calibri"/>
        <family val="2"/>
      </rPr>
      <t>+08:08.40</t>
    </r>
  </si>
  <si>
    <r>
      <rPr>
        <sz val="6.5"/>
        <rFont val="Calibri"/>
        <family val="2"/>
      </rPr>
      <t>MAILLE Ilona</t>
    </r>
  </si>
  <si>
    <r>
      <rPr>
        <sz val="6.5"/>
        <rFont val="Calibri"/>
        <family val="2"/>
      </rPr>
      <t>+08:10.45</t>
    </r>
  </si>
  <si>
    <r>
      <rPr>
        <sz val="6.5"/>
        <rFont val="Calibri"/>
        <family val="2"/>
      </rPr>
      <t>CRISP Leah</t>
    </r>
  </si>
  <si>
    <r>
      <rPr>
        <sz val="6.5"/>
        <rFont val="Calibri"/>
        <family val="2"/>
      </rPr>
      <t>+08:12.40</t>
    </r>
  </si>
  <si>
    <r>
      <rPr>
        <sz val="6.5"/>
        <rFont val="Calibri"/>
        <family val="2"/>
      </rPr>
      <t>SIX Claire</t>
    </r>
  </si>
  <si>
    <r>
      <rPr>
        <sz val="6.5"/>
        <rFont val="Calibri"/>
        <family val="2"/>
      </rPr>
      <t>+08:13.05</t>
    </r>
  </si>
  <si>
    <r>
      <rPr>
        <sz val="6.5"/>
        <rFont val="Calibri"/>
        <family val="2"/>
      </rPr>
      <t>HUET Helvina</t>
    </r>
  </si>
  <si>
    <r>
      <rPr>
        <sz val="6.5"/>
        <rFont val="Calibri"/>
        <family val="2"/>
      </rPr>
      <t>+08:13.10</t>
    </r>
  </si>
  <si>
    <r>
      <rPr>
        <sz val="6.5"/>
        <rFont val="Calibri"/>
        <family val="2"/>
      </rPr>
      <t>KADOGLU Vasiliki</t>
    </r>
  </si>
  <si>
    <r>
      <rPr>
        <sz val="6.5"/>
        <rFont val="Calibri"/>
        <family val="2"/>
      </rPr>
      <t>BULGARIA</t>
    </r>
  </si>
  <si>
    <r>
      <rPr>
        <sz val="6.5"/>
        <rFont val="Calibri"/>
        <family val="2"/>
      </rPr>
      <t>+08:24.80</t>
    </r>
  </si>
  <si>
    <r>
      <rPr>
        <sz val="6.5"/>
        <rFont val="Calibri"/>
        <family val="2"/>
      </rPr>
      <t>KOSTYLEVA Anastasiia</t>
    </r>
  </si>
  <si>
    <r>
      <rPr>
        <sz val="6.5"/>
        <rFont val="Calibri"/>
        <family val="2"/>
      </rPr>
      <t>+08:30.45</t>
    </r>
  </si>
  <si>
    <r>
      <rPr>
        <sz val="6.5"/>
        <rFont val="Calibri"/>
        <family val="2"/>
      </rPr>
      <t>KHARITONOVA Polina</t>
    </r>
  </si>
  <si>
    <r>
      <rPr>
        <sz val="6.5"/>
        <rFont val="Calibri"/>
        <family val="2"/>
      </rPr>
      <t>+08:40.20</t>
    </r>
  </si>
  <si>
    <r>
      <rPr>
        <sz val="6.5"/>
        <rFont val="Calibri"/>
        <family val="2"/>
      </rPr>
      <t>HOULLIER Elise</t>
    </r>
  </si>
  <si>
    <r>
      <rPr>
        <sz val="6.5"/>
        <rFont val="Calibri"/>
        <family val="2"/>
      </rPr>
      <t>+09:15.80</t>
    </r>
  </si>
  <si>
    <r>
      <rPr>
        <sz val="6.5"/>
        <rFont val="Calibri"/>
        <family val="2"/>
      </rPr>
      <t>BALAZIKOVA Karolina</t>
    </r>
  </si>
  <si>
    <r>
      <rPr>
        <sz val="6.5"/>
        <rFont val="Calibri"/>
        <family val="2"/>
      </rPr>
      <t>SLOVAKIA</t>
    </r>
  </si>
  <si>
    <r>
      <rPr>
        <sz val="6.5"/>
        <rFont val="Calibri"/>
        <family val="2"/>
      </rPr>
      <t>+10:59.05</t>
    </r>
  </si>
  <si>
    <r>
      <rPr>
        <sz val="6.5"/>
        <rFont val="Calibri"/>
        <family val="2"/>
      </rPr>
      <t>MIKUSOVA Carmen</t>
    </r>
  </si>
  <si>
    <r>
      <rPr>
        <sz val="6.5"/>
        <rFont val="Calibri"/>
        <family val="2"/>
      </rPr>
      <t>+12:08.60</t>
    </r>
  </si>
  <si>
    <r>
      <rPr>
        <sz val="6.5"/>
        <rFont val="Calibri"/>
        <family val="2"/>
      </rPr>
      <t>OLSSON Ellen</t>
    </r>
  </si>
  <si>
    <r>
      <rPr>
        <sz val="6.5"/>
        <rFont val="Calibri"/>
        <family val="2"/>
      </rPr>
      <t>SWEDEN</t>
    </r>
  </si>
  <si>
    <r>
      <rPr>
        <sz val="6.5"/>
        <rFont val="Calibri"/>
        <family val="2"/>
      </rPr>
      <t>+12:52.55</t>
    </r>
  </si>
  <si>
    <r>
      <rPr>
        <sz val="6.5"/>
        <rFont val="Calibri"/>
        <family val="2"/>
      </rPr>
      <t>SANSOME Emilia</t>
    </r>
  </si>
  <si>
    <r>
      <rPr>
        <sz val="6.5"/>
        <rFont val="Calibri"/>
        <family val="2"/>
      </rPr>
      <t>+13:12.50</t>
    </r>
  </si>
  <si>
    <r>
      <rPr>
        <sz val="6.5"/>
        <rFont val="Calibri"/>
        <family val="2"/>
      </rPr>
      <t>KYRYK Maryna</t>
    </r>
  </si>
  <si>
    <r>
      <rPr>
        <sz val="6.5"/>
        <rFont val="Calibri"/>
        <family val="2"/>
      </rPr>
      <t>+14:13.55</t>
    </r>
  </si>
  <si>
    <r>
      <rPr>
        <sz val="6.5"/>
        <rFont val="Calibri"/>
        <family val="2"/>
      </rPr>
      <t>SEBESTOVA Lucie</t>
    </r>
  </si>
  <si>
    <r>
      <rPr>
        <sz val="6.5"/>
        <rFont val="Calibri"/>
        <family val="2"/>
      </rPr>
      <t>+19:56.55</t>
    </r>
  </si>
  <si>
    <r>
      <rPr>
        <sz val="6.5"/>
        <rFont val="Calibri"/>
        <family val="2"/>
      </rPr>
      <t>FLAISHMAN Avital</t>
    </r>
  </si>
  <si>
    <r>
      <rPr>
        <sz val="6.5"/>
        <rFont val="Calibri"/>
        <family val="2"/>
      </rPr>
      <t>+19:58.05</t>
    </r>
  </si>
  <si>
    <r>
      <rPr>
        <sz val="6.5"/>
        <rFont val="Calibri"/>
        <family val="2"/>
      </rPr>
      <t>ASHKENAZI Tal</t>
    </r>
  </si>
  <si>
    <r>
      <rPr>
        <sz val="6.5"/>
        <rFont val="Calibri"/>
        <family val="2"/>
      </rPr>
      <t>+20:01.70</t>
    </r>
  </si>
  <si>
    <r>
      <rPr>
        <sz val="6.5"/>
        <rFont val="Calibri"/>
        <family val="2"/>
      </rPr>
      <t>GABLAN Orian</t>
    </r>
  </si>
  <si>
    <r>
      <rPr>
        <sz val="6.5"/>
        <rFont val="Calibri"/>
        <family val="2"/>
      </rPr>
      <t>+21:02.85</t>
    </r>
  </si>
  <si>
    <r>
      <rPr>
        <sz val="6.5"/>
        <rFont val="Calibri"/>
        <family val="2"/>
      </rPr>
      <t>HENRY Agathe</t>
    </r>
  </si>
  <si>
    <r>
      <rPr>
        <sz val="6.5"/>
        <rFont val="Calibri"/>
        <family val="2"/>
      </rPr>
      <t>+23:06.95</t>
    </r>
  </si>
  <si>
    <r>
      <rPr>
        <sz val="6.5"/>
        <rFont val="Calibri"/>
        <family val="2"/>
      </rPr>
      <t>SHLEGEL Guy</t>
    </r>
  </si>
  <si>
    <r>
      <rPr>
        <sz val="6.5"/>
        <rFont val="Calibri"/>
        <family val="2"/>
      </rPr>
      <t>+24:18.95</t>
    </r>
  </si>
  <si>
    <r>
      <rPr>
        <sz val="6.5"/>
        <rFont val="Calibri"/>
        <family val="2"/>
      </rPr>
      <t>RABINA Ofir</t>
    </r>
  </si>
  <si>
    <r>
      <rPr>
        <sz val="6.5"/>
        <rFont val="Calibri"/>
        <family val="2"/>
      </rPr>
      <t>+28:54.70</t>
    </r>
  </si>
  <si>
    <r>
      <rPr>
        <sz val="6.5"/>
        <rFont val="Calibri"/>
        <family val="2"/>
      </rPr>
      <t>ELBAZIS Shira</t>
    </r>
  </si>
  <si>
    <r>
      <rPr>
        <sz val="6.5"/>
        <rFont val="Calibri"/>
        <family val="2"/>
      </rPr>
      <t>+31:26.60</t>
    </r>
  </si>
  <si>
    <r>
      <rPr>
        <sz val="6.5"/>
        <rFont val="Calibri"/>
        <family val="2"/>
      </rPr>
      <t>NOVIKOVA Mariia</t>
    </r>
  </si>
  <si>
    <r>
      <rPr>
        <sz val="6.5"/>
        <rFont val="Calibri"/>
        <family val="2"/>
      </rPr>
      <t>DSQ</t>
    </r>
  </si>
  <si>
    <r>
      <rPr>
        <sz val="6.5"/>
        <rFont val="Calibri"/>
        <family val="2"/>
      </rPr>
      <t>-</t>
    </r>
  </si>
  <si>
    <r>
      <rPr>
        <sz val="6.5"/>
        <rFont val="Calibri"/>
        <family val="2"/>
      </rPr>
      <t>SHAOUL Noa</t>
    </r>
  </si>
  <si>
    <r>
      <rPr>
        <sz val="6.5"/>
        <rFont val="Calibri"/>
        <family val="2"/>
      </rPr>
      <t>DNF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</si>
  <si>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</si>
  <si>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</si>
  <si>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</si>
  <si>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</si>
  <si>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</si>
  <si>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</si>
  <si>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</si>
  <si>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</si>
  <si>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</si>
  <si>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</si>
  <si>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</si>
  <si>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Eilat, ISR</t>
  </si>
  <si>
    <t>Neutral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</si>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</sst>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mm/dd/yyyy;@"/>
  </numFmts>
  <fonts count="7" x14ac:knownFonts="1">
    <font>
      <sz val="10"/>
      <color rgb="FF000000"/>
      <name val="Times New Roman"/>
      <charset val="204"/>
    </font>
    <font>
      <b/>
      <i/>
      <sz val="6.5"/>
      <name val="Arial"/>
      <family val="2"/>
    </font>
    <font>
      <sz val="6.5"/>
      <color rgb="FF000000"/>
      <name val="Calibri"/>
      <family val="2"/>
    </font>
    <font>
      <sz val="6.5"/>
      <name val="Calibri"/>
      <family val="2"/>
    </font>
    <font>
      <b/>
      <i/>
      <sz val="10"/>
      <name val="Arial"/>
      <family val="2"/>
    </font>
    <font>
      <b/>
      <i/>
      <sz val="6.5"/>
      <color rgb="FFFFFFFF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E75B5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1" fontId="2" fillId="0" borderId="2" xfId="0" applyNumberFormat="1" applyFont="1" applyFill="1" applyBorder="1" applyAlignment="1">
      <alignment horizontal="left" vertical="top" shrinkToFit="1"/>
    </xf>
    <xf numFmtId="0" fontId="3" fillId="0" borderId="2" xfId="0" applyFont="1" applyFill="1" applyBorder="1" applyAlignment="1">
      <alignment horizontal="left" vertical="top" wrapText="1"/>
    </xf>
    <xf numFmtId="164" fontId="2" fillId="0" borderId="2" xfId="0" applyNumberFormat="1" applyFont="1" applyFill="1" applyBorder="1" applyAlignment="1">
      <alignment horizontal="left" vertical="top" shrinkToFit="1"/>
    </xf>
    <xf numFmtId="0" fontId="0" fillId="0" borderId="2" xfId="0" applyFill="1" applyBorder="1" applyAlignment="1">
      <alignment horizontal="left" wrapText="1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/>
    <xf numFmtId="165" fontId="0" fillId="0" borderId="0" xfId="0" applyNumberFormat="1"/>
    <xf numFmtId="14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6" fillId="0" borderId="0" xfId="0" applyFont="1" applyAlignment="1">
      <alignment horizontal="left" vertical="top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35407</xdr:colOff>
      <xdr:row>0</xdr:row>
      <xdr:rowOff>0</xdr:rowOff>
    </xdr:from>
    <xdr:ext cx="651814" cy="406438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1814" cy="40643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topLeftCell="A7" workbookViewId="0">
      <selection activeCell="K3" sqref="K3:U51"/>
    </sheetView>
  </sheetViews>
  <sheetFormatPr defaultRowHeight="13.2" x14ac:dyDescent="0.25"/>
  <cols>
    <col min="1" max="1" width="9.33203125" customWidth="1"/>
    <col min="2" max="2" width="16.21875" customWidth="1"/>
    <col min="3" max="3" width="25.5546875" customWidth="1"/>
    <col min="4" max="4" width="12.6640625" customWidth="1"/>
    <col min="5" max="5" width="16.21875" customWidth="1"/>
    <col min="6" max="6" width="15.109375" customWidth="1"/>
    <col min="7" max="7" width="9.33203125" customWidth="1"/>
    <col min="11" max="11" width="12.109375" bestFit="1" customWidth="1"/>
  </cols>
  <sheetData>
    <row r="1" spans="1:21" ht="60" customHeight="1" x14ac:dyDescent="0.25">
      <c r="A1" s="10" t="s">
        <v>0</v>
      </c>
      <c r="B1" s="10"/>
      <c r="C1" s="10"/>
      <c r="D1" s="10"/>
      <c r="E1" s="10"/>
      <c r="F1" s="10"/>
      <c r="G1" s="10"/>
    </row>
    <row r="2" spans="1:21" ht="12.6" customHeight="1" x14ac:dyDescent="0.25">
      <c r="A2" s="1" t="s">
        <v>1</v>
      </c>
      <c r="B2" s="2" t="s">
        <v>2</v>
      </c>
      <c r="C2" s="3" t="s">
        <v>3</v>
      </c>
      <c r="D2" s="4" t="s">
        <v>4</v>
      </c>
      <c r="E2" s="2" t="s">
        <v>5</v>
      </c>
      <c r="F2" s="5" t="s">
        <v>6</v>
      </c>
      <c r="G2" s="5" t="s">
        <v>7</v>
      </c>
      <c r="H2" s="11"/>
      <c r="I2" s="11"/>
      <c r="J2" s="11"/>
      <c r="K2" s="12" t="s">
        <v>126</v>
      </c>
      <c r="L2" s="12" t="s">
        <v>127</v>
      </c>
      <c r="M2" s="13" t="s">
        <v>128</v>
      </c>
      <c r="N2" s="12" t="s">
        <v>129</v>
      </c>
      <c r="O2" s="12" t="s">
        <v>130</v>
      </c>
      <c r="P2" s="12" t="s">
        <v>131</v>
      </c>
      <c r="Q2" s="12" t="s">
        <v>132</v>
      </c>
      <c r="R2" s="12" t="s">
        <v>133</v>
      </c>
      <c r="S2" s="12" t="s">
        <v>134</v>
      </c>
      <c r="T2" s="12" t="s">
        <v>135</v>
      </c>
    </row>
    <row r="3" spans="1:21" ht="12.6" customHeight="1" x14ac:dyDescent="0.25">
      <c r="A3" s="6">
        <v>1</v>
      </c>
      <c r="B3" s="6">
        <v>95</v>
      </c>
      <c r="C3" s="7" t="s">
        <v>8</v>
      </c>
      <c r="D3" s="6">
        <v>1991</v>
      </c>
      <c r="E3" s="7" t="s">
        <v>9</v>
      </c>
      <c r="F3" s="8">
        <v>8.2974999999999993E-2</v>
      </c>
      <c r="G3" s="9"/>
      <c r="H3" s="11" t="str">
        <f>LEFT(C3,SEARCH(" ",C3)-1)</f>
        <v>GRANGEON</v>
      </c>
      <c r="I3" s="11" t="str">
        <f>TRIM(SUBSTITUTE(C3,H3,""))</f>
        <v>Lara</v>
      </c>
      <c r="J3" s="11"/>
      <c r="K3" s="11" t="str">
        <f>TRIM(PROPER(I3&amp;" "&amp;H3))</f>
        <v>Lara Grangeon</v>
      </c>
      <c r="L3" s="11" t="str">
        <f>VLOOKUP(E3,'[1]country codes'!$A:$B,2,FALSE)</f>
        <v>FRA</v>
      </c>
      <c r="M3" s="14">
        <v>43555</v>
      </c>
      <c r="N3" s="11" t="s">
        <v>136</v>
      </c>
      <c r="O3" s="11" t="s">
        <v>137</v>
      </c>
      <c r="P3" s="11">
        <v>10</v>
      </c>
      <c r="Q3" s="16" t="s">
        <v>139</v>
      </c>
      <c r="R3" s="11" t="s">
        <v>138</v>
      </c>
      <c r="S3" s="11">
        <v>51</v>
      </c>
      <c r="T3" s="15">
        <f>F3*86400</f>
        <v>7169.0399999999991</v>
      </c>
      <c r="U3" s="17">
        <f>A3</f>
        <v>1</v>
      </c>
    </row>
    <row r="4" spans="1:21" ht="12.6" customHeight="1" x14ac:dyDescent="0.25">
      <c r="A4" s="6">
        <v>2</v>
      </c>
      <c r="B4" s="6">
        <v>51</v>
      </c>
      <c r="C4" s="7" t="s">
        <v>10</v>
      </c>
      <c r="D4" s="6">
        <v>1990</v>
      </c>
      <c r="E4" s="7" t="s">
        <v>9</v>
      </c>
      <c r="F4" s="8">
        <v>8.2986000000000004E-2</v>
      </c>
      <c r="G4" s="7" t="s">
        <v>11</v>
      </c>
      <c r="H4" s="11" t="str">
        <f t="shared" ref="H4:H53" si="0">LEFT(C4,SEARCH(" ",C4)-1)</f>
        <v>MULLER</v>
      </c>
      <c r="I4" s="11" t="str">
        <f t="shared" ref="I4:I53" si="1">TRIM(SUBSTITUTE(C4,H4,""))</f>
        <v>Aurelie</v>
      </c>
      <c r="J4" s="11"/>
      <c r="K4" s="11" t="str">
        <f t="shared" ref="K4:K53" si="2">TRIM(PROPER(I4&amp;" "&amp;H4))</f>
        <v>Aurelie Muller</v>
      </c>
      <c r="L4" s="11" t="str">
        <f>VLOOKUP(E4,'[1]country codes'!$A:$B,2,FALSE)</f>
        <v>FRA</v>
      </c>
      <c r="M4" s="14">
        <v>43555</v>
      </c>
      <c r="N4" s="11" t="s">
        <v>136</v>
      </c>
      <c r="O4" s="11" t="s">
        <v>137</v>
      </c>
      <c r="P4" s="11">
        <v>10</v>
      </c>
      <c r="Q4" s="16" t="s">
        <v>139</v>
      </c>
      <c r="R4" s="11" t="s">
        <v>138</v>
      </c>
      <c r="S4" s="11">
        <v>51</v>
      </c>
      <c r="T4" s="15">
        <f t="shared" ref="T4:T53" si="3">F4*86400</f>
        <v>7169.9904000000006</v>
      </c>
      <c r="U4" s="17">
        <f t="shared" ref="U4:U51" si="4">A4</f>
        <v>2</v>
      </c>
    </row>
    <row r="5" spans="1:21" ht="12.6" customHeight="1" x14ac:dyDescent="0.25">
      <c r="A5" s="6">
        <v>3</v>
      </c>
      <c r="B5" s="6">
        <v>147</v>
      </c>
      <c r="C5" s="7" t="s">
        <v>12</v>
      </c>
      <c r="D5" s="6">
        <v>2000</v>
      </c>
      <c r="E5" s="7" t="s">
        <v>9</v>
      </c>
      <c r="F5" s="8">
        <v>8.2998000000000002E-2</v>
      </c>
      <c r="G5" s="7" t="s">
        <v>13</v>
      </c>
      <c r="H5" s="11" t="str">
        <f t="shared" si="0"/>
        <v>CASSIGNOL</v>
      </c>
      <c r="I5" s="11" t="str">
        <f t="shared" si="1"/>
        <v>Oceane</v>
      </c>
      <c r="J5" s="11"/>
      <c r="K5" s="11" t="str">
        <f t="shared" si="2"/>
        <v>Oceane Cassignol</v>
      </c>
      <c r="L5" s="11" t="str">
        <f>VLOOKUP(E5,'[1]country codes'!$A:$B,2,FALSE)</f>
        <v>FRA</v>
      </c>
      <c r="M5" s="14">
        <v>43555</v>
      </c>
      <c r="N5" s="11" t="s">
        <v>136</v>
      </c>
      <c r="O5" s="11" t="s">
        <v>137</v>
      </c>
      <c r="P5" s="11">
        <v>10</v>
      </c>
      <c r="Q5" s="16" t="s">
        <v>139</v>
      </c>
      <c r="R5" s="11" t="s">
        <v>138</v>
      </c>
      <c r="S5" s="11">
        <v>51</v>
      </c>
      <c r="T5" s="15">
        <f t="shared" si="3"/>
        <v>7171.0272000000004</v>
      </c>
      <c r="U5" s="17">
        <f t="shared" si="4"/>
        <v>3</v>
      </c>
    </row>
    <row r="6" spans="1:21" ht="12.6" customHeight="1" x14ac:dyDescent="0.25">
      <c r="A6" s="6">
        <v>4</v>
      </c>
      <c r="B6" s="6">
        <v>100</v>
      </c>
      <c r="C6" s="7" t="s">
        <v>14</v>
      </c>
      <c r="D6" s="6">
        <v>1993</v>
      </c>
      <c r="E6" s="7" t="s">
        <v>15</v>
      </c>
      <c r="F6" s="8">
        <v>8.3101999999999995E-2</v>
      </c>
      <c r="G6" s="7" t="s">
        <v>16</v>
      </c>
      <c r="H6" s="11" t="str">
        <f t="shared" si="0"/>
        <v>FABIAN</v>
      </c>
      <c r="I6" s="11" t="str">
        <f t="shared" si="1"/>
        <v>Eva Mariel</v>
      </c>
      <c r="J6" s="11"/>
      <c r="K6" s="11" t="str">
        <f t="shared" si="2"/>
        <v>Eva Mariel Fabian</v>
      </c>
      <c r="L6" s="11" t="str">
        <f>VLOOKUP(E6,'[1]country codes'!$A:$B,2,FALSE)</f>
        <v>ISR</v>
      </c>
      <c r="M6" s="14">
        <v>43555</v>
      </c>
      <c r="N6" s="11" t="s">
        <v>136</v>
      </c>
      <c r="O6" s="11" t="s">
        <v>137</v>
      </c>
      <c r="P6" s="11">
        <v>10</v>
      </c>
      <c r="Q6" s="16" t="s">
        <v>139</v>
      </c>
      <c r="R6" s="11" t="s">
        <v>138</v>
      </c>
      <c r="S6" s="11">
        <v>51</v>
      </c>
      <c r="T6" s="15">
        <f t="shared" si="3"/>
        <v>7180.0127999999995</v>
      </c>
      <c r="U6" s="17">
        <f t="shared" si="4"/>
        <v>4</v>
      </c>
    </row>
    <row r="7" spans="1:21" ht="12.6" customHeight="1" x14ac:dyDescent="0.25">
      <c r="A7" s="6">
        <v>5</v>
      </c>
      <c r="B7" s="6">
        <v>89</v>
      </c>
      <c r="C7" s="7" t="s">
        <v>17</v>
      </c>
      <c r="D7" s="6">
        <v>1993</v>
      </c>
      <c r="E7" s="7" t="s">
        <v>18</v>
      </c>
      <c r="F7" s="8">
        <v>8.3321999999999993E-2</v>
      </c>
      <c r="G7" s="7" t="s">
        <v>19</v>
      </c>
      <c r="H7" s="11" t="str">
        <f t="shared" si="0"/>
        <v>HUSKISSON</v>
      </c>
      <c r="I7" s="11" t="str">
        <f t="shared" si="1"/>
        <v>Danielle</v>
      </c>
      <c r="J7" s="11"/>
      <c r="K7" s="11" t="str">
        <f t="shared" si="2"/>
        <v>Danielle Huskisson</v>
      </c>
      <c r="L7" s="11" t="str">
        <f>VLOOKUP(E7,'[1]country codes'!$A:$B,2,FALSE)</f>
        <v>GBR</v>
      </c>
      <c r="M7" s="14">
        <v>43555</v>
      </c>
      <c r="N7" s="11" t="s">
        <v>136</v>
      </c>
      <c r="O7" s="11" t="s">
        <v>137</v>
      </c>
      <c r="P7" s="11">
        <v>10</v>
      </c>
      <c r="Q7" s="16" t="s">
        <v>139</v>
      </c>
      <c r="R7" s="11" t="s">
        <v>138</v>
      </c>
      <c r="S7" s="11">
        <v>51</v>
      </c>
      <c r="T7" s="15">
        <f t="shared" si="3"/>
        <v>7199.0207999999993</v>
      </c>
      <c r="U7" s="17">
        <f t="shared" si="4"/>
        <v>5</v>
      </c>
    </row>
    <row r="8" spans="1:21" ht="12.6" customHeight="1" x14ac:dyDescent="0.25">
      <c r="A8" s="6">
        <v>6</v>
      </c>
      <c r="B8" s="6">
        <v>44</v>
      </c>
      <c r="C8" s="7" t="s">
        <v>20</v>
      </c>
      <c r="D8" s="6">
        <v>1993</v>
      </c>
      <c r="E8" s="7" t="s">
        <v>21</v>
      </c>
      <c r="F8" s="8">
        <v>8.4686999999999998E-2</v>
      </c>
      <c r="G8" s="7" t="s">
        <v>22</v>
      </c>
      <c r="H8" s="11" t="str">
        <f t="shared" si="0"/>
        <v>POZZOBON</v>
      </c>
      <c r="I8" s="11" t="str">
        <f t="shared" si="1"/>
        <v>Barbara</v>
      </c>
      <c r="J8" s="11"/>
      <c r="K8" s="11" t="str">
        <f t="shared" si="2"/>
        <v>Barbara Pozzobon</v>
      </c>
      <c r="L8" s="11" t="str">
        <f>VLOOKUP(E8,'[1]country codes'!$A:$B,2,FALSE)</f>
        <v>ITA</v>
      </c>
      <c r="M8" s="14">
        <v>43555</v>
      </c>
      <c r="N8" s="11" t="s">
        <v>136</v>
      </c>
      <c r="O8" s="11" t="s">
        <v>137</v>
      </c>
      <c r="P8" s="11">
        <v>10</v>
      </c>
      <c r="Q8" s="16" t="s">
        <v>139</v>
      </c>
      <c r="R8" s="11" t="s">
        <v>138</v>
      </c>
      <c r="S8" s="11">
        <v>51</v>
      </c>
      <c r="T8" s="15">
        <f t="shared" si="3"/>
        <v>7316.9567999999999</v>
      </c>
      <c r="U8" s="17">
        <f t="shared" si="4"/>
        <v>6</v>
      </c>
    </row>
    <row r="9" spans="1:21" ht="12.6" customHeight="1" x14ac:dyDescent="0.25">
      <c r="A9" s="6">
        <v>7</v>
      </c>
      <c r="B9" s="6">
        <v>87</v>
      </c>
      <c r="C9" s="7" t="s">
        <v>23</v>
      </c>
      <c r="D9" s="6">
        <v>1998</v>
      </c>
      <c r="E9" s="7" t="s">
        <v>24</v>
      </c>
      <c r="F9" s="8">
        <v>8.4710999999999995E-2</v>
      </c>
      <c r="G9" s="7" t="s">
        <v>25</v>
      </c>
      <c r="H9" s="11" t="str">
        <f t="shared" si="0"/>
        <v>KOLESNIKOVA</v>
      </c>
      <c r="I9" s="11" t="str">
        <f t="shared" si="1"/>
        <v>Sofia</v>
      </c>
      <c r="J9" s="11"/>
      <c r="K9" s="11" t="str">
        <f t="shared" si="2"/>
        <v>Sofia Kolesnikova</v>
      </c>
      <c r="L9" s="11" t="str">
        <f>VLOOKUP(E9,'[1]country codes'!$A:$B,2,FALSE)</f>
        <v>RUS</v>
      </c>
      <c r="M9" s="14">
        <v>43555</v>
      </c>
      <c r="N9" s="11" t="s">
        <v>136</v>
      </c>
      <c r="O9" s="11" t="s">
        <v>137</v>
      </c>
      <c r="P9" s="11">
        <v>10</v>
      </c>
      <c r="Q9" s="16" t="s">
        <v>139</v>
      </c>
      <c r="R9" s="11" t="s">
        <v>138</v>
      </c>
      <c r="S9" s="11">
        <v>51</v>
      </c>
      <c r="T9" s="15">
        <f t="shared" si="3"/>
        <v>7319.0303999999996</v>
      </c>
      <c r="U9" s="17">
        <f t="shared" si="4"/>
        <v>7</v>
      </c>
    </row>
    <row r="10" spans="1:21" ht="12.6" customHeight="1" x14ac:dyDescent="0.25">
      <c r="A10" s="6">
        <v>8</v>
      </c>
      <c r="B10" s="6">
        <v>140</v>
      </c>
      <c r="C10" s="7" t="s">
        <v>26</v>
      </c>
      <c r="D10" s="6">
        <v>1997</v>
      </c>
      <c r="E10" s="7" t="s">
        <v>24</v>
      </c>
      <c r="F10" s="8">
        <v>8.4710999999999995E-2</v>
      </c>
      <c r="G10" s="7" t="s">
        <v>27</v>
      </c>
      <c r="H10" s="11" t="str">
        <f t="shared" si="0"/>
        <v>ERMAKOVA</v>
      </c>
      <c r="I10" s="11" t="str">
        <f t="shared" si="1"/>
        <v>Valeriia</v>
      </c>
      <c r="J10" s="11"/>
      <c r="K10" s="11" t="str">
        <f t="shared" si="2"/>
        <v>Valeriia Ermakova</v>
      </c>
      <c r="L10" s="11" t="str">
        <f>VLOOKUP(E10,'[1]country codes'!$A:$B,2,FALSE)</f>
        <v>RUS</v>
      </c>
      <c r="M10" s="14">
        <v>43555</v>
      </c>
      <c r="N10" s="11" t="s">
        <v>136</v>
      </c>
      <c r="O10" s="11" t="s">
        <v>137</v>
      </c>
      <c r="P10" s="11">
        <v>10</v>
      </c>
      <c r="Q10" s="16" t="s">
        <v>139</v>
      </c>
      <c r="R10" s="11" t="s">
        <v>138</v>
      </c>
      <c r="S10" s="11">
        <v>51</v>
      </c>
      <c r="T10" s="15">
        <f t="shared" si="3"/>
        <v>7319.0303999999996</v>
      </c>
      <c r="U10" s="17">
        <f t="shared" si="4"/>
        <v>8</v>
      </c>
    </row>
    <row r="11" spans="1:21" ht="12.6" customHeight="1" x14ac:dyDescent="0.25">
      <c r="A11" s="6">
        <v>9</v>
      </c>
      <c r="B11" s="6">
        <v>45</v>
      </c>
      <c r="C11" s="7" t="s">
        <v>28</v>
      </c>
      <c r="D11" s="6">
        <v>1996</v>
      </c>
      <c r="E11" s="7" t="s">
        <v>29</v>
      </c>
      <c r="F11" s="8">
        <v>8.4710999999999995E-2</v>
      </c>
      <c r="G11" s="7" t="s">
        <v>30</v>
      </c>
      <c r="H11" s="11" t="str">
        <f t="shared" si="0"/>
        <v>PERSE</v>
      </c>
      <c r="I11" s="11" t="str">
        <f t="shared" si="1"/>
        <v>Spela</v>
      </c>
      <c r="J11" s="11"/>
      <c r="K11" s="11" t="str">
        <f t="shared" si="2"/>
        <v>Spela Perse</v>
      </c>
      <c r="L11" s="11" t="str">
        <f>VLOOKUP(E11,'[1]country codes'!$A:$B,2,FALSE)</f>
        <v>SLO</v>
      </c>
      <c r="M11" s="14">
        <v>43555</v>
      </c>
      <c r="N11" s="11" t="s">
        <v>136</v>
      </c>
      <c r="O11" s="11" t="s">
        <v>137</v>
      </c>
      <c r="P11" s="11">
        <v>10</v>
      </c>
      <c r="Q11" s="16" t="s">
        <v>139</v>
      </c>
      <c r="R11" s="11" t="s">
        <v>138</v>
      </c>
      <c r="S11" s="11">
        <v>51</v>
      </c>
      <c r="T11" s="15">
        <f t="shared" si="3"/>
        <v>7319.0303999999996</v>
      </c>
      <c r="U11" s="17">
        <f t="shared" si="4"/>
        <v>9</v>
      </c>
    </row>
    <row r="12" spans="1:21" ht="12.6" customHeight="1" x14ac:dyDescent="0.25">
      <c r="A12" s="6">
        <v>10</v>
      </c>
      <c r="B12" s="6">
        <v>142</v>
      </c>
      <c r="C12" s="7" t="s">
        <v>31</v>
      </c>
      <c r="D12" s="6">
        <v>1997</v>
      </c>
      <c r="E12" s="7" t="s">
        <v>18</v>
      </c>
      <c r="F12" s="8">
        <v>8.4734000000000004E-2</v>
      </c>
      <c r="G12" s="7" t="s">
        <v>32</v>
      </c>
      <c r="H12" s="11" t="str">
        <f t="shared" si="0"/>
        <v>DEARING</v>
      </c>
      <c r="I12" s="11" t="str">
        <f t="shared" si="1"/>
        <v>Alice</v>
      </c>
      <c r="J12" s="11"/>
      <c r="K12" s="11" t="str">
        <f t="shared" si="2"/>
        <v>Alice Dearing</v>
      </c>
      <c r="L12" s="11" t="str">
        <f>VLOOKUP(E12,'[1]country codes'!$A:$B,2,FALSE)</f>
        <v>GBR</v>
      </c>
      <c r="M12" s="14">
        <v>43555</v>
      </c>
      <c r="N12" s="11" t="s">
        <v>136</v>
      </c>
      <c r="O12" s="11" t="s">
        <v>137</v>
      </c>
      <c r="P12" s="11">
        <v>10</v>
      </c>
      <c r="Q12" s="16" t="s">
        <v>139</v>
      </c>
      <c r="R12" s="11" t="s">
        <v>138</v>
      </c>
      <c r="S12" s="11">
        <v>51</v>
      </c>
      <c r="T12" s="15">
        <f t="shared" si="3"/>
        <v>7321.0176000000001</v>
      </c>
      <c r="U12" s="17">
        <f t="shared" si="4"/>
        <v>10</v>
      </c>
    </row>
    <row r="13" spans="1:21" ht="12.6" customHeight="1" x14ac:dyDescent="0.25">
      <c r="A13" s="6">
        <v>11</v>
      </c>
      <c r="B13" s="6">
        <v>189</v>
      </c>
      <c r="C13" s="7" t="s">
        <v>33</v>
      </c>
      <c r="D13" s="6">
        <v>2000</v>
      </c>
      <c r="E13" s="7" t="s">
        <v>24</v>
      </c>
      <c r="F13" s="8">
        <v>8.4745000000000001E-2</v>
      </c>
      <c r="G13" s="7" t="s">
        <v>34</v>
      </c>
      <c r="H13" s="11" t="str">
        <f t="shared" si="0"/>
        <v>BASALDUK</v>
      </c>
      <c r="I13" s="11" t="str">
        <f t="shared" si="1"/>
        <v>Anastasia</v>
      </c>
      <c r="J13" s="11"/>
      <c r="K13" s="11" t="str">
        <f t="shared" si="2"/>
        <v>Anastasia Basalduk</v>
      </c>
      <c r="L13" s="11" t="str">
        <f>VLOOKUP(E13,'[1]country codes'!$A:$B,2,FALSE)</f>
        <v>RUS</v>
      </c>
      <c r="M13" s="14">
        <v>43555</v>
      </c>
      <c r="N13" s="11" t="s">
        <v>136</v>
      </c>
      <c r="O13" s="11" t="s">
        <v>137</v>
      </c>
      <c r="P13" s="11">
        <v>10</v>
      </c>
      <c r="Q13" s="16" t="s">
        <v>139</v>
      </c>
      <c r="R13" s="11" t="s">
        <v>138</v>
      </c>
      <c r="S13" s="11">
        <v>51</v>
      </c>
      <c r="T13" s="15">
        <f t="shared" si="3"/>
        <v>7321.9679999999998</v>
      </c>
      <c r="U13" s="17">
        <f t="shared" si="4"/>
        <v>11</v>
      </c>
    </row>
    <row r="14" spans="1:21" ht="12.6" customHeight="1" x14ac:dyDescent="0.25">
      <c r="A14" s="6">
        <v>12</v>
      </c>
      <c r="B14" s="6">
        <v>38</v>
      </c>
      <c r="C14" s="7" t="s">
        <v>35</v>
      </c>
      <c r="D14" s="6">
        <v>2001</v>
      </c>
      <c r="E14" s="7" t="s">
        <v>24</v>
      </c>
      <c r="F14" s="8">
        <v>8.4803000000000003E-2</v>
      </c>
      <c r="G14" s="7" t="s">
        <v>36</v>
      </c>
      <c r="H14" s="11" t="str">
        <f t="shared" si="0"/>
        <v>SOROKINA</v>
      </c>
      <c r="I14" s="11" t="str">
        <f t="shared" si="1"/>
        <v>Ekaterina</v>
      </c>
      <c r="J14" s="11"/>
      <c r="K14" s="11" t="str">
        <f t="shared" si="2"/>
        <v>Ekaterina Sorokina</v>
      </c>
      <c r="L14" s="11" t="str">
        <f>VLOOKUP(E14,'[1]country codes'!$A:$B,2,FALSE)</f>
        <v>RUS</v>
      </c>
      <c r="M14" s="14">
        <v>43555</v>
      </c>
      <c r="N14" s="11" t="s">
        <v>136</v>
      </c>
      <c r="O14" s="11" t="s">
        <v>137</v>
      </c>
      <c r="P14" s="11">
        <v>10</v>
      </c>
      <c r="Q14" s="16" t="s">
        <v>139</v>
      </c>
      <c r="R14" s="11" t="s">
        <v>138</v>
      </c>
      <c r="S14" s="11">
        <v>51</v>
      </c>
      <c r="T14" s="15">
        <f t="shared" si="3"/>
        <v>7326.9792000000007</v>
      </c>
      <c r="U14" s="17">
        <f t="shared" si="4"/>
        <v>12</v>
      </c>
    </row>
    <row r="15" spans="1:21" ht="12.6" customHeight="1" x14ac:dyDescent="0.25">
      <c r="A15" s="6">
        <v>13</v>
      </c>
      <c r="B15" s="6">
        <v>85</v>
      </c>
      <c r="C15" s="7" t="s">
        <v>37</v>
      </c>
      <c r="D15" s="6">
        <v>2002</v>
      </c>
      <c r="E15" s="7" t="s">
        <v>24</v>
      </c>
      <c r="F15" s="8">
        <v>8.6805999999999994E-2</v>
      </c>
      <c r="G15" s="7" t="s">
        <v>38</v>
      </c>
      <c r="H15" s="11" t="str">
        <f t="shared" si="0"/>
        <v>KURTSEVA</v>
      </c>
      <c r="I15" s="11" t="str">
        <f t="shared" si="1"/>
        <v>Yana</v>
      </c>
      <c r="J15" s="11"/>
      <c r="K15" s="11" t="str">
        <f t="shared" si="2"/>
        <v>Yana Kurtseva</v>
      </c>
      <c r="L15" s="11" t="str">
        <f>VLOOKUP(E15,'[1]country codes'!$A:$B,2,FALSE)</f>
        <v>RUS</v>
      </c>
      <c r="M15" s="14">
        <v>43555</v>
      </c>
      <c r="N15" s="11" t="s">
        <v>136</v>
      </c>
      <c r="O15" s="11" t="s">
        <v>137</v>
      </c>
      <c r="P15" s="11">
        <v>10</v>
      </c>
      <c r="Q15" s="16" t="s">
        <v>139</v>
      </c>
      <c r="R15" s="11" t="s">
        <v>138</v>
      </c>
      <c r="S15" s="11">
        <v>51</v>
      </c>
      <c r="T15" s="15">
        <f t="shared" si="3"/>
        <v>7500.0383999999995</v>
      </c>
      <c r="U15" s="17">
        <f t="shared" si="4"/>
        <v>13</v>
      </c>
    </row>
    <row r="16" spans="1:21" ht="12.6" customHeight="1" x14ac:dyDescent="0.25">
      <c r="A16" s="6">
        <v>14</v>
      </c>
      <c r="B16" s="6">
        <v>37</v>
      </c>
      <c r="C16" s="7" t="s">
        <v>39</v>
      </c>
      <c r="D16" s="6">
        <v>1998</v>
      </c>
      <c r="E16" s="7" t="s">
        <v>40</v>
      </c>
      <c r="F16" s="8">
        <v>8.7535000000000002E-2</v>
      </c>
      <c r="G16" s="7" t="s">
        <v>41</v>
      </c>
      <c r="H16" s="11" t="str">
        <f t="shared" si="0"/>
        <v>STEL</v>
      </c>
      <c r="I16" s="11" t="str">
        <f t="shared" si="1"/>
        <v>Serena</v>
      </c>
      <c r="J16" s="11"/>
      <c r="K16" s="11" t="str">
        <f t="shared" si="2"/>
        <v>Serena Stel</v>
      </c>
      <c r="L16" s="11" t="str">
        <f>VLOOKUP(E16,'[1]country codes'!$A:$B,2,FALSE)</f>
        <v>NED</v>
      </c>
      <c r="M16" s="14">
        <v>43555</v>
      </c>
      <c r="N16" s="11" t="s">
        <v>136</v>
      </c>
      <c r="O16" s="11" t="s">
        <v>137</v>
      </c>
      <c r="P16" s="11">
        <v>10</v>
      </c>
      <c r="Q16" s="16" t="s">
        <v>139</v>
      </c>
      <c r="R16" s="11" t="s">
        <v>138</v>
      </c>
      <c r="S16" s="11">
        <v>51</v>
      </c>
      <c r="T16" s="15">
        <f t="shared" si="3"/>
        <v>7563.0240000000003</v>
      </c>
      <c r="U16" s="17">
        <f t="shared" si="4"/>
        <v>14</v>
      </c>
    </row>
    <row r="17" spans="1:21" ht="12.6" customHeight="1" x14ac:dyDescent="0.25">
      <c r="A17" s="6">
        <v>15</v>
      </c>
      <c r="B17" s="6">
        <v>192</v>
      </c>
      <c r="C17" s="7" t="s">
        <v>42</v>
      </c>
      <c r="D17" s="6">
        <v>1999</v>
      </c>
      <c r="E17" s="7" t="s">
        <v>24</v>
      </c>
      <c r="F17" s="8">
        <v>8.7662000000000004E-2</v>
      </c>
      <c r="G17" s="7" t="s">
        <v>43</v>
      </c>
      <c r="H17" s="11" t="str">
        <f t="shared" si="0"/>
        <v>BABKINA</v>
      </c>
      <c r="I17" s="11" t="str">
        <f t="shared" si="1"/>
        <v>Maria</v>
      </c>
      <c r="J17" s="11"/>
      <c r="K17" s="11" t="str">
        <f t="shared" si="2"/>
        <v>Maria Babkina</v>
      </c>
      <c r="L17" s="11" t="str">
        <f>VLOOKUP(E17,'[1]country codes'!$A:$B,2,FALSE)</f>
        <v>RUS</v>
      </c>
      <c r="M17" s="14">
        <v>43555</v>
      </c>
      <c r="N17" s="11" t="s">
        <v>136</v>
      </c>
      <c r="O17" s="11" t="s">
        <v>137</v>
      </c>
      <c r="P17" s="11">
        <v>10</v>
      </c>
      <c r="Q17" s="16" t="s">
        <v>139</v>
      </c>
      <c r="R17" s="11" t="s">
        <v>138</v>
      </c>
      <c r="S17" s="11">
        <v>51</v>
      </c>
      <c r="T17" s="15">
        <f t="shared" si="3"/>
        <v>7573.9967999999999</v>
      </c>
      <c r="U17" s="17">
        <f t="shared" si="4"/>
        <v>15</v>
      </c>
    </row>
    <row r="18" spans="1:21" ht="12.6" customHeight="1" x14ac:dyDescent="0.25">
      <c r="A18" s="6">
        <v>16</v>
      </c>
      <c r="B18" s="6">
        <v>94</v>
      </c>
      <c r="C18" s="7" t="s">
        <v>44</v>
      </c>
      <c r="D18" s="6">
        <v>2000</v>
      </c>
      <c r="E18" s="7" t="s">
        <v>45</v>
      </c>
      <c r="F18" s="8">
        <v>8.7707999999999994E-2</v>
      </c>
      <c r="G18" s="7" t="s">
        <v>46</v>
      </c>
      <c r="H18" s="11" t="str">
        <f t="shared" si="0"/>
        <v>HEINRICH</v>
      </c>
      <c r="I18" s="11" t="str">
        <f t="shared" si="1"/>
        <v>FraenzI</v>
      </c>
      <c r="J18" s="11"/>
      <c r="K18" s="11" t="str">
        <f t="shared" si="2"/>
        <v>Fraenzi Heinrich</v>
      </c>
      <c r="L18" s="11" t="str">
        <f>VLOOKUP(E18,'[1]country codes'!$A:$B,2,FALSE)</f>
        <v>GER</v>
      </c>
      <c r="M18" s="14">
        <v>43555</v>
      </c>
      <c r="N18" s="11" t="s">
        <v>136</v>
      </c>
      <c r="O18" s="11" t="s">
        <v>137</v>
      </c>
      <c r="P18" s="11">
        <v>10</v>
      </c>
      <c r="Q18" s="16" t="s">
        <v>139</v>
      </c>
      <c r="R18" s="11" t="s">
        <v>138</v>
      </c>
      <c r="S18" s="11">
        <v>51</v>
      </c>
      <c r="T18" s="15">
        <f t="shared" si="3"/>
        <v>7577.9712</v>
      </c>
      <c r="U18" s="17">
        <f t="shared" si="4"/>
        <v>16</v>
      </c>
    </row>
    <row r="19" spans="1:21" ht="12.6" customHeight="1" x14ac:dyDescent="0.25">
      <c r="A19" s="6">
        <v>17</v>
      </c>
      <c r="B19" s="6">
        <v>150</v>
      </c>
      <c r="C19" s="7" t="s">
        <v>47</v>
      </c>
      <c r="D19" s="6">
        <v>1998</v>
      </c>
      <c r="E19" s="7" t="s">
        <v>48</v>
      </c>
      <c r="F19" s="8">
        <v>8.7731000000000003E-2</v>
      </c>
      <c r="G19" s="7" t="s">
        <v>49</v>
      </c>
      <c r="H19" s="11" t="str">
        <f t="shared" si="0"/>
        <v>BENESOVA</v>
      </c>
      <c r="I19" s="11" t="str">
        <f t="shared" si="1"/>
        <v>Alena</v>
      </c>
      <c r="J19" s="11"/>
      <c r="K19" s="11" t="str">
        <f t="shared" si="2"/>
        <v>Alena Benesova</v>
      </c>
      <c r="L19" s="11" t="str">
        <f>VLOOKUP(E19,'[1]country codes'!$A:$B,2,FALSE)</f>
        <v>CZE</v>
      </c>
      <c r="M19" s="14">
        <v>43555</v>
      </c>
      <c r="N19" s="11" t="s">
        <v>136</v>
      </c>
      <c r="O19" s="11" t="s">
        <v>137</v>
      </c>
      <c r="P19" s="11">
        <v>10</v>
      </c>
      <c r="Q19" s="16" t="s">
        <v>139</v>
      </c>
      <c r="R19" s="11" t="s">
        <v>138</v>
      </c>
      <c r="S19" s="11">
        <v>51</v>
      </c>
      <c r="T19" s="15">
        <f t="shared" si="3"/>
        <v>7579.9584000000004</v>
      </c>
      <c r="U19" s="17">
        <f t="shared" si="4"/>
        <v>17</v>
      </c>
    </row>
    <row r="20" spans="1:21" ht="12.6" customHeight="1" x14ac:dyDescent="0.25">
      <c r="A20" s="6">
        <v>18</v>
      </c>
      <c r="B20" s="6">
        <v>83</v>
      </c>
      <c r="C20" s="7" t="s">
        <v>50</v>
      </c>
      <c r="D20" s="6">
        <v>2001</v>
      </c>
      <c r="E20" s="7" t="s">
        <v>18</v>
      </c>
      <c r="F20" s="8">
        <v>8.7765999999999997E-2</v>
      </c>
      <c r="G20" s="7" t="s">
        <v>51</v>
      </c>
      <c r="H20" s="11" t="str">
        <f t="shared" si="0"/>
        <v>MACARTNEY</v>
      </c>
      <c r="I20" s="11" t="str">
        <f t="shared" si="1"/>
        <v>Maisie</v>
      </c>
      <c r="J20" s="11"/>
      <c r="K20" s="11" t="str">
        <f t="shared" si="2"/>
        <v>Maisie Macartney</v>
      </c>
      <c r="L20" s="11" t="str">
        <f>VLOOKUP(E20,'[1]country codes'!$A:$B,2,FALSE)</f>
        <v>GBR</v>
      </c>
      <c r="M20" s="14">
        <v>43555</v>
      </c>
      <c r="N20" s="11" t="s">
        <v>136</v>
      </c>
      <c r="O20" s="11" t="s">
        <v>137</v>
      </c>
      <c r="P20" s="11">
        <v>10</v>
      </c>
      <c r="Q20" s="16" t="s">
        <v>139</v>
      </c>
      <c r="R20" s="11" t="s">
        <v>138</v>
      </c>
      <c r="S20" s="11">
        <v>51</v>
      </c>
      <c r="T20" s="15">
        <f t="shared" si="3"/>
        <v>7582.9823999999999</v>
      </c>
      <c r="U20" s="17">
        <f t="shared" si="4"/>
        <v>18</v>
      </c>
    </row>
    <row r="21" spans="1:21" ht="12.6" customHeight="1" x14ac:dyDescent="0.25">
      <c r="A21" s="6">
        <v>19</v>
      </c>
      <c r="B21" s="6">
        <v>50</v>
      </c>
      <c r="C21" s="7" t="s">
        <v>52</v>
      </c>
      <c r="D21" s="6">
        <v>2001</v>
      </c>
      <c r="E21" s="7" t="s">
        <v>24</v>
      </c>
      <c r="F21" s="8">
        <v>8.7789000000000006E-2</v>
      </c>
      <c r="G21" s="7" t="s">
        <v>53</v>
      </c>
      <c r="H21" s="11" t="str">
        <f t="shared" si="0"/>
        <v>NIKULINA</v>
      </c>
      <c r="I21" s="11" t="str">
        <f t="shared" si="1"/>
        <v>Veronika</v>
      </c>
      <c r="J21" s="11"/>
      <c r="K21" s="11" t="str">
        <f t="shared" si="2"/>
        <v>Veronika Nikulina</v>
      </c>
      <c r="L21" s="11" t="str">
        <f>VLOOKUP(E21,'[1]country codes'!$A:$B,2,FALSE)</f>
        <v>RUS</v>
      </c>
      <c r="M21" s="14">
        <v>43555</v>
      </c>
      <c r="N21" s="11" t="s">
        <v>136</v>
      </c>
      <c r="O21" s="11" t="s">
        <v>137</v>
      </c>
      <c r="P21" s="11">
        <v>10</v>
      </c>
      <c r="Q21" s="16" t="s">
        <v>139</v>
      </c>
      <c r="R21" s="11" t="s">
        <v>138</v>
      </c>
      <c r="S21" s="11">
        <v>51</v>
      </c>
      <c r="T21" s="15">
        <f t="shared" si="3"/>
        <v>7584.9696000000004</v>
      </c>
      <c r="U21" s="17">
        <f t="shared" si="4"/>
        <v>19</v>
      </c>
    </row>
    <row r="22" spans="1:21" ht="12.6" customHeight="1" x14ac:dyDescent="0.25">
      <c r="A22" s="6">
        <v>20</v>
      </c>
      <c r="B22" s="6">
        <v>97</v>
      </c>
      <c r="C22" s="7" t="s">
        <v>54</v>
      </c>
      <c r="D22" s="6">
        <v>2001</v>
      </c>
      <c r="E22" s="7" t="s">
        <v>55</v>
      </c>
      <c r="F22" s="8">
        <v>8.7801000000000004E-2</v>
      </c>
      <c r="G22" s="7" t="s">
        <v>56</v>
      </c>
      <c r="H22" s="11" t="str">
        <f t="shared" si="0"/>
        <v>GIRALT</v>
      </c>
      <c r="I22" s="11" t="str">
        <f t="shared" si="1"/>
        <v>Claudia</v>
      </c>
      <c r="J22" s="11"/>
      <c r="K22" s="11" t="str">
        <f t="shared" si="2"/>
        <v>Claudia Giralt</v>
      </c>
      <c r="L22" s="11" t="str">
        <f>VLOOKUP(E22,'[1]country codes'!$A:$B,2,FALSE)</f>
        <v>ESP</v>
      </c>
      <c r="M22" s="14">
        <v>43555</v>
      </c>
      <c r="N22" s="11" t="s">
        <v>136</v>
      </c>
      <c r="O22" s="11" t="s">
        <v>137</v>
      </c>
      <c r="P22" s="11">
        <v>10</v>
      </c>
      <c r="Q22" s="16" t="s">
        <v>139</v>
      </c>
      <c r="R22" s="11" t="s">
        <v>138</v>
      </c>
      <c r="S22" s="11">
        <v>51</v>
      </c>
      <c r="T22" s="15">
        <f t="shared" si="3"/>
        <v>7586.0064000000002</v>
      </c>
      <c r="U22" s="17">
        <f t="shared" si="4"/>
        <v>20</v>
      </c>
    </row>
    <row r="23" spans="1:21" ht="12.6" customHeight="1" x14ac:dyDescent="0.25">
      <c r="A23" s="6">
        <v>21</v>
      </c>
      <c r="B23" s="6">
        <v>146</v>
      </c>
      <c r="C23" s="7" t="s">
        <v>57</v>
      </c>
      <c r="D23" s="6">
        <v>2003</v>
      </c>
      <c r="E23" s="7" t="s">
        <v>9</v>
      </c>
      <c r="F23" s="8">
        <v>8.7812000000000001E-2</v>
      </c>
      <c r="G23" s="7" t="s">
        <v>58</v>
      </c>
      <c r="H23" s="11" t="str">
        <f t="shared" si="0"/>
        <v>CATTEAU</v>
      </c>
      <c r="I23" s="11" t="str">
        <f t="shared" si="1"/>
        <v>Madelon</v>
      </c>
      <c r="J23" s="11"/>
      <c r="K23" s="11" t="str">
        <f t="shared" si="2"/>
        <v>Madelon Catteau</v>
      </c>
      <c r="L23" s="11" t="str">
        <f>VLOOKUP(E23,'[1]country codes'!$A:$B,2,FALSE)</f>
        <v>FRA</v>
      </c>
      <c r="M23" s="14">
        <v>43555</v>
      </c>
      <c r="N23" s="11" t="s">
        <v>136</v>
      </c>
      <c r="O23" s="11" t="s">
        <v>137</v>
      </c>
      <c r="P23" s="11">
        <v>10</v>
      </c>
      <c r="Q23" s="16" t="s">
        <v>139</v>
      </c>
      <c r="R23" s="11" t="s">
        <v>138</v>
      </c>
      <c r="S23" s="11">
        <v>51</v>
      </c>
      <c r="T23" s="15">
        <f t="shared" si="3"/>
        <v>7586.9567999999999</v>
      </c>
      <c r="U23" s="17">
        <f t="shared" si="4"/>
        <v>21</v>
      </c>
    </row>
    <row r="24" spans="1:21" ht="12.6" customHeight="1" x14ac:dyDescent="0.25">
      <c r="A24" s="6">
        <v>22</v>
      </c>
      <c r="B24" s="6">
        <v>35</v>
      </c>
      <c r="C24" s="7" t="s">
        <v>59</v>
      </c>
      <c r="D24" s="6">
        <v>1999</v>
      </c>
      <c r="E24" s="7" t="s">
        <v>24</v>
      </c>
      <c r="F24" s="8">
        <v>8.7846999999999995E-2</v>
      </c>
      <c r="G24" s="7" t="s">
        <v>60</v>
      </c>
      <c r="H24" s="11" t="str">
        <f t="shared" si="0"/>
        <v>VOLOBUEVA</v>
      </c>
      <c r="I24" s="11" t="str">
        <f t="shared" si="1"/>
        <v>Daria</v>
      </c>
      <c r="J24" s="11"/>
      <c r="K24" s="11" t="str">
        <f t="shared" si="2"/>
        <v>Daria Volobueva</v>
      </c>
      <c r="L24" s="11" t="str">
        <f>VLOOKUP(E24,'[1]country codes'!$A:$B,2,FALSE)</f>
        <v>RUS</v>
      </c>
      <c r="M24" s="14">
        <v>43555</v>
      </c>
      <c r="N24" s="11" t="s">
        <v>136</v>
      </c>
      <c r="O24" s="11" t="s">
        <v>137</v>
      </c>
      <c r="P24" s="11">
        <v>10</v>
      </c>
      <c r="Q24" s="16" t="s">
        <v>139</v>
      </c>
      <c r="R24" s="11" t="s">
        <v>138</v>
      </c>
      <c r="S24" s="11">
        <v>51</v>
      </c>
      <c r="T24" s="15">
        <f t="shared" si="3"/>
        <v>7589.9807999999994</v>
      </c>
      <c r="U24" s="17">
        <f t="shared" si="4"/>
        <v>22</v>
      </c>
    </row>
    <row r="25" spans="1:21" ht="12.6" customHeight="1" x14ac:dyDescent="0.25">
      <c r="A25" s="6">
        <v>23</v>
      </c>
      <c r="B25" s="6">
        <v>190</v>
      </c>
      <c r="C25" s="7" t="s">
        <v>61</v>
      </c>
      <c r="D25" s="6">
        <v>2002</v>
      </c>
      <c r="E25" s="7" t="s">
        <v>62</v>
      </c>
      <c r="F25" s="8">
        <v>8.7904999999999997E-2</v>
      </c>
      <c r="G25" s="7" t="s">
        <v>63</v>
      </c>
      <c r="H25" s="11" t="str">
        <f t="shared" si="0"/>
        <v>BALOGH</v>
      </c>
      <c r="I25" s="11" t="str">
        <f t="shared" si="1"/>
        <v>Vivien</v>
      </c>
      <c r="J25" s="11"/>
      <c r="K25" s="11" t="str">
        <f t="shared" si="2"/>
        <v>Vivien Balogh</v>
      </c>
      <c r="L25" s="11" t="str">
        <f>VLOOKUP(E25,'[1]country codes'!$A:$B,2,FALSE)</f>
        <v>HUN</v>
      </c>
      <c r="M25" s="14">
        <v>43555</v>
      </c>
      <c r="N25" s="11" t="s">
        <v>136</v>
      </c>
      <c r="O25" s="11" t="s">
        <v>137</v>
      </c>
      <c r="P25" s="11">
        <v>10</v>
      </c>
      <c r="Q25" s="16" t="s">
        <v>139</v>
      </c>
      <c r="R25" s="11" t="s">
        <v>138</v>
      </c>
      <c r="S25" s="11">
        <v>51</v>
      </c>
      <c r="T25" s="15">
        <f t="shared" si="3"/>
        <v>7594.9920000000002</v>
      </c>
      <c r="U25" s="17">
        <f t="shared" si="4"/>
        <v>23</v>
      </c>
    </row>
    <row r="26" spans="1:21" ht="12.6" customHeight="1" x14ac:dyDescent="0.25">
      <c r="A26" s="6">
        <v>24</v>
      </c>
      <c r="B26" s="6">
        <v>36</v>
      </c>
      <c r="C26" s="7" t="s">
        <v>64</v>
      </c>
      <c r="D26" s="6">
        <v>2003</v>
      </c>
      <c r="E26" s="7" t="s">
        <v>24</v>
      </c>
      <c r="F26" s="8">
        <v>8.8124999999999995E-2</v>
      </c>
      <c r="G26" s="7" t="s">
        <v>65</v>
      </c>
      <c r="H26" s="11" t="str">
        <f t="shared" si="0"/>
        <v>VAKHRUSHEVA</v>
      </c>
      <c r="I26" s="11" t="str">
        <f t="shared" si="1"/>
        <v>Sofia</v>
      </c>
      <c r="J26" s="11"/>
      <c r="K26" s="11" t="str">
        <f t="shared" si="2"/>
        <v>Sofia Vakhrusheva</v>
      </c>
      <c r="L26" s="11" t="str">
        <f>VLOOKUP(E26,'[1]country codes'!$A:$B,2,FALSE)</f>
        <v>RUS</v>
      </c>
      <c r="M26" s="14">
        <v>43555</v>
      </c>
      <c r="N26" s="11" t="s">
        <v>136</v>
      </c>
      <c r="O26" s="11" t="s">
        <v>137</v>
      </c>
      <c r="P26" s="11">
        <v>10</v>
      </c>
      <c r="Q26" s="16" t="s">
        <v>139</v>
      </c>
      <c r="R26" s="11" t="s">
        <v>138</v>
      </c>
      <c r="S26" s="11">
        <v>51</v>
      </c>
      <c r="T26" s="15">
        <f t="shared" si="3"/>
        <v>7614</v>
      </c>
      <c r="U26" s="17">
        <f t="shared" si="4"/>
        <v>24</v>
      </c>
    </row>
    <row r="27" spans="1:21" ht="12.6" customHeight="1" x14ac:dyDescent="0.25">
      <c r="A27" s="6">
        <v>25</v>
      </c>
      <c r="B27" s="6">
        <v>148</v>
      </c>
      <c r="C27" s="7" t="s">
        <v>66</v>
      </c>
      <c r="D27" s="6">
        <v>1995</v>
      </c>
      <c r="E27" s="7" t="s">
        <v>67</v>
      </c>
      <c r="F27" s="8">
        <v>8.8182999999999997E-2</v>
      </c>
      <c r="G27" s="7" t="s">
        <v>68</v>
      </c>
      <c r="H27" s="11" t="str">
        <f t="shared" si="0"/>
        <v>BURSKA</v>
      </c>
      <c r="I27" s="11" t="str">
        <f t="shared" si="1"/>
        <v>Justyna Dorota</v>
      </c>
      <c r="J27" s="11"/>
      <c r="K27" s="11" t="str">
        <f t="shared" si="2"/>
        <v>Justyna Dorota Burska</v>
      </c>
      <c r="L27" s="11" t="str">
        <f>VLOOKUP(E27,'[1]country codes'!$A:$B,2,FALSE)</f>
        <v>POL</v>
      </c>
      <c r="M27" s="14">
        <v>43555</v>
      </c>
      <c r="N27" s="11" t="s">
        <v>136</v>
      </c>
      <c r="O27" s="11" t="s">
        <v>137</v>
      </c>
      <c r="P27" s="11">
        <v>10</v>
      </c>
      <c r="Q27" s="16" t="s">
        <v>139</v>
      </c>
      <c r="R27" s="11" t="s">
        <v>138</v>
      </c>
      <c r="S27" s="11">
        <v>51</v>
      </c>
      <c r="T27" s="15">
        <f t="shared" si="3"/>
        <v>7619.0111999999999</v>
      </c>
      <c r="U27" s="17">
        <f t="shared" si="4"/>
        <v>25</v>
      </c>
    </row>
    <row r="28" spans="1:21" ht="12.6" customHeight="1" x14ac:dyDescent="0.25">
      <c r="A28" s="6">
        <v>26</v>
      </c>
      <c r="B28" s="6">
        <v>46</v>
      </c>
      <c r="C28" s="7" t="s">
        <v>69</v>
      </c>
      <c r="D28" s="6">
        <v>1998</v>
      </c>
      <c r="E28" s="7" t="s">
        <v>70</v>
      </c>
      <c r="F28" s="8">
        <v>8.8541999999999996E-2</v>
      </c>
      <c r="G28" s="7" t="s">
        <v>71</v>
      </c>
      <c r="H28" s="11" t="str">
        <f t="shared" si="0"/>
        <v>PANCHISHKO</v>
      </c>
      <c r="I28" s="11" t="str">
        <f t="shared" si="1"/>
        <v>Krystyna</v>
      </c>
      <c r="J28" s="11"/>
      <c r="K28" s="11" t="str">
        <f t="shared" si="2"/>
        <v>Krystyna Panchishko</v>
      </c>
      <c r="L28" s="11" t="str">
        <f>VLOOKUP(E28,'[1]country codes'!$A:$B,2,FALSE)</f>
        <v>UKR</v>
      </c>
      <c r="M28" s="14">
        <v>43555</v>
      </c>
      <c r="N28" s="11" t="s">
        <v>136</v>
      </c>
      <c r="O28" s="11" t="s">
        <v>137</v>
      </c>
      <c r="P28" s="11">
        <v>10</v>
      </c>
      <c r="Q28" s="16" t="s">
        <v>139</v>
      </c>
      <c r="R28" s="11" t="s">
        <v>138</v>
      </c>
      <c r="S28" s="11">
        <v>51</v>
      </c>
      <c r="T28" s="15">
        <f t="shared" si="3"/>
        <v>7650.0288</v>
      </c>
      <c r="U28" s="17">
        <f t="shared" si="4"/>
        <v>26</v>
      </c>
    </row>
    <row r="29" spans="1:21" ht="12.6" customHeight="1" x14ac:dyDescent="0.25">
      <c r="A29" s="6">
        <v>27</v>
      </c>
      <c r="B29" s="6">
        <v>48</v>
      </c>
      <c r="C29" s="7" t="s">
        <v>72</v>
      </c>
      <c r="D29" s="6">
        <v>2000</v>
      </c>
      <c r="E29" s="7" t="s">
        <v>9</v>
      </c>
      <c r="F29" s="8">
        <v>8.8588E-2</v>
      </c>
      <c r="G29" s="7" t="s">
        <v>73</v>
      </c>
      <c r="H29" s="11" t="str">
        <f t="shared" si="0"/>
        <v>NUNES</v>
      </c>
      <c r="I29" s="11" t="str">
        <f t="shared" si="1"/>
        <v>Nolwenn</v>
      </c>
      <c r="J29" s="11"/>
      <c r="K29" s="11" t="str">
        <f t="shared" si="2"/>
        <v>Nolwenn Nunes</v>
      </c>
      <c r="L29" s="11" t="str">
        <f>VLOOKUP(E29,'[1]country codes'!$A:$B,2,FALSE)</f>
        <v>FRA</v>
      </c>
      <c r="M29" s="14">
        <v>43555</v>
      </c>
      <c r="N29" s="11" t="s">
        <v>136</v>
      </c>
      <c r="O29" s="11" t="s">
        <v>137</v>
      </c>
      <c r="P29" s="11">
        <v>10</v>
      </c>
      <c r="Q29" s="16" t="s">
        <v>139</v>
      </c>
      <c r="R29" s="11" t="s">
        <v>138</v>
      </c>
      <c r="S29" s="11">
        <v>51</v>
      </c>
      <c r="T29" s="15">
        <f t="shared" si="3"/>
        <v>7654.0032000000001</v>
      </c>
      <c r="U29" s="17">
        <f t="shared" si="4"/>
        <v>27</v>
      </c>
    </row>
    <row r="30" spans="1:21" ht="12.6" customHeight="1" x14ac:dyDescent="0.25">
      <c r="A30" s="6">
        <v>28</v>
      </c>
      <c r="B30" s="6">
        <v>96</v>
      </c>
      <c r="C30" s="7" t="s">
        <v>74</v>
      </c>
      <c r="D30" s="6">
        <v>2000</v>
      </c>
      <c r="E30" s="7" t="s">
        <v>15</v>
      </c>
      <c r="F30" s="8">
        <v>8.8622999999999993E-2</v>
      </c>
      <c r="G30" s="7" t="s">
        <v>75</v>
      </c>
      <c r="H30" s="11" t="str">
        <f t="shared" si="0"/>
        <v>GIRLOANTA</v>
      </c>
      <c r="I30" s="11" t="str">
        <f t="shared" si="1"/>
        <v>Eden</v>
      </c>
      <c r="J30" s="11"/>
      <c r="K30" s="11" t="str">
        <f t="shared" si="2"/>
        <v>Eden Girloanta</v>
      </c>
      <c r="L30" s="11" t="str">
        <f>VLOOKUP(E30,'[1]country codes'!$A:$B,2,FALSE)</f>
        <v>ISR</v>
      </c>
      <c r="M30" s="14">
        <v>43555</v>
      </c>
      <c r="N30" s="11" t="s">
        <v>136</v>
      </c>
      <c r="O30" s="11" t="s">
        <v>137</v>
      </c>
      <c r="P30" s="11">
        <v>10</v>
      </c>
      <c r="Q30" s="16" t="s">
        <v>139</v>
      </c>
      <c r="R30" s="11" t="s">
        <v>138</v>
      </c>
      <c r="S30" s="11">
        <v>51</v>
      </c>
      <c r="T30" s="15">
        <f t="shared" si="3"/>
        <v>7657.0271999999995</v>
      </c>
      <c r="U30" s="17">
        <f t="shared" si="4"/>
        <v>28</v>
      </c>
    </row>
    <row r="31" spans="1:21" ht="12.6" customHeight="1" x14ac:dyDescent="0.25">
      <c r="A31" s="6">
        <v>29</v>
      </c>
      <c r="B31" s="6">
        <v>82</v>
      </c>
      <c r="C31" s="7" t="s">
        <v>76</v>
      </c>
      <c r="D31" s="6">
        <v>2001</v>
      </c>
      <c r="E31" s="7" t="s">
        <v>9</v>
      </c>
      <c r="F31" s="8">
        <v>8.8646000000000003E-2</v>
      </c>
      <c r="G31" s="7" t="s">
        <v>77</v>
      </c>
      <c r="H31" s="11" t="str">
        <f t="shared" si="0"/>
        <v>MAILLE</v>
      </c>
      <c r="I31" s="11" t="str">
        <f t="shared" si="1"/>
        <v>Ilona</v>
      </c>
      <c r="J31" s="11"/>
      <c r="K31" s="11" t="str">
        <f t="shared" si="2"/>
        <v>Ilona Maille</v>
      </c>
      <c r="L31" s="11" t="str">
        <f>VLOOKUP(E31,'[1]country codes'!$A:$B,2,FALSE)</f>
        <v>FRA</v>
      </c>
      <c r="M31" s="14">
        <v>43555</v>
      </c>
      <c r="N31" s="11" t="s">
        <v>136</v>
      </c>
      <c r="O31" s="11" t="s">
        <v>137</v>
      </c>
      <c r="P31" s="11">
        <v>10</v>
      </c>
      <c r="Q31" s="16" t="s">
        <v>139</v>
      </c>
      <c r="R31" s="11" t="s">
        <v>138</v>
      </c>
      <c r="S31" s="11">
        <v>51</v>
      </c>
      <c r="T31" s="15">
        <f t="shared" si="3"/>
        <v>7659.0144</v>
      </c>
      <c r="U31" s="17">
        <f t="shared" si="4"/>
        <v>29</v>
      </c>
    </row>
    <row r="32" spans="1:21" ht="12.6" customHeight="1" x14ac:dyDescent="0.25">
      <c r="A32" s="6">
        <v>30</v>
      </c>
      <c r="B32" s="6">
        <v>144</v>
      </c>
      <c r="C32" s="7" t="s">
        <v>78</v>
      </c>
      <c r="D32" s="6">
        <v>2001</v>
      </c>
      <c r="E32" s="7" t="s">
        <v>18</v>
      </c>
      <c r="F32" s="8">
        <v>8.8668999999999998E-2</v>
      </c>
      <c r="G32" s="7" t="s">
        <v>79</v>
      </c>
      <c r="H32" s="11" t="str">
        <f t="shared" si="0"/>
        <v>CRISP</v>
      </c>
      <c r="I32" s="11" t="str">
        <f t="shared" si="1"/>
        <v>Leah</v>
      </c>
      <c r="J32" s="11"/>
      <c r="K32" s="11" t="str">
        <f t="shared" si="2"/>
        <v>Leah Crisp</v>
      </c>
      <c r="L32" s="11" t="str">
        <f>VLOOKUP(E32,'[1]country codes'!$A:$B,2,FALSE)</f>
        <v>GBR</v>
      </c>
      <c r="M32" s="14">
        <v>43555</v>
      </c>
      <c r="N32" s="11" t="s">
        <v>136</v>
      </c>
      <c r="O32" s="11" t="s">
        <v>137</v>
      </c>
      <c r="P32" s="11">
        <v>10</v>
      </c>
      <c r="Q32" s="16" t="s">
        <v>139</v>
      </c>
      <c r="R32" s="11" t="s">
        <v>138</v>
      </c>
      <c r="S32" s="11">
        <v>51</v>
      </c>
      <c r="T32" s="15">
        <f t="shared" si="3"/>
        <v>7661.0015999999996</v>
      </c>
      <c r="U32" s="17">
        <f t="shared" si="4"/>
        <v>30</v>
      </c>
    </row>
    <row r="33" spans="1:21" ht="12.6" customHeight="1" x14ac:dyDescent="0.25">
      <c r="A33" s="6">
        <v>31</v>
      </c>
      <c r="B33" s="6">
        <v>39</v>
      </c>
      <c r="C33" s="7" t="s">
        <v>80</v>
      </c>
      <c r="D33" s="6">
        <v>2002</v>
      </c>
      <c r="E33" s="7" t="s">
        <v>9</v>
      </c>
      <c r="F33" s="8">
        <v>8.8680999999999996E-2</v>
      </c>
      <c r="G33" s="7" t="s">
        <v>81</v>
      </c>
      <c r="H33" s="11" t="str">
        <f t="shared" si="0"/>
        <v>SIX</v>
      </c>
      <c r="I33" s="11" t="str">
        <f t="shared" si="1"/>
        <v>Claire</v>
      </c>
      <c r="J33" s="11"/>
      <c r="K33" s="11" t="str">
        <f t="shared" si="2"/>
        <v>Claire Six</v>
      </c>
      <c r="L33" s="11" t="str">
        <f>VLOOKUP(E33,'[1]country codes'!$A:$B,2,FALSE)</f>
        <v>FRA</v>
      </c>
      <c r="M33" s="14">
        <v>43555</v>
      </c>
      <c r="N33" s="11" t="s">
        <v>136</v>
      </c>
      <c r="O33" s="11" t="s">
        <v>137</v>
      </c>
      <c r="P33" s="11">
        <v>10</v>
      </c>
      <c r="Q33" s="16" t="s">
        <v>139</v>
      </c>
      <c r="R33" s="11" t="s">
        <v>138</v>
      </c>
      <c r="S33" s="11">
        <v>51</v>
      </c>
      <c r="T33" s="15">
        <f t="shared" si="3"/>
        <v>7662.0383999999995</v>
      </c>
      <c r="U33" s="17">
        <f t="shared" si="4"/>
        <v>31</v>
      </c>
    </row>
    <row r="34" spans="1:21" ht="12.6" customHeight="1" x14ac:dyDescent="0.25">
      <c r="A34" s="6">
        <v>32</v>
      </c>
      <c r="B34" s="6">
        <v>90</v>
      </c>
      <c r="C34" s="7" t="s">
        <v>82</v>
      </c>
      <c r="D34" s="6">
        <v>2002</v>
      </c>
      <c r="E34" s="7" t="s">
        <v>9</v>
      </c>
      <c r="F34" s="8">
        <v>8.8680999999999996E-2</v>
      </c>
      <c r="G34" s="7" t="s">
        <v>83</v>
      </c>
      <c r="H34" s="11" t="str">
        <f t="shared" si="0"/>
        <v>HUET</v>
      </c>
      <c r="I34" s="11" t="str">
        <f t="shared" si="1"/>
        <v>Helvina</v>
      </c>
      <c r="J34" s="11"/>
      <c r="K34" s="11" t="str">
        <f t="shared" si="2"/>
        <v>Helvina Huet</v>
      </c>
      <c r="L34" s="11" t="str">
        <f>VLOOKUP(E34,'[1]country codes'!$A:$B,2,FALSE)</f>
        <v>FRA</v>
      </c>
      <c r="M34" s="14">
        <v>43555</v>
      </c>
      <c r="N34" s="11" t="s">
        <v>136</v>
      </c>
      <c r="O34" s="11" t="s">
        <v>137</v>
      </c>
      <c r="P34" s="11">
        <v>10</v>
      </c>
      <c r="Q34" s="16" t="s">
        <v>139</v>
      </c>
      <c r="R34" s="11" t="s">
        <v>138</v>
      </c>
      <c r="S34" s="11">
        <v>51</v>
      </c>
      <c r="T34" s="15">
        <f t="shared" si="3"/>
        <v>7662.0383999999995</v>
      </c>
      <c r="U34" s="17">
        <f t="shared" si="4"/>
        <v>32</v>
      </c>
    </row>
    <row r="35" spans="1:21" ht="12.6" customHeight="1" x14ac:dyDescent="0.25">
      <c r="A35" s="6">
        <v>33</v>
      </c>
      <c r="B35" s="6">
        <v>34</v>
      </c>
      <c r="C35" s="7" t="s">
        <v>84</v>
      </c>
      <c r="D35" s="6">
        <v>2003</v>
      </c>
      <c r="E35" s="7" t="s">
        <v>85</v>
      </c>
      <c r="F35" s="8">
        <v>8.8818999999999995E-2</v>
      </c>
      <c r="G35" s="7" t="s">
        <v>86</v>
      </c>
      <c r="H35" s="11" t="str">
        <f t="shared" si="0"/>
        <v>KADOGLU</v>
      </c>
      <c r="I35" s="11" t="str">
        <f t="shared" si="1"/>
        <v>Vasiliki</v>
      </c>
      <c r="J35" s="11"/>
      <c r="K35" s="11" t="str">
        <f t="shared" si="2"/>
        <v>Vasiliki Kadoglu</v>
      </c>
      <c r="L35" s="11" t="str">
        <f>VLOOKUP(E35,'[1]country codes'!$A:$B,2,FALSE)</f>
        <v>BUL</v>
      </c>
      <c r="M35" s="14">
        <v>43555</v>
      </c>
      <c r="N35" s="11" t="s">
        <v>136</v>
      </c>
      <c r="O35" s="11" t="s">
        <v>137</v>
      </c>
      <c r="P35" s="11">
        <v>10</v>
      </c>
      <c r="Q35" s="16" t="s">
        <v>139</v>
      </c>
      <c r="R35" s="11" t="s">
        <v>138</v>
      </c>
      <c r="S35" s="11">
        <v>51</v>
      </c>
      <c r="T35" s="15">
        <f t="shared" si="3"/>
        <v>7673.9615999999996</v>
      </c>
      <c r="U35" s="17">
        <f t="shared" si="4"/>
        <v>33</v>
      </c>
    </row>
    <row r="36" spans="1:21" ht="12.6" customHeight="1" x14ac:dyDescent="0.25">
      <c r="A36" s="6">
        <v>34</v>
      </c>
      <c r="B36" s="6">
        <v>86</v>
      </c>
      <c r="C36" s="7" t="s">
        <v>87</v>
      </c>
      <c r="D36" s="6">
        <v>2000</v>
      </c>
      <c r="E36" s="7" t="s">
        <v>24</v>
      </c>
      <c r="F36" s="8">
        <v>8.8876999999999998E-2</v>
      </c>
      <c r="G36" s="7" t="s">
        <v>88</v>
      </c>
      <c r="H36" s="11" t="str">
        <f t="shared" si="0"/>
        <v>KOSTYLEVA</v>
      </c>
      <c r="I36" s="11" t="str">
        <f t="shared" si="1"/>
        <v>Anastasiia</v>
      </c>
      <c r="J36" s="11"/>
      <c r="K36" s="11" t="str">
        <f t="shared" si="2"/>
        <v>Anastasiia Kostyleva</v>
      </c>
      <c r="L36" s="11" t="str">
        <f>VLOOKUP(E36,'[1]country codes'!$A:$B,2,FALSE)</f>
        <v>RUS</v>
      </c>
      <c r="M36" s="14">
        <v>43555</v>
      </c>
      <c r="N36" s="11" t="s">
        <v>136</v>
      </c>
      <c r="O36" s="11" t="s">
        <v>137</v>
      </c>
      <c r="P36" s="11">
        <v>10</v>
      </c>
      <c r="Q36" s="16" t="s">
        <v>139</v>
      </c>
      <c r="R36" s="11" t="s">
        <v>138</v>
      </c>
      <c r="S36" s="11">
        <v>51</v>
      </c>
      <c r="T36" s="15">
        <f t="shared" si="3"/>
        <v>7678.9727999999996</v>
      </c>
      <c r="U36" s="17">
        <f t="shared" si="4"/>
        <v>34</v>
      </c>
    </row>
    <row r="37" spans="1:21" ht="12.6" customHeight="1" x14ac:dyDescent="0.25">
      <c r="A37" s="6">
        <v>35</v>
      </c>
      <c r="B37" s="6">
        <v>88</v>
      </c>
      <c r="C37" s="7" t="s">
        <v>89</v>
      </c>
      <c r="D37" s="6">
        <v>2000</v>
      </c>
      <c r="E37" s="7" t="s">
        <v>24</v>
      </c>
      <c r="F37" s="8">
        <v>8.8993000000000003E-2</v>
      </c>
      <c r="G37" s="7" t="s">
        <v>90</v>
      </c>
      <c r="H37" s="11" t="str">
        <f t="shared" si="0"/>
        <v>KHARITONOVA</v>
      </c>
      <c r="I37" s="11" t="str">
        <f t="shared" si="1"/>
        <v>Polina</v>
      </c>
      <c r="J37" s="11"/>
      <c r="K37" s="11" t="str">
        <f t="shared" si="2"/>
        <v>Polina Kharitonova</v>
      </c>
      <c r="L37" s="11" t="str">
        <f>VLOOKUP(E37,'[1]country codes'!$A:$B,2,FALSE)</f>
        <v>RUS</v>
      </c>
      <c r="M37" s="14">
        <v>43555</v>
      </c>
      <c r="N37" s="11" t="s">
        <v>136</v>
      </c>
      <c r="O37" s="11" t="s">
        <v>137</v>
      </c>
      <c r="P37" s="11">
        <v>10</v>
      </c>
      <c r="Q37" s="16" t="s">
        <v>139</v>
      </c>
      <c r="R37" s="11" t="s">
        <v>138</v>
      </c>
      <c r="S37" s="11">
        <v>51</v>
      </c>
      <c r="T37" s="15">
        <f t="shared" si="3"/>
        <v>7688.9952000000003</v>
      </c>
      <c r="U37" s="17">
        <f t="shared" si="4"/>
        <v>35</v>
      </c>
    </row>
    <row r="38" spans="1:21" ht="12.6" customHeight="1" x14ac:dyDescent="0.25">
      <c r="A38" s="6">
        <v>36</v>
      </c>
      <c r="B38" s="6">
        <v>91</v>
      </c>
      <c r="C38" s="7" t="s">
        <v>91</v>
      </c>
      <c r="D38" s="6">
        <v>2000</v>
      </c>
      <c r="E38" s="7" t="s">
        <v>9</v>
      </c>
      <c r="F38" s="8">
        <v>8.9410000000000003E-2</v>
      </c>
      <c r="G38" s="7" t="s">
        <v>92</v>
      </c>
      <c r="H38" s="11" t="str">
        <f t="shared" si="0"/>
        <v>HOULLIER</v>
      </c>
      <c r="I38" s="11" t="str">
        <f t="shared" si="1"/>
        <v>Elise</v>
      </c>
      <c r="J38" s="11"/>
      <c r="K38" s="11" t="str">
        <f t="shared" si="2"/>
        <v>Elise Houllier</v>
      </c>
      <c r="L38" s="11" t="str">
        <f>VLOOKUP(E38,'[1]country codes'!$A:$B,2,FALSE)</f>
        <v>FRA</v>
      </c>
      <c r="M38" s="14">
        <v>43555</v>
      </c>
      <c r="N38" s="11" t="s">
        <v>136</v>
      </c>
      <c r="O38" s="11" t="s">
        <v>137</v>
      </c>
      <c r="P38" s="11">
        <v>10</v>
      </c>
      <c r="Q38" s="16" t="s">
        <v>139</v>
      </c>
      <c r="R38" s="11" t="s">
        <v>138</v>
      </c>
      <c r="S38" s="11">
        <v>51</v>
      </c>
      <c r="T38" s="15">
        <f t="shared" si="3"/>
        <v>7725.0240000000003</v>
      </c>
      <c r="U38" s="17">
        <f t="shared" si="4"/>
        <v>36</v>
      </c>
    </row>
    <row r="39" spans="1:21" ht="12.6" customHeight="1" x14ac:dyDescent="0.25">
      <c r="A39" s="6">
        <v>37</v>
      </c>
      <c r="B39" s="6">
        <v>191</v>
      </c>
      <c r="C39" s="7" t="s">
        <v>93</v>
      </c>
      <c r="D39" s="6">
        <v>2001</v>
      </c>
      <c r="E39" s="7" t="s">
        <v>94</v>
      </c>
      <c r="F39" s="8">
        <v>9.0602000000000002E-2</v>
      </c>
      <c r="G39" s="7" t="s">
        <v>95</v>
      </c>
      <c r="H39" s="11" t="str">
        <f t="shared" si="0"/>
        <v>BALAZIKOVA</v>
      </c>
      <c r="I39" s="11" t="str">
        <f t="shared" si="1"/>
        <v>Karolina</v>
      </c>
      <c r="J39" s="11"/>
      <c r="K39" s="11" t="str">
        <f t="shared" si="2"/>
        <v>Karolina Balazikova</v>
      </c>
      <c r="L39" s="11" t="str">
        <f>VLOOKUP(E39,'[1]country codes'!$A:$B,2,FALSE)</f>
        <v>SVK</v>
      </c>
      <c r="M39" s="14">
        <v>43555</v>
      </c>
      <c r="N39" s="11" t="s">
        <v>136</v>
      </c>
      <c r="O39" s="11" t="s">
        <v>137</v>
      </c>
      <c r="P39" s="11">
        <v>10</v>
      </c>
      <c r="Q39" s="16" t="s">
        <v>139</v>
      </c>
      <c r="R39" s="11" t="s">
        <v>138</v>
      </c>
      <c r="S39" s="11">
        <v>51</v>
      </c>
      <c r="T39" s="15">
        <f t="shared" si="3"/>
        <v>7828.0128000000004</v>
      </c>
      <c r="U39" s="17">
        <f t="shared" si="4"/>
        <v>37</v>
      </c>
    </row>
    <row r="40" spans="1:21" ht="12.6" customHeight="1" x14ac:dyDescent="0.25">
      <c r="A40" s="6">
        <v>38</v>
      </c>
      <c r="B40" s="6">
        <v>80</v>
      </c>
      <c r="C40" s="7" t="s">
        <v>96</v>
      </c>
      <c r="D40" s="6">
        <v>1998</v>
      </c>
      <c r="E40" s="7" t="s">
        <v>94</v>
      </c>
      <c r="F40" s="8">
        <v>9.1411999999999993E-2</v>
      </c>
      <c r="G40" s="7" t="s">
        <v>97</v>
      </c>
      <c r="H40" s="11" t="str">
        <f t="shared" si="0"/>
        <v>MIKUSOVA</v>
      </c>
      <c r="I40" s="11" t="str">
        <f t="shared" si="1"/>
        <v>Carmen</v>
      </c>
      <c r="J40" s="11"/>
      <c r="K40" s="11" t="str">
        <f t="shared" si="2"/>
        <v>Carmen Mikusova</v>
      </c>
      <c r="L40" s="11" t="str">
        <f>VLOOKUP(E40,'[1]country codes'!$A:$B,2,FALSE)</f>
        <v>SVK</v>
      </c>
      <c r="M40" s="14">
        <v>43555</v>
      </c>
      <c r="N40" s="11" t="s">
        <v>136</v>
      </c>
      <c r="O40" s="11" t="s">
        <v>137</v>
      </c>
      <c r="P40" s="11">
        <v>10</v>
      </c>
      <c r="Q40" s="16" t="s">
        <v>139</v>
      </c>
      <c r="R40" s="11" t="s">
        <v>138</v>
      </c>
      <c r="S40" s="11">
        <v>51</v>
      </c>
      <c r="T40" s="15">
        <f t="shared" si="3"/>
        <v>7897.996799999999</v>
      </c>
      <c r="U40" s="17">
        <f t="shared" si="4"/>
        <v>38</v>
      </c>
    </row>
    <row r="41" spans="1:21" ht="12.6" customHeight="1" x14ac:dyDescent="0.25">
      <c r="A41" s="6">
        <v>39</v>
      </c>
      <c r="B41" s="6">
        <v>47</v>
      </c>
      <c r="C41" s="7" t="s">
        <v>98</v>
      </c>
      <c r="D41" s="6">
        <v>1995</v>
      </c>
      <c r="E41" s="7" t="s">
        <v>99</v>
      </c>
      <c r="F41" s="8">
        <v>9.1910000000000006E-2</v>
      </c>
      <c r="G41" s="7" t="s">
        <v>100</v>
      </c>
      <c r="H41" s="11" t="str">
        <f t="shared" si="0"/>
        <v>OLSSON</v>
      </c>
      <c r="I41" s="11" t="str">
        <f t="shared" si="1"/>
        <v>Ellen</v>
      </c>
      <c r="J41" s="11"/>
      <c r="K41" s="11" t="str">
        <f t="shared" si="2"/>
        <v>Ellen Olsson</v>
      </c>
      <c r="L41" s="11" t="str">
        <f>VLOOKUP(E41,'[1]country codes'!$A:$B,2,FALSE)</f>
        <v>SWE</v>
      </c>
      <c r="M41" s="14">
        <v>43555</v>
      </c>
      <c r="N41" s="11" t="s">
        <v>136</v>
      </c>
      <c r="O41" s="11" t="s">
        <v>137</v>
      </c>
      <c r="P41" s="11">
        <v>10</v>
      </c>
      <c r="Q41" s="16" t="s">
        <v>139</v>
      </c>
      <c r="R41" s="11" t="s">
        <v>138</v>
      </c>
      <c r="S41" s="11">
        <v>51</v>
      </c>
      <c r="T41" s="15">
        <f t="shared" si="3"/>
        <v>7941.0240000000003</v>
      </c>
      <c r="U41" s="17">
        <f t="shared" si="4"/>
        <v>39</v>
      </c>
    </row>
    <row r="42" spans="1:21" ht="12.6" customHeight="1" x14ac:dyDescent="0.25">
      <c r="A42" s="6">
        <v>40</v>
      </c>
      <c r="B42" s="6">
        <v>42</v>
      </c>
      <c r="C42" s="7" t="s">
        <v>101</v>
      </c>
      <c r="D42" s="6">
        <v>2001</v>
      </c>
      <c r="E42" s="7" t="s">
        <v>18</v>
      </c>
      <c r="F42" s="8">
        <v>9.2141000000000001E-2</v>
      </c>
      <c r="G42" s="7" t="s">
        <v>102</v>
      </c>
      <c r="H42" s="11" t="str">
        <f t="shared" si="0"/>
        <v>SANSOME</v>
      </c>
      <c r="I42" s="11" t="str">
        <f t="shared" si="1"/>
        <v>Emilia</v>
      </c>
      <c r="J42" s="11"/>
      <c r="K42" s="11" t="str">
        <f t="shared" si="2"/>
        <v>Emilia Sansome</v>
      </c>
      <c r="L42" s="11" t="str">
        <f>VLOOKUP(E42,'[1]country codes'!$A:$B,2,FALSE)</f>
        <v>GBR</v>
      </c>
      <c r="M42" s="14">
        <v>43555</v>
      </c>
      <c r="N42" s="11" t="s">
        <v>136</v>
      </c>
      <c r="O42" s="11" t="s">
        <v>137</v>
      </c>
      <c r="P42" s="11">
        <v>10</v>
      </c>
      <c r="Q42" s="16" t="s">
        <v>139</v>
      </c>
      <c r="R42" s="11" t="s">
        <v>138</v>
      </c>
      <c r="S42" s="11">
        <v>51</v>
      </c>
      <c r="T42" s="15">
        <f t="shared" si="3"/>
        <v>7960.9823999999999</v>
      </c>
      <c r="U42" s="17">
        <f t="shared" si="4"/>
        <v>40</v>
      </c>
    </row>
    <row r="43" spans="1:21" ht="12.6" customHeight="1" x14ac:dyDescent="0.25">
      <c r="A43" s="6">
        <v>41</v>
      </c>
      <c r="B43" s="6">
        <v>84</v>
      </c>
      <c r="C43" s="7" t="s">
        <v>103</v>
      </c>
      <c r="D43" s="6">
        <v>1997</v>
      </c>
      <c r="E43" s="7" t="s">
        <v>70</v>
      </c>
      <c r="F43" s="8">
        <v>9.2846999999999999E-2</v>
      </c>
      <c r="G43" s="7" t="s">
        <v>104</v>
      </c>
      <c r="H43" s="11" t="str">
        <f t="shared" si="0"/>
        <v>KYRYK</v>
      </c>
      <c r="I43" s="11" t="str">
        <f t="shared" si="1"/>
        <v>Maryna</v>
      </c>
      <c r="J43" s="11"/>
      <c r="K43" s="11" t="str">
        <f t="shared" si="2"/>
        <v>Maryna Kyryk</v>
      </c>
      <c r="L43" s="11" t="str">
        <f>VLOOKUP(E43,'[1]country codes'!$A:$B,2,FALSE)</f>
        <v>UKR</v>
      </c>
      <c r="M43" s="14">
        <v>43555</v>
      </c>
      <c r="N43" s="11" t="s">
        <v>136</v>
      </c>
      <c r="O43" s="11" t="s">
        <v>137</v>
      </c>
      <c r="P43" s="11">
        <v>10</v>
      </c>
      <c r="Q43" s="16" t="s">
        <v>139</v>
      </c>
      <c r="R43" s="11" t="s">
        <v>138</v>
      </c>
      <c r="S43" s="11">
        <v>51</v>
      </c>
      <c r="T43" s="15">
        <f t="shared" si="3"/>
        <v>8021.9808000000003</v>
      </c>
      <c r="U43" s="17">
        <f t="shared" si="4"/>
        <v>41</v>
      </c>
    </row>
    <row r="44" spans="1:21" ht="12.6" customHeight="1" x14ac:dyDescent="0.25">
      <c r="A44" s="6">
        <v>42</v>
      </c>
      <c r="B44" s="6">
        <v>41</v>
      </c>
      <c r="C44" s="7" t="s">
        <v>105</v>
      </c>
      <c r="D44" s="6">
        <v>2001</v>
      </c>
      <c r="E44" s="7" t="s">
        <v>48</v>
      </c>
      <c r="F44" s="8">
        <v>9.6817E-2</v>
      </c>
      <c r="G44" s="7" t="s">
        <v>106</v>
      </c>
      <c r="H44" s="11" t="str">
        <f t="shared" si="0"/>
        <v>SEBESTOVA</v>
      </c>
      <c r="I44" s="11" t="str">
        <f t="shared" si="1"/>
        <v>Lucie</v>
      </c>
      <c r="J44" s="11"/>
      <c r="K44" s="11" t="str">
        <f t="shared" si="2"/>
        <v>Lucie Sebestova</v>
      </c>
      <c r="L44" s="11" t="str">
        <f>VLOOKUP(E44,'[1]country codes'!$A:$B,2,FALSE)</f>
        <v>CZE</v>
      </c>
      <c r="M44" s="14">
        <v>43555</v>
      </c>
      <c r="N44" s="11" t="s">
        <v>136</v>
      </c>
      <c r="O44" s="11" t="s">
        <v>137</v>
      </c>
      <c r="P44" s="11">
        <v>10</v>
      </c>
      <c r="Q44" s="16" t="s">
        <v>139</v>
      </c>
      <c r="R44" s="11" t="s">
        <v>138</v>
      </c>
      <c r="S44" s="11">
        <v>51</v>
      </c>
      <c r="T44" s="15">
        <f t="shared" si="3"/>
        <v>8364.9887999999992</v>
      </c>
      <c r="U44" s="17">
        <f t="shared" si="4"/>
        <v>42</v>
      </c>
    </row>
    <row r="45" spans="1:21" ht="12.6" customHeight="1" x14ac:dyDescent="0.25">
      <c r="A45" s="6">
        <v>43</v>
      </c>
      <c r="B45" s="6">
        <v>99</v>
      </c>
      <c r="C45" s="7" t="s">
        <v>107</v>
      </c>
      <c r="D45" s="6">
        <v>2000</v>
      </c>
      <c r="E45" s="7" t="s">
        <v>15</v>
      </c>
      <c r="F45" s="8">
        <v>9.6839999999999996E-2</v>
      </c>
      <c r="G45" s="7" t="s">
        <v>108</v>
      </c>
      <c r="H45" s="11" t="str">
        <f t="shared" si="0"/>
        <v>FLAISHMAN</v>
      </c>
      <c r="I45" s="11" t="str">
        <f t="shared" si="1"/>
        <v>Avital</v>
      </c>
      <c r="J45" s="11"/>
      <c r="K45" s="11" t="str">
        <f t="shared" si="2"/>
        <v>Avital Flaishman</v>
      </c>
      <c r="L45" s="11" t="str">
        <f>VLOOKUP(E45,'[1]country codes'!$A:$B,2,FALSE)</f>
        <v>ISR</v>
      </c>
      <c r="M45" s="14">
        <v>43555</v>
      </c>
      <c r="N45" s="11" t="s">
        <v>136</v>
      </c>
      <c r="O45" s="11" t="s">
        <v>137</v>
      </c>
      <c r="P45" s="11">
        <v>10</v>
      </c>
      <c r="Q45" s="16" t="s">
        <v>139</v>
      </c>
      <c r="R45" s="11" t="s">
        <v>138</v>
      </c>
      <c r="S45" s="11">
        <v>51</v>
      </c>
      <c r="T45" s="15">
        <f t="shared" si="3"/>
        <v>8366.9759999999987</v>
      </c>
      <c r="U45" s="17">
        <f t="shared" si="4"/>
        <v>43</v>
      </c>
    </row>
    <row r="46" spans="1:21" ht="12.6" customHeight="1" x14ac:dyDescent="0.25">
      <c r="A46" s="6">
        <v>44</v>
      </c>
      <c r="B46" s="6">
        <v>155</v>
      </c>
      <c r="C46" s="7" t="s">
        <v>109</v>
      </c>
      <c r="D46" s="6">
        <v>2004</v>
      </c>
      <c r="E46" s="7" t="s">
        <v>15</v>
      </c>
      <c r="F46" s="8">
        <v>9.6887000000000001E-2</v>
      </c>
      <c r="G46" s="7" t="s">
        <v>110</v>
      </c>
      <c r="H46" s="11" t="str">
        <f t="shared" si="0"/>
        <v>ASHKENAZI</v>
      </c>
      <c r="I46" s="11" t="str">
        <f t="shared" si="1"/>
        <v>Tal</v>
      </c>
      <c r="J46" s="11"/>
      <c r="K46" s="11" t="str">
        <f t="shared" si="2"/>
        <v>Tal Ashkenazi</v>
      </c>
      <c r="L46" s="11" t="str">
        <f>VLOOKUP(E46,'[1]country codes'!$A:$B,2,FALSE)</f>
        <v>ISR</v>
      </c>
      <c r="M46" s="14">
        <v>43555</v>
      </c>
      <c r="N46" s="11" t="s">
        <v>136</v>
      </c>
      <c r="O46" s="11" t="s">
        <v>137</v>
      </c>
      <c r="P46" s="11">
        <v>10</v>
      </c>
      <c r="Q46" s="16" t="s">
        <v>139</v>
      </c>
      <c r="R46" s="11" t="s">
        <v>138</v>
      </c>
      <c r="S46" s="11">
        <v>51</v>
      </c>
      <c r="T46" s="15">
        <f t="shared" si="3"/>
        <v>8371.0367999999999</v>
      </c>
      <c r="U46" s="17">
        <f t="shared" si="4"/>
        <v>44</v>
      </c>
    </row>
    <row r="47" spans="1:21" ht="12.6" customHeight="1" x14ac:dyDescent="0.25">
      <c r="A47" s="6">
        <v>45</v>
      </c>
      <c r="B47" s="6">
        <v>98</v>
      </c>
      <c r="C47" s="7" t="s">
        <v>111</v>
      </c>
      <c r="D47" s="6">
        <v>2003</v>
      </c>
      <c r="E47" s="7" t="s">
        <v>15</v>
      </c>
      <c r="F47" s="8">
        <v>9.7592999999999999E-2</v>
      </c>
      <c r="G47" s="7" t="s">
        <v>112</v>
      </c>
      <c r="H47" s="11" t="str">
        <f t="shared" si="0"/>
        <v>GABLAN</v>
      </c>
      <c r="I47" s="11" t="str">
        <f t="shared" si="1"/>
        <v>Orian</v>
      </c>
      <c r="J47" s="11"/>
      <c r="K47" s="11" t="str">
        <f t="shared" si="2"/>
        <v>Orian Gablan</v>
      </c>
      <c r="L47" s="11" t="str">
        <f>VLOOKUP(E47,'[1]country codes'!$A:$B,2,FALSE)</f>
        <v>ISR</v>
      </c>
      <c r="M47" s="14">
        <v>43555</v>
      </c>
      <c r="N47" s="11" t="s">
        <v>136</v>
      </c>
      <c r="O47" s="11" t="s">
        <v>137</v>
      </c>
      <c r="P47" s="11">
        <v>10</v>
      </c>
      <c r="Q47" s="16" t="s">
        <v>139</v>
      </c>
      <c r="R47" s="11" t="s">
        <v>138</v>
      </c>
      <c r="S47" s="11">
        <v>51</v>
      </c>
      <c r="T47" s="15">
        <f t="shared" si="3"/>
        <v>8432.0352000000003</v>
      </c>
      <c r="U47" s="17">
        <f t="shared" si="4"/>
        <v>45</v>
      </c>
    </row>
    <row r="48" spans="1:21" ht="12.6" customHeight="1" x14ac:dyDescent="0.25">
      <c r="A48" s="6">
        <v>46</v>
      </c>
      <c r="B48" s="6">
        <v>93</v>
      </c>
      <c r="C48" s="7" t="s">
        <v>113</v>
      </c>
      <c r="D48" s="6">
        <v>2000</v>
      </c>
      <c r="E48" s="7" t="s">
        <v>9</v>
      </c>
      <c r="F48" s="8">
        <v>9.9028000000000005E-2</v>
      </c>
      <c r="G48" s="7" t="s">
        <v>114</v>
      </c>
      <c r="H48" s="11" t="str">
        <f t="shared" si="0"/>
        <v>HENRY</v>
      </c>
      <c r="I48" s="11" t="str">
        <f t="shared" si="1"/>
        <v>Agathe</v>
      </c>
      <c r="J48" s="11"/>
      <c r="K48" s="11" t="str">
        <f t="shared" si="2"/>
        <v>Agathe Henry</v>
      </c>
      <c r="L48" s="11" t="str">
        <f>VLOOKUP(E48,'[1]country codes'!$A:$B,2,FALSE)</f>
        <v>FRA</v>
      </c>
      <c r="M48" s="14">
        <v>43555</v>
      </c>
      <c r="N48" s="11" t="s">
        <v>136</v>
      </c>
      <c r="O48" s="11" t="s">
        <v>137</v>
      </c>
      <c r="P48" s="11">
        <v>10</v>
      </c>
      <c r="Q48" s="16" t="s">
        <v>139</v>
      </c>
      <c r="R48" s="11" t="s">
        <v>138</v>
      </c>
      <c r="S48" s="11">
        <v>51</v>
      </c>
      <c r="T48" s="15">
        <f t="shared" si="3"/>
        <v>8556.0192000000006</v>
      </c>
      <c r="U48" s="17">
        <f t="shared" si="4"/>
        <v>46</v>
      </c>
    </row>
    <row r="49" spans="1:21" ht="12.6" customHeight="1" x14ac:dyDescent="0.25">
      <c r="A49" s="6">
        <v>47</v>
      </c>
      <c r="B49" s="6">
        <v>92</v>
      </c>
      <c r="C49" s="7" t="s">
        <v>115</v>
      </c>
      <c r="D49" s="6">
        <v>2004</v>
      </c>
      <c r="E49" s="7" t="s">
        <v>15</v>
      </c>
      <c r="F49" s="8">
        <v>9.9861000000000005E-2</v>
      </c>
      <c r="G49" s="7" t="s">
        <v>116</v>
      </c>
      <c r="H49" s="11" t="str">
        <f t="shared" si="0"/>
        <v>SHLEGEL</v>
      </c>
      <c r="I49" s="11" t="str">
        <f t="shared" si="1"/>
        <v>Guy</v>
      </c>
      <c r="J49" s="11"/>
      <c r="K49" s="11" t="str">
        <f t="shared" si="2"/>
        <v>Guy Shlegel</v>
      </c>
      <c r="L49" s="11" t="str">
        <f>VLOOKUP(E49,'[1]country codes'!$A:$B,2,FALSE)</f>
        <v>ISR</v>
      </c>
      <c r="M49" s="14">
        <v>43555</v>
      </c>
      <c r="N49" s="11" t="s">
        <v>136</v>
      </c>
      <c r="O49" s="11" t="s">
        <v>137</v>
      </c>
      <c r="P49" s="11">
        <v>10</v>
      </c>
      <c r="Q49" s="16" t="s">
        <v>139</v>
      </c>
      <c r="R49" s="11" t="s">
        <v>138</v>
      </c>
      <c r="S49" s="11">
        <v>51</v>
      </c>
      <c r="T49" s="15">
        <f t="shared" si="3"/>
        <v>8627.9904000000006</v>
      </c>
      <c r="U49" s="17">
        <f t="shared" si="4"/>
        <v>47</v>
      </c>
    </row>
    <row r="50" spans="1:21" ht="12.6" customHeight="1" x14ac:dyDescent="0.25">
      <c r="A50" s="6">
        <v>48</v>
      </c>
      <c r="B50" s="6">
        <v>43</v>
      </c>
      <c r="C50" s="7" t="s">
        <v>117</v>
      </c>
      <c r="D50" s="6">
        <v>2002</v>
      </c>
      <c r="E50" s="7" t="s">
        <v>15</v>
      </c>
      <c r="F50" s="8">
        <v>0.10305599999999999</v>
      </c>
      <c r="G50" s="7" t="s">
        <v>118</v>
      </c>
      <c r="H50" s="11" t="str">
        <f t="shared" si="0"/>
        <v>RABINA</v>
      </c>
      <c r="I50" s="11" t="str">
        <f t="shared" si="1"/>
        <v>Ofir</v>
      </c>
      <c r="J50" s="11"/>
      <c r="K50" s="11" t="str">
        <f t="shared" si="2"/>
        <v>Ofir Rabina</v>
      </c>
      <c r="L50" s="11" t="str">
        <f>VLOOKUP(E50,'[1]country codes'!$A:$B,2,FALSE)</f>
        <v>ISR</v>
      </c>
      <c r="M50" s="14">
        <v>43555</v>
      </c>
      <c r="N50" s="11" t="s">
        <v>136</v>
      </c>
      <c r="O50" s="11" t="s">
        <v>137</v>
      </c>
      <c r="P50" s="11">
        <v>10</v>
      </c>
      <c r="Q50" s="16" t="s">
        <v>139</v>
      </c>
      <c r="R50" s="11" t="s">
        <v>138</v>
      </c>
      <c r="S50" s="11">
        <v>51</v>
      </c>
      <c r="T50" s="15">
        <f t="shared" si="3"/>
        <v>8904.0383999999995</v>
      </c>
      <c r="U50" s="17">
        <f t="shared" si="4"/>
        <v>48</v>
      </c>
    </row>
    <row r="51" spans="1:21" ht="12.6" customHeight="1" x14ac:dyDescent="0.25">
      <c r="A51" s="6">
        <v>49</v>
      </c>
      <c r="B51" s="6">
        <v>141</v>
      </c>
      <c r="C51" s="7" t="s">
        <v>119</v>
      </c>
      <c r="D51" s="6">
        <v>2002</v>
      </c>
      <c r="E51" s="7" t="s">
        <v>15</v>
      </c>
      <c r="F51" s="8">
        <v>0.10481500000000001</v>
      </c>
      <c r="G51" s="7" t="s">
        <v>120</v>
      </c>
      <c r="H51" s="11" t="str">
        <f t="shared" si="0"/>
        <v>ELBAZIS</v>
      </c>
      <c r="I51" s="11" t="str">
        <f t="shared" si="1"/>
        <v>Shira</v>
      </c>
      <c r="J51" s="11"/>
      <c r="K51" s="11" t="str">
        <f t="shared" si="2"/>
        <v>Shira Elbazis</v>
      </c>
      <c r="L51" s="11" t="str">
        <f>VLOOKUP(E51,'[1]country codes'!$A:$B,2,FALSE)</f>
        <v>ISR</v>
      </c>
      <c r="M51" s="14">
        <v>43555</v>
      </c>
      <c r="N51" s="11" t="s">
        <v>136</v>
      </c>
      <c r="O51" s="11" t="s">
        <v>137</v>
      </c>
      <c r="P51" s="11">
        <v>10</v>
      </c>
      <c r="Q51" s="16" t="s">
        <v>139</v>
      </c>
      <c r="R51" s="11" t="s">
        <v>138</v>
      </c>
      <c r="S51" s="11">
        <v>51</v>
      </c>
      <c r="T51" s="15">
        <f t="shared" si="3"/>
        <v>9056.0159999999996</v>
      </c>
      <c r="U51" s="17">
        <f t="shared" si="4"/>
        <v>49</v>
      </c>
    </row>
    <row r="52" spans="1:21" ht="12.6" customHeight="1" x14ac:dyDescent="0.25">
      <c r="A52" s="6">
        <v>50</v>
      </c>
      <c r="B52" s="6">
        <v>49</v>
      </c>
      <c r="C52" s="7" t="s">
        <v>121</v>
      </c>
      <c r="D52" s="6">
        <v>1995</v>
      </c>
      <c r="E52" s="7" t="s">
        <v>24</v>
      </c>
      <c r="F52" s="7" t="s">
        <v>122</v>
      </c>
      <c r="G52" s="7" t="s">
        <v>123</v>
      </c>
      <c r="H52" s="11"/>
      <c r="I52" s="11"/>
      <c r="J52" s="11"/>
      <c r="K52" s="11"/>
      <c r="L52" s="11"/>
      <c r="M52" s="14"/>
      <c r="N52" s="11"/>
      <c r="O52" s="11"/>
      <c r="P52" s="11"/>
      <c r="Q52" s="11"/>
      <c r="R52" s="11"/>
      <c r="S52" s="11"/>
      <c r="T52" s="15"/>
    </row>
    <row r="53" spans="1:21" ht="12.6" customHeight="1" x14ac:dyDescent="0.25">
      <c r="A53" s="6">
        <v>51</v>
      </c>
      <c r="B53" s="6">
        <v>40</v>
      </c>
      <c r="C53" s="7" t="s">
        <v>124</v>
      </c>
      <c r="D53" s="6">
        <v>2003</v>
      </c>
      <c r="E53" s="7" t="s">
        <v>15</v>
      </c>
      <c r="F53" s="7" t="s">
        <v>125</v>
      </c>
      <c r="G53" s="7" t="s">
        <v>123</v>
      </c>
      <c r="H53" s="11"/>
      <c r="I53" s="11"/>
      <c r="J53" s="11"/>
      <c r="K53" s="11"/>
      <c r="L53" s="11"/>
      <c r="M53" s="14"/>
      <c r="N53" s="11"/>
      <c r="O53" s="11"/>
      <c r="P53" s="11"/>
      <c r="Q53" s="11"/>
      <c r="R53" s="11"/>
      <c r="S53" s="11"/>
      <c r="T53" s="15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HAUE</dc:creator>
  <cp:lastModifiedBy>Alex Meyer</cp:lastModifiedBy>
  <dcterms:created xsi:type="dcterms:W3CDTF">2022-04-05T00:50:02Z</dcterms:created>
  <dcterms:modified xsi:type="dcterms:W3CDTF">2022-04-05T12:01:38Z</dcterms:modified>
</cp:coreProperties>
</file>