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D" sheetId="1" r:id="rId4"/>
    <sheet state="visible" name="MD" sheetId="2" r:id="rId5"/>
    <sheet state="visible" name="Февраль 2024" sheetId="3" r:id="rId6"/>
    <sheet state="hidden" name="Январь 2024 " sheetId="4" r:id="rId7"/>
    <sheet state="hidden" name="Декабрь 2023 " sheetId="5" r:id="rId8"/>
    <sheet state="visible" name="Обзвон" sheetId="6" r:id="rId9"/>
    <sheet state="visible" name="Информация по проведению обзвон" sheetId="7" r:id="rId10"/>
    <sheet state="hidden" name="Ноябрь 2023 " sheetId="8" r:id="rId11"/>
    <sheet state="hidden" name="Октябрь 2023" sheetId="9" r:id="rId12"/>
    <sheet state="hidden" name="Сентябрь 2023" sheetId="10" r:id="rId13"/>
    <sheet state="hidden" name="Август 2023" sheetId="11" r:id="rId14"/>
    <sheet state="hidden" name="Август 2023 (копия)" sheetId="12" r:id="rId15"/>
    <sheet state="hidden" name="Июнь 2023" sheetId="13" r:id="rId16"/>
    <sheet state="hidden" name="Май 2023" sheetId="14" r:id="rId17"/>
    <sheet state="hidden" name="Апрель 2023" sheetId="15" r:id="rId18"/>
    <sheet state="hidden" name="Март 2023" sheetId="16" r:id="rId19"/>
    <sheet state="hidden" name="Декабрь 2022" sheetId="17" r:id="rId20"/>
    <sheet state="hidden" name="Февраль 2023" sheetId="18" r:id="rId21"/>
    <sheet state="hidden" name="Июль 2023" sheetId="19" r:id="rId22"/>
    <sheet state="hidden" name="SMD(July) | The Best" sheetId="20" r:id="rId23"/>
    <sheet state="hidden" name="SMD(June) | The Best" sheetId="21" r:id="rId24"/>
    <sheet state="hidden" name="SMD(August) | The Best" sheetId="22" r:id="rId25"/>
    <sheet state="hidden" name="Август 2022" sheetId="23" r:id="rId26"/>
    <sheet state="hidden" name="Сентябрь 2022" sheetId="24" r:id="rId27"/>
    <sheet state="hidden" name="Октябрь 2022" sheetId="25" r:id="rId28"/>
    <sheet state="hidden" name="Ноябрь 2022" sheetId="26" r:id="rId29"/>
    <sheet state="hidden" name="Январь 2023" sheetId="27" r:id="rId30"/>
    <sheet state="hidden" name="Июль (2022)" sheetId="28" r:id="rId31"/>
    <sheet state="hidden" name="Июнь (2022)" sheetId="29" r:id="rId32"/>
    <sheet state="hidden" name="Май (2022)" sheetId="30" r:id="rId33"/>
    <sheet state="hidden" name="SMD(May) | The Best" sheetId="31" r:id="rId34"/>
    <sheet state="hidden" name="SMD(March) | The Best" sheetId="32" r:id="rId35"/>
    <sheet state="hidden" name="Март (2022)" sheetId="33" r:id="rId36"/>
    <sheet state="hidden" name="Ноябрь" sheetId="34" r:id="rId37"/>
    <sheet state="hidden" name="Январь (2022)" sheetId="35" r:id="rId38"/>
    <sheet state="hidden" name="Февраль (2022)" sheetId="36" r:id="rId39"/>
    <sheet state="hidden" name="SMD(February) | The Best " sheetId="37" r:id="rId40"/>
    <sheet state="hidden" name="SMD(January) | The Best " sheetId="38" r:id="rId41"/>
    <sheet state="hidden" name="SMD(December) | The Best" sheetId="39" r:id="rId42"/>
    <sheet state="hidden" name="Декабрь (2021)" sheetId="40" r:id="rId43"/>
    <sheet state="hidden" name="SMD(Окт) Баллы" sheetId="41" r:id="rId44"/>
    <sheet state="hidden" name="Октябрь" sheetId="42" r:id="rId45"/>
    <sheet state="hidden" name="SMD(November) | The Best" sheetId="43" r:id="rId46"/>
    <sheet state="hidden" name="SMD(April) | The Best" sheetId="44" r:id="rId47"/>
    <sheet state="hidden" name="Апрель (2022)" sheetId="45" r:id="rId48"/>
    <sheet state="hidden" name="Сентябрь" sheetId="46" r:id="rId49"/>
    <sheet state="hidden" name="Август" sheetId="47" r:id="rId50"/>
    <sheet state="hidden" name="Июль" sheetId="48" r:id="rId51"/>
  </sheets>
  <definedNames/>
  <calcPr/>
</workbook>
</file>

<file path=xl/sharedStrings.xml><?xml version="1.0" encoding="utf-8"?>
<sst xmlns="http://schemas.openxmlformats.org/spreadsheetml/2006/main" count="7350" uniqueCount="1576">
  <si>
    <t xml:space="preserve">Discord R-RP IX  </t>
  </si>
  <si>
    <t xml:space="preserve">состав команды </t>
  </si>
  <si>
    <t>Ник</t>
  </si>
  <si>
    <t>Роли</t>
  </si>
  <si>
    <t>Наказания</t>
  </si>
  <si>
    <t>Онлайн</t>
  </si>
  <si>
    <t>Звезды</t>
  </si>
  <si>
    <t>Должность</t>
  </si>
  <si>
    <t>Выданные</t>
  </si>
  <si>
    <t>Снятые</t>
  </si>
  <si>
    <t>Итого</t>
  </si>
  <si>
    <t>Anthony Aristov</t>
  </si>
  <si>
    <t>SMD</t>
  </si>
  <si>
    <t>-</t>
  </si>
  <si>
    <t>Diego Nevenles</t>
  </si>
  <si>
    <t>Vladick King</t>
  </si>
  <si>
    <t>Aki Nevenles</t>
  </si>
  <si>
    <t>AD</t>
  </si>
  <si>
    <t>Anastasia King</t>
  </si>
  <si>
    <t>Итог</t>
  </si>
  <si>
    <t>Выдача наказаний (таблица для расчета)</t>
  </si>
  <si>
    <t>Никнейм:</t>
  </si>
  <si>
    <t>Кол-во наказаний:</t>
  </si>
  <si>
    <t>Процент:</t>
  </si>
  <si>
    <t>Всего:</t>
  </si>
  <si>
    <t>Роли (таблица для расчета)</t>
  </si>
  <si>
    <t>Кол-во (выд. + снят.):</t>
  </si>
  <si>
    <t xml:space="preserve">    Вписывать только сумму выданных и снятых ролей [1 выд. - 1,1 снят. - 0.5]
Процент будет подсчитан автоматически.
Если в таблице написано "#ДЕЛ/0!" - значит в ячейках с кол-вом нет значения.
Это не ошибка!
Если у SMD был неактив (или просто не сделаны наказания,то пишите "0" в ячейку.)</t>
  </si>
  <si>
    <t>Discord R-RP IX</t>
  </si>
  <si>
    <t>Состав команды</t>
  </si>
  <si>
    <t>Примечания</t>
  </si>
  <si>
    <t>Alexandr Kaban</t>
  </si>
  <si>
    <t xml:space="preserve">MD </t>
  </si>
  <si>
    <t>Jerry Nevenles</t>
  </si>
  <si>
    <t xml:space="preserve"> </t>
  </si>
  <si>
    <t>Vladick King - SMD</t>
  </si>
  <si>
    <t>Anthony Aristov - SMD</t>
  </si>
  <si>
    <t>Diego Nevenles - SMD</t>
  </si>
  <si>
    <t>Anastasia King - SMD</t>
  </si>
  <si>
    <t>Aki Nevenles - AD</t>
  </si>
  <si>
    <t>Jerry Nevenles - MD</t>
  </si>
  <si>
    <t>Alexandr Kaban - MD</t>
  </si>
  <si>
    <t>Дата/Работа</t>
  </si>
  <si>
    <t>Неактивность</t>
  </si>
  <si>
    <t>Назначен</t>
  </si>
  <si>
    <t>Есть норма</t>
  </si>
  <si>
    <t>1 неделя:</t>
  </si>
  <si>
    <t>Нет нормы</t>
  </si>
  <si>
    <t>2 неделя:</t>
  </si>
  <si>
    <t>3 неделя:</t>
  </si>
  <si>
    <t>Простили/ВРИО</t>
  </si>
  <si>
    <t>4 неделя:</t>
  </si>
  <si>
    <t>Повышен</t>
  </si>
  <si>
    <t>5 неделя:</t>
  </si>
  <si>
    <t>Diego Nevenles-SMD</t>
  </si>
  <si>
    <t>ВРИО</t>
  </si>
  <si>
    <t>Отпуск</t>
  </si>
  <si>
    <t>Простили</t>
  </si>
  <si>
    <t>Leonardo Borisovich - SMD</t>
  </si>
  <si>
    <t>joshua Perry - SMD</t>
  </si>
  <si>
    <t>Haruka Nevenles - AD</t>
  </si>
  <si>
    <t>Anthony Aristov - MD</t>
  </si>
  <si>
    <t>Nikita Podgornov - ВРИО MD</t>
  </si>
  <si>
    <t>Назанаия</t>
  </si>
  <si>
    <t>Личные данные пользователя</t>
  </si>
  <si>
    <t xml:space="preserve">Наказания </t>
  </si>
  <si>
    <t>Понимание Должности</t>
  </si>
  <si>
    <t>Знание правил</t>
  </si>
  <si>
    <t>Знание функций</t>
  </si>
  <si>
    <t>Ориентированность</t>
  </si>
  <si>
    <t>Примечание</t>
  </si>
  <si>
    <t>Примечание по аккаунтам</t>
  </si>
  <si>
    <t>Имя_Фамилия</t>
  </si>
  <si>
    <t>Discord</t>
  </si>
  <si>
    <t>Возраст</t>
  </si>
  <si>
    <t>Часовой Пояс</t>
  </si>
  <si>
    <t>/actions</t>
  </si>
  <si>
    <t>имеются/не имеются</t>
  </si>
  <si>
    <t>в ситуациях</t>
  </si>
  <si>
    <t>Ivan_Police</t>
  </si>
  <si>
    <t>Полицай#3732</t>
  </si>
  <si>
    <t>МСК</t>
  </si>
  <si>
    <t>Не имеются</t>
  </si>
  <si>
    <t>Правила 6/6, Ситуации 6/6</t>
  </si>
  <si>
    <t>ЧС других серверов</t>
  </si>
  <si>
    <t>Igor_Dobaev</t>
  </si>
  <si>
    <t>Суета#0644</t>
  </si>
  <si>
    <t>Не уверен был как изменить тему дискорда, правила 7/8, все ситуации верны</t>
  </si>
  <si>
    <t>Klaus_Braun</t>
  </si>
  <si>
    <t>soltik#7777</t>
  </si>
  <si>
    <t>МСК+3</t>
  </si>
  <si>
    <t>не знает что может выдавать МД,не знает точно где тему менять,не знает точно что за изъяны будет,не знает что за 20 правило,</t>
  </si>
  <si>
    <t>#N.Fresh</t>
  </si>
  <si>
    <t>FRESH#8888</t>
  </si>
  <si>
    <t>МСК +1</t>
  </si>
  <si>
    <t>Муты</t>
  </si>
  <si>
    <t>Имеются</t>
  </si>
  <si>
    <t>не знает как выдать голосовой мут, не знает что будет за рекламу,накажет за АУЕ,правила 7/9</t>
  </si>
  <si>
    <t>El_Fernandez</t>
  </si>
  <si>
    <t>Forever Young#8888</t>
  </si>
  <si>
    <t>Модератор ток следит за чатом, не знает что будет за копирование чужого профиля,не знает что будет за стрим игр кроме радмира,нельзя все гифки. Правила: 2/ 5,МД другого сервера просто замутит и все,ничего не скажет,не знает что делать с ссылкой на форум радмира,забанит за оск в ЛС.Ситуации: 2/5</t>
  </si>
  <si>
    <t>Maksim_Theme</t>
  </si>
  <si>
    <t>SaXaRok#7777</t>
  </si>
  <si>
    <t>МСК+4</t>
  </si>
  <si>
    <t>Не знает что за неадекватные песни,бан на 5 за другую игру,забанит за ЛС</t>
  </si>
  <si>
    <t>Richard_Mattery</t>
  </si>
  <si>
    <t>forever young#1234</t>
  </si>
  <si>
    <r>
      <rPr>
        <rFont val="Comic Sans MS"/>
        <color rgb="FF000000"/>
        <sz val="12.0"/>
      </rPr>
      <t>Не</t>
    </r>
    <r>
      <rPr>
        <rFont val="Comic Sans MS"/>
        <color rgb="FF000000"/>
        <sz val="12.0"/>
      </rPr>
      <t xml:space="preserve"> имеются</t>
    </r>
  </si>
  <si>
    <t>Ошибки в правилах и ситуациях</t>
  </si>
  <si>
    <t>Zinur_Litvin</t>
  </si>
  <si>
    <t>Denis_Lonmikov#4593</t>
  </si>
  <si>
    <t>Не много напутал в правилах, также не много не знает как дать мут системой ДСа. в целом нормально</t>
  </si>
  <si>
    <t>Richard_Koptevskiy</t>
  </si>
  <si>
    <t>Qusaud S.M#2780</t>
  </si>
  <si>
    <t>Путался в правилах и ситуациях, из механик только журнал аудита тяжело ответил</t>
  </si>
  <si>
    <t>Jordan Cherry</t>
  </si>
  <si>
    <t>Авторитет#8451</t>
  </si>
  <si>
    <t>Не знает как сменить тему светлую на темную, чутка правил не знает за оффтоп даст 15 минут</t>
  </si>
  <si>
    <t>Cody_Molligan</t>
  </si>
  <si>
    <t>necody#6666</t>
  </si>
  <si>
    <t>Запутался как выдать обычный мут</t>
  </si>
  <si>
    <t>Gleb Vlasov</t>
  </si>
  <si>
    <t>Harumi#8356</t>
  </si>
  <si>
    <t>МСК +2</t>
  </si>
  <si>
    <t>На обзвоне правила ответил плохо,затупы в ситуациях,не знает что такое журнал аудита. P.S прошел переаттестацию - ответил хорошо</t>
  </si>
  <si>
    <t>Kirill_Akto</t>
  </si>
  <si>
    <t>Kirill_Akto#1925</t>
  </si>
  <si>
    <t xml:space="preserve">Именются </t>
  </si>
  <si>
    <t>закреплять сообзщения нельзя,не знает как отредачить сообщения,за музыку в микро - кик+варн,</t>
  </si>
  <si>
    <t>Deldar Ibrogimov</t>
  </si>
  <si>
    <t>NoName8#2450</t>
  </si>
  <si>
    <t>можно редачить чужле сообщение,не знает как от руки выдать мут,запутался с капсом,накажет за АУЕ,запутался с неадекватной музыкой,изменит наказание из-за ЛС</t>
  </si>
  <si>
    <t>Sergey Babakow</t>
  </si>
  <si>
    <t>Sergey_Babakow#1418</t>
  </si>
  <si>
    <t>Чужое сообщение отредачить молжно,</t>
  </si>
  <si>
    <t>Egor_Kanilov</t>
  </si>
  <si>
    <t>Tomget#3022</t>
  </si>
  <si>
    <t>Ошибся в правиле с капсом, выдаст бан -1 за админстратора, который всех кикает и мутит</t>
  </si>
  <si>
    <t>Jeremy White</t>
  </si>
  <si>
    <t>Вайт#7527</t>
  </si>
  <si>
    <t>МСК +4</t>
  </si>
  <si>
    <t>Муты, бан в 20 году</t>
  </si>
  <si>
    <t>Не знает что за клевету давать,</t>
  </si>
  <si>
    <t>Oleg_Kotow</t>
  </si>
  <si>
    <t>Flynn#9508</t>
  </si>
  <si>
    <t>Мут</t>
  </si>
  <si>
    <t>Выдаст кик за неадекватную музыку,  забанит за клевету</t>
  </si>
  <si>
    <t>Снимает ЧС МД</t>
  </si>
  <si>
    <t>Pasha_Kotow</t>
  </si>
  <si>
    <t>P.Kotow#5218</t>
  </si>
  <si>
    <t>Не смог объяснить, что такое адекватность, за неадекватную музыку выдаст на 60 минут, не сказал точно, что выжаст за фейк администратора, забанить за клевету, не помнит как поменять тему в дс</t>
  </si>
  <si>
    <t>Sergey _Izmayilow</t>
  </si>
  <si>
    <t>sergey#1128</t>
  </si>
  <si>
    <t>SaXaRok#6733</t>
  </si>
  <si>
    <t>МСК + 4</t>
  </si>
  <si>
    <t>Точно не сказал, что такое адекватность, забанит за оск родных в лс, не помнит, что даётся за программы для изменения голоса</t>
  </si>
  <si>
    <t>ЧС МД на 06 за халатность в 2020 году</t>
  </si>
  <si>
    <t>Sebastion_Akto</t>
  </si>
  <si>
    <t>Aktobus#1200</t>
  </si>
  <si>
    <t>Не сказал где находится темы в дс, не сказал, что сделат, если скинут форум</t>
  </si>
  <si>
    <t>Maxim_Karver</t>
  </si>
  <si>
    <t>Makson#4252</t>
  </si>
  <si>
    <t>За музыку в микро выдаст на 60 минут мут, за программы для голоса выдаст на 120 минут</t>
  </si>
  <si>
    <t>Yuki_Endo</t>
  </si>
  <si>
    <t>Ag#1952</t>
  </si>
  <si>
    <t>Варн за оск на аве</t>
  </si>
  <si>
    <t>0/5 правильных ответов в правилах</t>
  </si>
  <si>
    <t>Снимает ЧС МД, из-за 3/3 09</t>
  </si>
  <si>
    <t>Georgiy_Fernandez</t>
  </si>
  <si>
    <t>Qwerty#1945</t>
  </si>
  <si>
    <t xml:space="preserve"> Не имеются</t>
  </si>
  <si>
    <t>Выдаст бан от 15 дней за стрим другой игры, не связаной с р-рп. Выдаст бан на 30 дней за упом. пвв</t>
  </si>
  <si>
    <t>Anton_Rychkov</t>
  </si>
  <si>
    <t>Rikishiki#9406</t>
  </si>
  <si>
    <t>Выдаст бан на 5 дней за гиф с гитлером, капс на 30 минут, при слив адм, выдаст мут и попросит не делать так, напишет жб на мд с другого сервера</t>
  </si>
  <si>
    <t>Denis_Escabarro</t>
  </si>
  <si>
    <t>ноунейм1111#1748</t>
  </si>
  <si>
    <t>МСК -1</t>
  </si>
  <si>
    <t>Не знает, где находятся темы дискорда, выдаст мут за музыку в микро от 30 минут, за игнор посьб мд кикнет, на 10 минут замут за капс</t>
  </si>
  <si>
    <t>Blake_Minomato</t>
  </si>
  <si>
    <t>Маномато#6168</t>
  </si>
  <si>
    <t>UTC +3</t>
  </si>
  <si>
    <t>Выдаст мут за оск в статусе, флуд от 5 смс и выдаст как минимум на 15 минут, удалит ссылку с форума радмира, если её скинут, не знает, что делать, если начнут оскрблять родителей в лс, если админку в дс будут сливать, то попросит так не делать.</t>
  </si>
  <si>
    <t>Vasia_Copin</t>
  </si>
  <si>
    <t>Loppy#7048</t>
  </si>
  <si>
    <t>Выдаст за музыку в микро на 60 минут мута, за клевету замутит на 120</t>
  </si>
  <si>
    <t>Sean_Carrasco</t>
  </si>
  <si>
    <t>#4077</t>
  </si>
  <si>
    <t>За оск проекта от 30 дней выдаст, за клевету на 120  минут</t>
  </si>
  <si>
    <t>Ocean Carrasco</t>
  </si>
  <si>
    <t>Ocean_Carrasco#1111</t>
  </si>
  <si>
    <t xml:space="preserve">Сказал что роли выдаёт главный модератор, читал что такое журнал аудита, не знает что будет за неадекватный статус и порнографическую аватарку, не накажет за продажу/покупку в общении, забанил бы за оск. родни в лс, снял бы мут по просьбе с док-вами в лс, замутит или забанит модератора другого сервера за неадекватное поведение </t>
  </si>
  <si>
    <t>Ocean_Carrasco#6666</t>
  </si>
  <si>
    <t>заварнил бы за стрим другой игры, кикнул бы за ПВ, неоднозначный ответ на ситуацию со сливом админки и просьбой размута в лс</t>
  </si>
  <si>
    <t xml:space="preserve">Adrian Dubrovsky
</t>
  </si>
  <si>
    <t>ded inside#5658</t>
  </si>
  <si>
    <t>Не Имеются</t>
  </si>
  <si>
    <t xml:space="preserve">не знает что будет за музыку в гс, не знает что будет за стрим другой игры, за упоминание родных даст мут на 360 минут, </t>
  </si>
  <si>
    <t>Fake Carrington</t>
  </si>
  <si>
    <t>𝖘𝖔𝖘𝖎♡#1024</t>
  </si>
  <si>
    <t>кик, варн</t>
  </si>
  <si>
    <t>Правила не учил, сам признался, всё отвечал на "по-моему"; не накажет за "слив" админки</t>
  </si>
  <si>
    <t>Hiro Koyama</t>
  </si>
  <si>
    <t>Moonz#9469</t>
  </si>
  <si>
    <t xml:space="preserve">варн за неадекватное поведение или предупреждение, не знает правил и отказался </t>
  </si>
  <si>
    <t>Bohdan Carrasco</t>
  </si>
  <si>
    <t>Bohdan#8338</t>
  </si>
  <si>
    <t>бан, мут</t>
  </si>
  <si>
    <t xml:space="preserve">не знает как закрепить сообщение с телефона, не знает как поменять тему, бан навсегда за нацизм на аватарке, бан навсегда за оск родных, </t>
  </si>
  <si>
    <t>Dinka Bloody</t>
  </si>
  <si>
    <t>Armageddon#9344</t>
  </si>
  <si>
    <t xml:space="preserve">сказала что мд не может выдавать наказания, накажет за неадеквата на 30, бан за рекламу читов на 30 дней, не ответила что сделает с просьбой о роли в лс, накажет за ссылку на форум в общении, </t>
  </si>
  <si>
    <t>Artur Escobarro</t>
  </si>
  <si>
    <t>8290E#7111</t>
  </si>
  <si>
    <t>муты</t>
  </si>
  <si>
    <t xml:space="preserve">мд не может выдавать наказания, не знает как выдать системный гс мут, </t>
  </si>
  <si>
    <t xml:space="preserve">В рассмотрений </t>
  </si>
  <si>
    <t>Freeza Treuz</t>
  </si>
  <si>
    <t>freeza#1234</t>
  </si>
  <si>
    <t>бан за нацизм в 21 году</t>
  </si>
  <si>
    <t>не знает как поменять тему</t>
  </si>
  <si>
    <t>Abdul Bykov</t>
  </si>
  <si>
    <t>Orion_Pax#8852</t>
  </si>
  <si>
    <t>МСК +3</t>
  </si>
  <si>
    <t>не знает что такое журнал аудита, как закрепить сообщение, как изменить иконку сети, тему; даст мут за неадеквата на 30, за оск мут на 30, замутит за рекламу читов, заварнит за продажу вв, проигнорит оск от другого мд, замутит за ссылку на форум проекта, забанит за оск родных в лс</t>
  </si>
  <si>
    <t>Daniil Cok</t>
  </si>
  <si>
    <t>Cat♥Pobeda♥#1051</t>
  </si>
  <si>
    <t>мут</t>
  </si>
  <si>
    <t>не знает как закрепить сообщение, выдаст бан на ссылку форума, забанит за оск. родни в лс, даст 120 за капс</t>
  </si>
  <si>
    <t>Vladosik Grom</t>
  </si>
  <si>
    <t>𝖁𝖑𝖆𝖉𝖔𝖘 𝕲𝖗𝖔𝖒#8194</t>
  </si>
  <si>
    <t>не знает на сколько мут за капс, НЕ ЗНАЕТ ПРАВИЛ</t>
  </si>
  <si>
    <t>Alexandr Monkov</t>
  </si>
  <si>
    <t>monkov03#5935</t>
  </si>
  <si>
    <t xml:space="preserve">15 минут за оффтоп, мутит за капс от 3х сообщений, </t>
  </si>
  <si>
    <t>Cody Eyes</t>
  </si>
  <si>
    <t>Codya#0653</t>
  </si>
  <si>
    <t xml:space="preserve">не знает что такое журнал аудита, бред про тег руководителя, </t>
  </si>
  <si>
    <t>Аккаунту в дс месяц</t>
  </si>
  <si>
    <t>Diego_Johnson</t>
  </si>
  <si>
    <t>Johnson#0773</t>
  </si>
  <si>
    <t>не знает правил за музыку</t>
  </si>
  <si>
    <t>Аккаунту в дс &lt;месяц</t>
  </si>
  <si>
    <t xml:space="preserve">За контент 18+ не знает правила, </t>
  </si>
  <si>
    <t>Artem Raikage</t>
  </si>
  <si>
    <t>Bogdan Bandana</t>
  </si>
  <si>
    <t>ПЕТРОВИЧ#7141</t>
  </si>
  <si>
    <t>1 мут</t>
  </si>
  <si>
    <t>Tymothy Nizkiy</t>
  </si>
  <si>
    <t>nezokyy#0234</t>
  </si>
  <si>
    <t>есть</t>
  </si>
  <si>
    <t>выдаст за музыку через микро - на 60 минут, не помнит что выдается за программу изменяющего голоса. за команду !лидеры в общений выдаст 60 минут. За клевету - от 24 часов до бана на 15 дней</t>
  </si>
  <si>
    <t>Tvin Turbo</t>
  </si>
  <si>
    <t>Tyoma_sa#1300</t>
  </si>
  <si>
    <t>за неадекватные песни бан до 5 дней, за флуд дается бан</t>
  </si>
  <si>
    <t>Stas Kuzmin</t>
  </si>
  <si>
    <t>StasPlay#6071</t>
  </si>
  <si>
    <t>выдаст бан за команды не предусмотрены для игроков, выдаст сразу же бан на 30 дней за фейк аккаунт, Запрещено стримить любую игру (в открытых каналах), кроме проекта "Radmir" - ничего.</t>
  </si>
  <si>
    <t>Kenny Blessed</t>
  </si>
  <si>
    <t>meROLL#0570</t>
  </si>
  <si>
    <t>Запрещается рассылать Смайлики/Картинки/Анимированные содержащие Неадекватное Поведение - выдаст мут от 120 до варна</t>
  </si>
  <si>
    <t>James Markov</t>
  </si>
  <si>
    <t>Markov#9769</t>
  </si>
  <si>
    <t>Ell Dany</t>
  </si>
  <si>
    <t>Piatti#0450</t>
  </si>
  <si>
    <t>не знает что будет человеку за оск родных в статусе, забанит за демку другой игры сразу на 15д</t>
  </si>
  <si>
    <t>Corleone Ganzales</t>
  </si>
  <si>
    <t>777Legenda777#8369</t>
  </si>
  <si>
    <t>войс мут давно</t>
  </si>
  <si>
    <t>не знает что такое журнал аудита, бан на 15 за расизм</t>
  </si>
  <si>
    <t>Kirill Martov</t>
  </si>
  <si>
    <t>martick#2358</t>
  </si>
  <si>
    <t xml:space="preserve">мут за обсуждение политики </t>
  </si>
  <si>
    <t>Leo Lorenso</t>
  </si>
  <si>
    <t>Денис.#1747</t>
  </si>
  <si>
    <t xml:space="preserve">выдаст наказание за оск. родни в лс, не жо конца знает по функциям, забанит на 30 за распространение личной информации, замутит на 30 за порнографию  </t>
  </si>
  <si>
    <t>Kevin Eyes</t>
  </si>
  <si>
    <t>yablok1#8901</t>
  </si>
  <si>
    <t>МСК +5</t>
  </si>
  <si>
    <t xml:space="preserve">мд  может выдавать роли, не знает как поменять польз. статус, не знает как поменять тему, напишет ЖБ на адм </t>
  </si>
  <si>
    <t>Daniel Garcia</t>
  </si>
  <si>
    <t>CHERRY#5646</t>
  </si>
  <si>
    <t xml:space="preserve">замутит на 30 минут за оск МЧС, </t>
  </si>
  <si>
    <t>Igor Dobaev</t>
  </si>
  <si>
    <t>Cody_Sheldon</t>
  </si>
  <si>
    <t>FRESH#2109</t>
  </si>
  <si>
    <t>2 мута</t>
  </si>
  <si>
    <t>не знает что будет за фейк, мут от 30 за музыку в свой микро, даст бан за форум проекта</t>
  </si>
  <si>
    <t>Timofej_Julerin</t>
  </si>
  <si>
    <t>Timofej_Julerin#4723.</t>
  </si>
  <si>
    <t>не знает что такое журнал аудита, не знает что будет за символы в нике</t>
  </si>
  <si>
    <t>Valera_Bosovv</t>
  </si>
  <si>
    <t>愛している#9463</t>
  </si>
  <si>
    <t>Dmitriy_Supranovich</t>
  </si>
  <si>
    <t>Washington4ik#5921</t>
  </si>
  <si>
    <t>Занимает пост на другом сервере(лидер на Diamond RP)</t>
  </si>
  <si>
    <t>Michael Young</t>
  </si>
  <si>
    <t>M.Young#1249</t>
  </si>
  <si>
    <t>Dmitriy Young</t>
  </si>
  <si>
    <t>Lifanov#1615</t>
  </si>
  <si>
    <t xml:space="preserve">Неадекватные песни - мут на 30, </t>
  </si>
  <si>
    <t>Daniel Callardo</t>
  </si>
  <si>
    <t>danielcallardo#9941</t>
  </si>
  <si>
    <t>Dmitro_Velietto</t>
  </si>
  <si>
    <t>Dmitro_Velietto#8788</t>
  </si>
  <si>
    <t>Tommy_Hizer</t>
  </si>
  <si>
    <t>Express#4181</t>
  </si>
  <si>
    <t>Marko_Pels</t>
  </si>
  <si>
    <t>Pels#8312</t>
  </si>
  <si>
    <t>Sasha Khitrov</t>
  </si>
  <si>
    <t>Xolom4ik#5811</t>
  </si>
  <si>
    <t>почти ничего не ответил по правилам</t>
  </si>
  <si>
    <t>не знает как выдать системный мут, не знает что будет за рекламу читов и продажу игровой валюты, даст мут на 60 за музыку</t>
  </si>
  <si>
    <t>Tony Escobarro</t>
  </si>
  <si>
    <t>Sweg#9454</t>
  </si>
  <si>
    <t>5 мутов</t>
  </si>
  <si>
    <t>мут на 60 за музыку через свой микро, не знает что будет за фейк зга, даст мут на 30 за пиар читов, не знает как изменить тему в дискорде, не знает что будет за оск. родни в личные сообщения</t>
  </si>
  <si>
    <t>Michael Pingvinov</t>
  </si>
  <si>
    <t>не знает что будет за помеху в голосовом,</t>
  </si>
  <si>
    <t>за музыку через свой микрофон - 60 минут, за помеху - 360 минут</t>
  </si>
  <si>
    <t>Zahar_Zverev</t>
  </si>
  <si>
    <t>Zverev#9499</t>
  </si>
  <si>
    <t>не выдаст за неадекватную песню</t>
  </si>
  <si>
    <t>Не замутит за команды, предупредит за слив, разбанит за лс, забанит за оск в лс</t>
  </si>
  <si>
    <t>Giorno_Squarlippi</t>
  </si>
  <si>
    <t>M.E.F.I.X.3.3.7#5563</t>
  </si>
  <si>
    <t>ничего не сделает за невидимые ники и аватарки, не знает что будет за символы в нике, не замутит за оск от мд другого сервера</t>
  </si>
  <si>
    <t>Maksim_Semonovich</t>
  </si>
  <si>
    <t>IscroShton#6942</t>
  </si>
  <si>
    <t>не знает что такое журнал аудита</t>
  </si>
  <si>
    <t>Koptevskiy#2780</t>
  </si>
  <si>
    <t>не знает может ли мд выдавать роли, не учил правила</t>
  </si>
  <si>
    <t>Fama_Evgenievich</t>
  </si>
  <si>
    <t>Soul Goodman#3822</t>
  </si>
  <si>
    <t>МД может роли выдавать, за неадекватные песни от 60 минут мут, за неадекватное общение в гч не знает, за читы от 360 минут мута :/ , за символику АУЕ мут на 60 минут, не знает как выдать ручной мут</t>
  </si>
  <si>
    <t>Otto Berlin</t>
  </si>
  <si>
    <t>Don_Robson#5919</t>
  </si>
  <si>
    <t xml:space="preserve">Мд может роли выдавать,| за музыку в гч мут 60, неадекватные песни мут на 60(недочеты в правилах) | </t>
  </si>
  <si>
    <t>Dima Hazp</t>
  </si>
  <si>
    <t>Hazpik#0776</t>
  </si>
  <si>
    <t>Не знает что такео журнал аудита, смд может отредачить чужое сообщение</t>
  </si>
  <si>
    <t>Ruslan_Timashev</t>
  </si>
  <si>
    <t>helvest#1345</t>
  </si>
  <si>
    <t xml:space="preserve">не знает может ли МД выдавать роли или не может, не помнит как тему, статус изменить, за символику АУЕ варн/бан на 30, за стрим другой игры варн, </t>
  </si>
  <si>
    <t>Aleks_Andereson</t>
  </si>
  <si>
    <t>Aleks_Andereson#1530</t>
  </si>
  <si>
    <t xml:space="preserve">не знает что такое журнал аудита, отредачить чужое сообщение можно, </t>
  </si>
  <si>
    <t>Harry Wade</t>
  </si>
  <si>
    <t>Harry Dexside#7140</t>
  </si>
  <si>
    <t>накажет за символику "АУЕ"</t>
  </si>
  <si>
    <t>Sonya Santoni</t>
  </si>
  <si>
    <t>shawty#5888</t>
  </si>
  <si>
    <t xml:space="preserve">не знает как изменить иконку сети, забанит навсегда за демку постороннего проекта, забанит на 5 дней за фейк ГА, замутит мд другого сервера на 30 минут за оскорбления </t>
  </si>
  <si>
    <t>Andriy Zherebniuk</t>
  </si>
  <si>
    <t>FLEYZEN#3750</t>
  </si>
  <si>
    <t>мут, кики</t>
  </si>
  <si>
    <t xml:space="preserve">не знает как изменить иконку сети, </t>
  </si>
  <si>
    <t>Dominik Borisovich</t>
  </si>
  <si>
    <t>Дмитрий Зубков#7432</t>
  </si>
  <si>
    <t>замутит на 10 минут за оск ДПС, забанит на 15  за распространение читов в текстовом канале, забанит навсегда за демонстрацию постороннего проекта, замутит на 15 минут за неадекватные песни в муз. боте, не знает что будет за музыку через свой микрофон, забанит навсегда за рекламу в текстовом канале, ничего не сделает модератору 15 сервера за оск, не выдаст роли (занимается ГМД сказал) , не знает что делать если оск. родных в лс</t>
  </si>
  <si>
    <t>John Seena</t>
  </si>
  <si>
    <t>Дед бом бом#8739</t>
  </si>
  <si>
    <t>Endorphin Smuzi</t>
  </si>
  <si>
    <t>Flexer#2391</t>
  </si>
  <si>
    <t>варн</t>
  </si>
  <si>
    <t>7140#8718</t>
  </si>
  <si>
    <t>Bogdan Uvanenko</t>
  </si>
  <si>
    <t>Skezz#6721</t>
  </si>
  <si>
    <t>Были</t>
  </si>
  <si>
    <t>были</t>
  </si>
  <si>
    <t>Giorno Squarlippi</t>
  </si>
  <si>
    <t>Муты были</t>
  </si>
  <si>
    <t>не знает как изменить тему, выдаст бан за офф. ссылку на форум в общении</t>
  </si>
  <si>
    <t>Skezz Nelson</t>
  </si>
  <si>
    <t>youngscally#7221</t>
  </si>
  <si>
    <t>не знает что будет за помеху</t>
  </si>
  <si>
    <t>Oleg Targaryen</t>
  </si>
  <si>
    <t>Qulem#3596</t>
  </si>
  <si>
    <t>не знает как изменить тему</t>
  </si>
  <si>
    <t>Denis Kabiera</t>
  </si>
  <si>
    <t>deed#9869</t>
  </si>
  <si>
    <t xml:space="preserve">не знает как замутить пользователя, не знает что будет за помеху, </t>
  </si>
  <si>
    <t>Pavel Ross</t>
  </si>
  <si>
    <t>Mort#3797</t>
  </si>
  <si>
    <t>модератор может выдавать роли, не знает как тему поменять, замутит на 120 за оск, не знает на сколько мут за капс</t>
  </si>
  <si>
    <t xml:space="preserve">Denis Vovcow </t>
  </si>
  <si>
    <t>Denis_Vovcow#7914</t>
  </si>
  <si>
    <t>муты , бан</t>
  </si>
  <si>
    <t>Выдаст мут на 30 за оск дпс, мут на 30 за музыку через свой мик. , выдаст бан на 15 за пиар другого проекта</t>
  </si>
  <si>
    <t>Alexandr Sakurai</t>
  </si>
  <si>
    <t>Sakurai#4153</t>
  </si>
  <si>
    <t>15-16?</t>
  </si>
  <si>
    <t xml:space="preserve"> МСК +4 </t>
  </si>
  <si>
    <t>не знает как изменить иконку сети, не знает как изменить статус + тему discord, мд модет выдавать роли, мут на 15 за оск дпс, бан на 7д за пиар другого проекта, мут на 30 за музыку через собственный микрофон, мут на час за неадекватные песни, удалит сообщение с форумом проекта.</t>
  </si>
  <si>
    <t>Sergey Brabus</t>
  </si>
  <si>
    <t>BRABUS#4007</t>
  </si>
  <si>
    <t>баны, муты</t>
  </si>
  <si>
    <t>неадекват</t>
  </si>
  <si>
    <t>мд выдавать роли может, нельзя удалять сообщения, не знает как поменять тему в дс, мут на час за оск дпс, мут на 20 за музыку через свой микрофон, не знает что будет за неадекватную песню в муз. боте</t>
  </si>
  <si>
    <t xml:space="preserve">Dylan Sanders </t>
  </si>
  <si>
    <t>Cheburek#7009</t>
  </si>
  <si>
    <t>мут от 30 за музыку через собственный микрофон</t>
  </si>
  <si>
    <t xml:space="preserve">Mike Ogyrechik </t>
  </si>
  <si>
    <t>Mike_Kek#9578</t>
  </si>
  <si>
    <t>мд может выдавать роли, не до конца знает что такое журнал аудита, не знает как замутить пользователя, не знает как поменять тему в дискорде, бан на 5 дней за демку, нельзя скидывать ссылки на форум проекта, постороннего проекта и много сомневается в правилах, замутит на 2 часа за оск. родни в лс, забанит навсегда за оск. родни</t>
  </si>
  <si>
    <t>Leonardo Borisovich</t>
  </si>
  <si>
    <t>Брат#6677</t>
  </si>
  <si>
    <t xml:space="preserve">не до конца знает что такое журнал аудита, не знает как поменть тему и иконку сети в дискорде, бан навсегда за стрим стороннего проекта, </t>
  </si>
  <si>
    <t>Vladik Dobrovolsky</t>
  </si>
  <si>
    <t>Vladusha#3574</t>
  </si>
  <si>
    <t>отказался проходить обзвон</t>
  </si>
  <si>
    <t>Kosmos Beverly</t>
  </si>
  <si>
    <t>kosmostar#5541</t>
  </si>
  <si>
    <t xml:space="preserve">мд может выдавать роли, можно отредактировать чужое сообщение в дс, не знает как выдать гс мут, пользователю, изменить тему, не знает что будет за оск мчс в текстовом канале, замутит на 15м за музыку через собств. микрофон, мут на 24ч за стрим стороннего проекта,  </t>
  </si>
  <si>
    <t>Bogdan Klimenko</t>
  </si>
  <si>
    <t>Bodya#0918</t>
  </si>
  <si>
    <t>мд может выдавать роли, накажет за демку стороннеого проекта баном на 30/-1, мут на 60 за музыку через свой микрофон, не знает как поменять тему в дс и как отредактировать сообщение с телефона</t>
  </si>
  <si>
    <t>Alexander Panhero</t>
  </si>
  <si>
    <t>ZabavaKichiro#5544</t>
  </si>
  <si>
    <t>не знает что такое журнал аудита и как поставить пользовательский статус</t>
  </si>
  <si>
    <t>Igor Young</t>
  </si>
  <si>
    <t>))#9399</t>
  </si>
  <si>
    <t>баны, варны, муты</t>
  </si>
  <si>
    <t xml:space="preserve">не совсем понимает такое адекватность, не знает на сколько бан за рекламу читов, замутит на 60 за музыку через свой микрофон, кикнет за свою игру на демке сразу, </t>
  </si>
  <si>
    <t>Yura Velietto</t>
  </si>
  <si>
    <t>Yurik#4311</t>
  </si>
  <si>
    <t xml:space="preserve">не знает как поменять тему в дс, замутит на 30 минут за музыку через свой микрофон, мут на сутки за рекламу своего сервера дс в текстовом канале, </t>
  </si>
  <si>
    <t>Leonardo Stalin</t>
  </si>
  <si>
    <t>krzeslo#0453</t>
  </si>
  <si>
    <t>не знает как изменить иконку сети, не знает как изменить тему, не совсем понимает как выдать гс мут пользователю,  мут  на 30 за оск ДПС, мут на 30 за музыку через свой микрофон, замутит за рекламу читов, мут на 30 за демонстрацию постороннего проекта,  бан на 5 дней за картинку 18+</t>
  </si>
  <si>
    <t xml:space="preserve">Sema Malakeev </t>
  </si>
  <si>
    <t>Семён#3785</t>
  </si>
  <si>
    <t>можно редактировать чужое сообщение в дискорде, не знает как поменять иконку сети, не совсем понимает как отредактировать сообщение в дискорде, не знает на сколько мут за оск ДПС, не знает на сколько мут  за музыку через свой микрофон, бан от 5 за рекламу  читов, бан навсегда за демонстрацию постороннего проекта, мут на 120 за помеху в гс, не выдаст наказание мд другого сервера за оск, накажет за оск родных в лс, забанит за ссылку на офф. форум проекта</t>
  </si>
  <si>
    <t>Vlad Vladushka</t>
  </si>
  <si>
    <t>КоТэ С NoЖом#6788</t>
  </si>
  <si>
    <t>Ocean Miers</t>
  </si>
  <si>
    <t>ocean#2142</t>
  </si>
  <si>
    <t>МСК -3</t>
  </si>
  <si>
    <t>бан на 30 за рекламу читов, бан от 7 за демонстрацию постороннего проекта, бан от 7 дней за распр. личн. инф. ,  забанит на 30 за оск родных в лс</t>
  </si>
  <si>
    <t>Chanler Carrasco</t>
  </si>
  <si>
    <t>Pirozhok#3739</t>
  </si>
  <si>
    <t xml:space="preserve">максимум мут на 360 за ОСК, сразу кикнет за демонстрацию постороннего проекта, </t>
  </si>
  <si>
    <t>Daniil_Figashin</t>
  </si>
  <si>
    <t>Проста котик#7663</t>
  </si>
  <si>
    <t xml:space="preserve">не знает как поменять тему, мут на 30 за музыку через свой микрофон, замутит на 30 за оск родни в лс </t>
  </si>
  <si>
    <t>Francesco_Syntax</t>
  </si>
  <si>
    <t>не знает как тему поменять, замутит на 30 за капс,</t>
  </si>
  <si>
    <t>Radmir_Montana</t>
  </si>
  <si>
    <t>big boss#9457</t>
  </si>
  <si>
    <t>мд может выдавать роли, мут на 30 за разведение конфликтов, не замутит за капс</t>
  </si>
  <si>
    <t>Mike Ogyrechik</t>
  </si>
  <si>
    <t xml:space="preserve">Mike_Kek#9578
</t>
  </si>
  <si>
    <t xml:space="preserve">МСК </t>
  </si>
  <si>
    <t>John Kennett</t>
  </si>
  <si>
    <t>Котёнок#0082</t>
  </si>
  <si>
    <t>Artem Leonteeiv</t>
  </si>
  <si>
    <t xml:space="preserve">Aleksandra_Leonteeva#4920
</t>
  </si>
  <si>
    <t>МСК+</t>
  </si>
  <si>
    <t xml:space="preserve">callmeplz#7879
</t>
  </si>
  <si>
    <t>Richard Koptevskiy</t>
  </si>
  <si>
    <t xml:space="preserve">eeww#2780
</t>
  </si>
  <si>
    <t xml:space="preserve">Roman Serebro </t>
  </si>
  <si>
    <t>Adaja#7847</t>
  </si>
  <si>
    <t>мут на 60 за музыку через собственный микрофон, забанит навсегда за демонстрацию постороннего проекта, от мута на 30 минут до бана на 10д за оск МЧС</t>
  </si>
  <si>
    <t>Ilya Barbieri</t>
  </si>
  <si>
    <t>xxxxxx#1922</t>
  </si>
  <si>
    <t>Tony Hardy</t>
  </si>
  <si>
    <t>да#7615</t>
  </si>
  <si>
    <t>Valery Anisimov</t>
  </si>
  <si>
    <t>m0ng#0815</t>
  </si>
  <si>
    <t>Semen Persynov</t>
  </si>
  <si>
    <t>Semen#5487</t>
  </si>
  <si>
    <t>не знает что такое журнал аудита, как изменить тему в дискорде и как закрепить свообщение тоже не помнит; замутит на 30 за музыку через свой микрофон, замутит на 120 за оск МЧС, забанит навсегда за демку постороннего проекта, замутит на 120 за помеху</t>
  </si>
  <si>
    <t>Meras Brown</t>
  </si>
  <si>
    <t xml:space="preserve">Meras#3586
</t>
  </si>
  <si>
    <t>Не знает правил</t>
  </si>
  <si>
    <t xml:space="preserve">Orion_Pax
</t>
  </si>
  <si>
    <t>Clensy#7777</t>
  </si>
  <si>
    <t>Nikita Krutovsky</t>
  </si>
  <si>
    <t xml:space="preserve">Nikita_Krutovsky#6536
</t>
  </si>
  <si>
    <t>мут и кик</t>
  </si>
  <si>
    <t>Jack Morenn</t>
  </si>
  <si>
    <t>Jack Morenn#0918</t>
  </si>
  <si>
    <t>МСК+6</t>
  </si>
  <si>
    <t>Плохо знает правила</t>
  </si>
  <si>
    <t>Fil Borisovich</t>
  </si>
  <si>
    <t>Було4ка#0899</t>
  </si>
  <si>
    <t>правила знает не очень</t>
  </si>
  <si>
    <t xml:space="preserve">Тëмочка#0144
</t>
  </si>
  <si>
    <t>МСК+7</t>
  </si>
  <si>
    <t>Jason Carrasco</t>
  </si>
  <si>
    <t xml:space="preserve">Nighttt#4143
</t>
  </si>
  <si>
    <t>МСК-1</t>
  </si>
  <si>
    <t>Mikael_Vivov</t>
  </si>
  <si>
    <t>DanyaPM#0922</t>
  </si>
  <si>
    <t>Alex Deamothe</t>
  </si>
  <si>
    <t>lexa#5772</t>
  </si>
  <si>
    <t>Andrej Hromau</t>
  </si>
  <si>
    <t>HROMAU#1488</t>
  </si>
  <si>
    <t>баны и муты больше года назад</t>
  </si>
  <si>
    <t>Bakenzo Extraside</t>
  </si>
  <si>
    <t xml:space="preserve">B.Extraside#3975
</t>
  </si>
  <si>
    <t>Emmanuel Young</t>
  </si>
  <si>
    <t xml:space="preserve">Котёнок#0082
</t>
  </si>
  <si>
    <t xml:space="preserve"> Andrey Rakuzanov♥</t>
  </si>
  <si>
    <t>fallenhfz?#1587</t>
  </si>
  <si>
    <t>B.Extraside#3975</t>
  </si>
  <si>
    <t>Mark Kolosow</t>
  </si>
  <si>
    <t>Mark_Kolosov#5361</t>
  </si>
  <si>
    <t>Bakenzo_Extraside</t>
  </si>
  <si>
    <t>Emilia_Pels</t>
  </si>
  <si>
    <t>Arinka)#1570</t>
  </si>
  <si>
    <t xml:space="preserve">mp621#8890
</t>
  </si>
  <si>
    <t>Maxin_Boriosivich</t>
  </si>
  <si>
    <t xml:space="preserve">Makson#4252
</t>
  </si>
  <si>
    <t>Maxin_Borisovich</t>
  </si>
  <si>
    <t>Teddy_Hefner</t>
  </si>
  <si>
    <t>WINSTON#6969</t>
  </si>
  <si>
    <t>варн + кик</t>
  </si>
  <si>
    <t>не был на обзвоне</t>
  </si>
  <si>
    <t>Maloy_Na_Spaise</t>
  </si>
  <si>
    <t>Maloy#9810</t>
  </si>
  <si>
    <t xml:space="preserve"> МСК +1</t>
  </si>
  <si>
    <t>Meras_Brown</t>
  </si>
  <si>
    <t>Meras#3586</t>
  </si>
  <si>
    <t>Kamo Magomedshapiev</t>
  </si>
  <si>
    <t>Kamo_Ayrapetyan#7777</t>
  </si>
  <si>
    <t xml:space="preserve"> Jakone_Sphagnum</t>
  </si>
  <si>
    <t>what?#5665</t>
  </si>
  <si>
    <t>Samir_Dzhaniev</t>
  </si>
  <si>
    <t>Samirqa#7777</t>
  </si>
  <si>
    <t>Jakone_Sphagnum</t>
  </si>
  <si>
    <t>what?5665</t>
  </si>
  <si>
    <t>Diego Rubinshtein</t>
  </si>
  <si>
    <t>Toporik#2777</t>
  </si>
  <si>
    <t>Danya_Arqanka</t>
  </si>
  <si>
    <t>Platonov#5024</t>
  </si>
  <si>
    <t xml:space="preserve"> Makson#4242</t>
  </si>
  <si>
    <t>Bogdan_Gorbachov</t>
  </si>
  <si>
    <t>Bogdan Gorbachov#9713</t>
  </si>
  <si>
    <t>UA</t>
  </si>
  <si>
    <t>Sergey_Rockstar</t>
  </si>
  <si>
    <t>yankeeee#0001</t>
  </si>
  <si>
    <t>Franchesco_Rodriguez</t>
  </si>
  <si>
    <t xml:space="preserve"> Zeyz#6627</t>
  </si>
  <si>
    <t xml:space="preserve">Варн </t>
  </si>
  <si>
    <t>Timofey_Volkov</t>
  </si>
  <si>
    <t>Некит#2435</t>
  </si>
  <si>
    <t>МСК+1</t>
  </si>
  <si>
    <t>Sakura_Mansory</t>
  </si>
  <si>
    <t xml:space="preserve">lovvmeee#1764
</t>
  </si>
  <si>
    <t>Не знает на сколько выдать наказание за "хохла", не значет как изминить тему</t>
  </si>
  <si>
    <t>Matvey_Zaharoff</t>
  </si>
  <si>
    <t>Matvey#6944</t>
  </si>
  <si>
    <t>муты , Варны , баны</t>
  </si>
  <si>
    <t>за кухарку бан на 30</t>
  </si>
  <si>
    <t>Marwin Vinseti</t>
  </si>
  <si>
    <t>thurd3s#3864</t>
  </si>
  <si>
    <t xml:space="preserve"> МСК +3</t>
  </si>
  <si>
    <t>За капс 30м, за Кухарку ничего, за слава Украине мут на 120</t>
  </si>
  <si>
    <t>Ernesto Akssente</t>
  </si>
  <si>
    <t>e.akssente#7777</t>
  </si>
  <si>
    <t>Joseph_Cartier</t>
  </si>
  <si>
    <t>koks#1111</t>
  </si>
  <si>
    <t>Мд может давать роли, Можно отредактировать чужое сообщение в текстовом канале, не знает как изменить тему дс капс на 30 мин, кухарка 120, реклама 120 , за оск родных перд</t>
  </si>
  <si>
    <t>Rodion Voronin</t>
  </si>
  <si>
    <t>Shapka1112#4992</t>
  </si>
  <si>
    <t>мск+5</t>
  </si>
  <si>
    <t>капс 60, флуд, 60</t>
  </si>
  <si>
    <t>Mikael Vivov</t>
  </si>
  <si>
    <t>кухарка бан 30</t>
  </si>
  <si>
    <t>Jeck Raillef</t>
  </si>
  <si>
    <t>Юныс#2930</t>
  </si>
  <si>
    <t>мск</t>
  </si>
  <si>
    <t>ничего не знает фу</t>
  </si>
  <si>
    <t>Matvey Evo</t>
  </si>
  <si>
    <t xml:space="preserve">Evo?#6247
</t>
  </si>
  <si>
    <t>мск +2</t>
  </si>
  <si>
    <t>Egor Williams</t>
  </si>
  <si>
    <t>Егорка#9412</t>
  </si>
  <si>
    <t>Vasiliy Dmitriew</t>
  </si>
  <si>
    <t>damn.#0001</t>
  </si>
  <si>
    <t xml:space="preserve">правила не знает </t>
  </si>
  <si>
    <t>Kale Borisovich</t>
  </si>
  <si>
    <t>Kale_Borisovich#8394</t>
  </si>
  <si>
    <t xml:space="preserve"> Можно отредактировать чужое сообщение, Кик за рекламу если на 2 раз то бан, мут на 30 минут за музыку, за ссылку на радмир мут, за личку оск родных банит</t>
  </si>
  <si>
    <t>Johan Malbroro</t>
  </si>
  <si>
    <t>Егорка#3130</t>
  </si>
  <si>
    <t>МСК+2</t>
  </si>
  <si>
    <t>За рекламу 30 минут мута</t>
  </si>
  <si>
    <t>Не знает Как изменить статус в Discord'e(именно иконку в сети) Капс 30 минут реклама 5 дней не знает что выдать за музыку в гс</t>
  </si>
  <si>
    <t>мск+7</t>
  </si>
  <si>
    <t xml:space="preserve"> Lorenzo Klimenko</t>
  </si>
  <si>
    <t>s1ngl67</t>
  </si>
  <si>
    <t>Joshua Perry</t>
  </si>
  <si>
    <t>kiyotaka6</t>
  </si>
  <si>
    <t>За рекламу мут на 120</t>
  </si>
  <si>
    <t xml:space="preserve">Ivan_Lima
</t>
  </si>
  <si>
    <t>_peacedish_</t>
  </si>
  <si>
    <t>Rich_Carrasco</t>
  </si>
  <si>
    <t xml:space="preserve">richcarrasco
</t>
  </si>
  <si>
    <t>4 мута</t>
  </si>
  <si>
    <t>пидарас на 30</t>
  </si>
  <si>
    <t>Sensey Escobar</t>
  </si>
  <si>
    <t>Мелкий милитарист#6656</t>
  </si>
  <si>
    <t>Dmitriy_Young</t>
  </si>
  <si>
    <t>Aleksandre_Montana</t>
  </si>
  <si>
    <t>aleksandrsmoyk</t>
  </si>
  <si>
    <t>Ivan Flovin</t>
  </si>
  <si>
    <t>lollipopmer</t>
  </si>
  <si>
    <t>Maya_Gromovva</t>
  </si>
  <si>
    <t>azemixx</t>
  </si>
  <si>
    <t>Morty Stone</t>
  </si>
  <si>
    <t>kkryt</t>
  </si>
  <si>
    <t>Chanler Fernandez</t>
  </si>
  <si>
    <t>N_F🇧🇾#1986</t>
  </si>
  <si>
    <t>Giorno_Giovana</t>
  </si>
  <si>
    <t>russkibandit</t>
  </si>
  <si>
    <t>#M.Shelby</t>
  </si>
  <si>
    <t>marlboro_shelby</t>
  </si>
  <si>
    <t>#S Starkov</t>
  </si>
  <si>
    <t>shermie1</t>
  </si>
  <si>
    <t>Danya Markov</t>
  </si>
  <si>
    <t>d.markov</t>
  </si>
  <si>
    <t>Aleksey Melentsov</t>
  </si>
  <si>
    <t>Aleksey_Melentsov#2822</t>
  </si>
  <si>
    <t>meras_brown</t>
  </si>
  <si>
    <t>5 мутов, warn+kick</t>
  </si>
  <si>
    <t>Harley Brown</t>
  </si>
  <si>
    <t>harley_brown</t>
  </si>
  <si>
    <t>Boba Trans</t>
  </si>
  <si>
    <t>lovvme</t>
  </si>
  <si>
    <t>Mixa Livingston</t>
  </si>
  <si>
    <t>Челодой моловек#3879</t>
  </si>
  <si>
    <t xml:space="preserve">мск </t>
  </si>
  <si>
    <t>Richard Nevenles</t>
  </si>
  <si>
    <t>ariorx</t>
  </si>
  <si>
    <t>Kale_Borisovich</t>
  </si>
  <si>
    <t>kale_borisovich</t>
  </si>
  <si>
    <t>МСК +7</t>
  </si>
  <si>
    <t>Leonardo_Brooks</t>
  </si>
  <si>
    <t>leonardo.borisovich</t>
  </si>
  <si>
    <t>Diego_Nevenles</t>
  </si>
  <si>
    <t>vladkov</t>
  </si>
  <si>
    <t>-1мск</t>
  </si>
  <si>
    <t>Alex Costella</t>
  </si>
  <si>
    <t>a.arkanqa</t>
  </si>
  <si>
    <t>jerry nevenles</t>
  </si>
  <si>
    <t>delnartik</t>
  </si>
  <si>
    <t>Anton Dubow</t>
  </si>
  <si>
    <t>GET1ME#9046</t>
  </si>
  <si>
    <t>-2МСК</t>
  </si>
  <si>
    <t>Denis Barbossa</t>
  </si>
  <si>
    <t>denisvovcov</t>
  </si>
  <si>
    <t>dewinkydewinky</t>
  </si>
  <si>
    <t>Cooper_Walkman</t>
  </si>
  <si>
    <t>izy7777</t>
  </si>
  <si>
    <t>-1 МСК</t>
  </si>
  <si>
    <t>Не был на обзвоне</t>
  </si>
  <si>
    <t>7 мутов, 1 варн</t>
  </si>
  <si>
    <t>Adam_Nezer</t>
  </si>
  <si>
    <t>228net</t>
  </si>
  <si>
    <t xml:space="preserve"> оск - 120м мут,  реклама - мут,  обо мне - варн,  флуд - мут</t>
  </si>
  <si>
    <t>Harley_Brown</t>
  </si>
  <si>
    <t>неадекватное поведение - 15м мут, обо мне - варн, оск родни - до -1</t>
  </si>
  <si>
    <t>Egor_Harison</t>
  </si>
  <si>
    <t>egorka_164</t>
  </si>
  <si>
    <t>Ilya Radmer</t>
  </si>
  <si>
    <t>ilyushka6292</t>
  </si>
  <si>
    <t>1 мут, 1 кик</t>
  </si>
  <si>
    <t>Nikolas Chapman</t>
  </si>
  <si>
    <t>chapman_brown_red</t>
  </si>
  <si>
    <t>Adil Berman</t>
  </si>
  <si>
    <t>Karizzy</t>
  </si>
  <si>
    <t xml:space="preserve">8 мутов </t>
  </si>
  <si>
    <t>капс от 4 сообщений, флуд 15, оск родни - 30м мут</t>
  </si>
  <si>
    <t>Ruslan_Morrison</t>
  </si>
  <si>
    <t>ruslan_morrison23</t>
  </si>
  <si>
    <t>Manright_Fernandez</t>
  </si>
  <si>
    <t>karluha_shelby</t>
  </si>
  <si>
    <t>за звуки в микро - 15м мут, политика - не 180м мута, оск в обо мне - бан до -1</t>
  </si>
  <si>
    <t>Alexandr_Kaban</t>
  </si>
  <si>
    <t>kaban_moto</t>
  </si>
  <si>
    <t xml:space="preserve">за политику до -1 </t>
  </si>
  <si>
    <t>Критерии оценивания:</t>
  </si>
  <si>
    <t>1. Представьтесь, расскажите о себе(если не сказал часовой пояс,то спросите)</t>
  </si>
  <si>
    <t>Оцениваем до 4 баллов</t>
  </si>
  <si>
    <t>2. Ваш реальный возраст</t>
  </si>
  <si>
    <r>
      <rPr>
        <rFont val="Times New Roman"/>
        <b/>
        <color theme="1"/>
        <sz val="12.0"/>
      </rPr>
      <t>4 балла</t>
    </r>
    <r>
      <rPr>
        <rFont val="Times New Roman"/>
        <color theme="1"/>
        <sz val="12.0"/>
      </rPr>
      <t xml:space="preserve"> - </t>
    </r>
    <r>
      <rPr>
        <rFont val="Times New Roman"/>
        <color theme="1"/>
        <sz val="11.0"/>
      </rPr>
      <t xml:space="preserve">Ответил без ошибок </t>
    </r>
  </si>
  <si>
    <t>3. Ваш часовой пояс (от МСК)</t>
  </si>
  <si>
    <r>
      <rPr>
        <rFont val="Times New Roman"/>
        <b/>
        <color theme="1"/>
        <sz val="12.0"/>
      </rPr>
      <t>3 балла</t>
    </r>
    <r>
      <rPr>
        <rFont val="Times New Roman"/>
        <color theme="1"/>
        <sz val="12.0"/>
      </rPr>
      <t xml:space="preserve"> - </t>
    </r>
    <r>
      <rPr>
        <rFont val="Times New Roman"/>
        <color theme="1"/>
        <sz val="11.0"/>
      </rPr>
      <t>Имеются небольшие недочеты(1-2 ошибки</t>
    </r>
    <r>
      <rPr>
        <rFont val="Times New Roman"/>
        <color theme="1"/>
        <sz val="12.0"/>
      </rPr>
      <t>)</t>
    </r>
  </si>
  <si>
    <t>4. Какой ваш основной сервер (если пришёл с другого сервера,спросите почему пришли именно сюда)?</t>
  </si>
  <si>
    <r>
      <rPr>
        <rFont val="Times New Roman"/>
        <b/>
        <color theme="1"/>
        <sz val="12.0"/>
      </rPr>
      <t xml:space="preserve">2 балла </t>
    </r>
    <r>
      <rPr>
        <rFont val="Times New Roman"/>
        <color theme="1"/>
        <sz val="12.0"/>
      </rPr>
      <t>- к</t>
    </r>
    <r>
      <rPr>
        <rFont val="Times New Roman"/>
        <color theme="1"/>
        <sz val="11.0"/>
      </rPr>
      <t>уча ошибок почти 50%</t>
    </r>
  </si>
  <si>
    <t>5. Имеются ли у вас улучшения для Discord сервера?</t>
  </si>
  <si>
    <r>
      <rPr>
        <rFont val="Times New Roman"/>
        <b/>
        <color theme="1"/>
        <sz val="12.0"/>
      </rPr>
      <t>1 балла</t>
    </r>
    <r>
      <rPr>
        <rFont val="Times New Roman"/>
        <color theme="1"/>
        <sz val="12.0"/>
      </rPr>
      <t xml:space="preserve"> - </t>
    </r>
    <r>
      <rPr>
        <rFont val="Times New Roman"/>
        <color theme="1"/>
        <sz val="11.0"/>
      </rPr>
      <t>ошибок более 50%</t>
    </r>
  </si>
  <si>
    <t>6. Имеются ли у вас наказания на Discord сервере(если да, то за что и когда было последнее)?</t>
  </si>
  <si>
    <r>
      <rPr>
        <rFont val="Times New Roman"/>
        <b/>
        <color theme="1"/>
        <sz val="12.0"/>
      </rPr>
      <t>0 баллов</t>
    </r>
    <r>
      <rPr>
        <rFont val="Times New Roman"/>
        <color theme="1"/>
        <sz val="12.0"/>
      </rPr>
      <t xml:space="preserve"> - </t>
    </r>
    <r>
      <rPr>
        <rFont val="Times New Roman"/>
        <color theme="1"/>
        <sz val="11.0"/>
      </rPr>
      <t>полное не знание правил менее 20% правильных</t>
    </r>
  </si>
  <si>
    <t>7.Сколько составляет ваш ежедневный онлайн в Discord?</t>
  </si>
  <si>
    <t>8. Какие цели преследуете на посту модератора?</t>
  </si>
  <si>
    <t>Как заполнять Примечания:</t>
  </si>
  <si>
    <t>9. Какие обязанности несет модератор на сервере Discord?</t>
  </si>
  <si>
    <t>Обязательно в примечание указывать что именно кандидат ответил неправильно</t>
  </si>
  <si>
    <t>10. Как модераторы взаимодействуют с участниками сервера и помогают им?</t>
  </si>
  <si>
    <r>
      <rPr>
        <rFont val="Times New Roman"/>
        <color theme="1"/>
        <sz val="11.0"/>
      </rPr>
      <t xml:space="preserve">Если имеются подозрения на чтение указывать в данном критерии оценивания - </t>
    </r>
    <r>
      <rPr>
        <rFont val="Times New Roman"/>
        <b/>
        <color theme="1"/>
        <sz val="11.0"/>
      </rPr>
      <t>балл(читал)</t>
    </r>
  </si>
  <si>
    <t>11. Каким образом модераторы реагируют на нарушения правил или враждебное поведение участников на сервере?</t>
  </si>
  <si>
    <t>12. Какие требования и навыки необходимы для модерации сервера Discord?</t>
  </si>
  <si>
    <r>
      <rPr>
        <rFont val="Times New Roman"/>
        <b/>
        <color theme="1"/>
        <sz val="12.0"/>
      </rPr>
      <t>В примечании по /binfo</t>
    </r>
    <r>
      <rPr>
        <rFont val="Times New Roman"/>
        <b/>
        <color theme="1"/>
        <sz val="12.0"/>
      </rPr>
      <t xml:space="preserve"> - нужно указывать то что выдал бот при проверке.</t>
    </r>
  </si>
  <si>
    <t>13. Как модераторы могут помогать участникам адаптироваться к новым функциям и нововведениям на сервере Discord?</t>
  </si>
  <si>
    <t>ЧС других серверов, слет за 3/3, коммент - касается тех кто был допущен до обзвона</t>
  </si>
  <si>
    <t>14. Каким образом модераторы реагируют на недовольство участников или критику в адрес модерации сервера Discord?</t>
  </si>
  <si>
    <t>15. Какими методами модераторы могут поддерживать соблюдение участниками правил сервера Discord?</t>
  </si>
  <si>
    <t>16: Опрос по функциям дискорда:</t>
  </si>
  <si>
    <t>Как заполнять наказания:</t>
  </si>
  <si>
    <t>16.1. Как установить местоимение в профиле?</t>
  </si>
  <si>
    <r>
      <rPr>
        <rFont val="Times New Roman"/>
        <color theme="1"/>
        <sz val="11.0"/>
      </rPr>
      <t xml:space="preserve">При проверке людей на </t>
    </r>
    <r>
      <rPr>
        <rFont val="Times New Roman"/>
        <b/>
        <color theme="1"/>
        <sz val="11.0"/>
      </rPr>
      <t>/actions</t>
    </r>
    <r>
      <rPr>
        <rFont val="Times New Roman"/>
        <color theme="1"/>
        <sz val="11.0"/>
      </rPr>
      <t xml:space="preserve"> указываем в данной калонке</t>
    </r>
    <r>
      <rPr>
        <rFont val="Times New Roman"/>
        <b/>
        <color theme="1"/>
        <sz val="11.0"/>
      </rPr>
      <t xml:space="preserve"> есть/нет наказаний в Discord</t>
    </r>
  </si>
  <si>
    <t>16.2. Как скопировать id пользователя?</t>
  </si>
  <si>
    <t>При наличии наказаний то в следующию колонку вписываете какие наказания и их колличество</t>
  </si>
  <si>
    <t>16.3. Как включить отображающую активность в DS?</t>
  </si>
  <si>
    <t>16.4. Что такое журнал аудита?</t>
  </si>
  <si>
    <t>16.5. Как изменить nick-name на сервере?</t>
  </si>
  <si>
    <t>16.6. Как поставить статус активности? (в сети/не в сети)</t>
  </si>
  <si>
    <t>16.7. Можно ли редактировать чужие сообщения?</t>
  </si>
  <si>
    <t>16.8. Как удалить/закрепить сообщение?</t>
  </si>
  <si>
    <t>16.9. Как изменить тему Discord'a с темной на светлую и наоборот?</t>
  </si>
  <si>
    <t>16.10. Что нужно сделать, чтобы включить режим рации?</t>
  </si>
  <si>
    <t>16.11. Как можно выдать голосовой мут пользователю по кнопке?</t>
  </si>
  <si>
    <t>16.12. Как использовать функцию упоминания пользователей в сообщениях?</t>
  </si>
  <si>
    <t>16.13. Как использовать эмодзи и реакции к сообщениям?</t>
  </si>
  <si>
    <t>16.14. Как управлять уведомлениями и настройками звука на сервере Discord?</t>
  </si>
  <si>
    <t>16.15. Как создать приглашение на сервер Discord?</t>
  </si>
  <si>
    <t>16.16. Как использовать функцию перетаскивания для перемещения участников между голосовыми каналами?</t>
  </si>
  <si>
    <t>16.17. Как продемонстрировать свой экран другим участникам в голосовом канале на сервере Discord?</t>
  </si>
  <si>
    <t>17: Опрос по знаниям правила сервера на демке (5 самых частых нарушений; например как оскорбление, реклама и т.д.).</t>
  </si>
  <si>
    <t>18: Опрос по Ситуациям:</t>
  </si>
  <si>
    <t>18.1. К вам заходит пользователь, и начинает "сливать" Вас вопросами, ваши действия?</t>
  </si>
  <si>
    <t>18.2. Занимая пост Модератора, вы видите как администратор начинает кикать и мутить всех подряд, без причины, ваши действия?</t>
  </si>
  <si>
    <t>18.3. К вам в канал заходит человек и говорит, чтобы вы наказали другого пользователя Discord по причине, что он неадекват и ссылается на то, что у него есть доказательства на выдачу данного наказания. Какими будут ваши действия в данной ситуации?</t>
  </si>
  <si>
    <t>18.4. Вы переходите в Личные Сообщения вашего аккаунта и видите, что вам кинул незнакомый вам пользователь приглашение в виде ссылки на другой Discrod сервер. Какими будут ваши действия в данной ситуации?</t>
  </si>
  <si>
    <t>18.5. Вы заметили как какой-то пользователь вашего сервера включил демонстрацию своего экрана в канале и на ней четко видно страницу группы другого проекта. Какими будут ваши действия в данной ситуации?</t>
  </si>
  <si>
    <t>18.6. Вы занимаете пост SMD и к вам в канал заходит человек и просит, что бы вы ему выдали роль той или иной фракции и параллельно этому скидывает в лс доказательства на то, что он в серьёз состоит в данной организации. Какими будут ваши действия в данной ситуации?</t>
  </si>
  <si>
    <t>18.7. При выдаче роли пользователю, который подал заявку на получение роли полностью по форме, вы замечаете, что на его мониторе высвечиваются элемента интерфейса читерской программы. Какими будут ваши действия в данной ситуации?</t>
  </si>
  <si>
    <t>18.8. Пользователь начинает угрожать "сливом ваших данных" Вам, ваши действия?</t>
  </si>
  <si>
    <t>Saudi Salvatrucha - SMD</t>
  </si>
  <si>
    <t>Вакантно-SMD</t>
  </si>
  <si>
    <t>Mia Costella - SMD</t>
  </si>
  <si>
    <t>Azemi Nevenles - AD</t>
  </si>
  <si>
    <t>Diego Nevenles - MD</t>
  </si>
  <si>
    <t>Le0nardo Borisobich - MD</t>
  </si>
  <si>
    <t>Alex Costella - MD</t>
  </si>
  <si>
    <t>Вакантно - MD</t>
  </si>
  <si>
    <t>Wallace Cleaver - SMD</t>
  </si>
  <si>
    <t>Joshua Perry - AD</t>
  </si>
  <si>
    <t>Biba Trans - SMD</t>
  </si>
  <si>
    <t>Azemi Nevenles - SMD</t>
  </si>
  <si>
    <t>Boba Trans - MD</t>
  </si>
  <si>
    <t>Dmitriy Young - MD</t>
  </si>
  <si>
    <t>Mixa Livingston - MD</t>
  </si>
  <si>
    <t>Alexandr Disov - MD</t>
  </si>
  <si>
    <t>Wendy Nevenles - MD</t>
  </si>
  <si>
    <t xml:space="preserve">Торг.Площ. (-) </t>
  </si>
  <si>
    <t>Andrey Babich - SMD</t>
  </si>
  <si>
    <t>Anastasia Carrasco - SMD</t>
  </si>
  <si>
    <t>Maya Gromovva - SMD</t>
  </si>
  <si>
    <t>Richie Carrasco - MD</t>
  </si>
  <si>
    <t>Danya Markov - MD</t>
  </si>
  <si>
    <t>Semyon Starkov - MD</t>
  </si>
  <si>
    <t>1 Сентября 2023 г.</t>
  </si>
  <si>
    <t>2 Сентября 2023 г.</t>
  </si>
  <si>
    <t>3 Сентября 2023 г.</t>
  </si>
  <si>
    <t>4 Сентября 2023 г.</t>
  </si>
  <si>
    <t>5 Сентября 2023 г.</t>
  </si>
  <si>
    <t>6 Сентября 2023 г.</t>
  </si>
  <si>
    <t>7 Сентября 2023 г.</t>
  </si>
  <si>
    <t>8 Сентября 2023 г.</t>
  </si>
  <si>
    <t>9 Сентября 2023 г.</t>
  </si>
  <si>
    <t>10 Сентября 2023 г.</t>
  </si>
  <si>
    <t>11 Сентября 2023 г.</t>
  </si>
  <si>
    <t>12 Сентября 2023 г.</t>
  </si>
  <si>
    <t>13 Сентября 2023 г.</t>
  </si>
  <si>
    <t>14 Сентября 2023 г.</t>
  </si>
  <si>
    <t>15 Сентября 2023 г.</t>
  </si>
  <si>
    <t>16 Сентября 2023 г.</t>
  </si>
  <si>
    <t>17 Сентября 2023 г.</t>
  </si>
  <si>
    <t>18 Сентября 2023 г.</t>
  </si>
  <si>
    <t>19 Сентября 2023 г.</t>
  </si>
  <si>
    <t>20 Сентября 2023 г.</t>
  </si>
  <si>
    <t>21 Сентября 2023 г.</t>
  </si>
  <si>
    <t>22 Сентября 2023 г.</t>
  </si>
  <si>
    <t>23 Сентября 2023 г.</t>
  </si>
  <si>
    <t>24 Сентября 2023 г.</t>
  </si>
  <si>
    <t>25 Сентября 2023 г.</t>
  </si>
  <si>
    <t>26 Сентября 2023 г.</t>
  </si>
  <si>
    <t>27 Сентября2023 г.</t>
  </si>
  <si>
    <t>28 Сентября 2023 г.</t>
  </si>
  <si>
    <t>29 Сентября 2023 г.</t>
  </si>
  <si>
    <t>30 Сентября 2023 г.</t>
  </si>
  <si>
    <t xml:space="preserve"> Emmanuel Young - AD</t>
  </si>
  <si>
    <t xml:space="preserve"> Ryan DeCarlo - SMD</t>
  </si>
  <si>
    <t>Joshua Perry - SMD</t>
  </si>
  <si>
    <t>Xavier Mikaelson - SMD</t>
  </si>
  <si>
    <t>Morty Stone - MD</t>
  </si>
  <si>
    <t>Chanler Fernandez- MD</t>
  </si>
  <si>
    <t>Juicy Romanov - MD</t>
  </si>
  <si>
    <t>1 Августа 2023 г.</t>
  </si>
  <si>
    <t>2 Августа 2023 г.</t>
  </si>
  <si>
    <t>3 Августа  2023 г.</t>
  </si>
  <si>
    <t>4 Августа  2023 г.</t>
  </si>
  <si>
    <t>5 Августа  2023 г.</t>
  </si>
  <si>
    <t>6 Августа  2023 г.</t>
  </si>
  <si>
    <t>7 Августа  2023 г.</t>
  </si>
  <si>
    <t>8 Августа  2023 г.</t>
  </si>
  <si>
    <t>9 Августа  2023 г.</t>
  </si>
  <si>
    <t>10 Августа  2023 г.</t>
  </si>
  <si>
    <t>11 Августа  2023 г.</t>
  </si>
  <si>
    <t>12 Августа  2023 г.</t>
  </si>
  <si>
    <t>13 Августа  2023 г.</t>
  </si>
  <si>
    <t>14 Августа  2023 г.</t>
  </si>
  <si>
    <t>15 Августа  2023 г.</t>
  </si>
  <si>
    <t>16 Августа  2023 г.</t>
  </si>
  <si>
    <t>17 Августа  2023 г.</t>
  </si>
  <si>
    <t>18 Августа  2023 г.</t>
  </si>
  <si>
    <t>19 Августа  2023 г.</t>
  </si>
  <si>
    <t>20 Августа  2023 г.</t>
  </si>
  <si>
    <t>21 Августа  2023 г.</t>
  </si>
  <si>
    <t>22 Августа  2023 г.</t>
  </si>
  <si>
    <t>23 Августа  2023 г.</t>
  </si>
  <si>
    <t>24 Августа  2023 г.</t>
  </si>
  <si>
    <t>25 Августа  2023 г.</t>
  </si>
  <si>
    <t>26 Августа  2023 г.</t>
  </si>
  <si>
    <t>27 Августа  2023 г.</t>
  </si>
  <si>
    <t>28 Августа 2023 г.</t>
  </si>
  <si>
    <t>29 Августа  2023 г.</t>
  </si>
  <si>
    <t>30 Августа  2023 г.</t>
  </si>
  <si>
    <t>31 Августа  2023 г.</t>
  </si>
  <si>
    <t xml:space="preserve">Moderation Team IX </t>
  </si>
  <si>
    <t>Gareth Sadasski - SMD</t>
  </si>
  <si>
    <t>Georgiy Fernandez - SMD</t>
  </si>
  <si>
    <t>Вакантно - SMD</t>
  </si>
  <si>
    <t>Ivan Lima - MD</t>
  </si>
  <si>
    <t>Joshua Perry - MD</t>
  </si>
  <si>
    <t>Everest Young - MD</t>
  </si>
  <si>
    <t>Rich Carrasco - MD</t>
  </si>
  <si>
    <t>1 июня 2023 г.</t>
  </si>
  <si>
    <t>2 июня 2023 г.</t>
  </si>
  <si>
    <t>3 июня 2023 г.</t>
  </si>
  <si>
    <t>4 июня 2023 г.</t>
  </si>
  <si>
    <t>5 июня 2023 г.</t>
  </si>
  <si>
    <t>6 июня 2023 г.</t>
  </si>
  <si>
    <t>7 июня 2023 г.</t>
  </si>
  <si>
    <t>8 июня 2023 г.</t>
  </si>
  <si>
    <t>9 июня 2023 г.</t>
  </si>
  <si>
    <t>10 июня 2023 г.</t>
  </si>
  <si>
    <t>11 июня 2023 г.</t>
  </si>
  <si>
    <t>12 июня 2023 г.</t>
  </si>
  <si>
    <t>13 июня 2023 г.</t>
  </si>
  <si>
    <t>14 июня 2023 г.</t>
  </si>
  <si>
    <t>15 июня 2023 г.</t>
  </si>
  <si>
    <t>16 июня 2023 г.</t>
  </si>
  <si>
    <t>17 июня 2023 г.</t>
  </si>
  <si>
    <t>18 июня 2023 г.</t>
  </si>
  <si>
    <t>19 июня 2023 г.</t>
  </si>
  <si>
    <t>20 июня 2023 г.</t>
  </si>
  <si>
    <t>21 июня 2023 г.</t>
  </si>
  <si>
    <t>22 июня 2023 г.</t>
  </si>
  <si>
    <t>23 июня 2023 г.</t>
  </si>
  <si>
    <t>24 июня 2023 г.</t>
  </si>
  <si>
    <t>25 июня 2023 г.</t>
  </si>
  <si>
    <t>26 июня 2023 г.</t>
  </si>
  <si>
    <t>27 июня 2023 г.</t>
  </si>
  <si>
    <t>28 июня 2023 г.</t>
  </si>
  <si>
    <t>29 июня 2023 г.</t>
  </si>
  <si>
    <t>30 июня 2023 г.</t>
  </si>
  <si>
    <t>31 июня 2023 г.</t>
  </si>
  <si>
    <t xml:space="preserve"> Emmanuel Young - SMD</t>
  </si>
  <si>
    <t>Jesse Brooks  - SMD</t>
  </si>
  <si>
    <t xml:space="preserve"> Molly Blanche - SMD</t>
  </si>
  <si>
    <t>Georgiy Fernandez - MD</t>
  </si>
  <si>
    <t>Joren Speed - MD</t>
  </si>
  <si>
    <t>1 апреля 2023 г.</t>
  </si>
  <si>
    <t>2 апреля 2023 г.</t>
  </si>
  <si>
    <t>3 апреля 2023 г.</t>
  </si>
  <si>
    <t>4 апреля 2023 г.</t>
  </si>
  <si>
    <t>5 апреля 2023 г.</t>
  </si>
  <si>
    <t>6 апреля 2023 г.</t>
  </si>
  <si>
    <t>7 апреля 2023 г.</t>
  </si>
  <si>
    <t>8 апреля 2023 г.</t>
  </si>
  <si>
    <t>9 апреля 2023 г.</t>
  </si>
  <si>
    <t>10 апреля 2023 г.</t>
  </si>
  <si>
    <t>11 апреля 2023 г.</t>
  </si>
  <si>
    <t>12 апреля 2023 г.</t>
  </si>
  <si>
    <t>13 апреля 2023 г.</t>
  </si>
  <si>
    <t>14 апреля 2023 г.</t>
  </si>
  <si>
    <t>15 апреля 2023 г.</t>
  </si>
  <si>
    <t>16 апреля 2023 г.</t>
  </si>
  <si>
    <t>17 апреля 2023 г.</t>
  </si>
  <si>
    <t>18 апреля 2023 г.</t>
  </si>
  <si>
    <t>19 апреля 2023 г.</t>
  </si>
  <si>
    <t>20 апреля 2023 г.</t>
  </si>
  <si>
    <t>21 апреля 2023 г.</t>
  </si>
  <si>
    <t>22 апреля 2023 г.</t>
  </si>
  <si>
    <t>23 апреля 2023 г.</t>
  </si>
  <si>
    <t>24 апреля 2023 г.</t>
  </si>
  <si>
    <t>25 апреля 2023 г.</t>
  </si>
  <si>
    <t>26 апреля 2023 г.</t>
  </si>
  <si>
    <t>27 апреля 2023 г.</t>
  </si>
  <si>
    <t>28 апреля 2023 г.</t>
  </si>
  <si>
    <t>29 апреля 2023 г.</t>
  </si>
  <si>
    <t>30 апреля 2023 г.</t>
  </si>
  <si>
    <t>31 апреля 2023 г.</t>
  </si>
  <si>
    <t>Gareth Sadasski - AD</t>
  </si>
  <si>
    <t xml:space="preserve">  Bakenzo Extraside - SMD</t>
  </si>
  <si>
    <t>Sakura Mansory - MD</t>
  </si>
  <si>
    <t>Ryan DeCarlo - MD</t>
  </si>
  <si>
    <t>Francesco Syntax - SMD</t>
  </si>
  <si>
    <t>Dima Hazp - SMD</t>
  </si>
  <si>
    <t xml:space="preserve"> - MD</t>
  </si>
  <si>
    <t xml:space="preserve"> Maga Fragsize - MD</t>
  </si>
  <si>
    <t xml:space="preserve"> Bakenzo Extraside - MD</t>
  </si>
  <si>
    <t xml:space="preserve"> Marko Pels - MD</t>
  </si>
  <si>
    <t>- MD</t>
  </si>
  <si>
    <t>1 марта 2023 г.</t>
  </si>
  <si>
    <t>2 марта 2023 г.</t>
  </si>
  <si>
    <t>3 марта 2023 г.</t>
  </si>
  <si>
    <t>4 марта 2023 г.</t>
  </si>
  <si>
    <t>5 марта 2023 г.</t>
  </si>
  <si>
    <t>6 марта 2023 г.</t>
  </si>
  <si>
    <t>7 марта 2023 г.</t>
  </si>
  <si>
    <t>8 марта 2023 г.</t>
  </si>
  <si>
    <t>9 марта 2023 г.</t>
  </si>
  <si>
    <t>10 марта 2023 г.</t>
  </si>
  <si>
    <t>11 марта 2023 г.</t>
  </si>
  <si>
    <t>12 марта 2023 г.</t>
  </si>
  <si>
    <t>13 марта 2023 г.</t>
  </si>
  <si>
    <t>14 марта 2023 г.</t>
  </si>
  <si>
    <t>15 марта 2023 г.</t>
  </si>
  <si>
    <t>16 марта 2023 г.</t>
  </si>
  <si>
    <t>17 марта 2023 г.</t>
  </si>
  <si>
    <t>18 марта 2023 г.</t>
  </si>
  <si>
    <t>19 марта 2023 г.</t>
  </si>
  <si>
    <t>20 марта 2023 г.</t>
  </si>
  <si>
    <t>21 марта 2023 г.</t>
  </si>
  <si>
    <t>22 марта 2023 г.</t>
  </si>
  <si>
    <t>23 марта 2023 г.</t>
  </si>
  <si>
    <t>24 марта 2023 г.</t>
  </si>
  <si>
    <t>25 марта 2023 г.</t>
  </si>
  <si>
    <t>26 марта 2023 г.</t>
  </si>
  <si>
    <t>27 марта 2023 г.</t>
  </si>
  <si>
    <t>28 марта 2023 г.</t>
  </si>
  <si>
    <t>29 марта 2023 г.</t>
  </si>
  <si>
    <t>30 марта 2023 г.</t>
  </si>
  <si>
    <t>31 марта 2023 г.</t>
  </si>
  <si>
    <t>Jesse Young - SMD</t>
  </si>
  <si>
    <t>Bogdan Klimenko - SMD</t>
  </si>
  <si>
    <t>Chanler Carrasco - SMD</t>
  </si>
  <si>
    <t>Gleb Young - SMD</t>
  </si>
  <si>
    <t>Rich Koptevskiy - MD</t>
  </si>
  <si>
    <t>Semen Persynov - MD</t>
  </si>
  <si>
    <t>Roman Serebro - MD</t>
  </si>
  <si>
    <t>1 декабря 2022 г.</t>
  </si>
  <si>
    <t>2 декабря 2022 г.</t>
  </si>
  <si>
    <t>3 декабря 2022 г.</t>
  </si>
  <si>
    <t>4 декабря 2022 г.</t>
  </si>
  <si>
    <t>5 декабря 2022 г.</t>
  </si>
  <si>
    <t>6 декабря 2022 г.</t>
  </si>
  <si>
    <t>7 декабря 2022 г.</t>
  </si>
  <si>
    <t>8 декабря 2022 г.</t>
  </si>
  <si>
    <t>9 декабря 2022 г.</t>
  </si>
  <si>
    <t>10 декабря 2022 г.</t>
  </si>
  <si>
    <t>11 декабря 2022 г.</t>
  </si>
  <si>
    <t>12 декабря 2022 г.</t>
  </si>
  <si>
    <t>13 декабря 2022 г.</t>
  </si>
  <si>
    <t>14 декабря 2022 г.</t>
  </si>
  <si>
    <t>15 декабря 2022 г.</t>
  </si>
  <si>
    <t>16 декабря 2022 г.</t>
  </si>
  <si>
    <t>17 декабря 2022 г.</t>
  </si>
  <si>
    <t>18 декабря 2022 г.</t>
  </si>
  <si>
    <t>19 декабря 2022 г.</t>
  </si>
  <si>
    <t>20 декабря 2022 г.</t>
  </si>
  <si>
    <t>21 декабря 2022 г.</t>
  </si>
  <si>
    <t>22 декабря 2022 г.</t>
  </si>
  <si>
    <t>23 декабря 2022 г.</t>
  </si>
  <si>
    <t>24 декабря 2022 г.</t>
  </si>
  <si>
    <t>25 декабря 2022 г.</t>
  </si>
  <si>
    <t>26 декабря 2022 г.</t>
  </si>
  <si>
    <t>27 декабря 2022 г.</t>
  </si>
  <si>
    <t>28 декабря 2022 г.</t>
  </si>
  <si>
    <t>29 декабря 2022 г.</t>
  </si>
  <si>
    <t>30 декабря 2022 г.</t>
  </si>
  <si>
    <t>31 декабря 2022 г.</t>
  </si>
  <si>
    <t>НГ</t>
  </si>
  <si>
    <t>Alex Deamothe - MD</t>
  </si>
  <si>
    <t>Jason Carrasco - MD</t>
  </si>
  <si>
    <t>Emmanuel Young - MD</t>
  </si>
  <si>
    <t>Andrej Hromau - MD</t>
  </si>
  <si>
    <t>MD</t>
  </si>
  <si>
    <t>1 февраля 2023 г.</t>
  </si>
  <si>
    <t>2 февраля 2023 г.</t>
  </si>
  <si>
    <t>3 февраля 2023 г.</t>
  </si>
  <si>
    <t>4 февраля 2023 г.</t>
  </si>
  <si>
    <t>5 февраля 2023 г.</t>
  </si>
  <si>
    <t>6 февраля 2022 г.</t>
  </si>
  <si>
    <t>7 февраля 2022 г.</t>
  </si>
  <si>
    <t>8 февраля 2022 г.</t>
  </si>
  <si>
    <t>9 февраля 2022 г.</t>
  </si>
  <si>
    <t>10 февраля 2022 г.</t>
  </si>
  <si>
    <t>11 февраля 2022 г.</t>
  </si>
  <si>
    <t>12 февраля 2022 г.</t>
  </si>
  <si>
    <t>13 февраля 2023 г.</t>
  </si>
  <si>
    <t>14 февраля 2023 г.</t>
  </si>
  <si>
    <t>15 февраля 2023 г.</t>
  </si>
  <si>
    <t>16 февраля 2023 г.</t>
  </si>
  <si>
    <t>17 февраля 2023 г.</t>
  </si>
  <si>
    <t>18 февраля 2023 г.</t>
  </si>
  <si>
    <t>19 февраля 2023 г.</t>
  </si>
  <si>
    <t>20 февраля 2022 г.</t>
  </si>
  <si>
    <t>21 февраля 2022 г.</t>
  </si>
  <si>
    <t>22 февраля 2022 г.</t>
  </si>
  <si>
    <t>23 февраля 2022 г.</t>
  </si>
  <si>
    <t>24 февраля 2022 г.</t>
  </si>
  <si>
    <t>25 февраля 2022 г.</t>
  </si>
  <si>
    <t>26 февраля 2022 г.</t>
  </si>
  <si>
    <t>27 февраля 2022 г.</t>
  </si>
  <si>
    <t>28 февраля 2022 г.</t>
  </si>
  <si>
    <t>Qwixy Melovi - SMD</t>
  </si>
  <si>
    <t>Andrey River - ВРИО</t>
  </si>
  <si>
    <t>Sanya Hattori - MD</t>
  </si>
  <si>
    <t>Ivan Flovin - MD</t>
  </si>
  <si>
    <t>Maya Gromovva - MD</t>
  </si>
  <si>
    <t>1 июля 2023 г.</t>
  </si>
  <si>
    <t>2 июля 2023 г.</t>
  </si>
  <si>
    <t>3 июля 2023 г.</t>
  </si>
  <si>
    <t>4 июля 2023 г.</t>
  </si>
  <si>
    <t>5 июля 2023 г.</t>
  </si>
  <si>
    <t>6 июля 2023 г.</t>
  </si>
  <si>
    <t>7 июля 2023 г.</t>
  </si>
  <si>
    <t>8 июля 2023 г.</t>
  </si>
  <si>
    <t>9 июля 2023 г.</t>
  </si>
  <si>
    <t>10 июля 2023 г.</t>
  </si>
  <si>
    <t>11 июля 2023 г.</t>
  </si>
  <si>
    <t>12 июля 2023 г.</t>
  </si>
  <si>
    <t>13 июля 2023 г.</t>
  </si>
  <si>
    <t>14 июля 2023 г.</t>
  </si>
  <si>
    <t>15 июля 2023 г.</t>
  </si>
  <si>
    <t>16 июля 2023 г.</t>
  </si>
  <si>
    <t>17 июля 2023 г.</t>
  </si>
  <si>
    <t>18 июля 2023 г.</t>
  </si>
  <si>
    <t>19 июля 2023 г.</t>
  </si>
  <si>
    <t>20 июля 2023 г.</t>
  </si>
  <si>
    <t>21 июля 2023 г.</t>
  </si>
  <si>
    <t>22 июля 2023 г.</t>
  </si>
  <si>
    <t>23 июля 2023 г.</t>
  </si>
  <si>
    <t>24 июля 2023 г.</t>
  </si>
  <si>
    <t>25 июля 2023 г.</t>
  </si>
  <si>
    <t>26 июля 2023 г.</t>
  </si>
  <si>
    <t>27 июля 2023 г.</t>
  </si>
  <si>
    <t>28 июля 2023 г.</t>
  </si>
  <si>
    <t>29 июля 2023 г.</t>
  </si>
  <si>
    <t>30 июля 2023 г.</t>
  </si>
  <si>
    <t>31 июля 2023 г.</t>
  </si>
  <si>
    <t>Vasia Akto SMD/DCS</t>
  </si>
  <si>
    <t>Дата/Модератор</t>
  </si>
  <si>
    <t>Artur Escobarro SMD/DCS</t>
  </si>
  <si>
    <t>Gareth Sadasski SMD</t>
  </si>
  <si>
    <t>Molly Blanche SMD</t>
  </si>
  <si>
    <t>Aleksandr Nutella SMD</t>
  </si>
  <si>
    <t>Роли (баллы)</t>
  </si>
  <si>
    <t>Наказания (баллы)</t>
  </si>
  <si>
    <t>Онлайн (баллы)</t>
  </si>
  <si>
    <t>Преды (кол-во)</t>
  </si>
  <si>
    <t>Подсчет:</t>
  </si>
  <si>
    <t>1-я неделя:</t>
  </si>
  <si>
    <t>2-я неделя:</t>
  </si>
  <si>
    <t>3-я неделя:</t>
  </si>
  <si>
    <t>4-я неделя:</t>
  </si>
  <si>
    <t>5-я неделя:</t>
  </si>
  <si>
    <t>Итог:</t>
  </si>
  <si>
    <t>Ник SMD</t>
  </si>
  <si>
    <t>Кол-во баллов</t>
  </si>
  <si>
    <t>Максимум</t>
  </si>
  <si>
    <t>Tymothy Nizkiy SMD</t>
  </si>
  <si>
    <t xml:space="preserve"> SMD/DCS</t>
  </si>
  <si>
    <t>SMD/DCS</t>
  </si>
  <si>
    <t xml:space="preserve"> SMD</t>
  </si>
  <si>
    <t>Artur Escobarro - SMD/DCS</t>
  </si>
  <si>
    <t>Felix Davidson- SMD/DCS</t>
  </si>
  <si>
    <t>Vlad Alekseev - SMD</t>
  </si>
  <si>
    <t>Lauris Black- SMD</t>
  </si>
  <si>
    <t>Sonya Smuzi - SMD</t>
  </si>
  <si>
    <t>Andriy Zherebniuk - MD</t>
  </si>
  <si>
    <t>Bogdan Uvanenko - MD</t>
  </si>
  <si>
    <t>John Seena - MD</t>
  </si>
  <si>
    <t>1 августа 2022 г.</t>
  </si>
  <si>
    <t>2 августа 2022 г.</t>
  </si>
  <si>
    <t>3 августа 2022 г.</t>
  </si>
  <si>
    <t>4 августа 2022 г.</t>
  </si>
  <si>
    <t>5 августа 2022 г.</t>
  </si>
  <si>
    <t>6 августа 2022 г.</t>
  </si>
  <si>
    <t>7 августа 2022 г.</t>
  </si>
  <si>
    <t>8 августа 2022 г.</t>
  </si>
  <si>
    <t>9 августа 2022 г.</t>
  </si>
  <si>
    <t>10 августа 2022 г.</t>
  </si>
  <si>
    <t>11 августа 2022 г.</t>
  </si>
  <si>
    <t>12 августа 2022 г.</t>
  </si>
  <si>
    <t>13 августа 2022 г.</t>
  </si>
  <si>
    <t>14 августа 2022 г.</t>
  </si>
  <si>
    <t>15 августа 2022 г.</t>
  </si>
  <si>
    <t>16 августа 2022 г.</t>
  </si>
  <si>
    <t>17 августа 2022 г.</t>
  </si>
  <si>
    <t>18 августа 2022 г.</t>
  </si>
  <si>
    <t>19 августа 2022 г.</t>
  </si>
  <si>
    <t>20 августа 2022 г.</t>
  </si>
  <si>
    <t>21 августа 2022 г.</t>
  </si>
  <si>
    <t>22 августа 2022 г.</t>
  </si>
  <si>
    <t>23 августа 2022 г.</t>
  </si>
  <si>
    <t>24 августа 2022 г.</t>
  </si>
  <si>
    <t>25 августа 2022 г.</t>
  </si>
  <si>
    <t>26 августа 2022 г.</t>
  </si>
  <si>
    <t>27 августа 2022 г.</t>
  </si>
  <si>
    <t>28 августа 2022 г.</t>
  </si>
  <si>
    <t>29 августа 2022 г.</t>
  </si>
  <si>
    <t>30 августа 2022 г.</t>
  </si>
  <si>
    <t>31 августа 2022 г.</t>
  </si>
  <si>
    <t>Если простили норму то -</t>
  </si>
  <si>
    <t xml:space="preserve"> - SMD</t>
  </si>
  <si>
    <t>Bogdan Uvanenko- SMD</t>
  </si>
  <si>
    <t>Toni Fortello - SMD</t>
  </si>
  <si>
    <t>Denis Vovcow - MD</t>
  </si>
  <si>
    <t>Leonardo Borisovich - MD</t>
  </si>
  <si>
    <t>1 сентября 2022 г.</t>
  </si>
  <si>
    <t>2 сентября 2022 г.</t>
  </si>
  <si>
    <t>3 сентября 2022 г.</t>
  </si>
  <si>
    <t>4 сентября 2022 г.</t>
  </si>
  <si>
    <t>5 сентября 2022 г.</t>
  </si>
  <si>
    <t>6 сентября 2022 г.</t>
  </si>
  <si>
    <t>7 сентября 2022 г.</t>
  </si>
  <si>
    <t>8 сентября 2022 г.</t>
  </si>
  <si>
    <t>9 сентября 2022 г.</t>
  </si>
  <si>
    <t>10 сентября 2022 г.</t>
  </si>
  <si>
    <t>11 сентября 2022 г.</t>
  </si>
  <si>
    <t>12 сентября 2022 г.</t>
  </si>
  <si>
    <t>13 сентября 2022 г.</t>
  </si>
  <si>
    <t>14 сентября 2022 г.</t>
  </si>
  <si>
    <t>15 сентября 2022 г.</t>
  </si>
  <si>
    <t>16 сентября 2022 г.</t>
  </si>
  <si>
    <t>17 сентября 2022 г.</t>
  </si>
  <si>
    <t>18 сентября 2022 г.</t>
  </si>
  <si>
    <t>19 сентября 2022 г.</t>
  </si>
  <si>
    <t>20 сентября 2022 г.</t>
  </si>
  <si>
    <t>21 сентября 2022 г.</t>
  </si>
  <si>
    <t>22 сентября 2022 г.</t>
  </si>
  <si>
    <t>23 сентября 2022 г.</t>
  </si>
  <si>
    <t>24 сентября 2022 г.</t>
  </si>
  <si>
    <t>25 сентября 2022 г.</t>
  </si>
  <si>
    <t>врио</t>
  </si>
  <si>
    <t>26 сентября 2022 г.</t>
  </si>
  <si>
    <t>27 сентября 2022 г.</t>
  </si>
  <si>
    <t>28 сентября 2022 г.</t>
  </si>
  <si>
    <t>29 сентября 2022 г.</t>
  </si>
  <si>
    <t>30 сентября 2022 г.</t>
  </si>
  <si>
    <t>Denis Vovcow - SMD</t>
  </si>
  <si>
    <t>Igor Young - MD</t>
  </si>
  <si>
    <t>Alexander Panhero - MD</t>
  </si>
  <si>
    <t>Bogdan Klimenko - MD</t>
  </si>
  <si>
    <t>1 октября 2022 г.</t>
  </si>
  <si>
    <t>2 октября 2022 г.</t>
  </si>
  <si>
    <t>3 октября 2022 г.</t>
  </si>
  <si>
    <t>4 октября 2022 г.</t>
  </si>
  <si>
    <t>5 октября 2022 г.</t>
  </si>
  <si>
    <t>6 октября 2022 г.</t>
  </si>
  <si>
    <t>7 октября 2022 г.</t>
  </si>
  <si>
    <t>8 октября 2022 г.</t>
  </si>
  <si>
    <t>9 октября 2022 г.</t>
  </si>
  <si>
    <t>10 октября 2022 г.</t>
  </si>
  <si>
    <t>11 октября 2022 г.</t>
  </si>
  <si>
    <t>12 октября 2022 г.</t>
  </si>
  <si>
    <t>13 октября 2022 г.</t>
  </si>
  <si>
    <t>14 октября 2022 г.</t>
  </si>
  <si>
    <t>15 октября 2022 г.</t>
  </si>
  <si>
    <t>16 октября 2022 г.</t>
  </si>
  <si>
    <t>17 октября 2022 г.</t>
  </si>
  <si>
    <t>18 октября 2022 г.</t>
  </si>
  <si>
    <t>19 октября 2022 г.</t>
  </si>
  <si>
    <t>20 октября 2022 г.</t>
  </si>
  <si>
    <t>21 октября 2022 г.</t>
  </si>
  <si>
    <t>22 октября 2022 г.</t>
  </si>
  <si>
    <t>23 октября 2022 г.</t>
  </si>
  <si>
    <t>24 октября 2022 г.</t>
  </si>
  <si>
    <t>25 октября 2022 г.</t>
  </si>
  <si>
    <t>26 октября 2022 г.</t>
  </si>
  <si>
    <t>27 октября 2022 г.</t>
  </si>
  <si>
    <t>28 октября 2022 г.</t>
  </si>
  <si>
    <t>29 октября 2022 г.</t>
  </si>
  <si>
    <t>30 октября 2022 г.</t>
  </si>
  <si>
    <t>31 октября 2022 г.</t>
  </si>
  <si>
    <t>Vlad Vladushka - SMD</t>
  </si>
  <si>
    <t>Radmir Fragsize - MD</t>
  </si>
  <si>
    <t>Francesco Syntax - MD</t>
  </si>
  <si>
    <t>Fedor Kotow - MD</t>
  </si>
  <si>
    <t xml:space="preserve"> Vlad Vladushka - MD</t>
  </si>
  <si>
    <t>1 ноября 2022 г.</t>
  </si>
  <si>
    <t>2 ноября 2022 г.</t>
  </si>
  <si>
    <t>3 ноября 2022 г.</t>
  </si>
  <si>
    <t>4 ноября 2022 г.</t>
  </si>
  <si>
    <t>5 ноября 2022 г.</t>
  </si>
  <si>
    <t>6 ноября 2022 г.</t>
  </si>
  <si>
    <t>7 ноября 2022 г.</t>
  </si>
  <si>
    <t>8 ноября 2022 г.</t>
  </si>
  <si>
    <t>9 ноября 2022 г.</t>
  </si>
  <si>
    <t>10 ноября 2022 г.</t>
  </si>
  <si>
    <t>11 ноября 2022 г.</t>
  </si>
  <si>
    <t>12 ноября 2022 г.</t>
  </si>
  <si>
    <t>13 ноября 2022 г.</t>
  </si>
  <si>
    <t>14 ноября 2022 г.</t>
  </si>
  <si>
    <t>15 ноября 2022 г.</t>
  </si>
  <si>
    <t>16 ноября 2022 г.</t>
  </si>
  <si>
    <t>17 ноября 2022 г.</t>
  </si>
  <si>
    <t>18 ноября 2022 г.</t>
  </si>
  <si>
    <t>19 ноября 2022 г.</t>
  </si>
  <si>
    <t>20 ноября 2022 г.</t>
  </si>
  <si>
    <t>повышен</t>
  </si>
  <si>
    <t>21 ноября 2022 г.</t>
  </si>
  <si>
    <t>22 ноября 2022 г.</t>
  </si>
  <si>
    <t>23 ноября 2022 г.</t>
  </si>
  <si>
    <t>24 ноября 2022 г.</t>
  </si>
  <si>
    <t>25 ноября 2022 г.</t>
  </si>
  <si>
    <t>26 ноября 2022 г.</t>
  </si>
  <si>
    <t>27 ноября 2022 г.</t>
  </si>
  <si>
    <t>28 ноября 2022 г.</t>
  </si>
  <si>
    <t>29 ноября 2022 г.</t>
  </si>
  <si>
    <t>30 ноября 2022 г.</t>
  </si>
  <si>
    <t>Meras Brown - MD</t>
  </si>
  <si>
    <t>1 января 2022 г.</t>
  </si>
  <si>
    <t>2 января 2022 г.</t>
  </si>
  <si>
    <t>3 января 2022 г.</t>
  </si>
  <si>
    <t>4 января 2022 г.</t>
  </si>
  <si>
    <t>5 января 2022 г.</t>
  </si>
  <si>
    <t>6 января 2022 г.</t>
  </si>
  <si>
    <t>7 января 2022 г.</t>
  </si>
  <si>
    <t>8 января 2022 г.</t>
  </si>
  <si>
    <t>9 января 2022 г.</t>
  </si>
  <si>
    <t>10 января 2022 г.</t>
  </si>
  <si>
    <t>11 января 2022 г.</t>
  </si>
  <si>
    <t>12 января 2022 г.</t>
  </si>
  <si>
    <t>13 января 2022 г.</t>
  </si>
  <si>
    <t>14 января 2022 г.</t>
  </si>
  <si>
    <t>15 января 2022 г.</t>
  </si>
  <si>
    <t>16 января 2022 г.</t>
  </si>
  <si>
    <t>17 января 2022 г.</t>
  </si>
  <si>
    <t>18 января 2022 г.</t>
  </si>
  <si>
    <t>19 января 2022 г.</t>
  </si>
  <si>
    <t>20 января 2022 г.</t>
  </si>
  <si>
    <t>21 января 2022 г.</t>
  </si>
  <si>
    <t>22 января 2022 г.</t>
  </si>
  <si>
    <t>23 января 2022 г.</t>
  </si>
  <si>
    <t>24 января 2022 г.</t>
  </si>
  <si>
    <t>25 января 2022 г.</t>
  </si>
  <si>
    <t>26 января 2022 г.</t>
  </si>
  <si>
    <t>27 января 2022 г.</t>
  </si>
  <si>
    <t>28 января 2022 г.</t>
  </si>
  <si>
    <t>29 января 2022 г.</t>
  </si>
  <si>
    <t>30 января 2022 г.</t>
  </si>
  <si>
    <t>31 января 2022 г.</t>
  </si>
  <si>
    <t>Gareth Sadasski -  SMD/DCS</t>
  </si>
  <si>
    <t>Daniel Garcia - SMD</t>
  </si>
  <si>
    <t>Felix Davodson - SMD</t>
  </si>
  <si>
    <t>Dima Hazp - MD</t>
  </si>
  <si>
    <t>Ruslan Timashev - MD</t>
  </si>
  <si>
    <t>Richard Koptevskiy - MD</t>
  </si>
  <si>
    <t>Sonya Santoni - MD</t>
  </si>
  <si>
    <t>1 июля 2022 г.</t>
  </si>
  <si>
    <t>2 июля 2022 г.</t>
  </si>
  <si>
    <t>3 июля 2022 г.</t>
  </si>
  <si>
    <t>4 июля 2022 г.</t>
  </si>
  <si>
    <t>5 июля 2022 г.</t>
  </si>
  <si>
    <t>6 июля 2022 г.</t>
  </si>
  <si>
    <t>7 июля 2022 г.</t>
  </si>
  <si>
    <t>только встал</t>
  </si>
  <si>
    <t>8 июля 2022 г.</t>
  </si>
  <si>
    <t>9 июля 2022 г.</t>
  </si>
  <si>
    <t>10 июля 2022 г.</t>
  </si>
  <si>
    <t>11 июля 2022 г.</t>
  </si>
  <si>
    <t>12 июля 2022 г.</t>
  </si>
  <si>
    <t>13 июля 2022 г.</t>
  </si>
  <si>
    <t>14 июля 2022 г.</t>
  </si>
  <si>
    <t>15 июля 2022 г.</t>
  </si>
  <si>
    <t>16 июля 2022 г.</t>
  </si>
  <si>
    <t>17 июля 2022 г.</t>
  </si>
  <si>
    <t>18 июля 2022 г.</t>
  </si>
  <si>
    <t>19 июля 2022 г.</t>
  </si>
  <si>
    <t>20 июля 2022 г.</t>
  </si>
  <si>
    <t>21 июля 2022 г.</t>
  </si>
  <si>
    <t>22 июля 2022 г.</t>
  </si>
  <si>
    <t>23 июля 2022 г.</t>
  </si>
  <si>
    <t>24 июля 2022 г.</t>
  </si>
  <si>
    <t>25 июля 2022 г.</t>
  </si>
  <si>
    <t>26 июля 2022 г.</t>
  </si>
  <si>
    <t>27 июля 2022 г.</t>
  </si>
  <si>
    <t>28 июля 2022 г.</t>
  </si>
  <si>
    <t>29 июля 2022 г.</t>
  </si>
  <si>
    <t>30 июля 2022 г.</t>
  </si>
  <si>
    <t>31 июля 2022 г.</t>
  </si>
  <si>
    <t>Vasia Akto -  SMD/DCS</t>
  </si>
  <si>
    <t>Tymothy Nizkiy - SMD</t>
  </si>
  <si>
    <t>Molly Blanche - SMD</t>
  </si>
  <si>
    <t>Aleksandr Nutella - SMD</t>
  </si>
  <si>
    <t>Daniel Garcia - MD</t>
  </si>
  <si>
    <t>Dmitriy Young. - MD</t>
  </si>
  <si>
    <t>Felix Davidson - MD</t>
  </si>
  <si>
    <t>1 июня 2022 г.</t>
  </si>
  <si>
    <t>2 июня 2022 г.</t>
  </si>
  <si>
    <t>3 июня 2022 г.</t>
  </si>
  <si>
    <t>4 июня 2022 г.</t>
  </si>
  <si>
    <t>5 июня 2022 г.</t>
  </si>
  <si>
    <t>6 июня 2022 г.</t>
  </si>
  <si>
    <t>7 июня 2022 г.</t>
  </si>
  <si>
    <t>8 июня 2022 г.</t>
  </si>
  <si>
    <t>9 июня 2022 г.</t>
  </si>
  <si>
    <t>10 июня 2022 г.</t>
  </si>
  <si>
    <t>11 июня 2022 г.</t>
  </si>
  <si>
    <t>12 июня 2022 г.</t>
  </si>
  <si>
    <t>13 июня 2022 г.</t>
  </si>
  <si>
    <t>14 июня 2022 г.</t>
  </si>
  <si>
    <t>15 июня 2022 г.</t>
  </si>
  <si>
    <t>16 июня 2022 г.</t>
  </si>
  <si>
    <t>17 июня 2022 г.</t>
  </si>
  <si>
    <t>18 июня 2022 г.</t>
  </si>
  <si>
    <t>19 июня 2022 г.</t>
  </si>
  <si>
    <t>20 июня 2022 г.</t>
  </si>
  <si>
    <t>21 июня 2022 г.</t>
  </si>
  <si>
    <t>22 июня 2022 г.</t>
  </si>
  <si>
    <t>23 июня 2022 г.</t>
  </si>
  <si>
    <t>24 июня 2022 г.</t>
  </si>
  <si>
    <t>25 июня 2022 г.</t>
  </si>
  <si>
    <t>26 июня 2022 г.</t>
  </si>
  <si>
    <t>27 июня 2022 г.</t>
  </si>
  <si>
    <t>28 июня 2022 г.</t>
  </si>
  <si>
    <t>29 июня 2022 г.</t>
  </si>
  <si>
    <t>30 июня 2022 г.</t>
  </si>
  <si>
    <t>Valera Bosovv - MD</t>
  </si>
  <si>
    <t xml:space="preserve">Торг.Площ.
(-)
</t>
  </si>
  <si>
    <t>1 мая 2022 г.</t>
  </si>
  <si>
    <t>2 мая 2022 г.</t>
  </si>
  <si>
    <t>3 мая 2022 г.</t>
  </si>
  <si>
    <t>4 мая 2022 г.</t>
  </si>
  <si>
    <t>5 мая 2022 г.</t>
  </si>
  <si>
    <t>6 мая 2022 г.</t>
  </si>
  <si>
    <t>7 мая 2022 г.</t>
  </si>
  <si>
    <t>8 мая 2022 г.</t>
  </si>
  <si>
    <t>9 мая 2022 г.</t>
  </si>
  <si>
    <t>10 мая 2022 г.</t>
  </si>
  <si>
    <t>11 мая 2022 г.</t>
  </si>
  <si>
    <t>12 мая 2022 г.</t>
  </si>
  <si>
    <t>13 мая 2022 г.</t>
  </si>
  <si>
    <t>14 мая 2022 г.</t>
  </si>
  <si>
    <t>15 мая 2022 г.</t>
  </si>
  <si>
    <t>16 мая 2022 г.</t>
  </si>
  <si>
    <t>17 мая 2022 г.</t>
  </si>
  <si>
    <t>18 мая 2022 г.</t>
  </si>
  <si>
    <t>19 мая 2022 г.</t>
  </si>
  <si>
    <t>20 мая 2022 г.</t>
  </si>
  <si>
    <t>21 мая 2022 г.</t>
  </si>
  <si>
    <t>22 мая 2022 г.</t>
  </si>
  <si>
    <t>23 мая 2022 г.</t>
  </si>
  <si>
    <t>24 мая 2022 г.</t>
  </si>
  <si>
    <t>25 мая 2022 г.</t>
  </si>
  <si>
    <t>26 мая 2022 г.</t>
  </si>
  <si>
    <t>27 мая 2022 г.</t>
  </si>
  <si>
    <t>28 мая 2022 г.</t>
  </si>
  <si>
    <t>29 мая 2022 г.</t>
  </si>
  <si>
    <t>30 мая 2022 г.</t>
  </si>
  <si>
    <t>31 мая 2022 г.</t>
  </si>
  <si>
    <t>Andrei Kolodny SMD/DCS</t>
  </si>
  <si>
    <t>Augustine Young SMD/DCS</t>
  </si>
  <si>
    <t>Vasia Copin SMD</t>
  </si>
  <si>
    <t>Dinka Grant SMD</t>
  </si>
  <si>
    <t>Artur Escobarro SMD</t>
  </si>
  <si>
    <t>Andrei Kolodny (Up ZGMD)</t>
  </si>
  <si>
    <t>Avgustine Young (Up ZGMD)</t>
  </si>
  <si>
    <t>Dinka Grant (СЖ)</t>
  </si>
  <si>
    <t>Artur Escobarro (DCS)</t>
  </si>
  <si>
    <t>Cody Sheldon SMD/DCS</t>
  </si>
  <si>
    <t xml:space="preserve"> Andrei Kolodny SMD/DCS</t>
  </si>
  <si>
    <t xml:space="preserve">  Augustine Young SMD</t>
  </si>
  <si>
    <t xml:space="preserve">  Sebastian Akto SMD</t>
  </si>
  <si>
    <t xml:space="preserve"> Andrei Kolodny DCS</t>
  </si>
  <si>
    <t>Augustine Young</t>
  </si>
  <si>
    <t>Sebastian Akto</t>
  </si>
  <si>
    <t>Nickname</t>
  </si>
  <si>
    <t>Augustine Young - SMD/DCS</t>
  </si>
  <si>
    <t>Sebastian Akto - SMD</t>
  </si>
  <si>
    <t>Vasia Akto - SMD</t>
  </si>
  <si>
    <t>Freeza Young - MD</t>
  </si>
  <si>
    <t>Dinka Bloody - MD</t>
  </si>
  <si>
    <t>Alexandr Monkov- MD</t>
  </si>
  <si>
    <t>Pasha Akto - SMD/DCS</t>
  </si>
  <si>
    <t xml:space="preserve"> Igor Dobaev - SMD/DCS</t>
  </si>
  <si>
    <t xml:space="preserve"> Nikita Fresh - SMD</t>
  </si>
  <si>
    <t xml:space="preserve"> Gleb Vlasov - SMD</t>
  </si>
  <si>
    <t>- SMD</t>
  </si>
  <si>
    <t>Andrei Kolodny - MD</t>
  </si>
  <si>
    <t>Daniel Carrasco - MD</t>
  </si>
  <si>
    <t>Sebastian Akto - MD</t>
  </si>
  <si>
    <t>Maksim Theme - MD</t>
  </si>
  <si>
    <t>0:4</t>
  </si>
  <si>
    <t>4 ноября 2021 г.</t>
  </si>
  <si>
    <t>5 ноября 2021 г.</t>
  </si>
  <si>
    <t>6 ноября 2021 г.</t>
  </si>
  <si>
    <t>7 ноября 2021 г.</t>
  </si>
  <si>
    <t>8 ноября 2021 г.</t>
  </si>
  <si>
    <t>9 ноября 2021 г.</t>
  </si>
  <si>
    <t>10 ноября 2021 г.</t>
  </si>
  <si>
    <t>11 ноября 2021 г.</t>
  </si>
  <si>
    <t>12 ноября 2021 г.</t>
  </si>
  <si>
    <t>13 ноября 2021 г.</t>
  </si>
  <si>
    <t>14 ноября 2021 г.</t>
  </si>
  <si>
    <t>15 ноября 2021 г.</t>
  </si>
  <si>
    <t>16 ноября 2021 г.</t>
  </si>
  <si>
    <t>17 ноября 2021 г.</t>
  </si>
  <si>
    <t>18 ноября 2021 г.</t>
  </si>
  <si>
    <t>19 ноября 2021 г.</t>
  </si>
  <si>
    <t>20 ноября 2021 г.</t>
  </si>
  <si>
    <t>21 ноября 2021 г.</t>
  </si>
  <si>
    <t>22 ноября 2021 г.</t>
  </si>
  <si>
    <t>23 ноября 2021 г.</t>
  </si>
  <si>
    <t>24 ноября 2021 г.</t>
  </si>
  <si>
    <t>25 ноября 2021 г.</t>
  </si>
  <si>
    <t>26 ноября 2021 г.</t>
  </si>
  <si>
    <t>27 ноября 2021 г.</t>
  </si>
  <si>
    <t>28 ноября 2021 г.</t>
  </si>
  <si>
    <t>29 ноября 2021 г.</t>
  </si>
  <si>
    <t>30 ноября 2021 г.</t>
  </si>
  <si>
    <t>Cody Sheldon - SMD/DCS</t>
  </si>
  <si>
    <t>Augustine Young - SMD</t>
  </si>
  <si>
    <t xml:space="preserve"> Kefir Carrasco - MD</t>
  </si>
  <si>
    <t>Vasia Copin - MD</t>
  </si>
  <si>
    <t xml:space="preserve"> Igor Young- MD</t>
  </si>
  <si>
    <t>Ocean Carrasco - MD</t>
  </si>
  <si>
    <t>Новый Год</t>
  </si>
  <si>
    <t>New Year</t>
  </si>
  <si>
    <t>Up SMD 13</t>
  </si>
  <si>
    <t>Cody Sheldon DCS</t>
  </si>
  <si>
    <t xml:space="preserve"> Pasha Akto SMD</t>
  </si>
  <si>
    <t>Cody Sheldon SMD</t>
  </si>
  <si>
    <t>Andrei Kolodny SMD</t>
  </si>
  <si>
    <t>Pasha Akto (СЖ)</t>
  </si>
  <si>
    <t>Cody Sheldon</t>
  </si>
  <si>
    <t>Andrei Kolodny</t>
  </si>
  <si>
    <t>Pasha Akto SMD</t>
  </si>
  <si>
    <t>Nikita Fresh SMD</t>
  </si>
  <si>
    <t>Gleb Vlasov SMD</t>
  </si>
  <si>
    <t xml:space="preserve"> Yato Yukine SMD</t>
  </si>
  <si>
    <t>Pasha Akto</t>
  </si>
  <si>
    <t>Nikita Fresh</t>
  </si>
  <si>
    <t>Yato Yukine</t>
  </si>
  <si>
    <t>Nikita Fresh- SMD/DCS</t>
  </si>
  <si>
    <t>Yato Yukine - SMD</t>
  </si>
  <si>
    <t xml:space="preserve"> Gleb Young - SMD</t>
  </si>
  <si>
    <t xml:space="preserve"> -</t>
  </si>
  <si>
    <t>Georgiy Fernandez  - MD</t>
  </si>
  <si>
    <t>Kefir Carrasco - MD</t>
  </si>
  <si>
    <t xml:space="preserve"> Denis Escobarro- MD</t>
  </si>
  <si>
    <t>(ВРИО)</t>
  </si>
  <si>
    <t>(Мало Ролей)</t>
  </si>
  <si>
    <t xml:space="preserve"> Pasha Akto -  SMD/DCS</t>
  </si>
  <si>
    <t>Igor Dobaev - SMD/DCS</t>
  </si>
  <si>
    <t>Gleb Vlasov - SMD</t>
  </si>
  <si>
    <t xml:space="preserve">  - MD</t>
  </si>
  <si>
    <t xml:space="preserve">   Andrei Kolodny  - MD
</t>
  </si>
  <si>
    <t xml:space="preserve"> William Akto - MD</t>
  </si>
  <si>
    <t xml:space="preserve">  Daniel Carrasco - MD</t>
  </si>
  <si>
    <t>Igor Dobaev SMD</t>
  </si>
  <si>
    <t>Augustine Young  SMD/DCS</t>
  </si>
  <si>
    <t>Sebastian Akto  SMD</t>
  </si>
  <si>
    <t>Vasia Akto SMD</t>
  </si>
  <si>
    <t>Artur Escobarro - SMD</t>
  </si>
  <si>
    <t>Vasia Copin - SMD</t>
  </si>
  <si>
    <t>Dinka Grant - SMD</t>
  </si>
  <si>
    <t>Tymothy Nizkiy - MD</t>
  </si>
  <si>
    <t>Molly Blanche - MD</t>
  </si>
  <si>
    <t>1 апреля 2022 г.</t>
  </si>
  <si>
    <t>2 апреля 2022 г.</t>
  </si>
  <si>
    <t>3 апреля 2022 г.</t>
  </si>
  <si>
    <t>Только встала</t>
  </si>
  <si>
    <t>4 апреля 2022 г.</t>
  </si>
  <si>
    <t>5 апреля 2022 г.</t>
  </si>
  <si>
    <t>6 апреля 2022 г.</t>
  </si>
  <si>
    <t>7 апреля 2022 г.</t>
  </si>
  <si>
    <t>8 апреля 2022 г.</t>
  </si>
  <si>
    <t>9 апреля 2022 г.</t>
  </si>
  <si>
    <t>10 апреля 2022 г.</t>
  </si>
  <si>
    <t>11 апреля 2022 г.</t>
  </si>
  <si>
    <t>12 апреля 2022 г.</t>
  </si>
  <si>
    <t>13 апреля 2022 г.</t>
  </si>
  <si>
    <t>14 апреля 2022 г.</t>
  </si>
  <si>
    <t>15 апреля 2022 г.</t>
  </si>
  <si>
    <t>16 апреля 2022 г.</t>
  </si>
  <si>
    <t>17 апреля 2022 г.</t>
  </si>
  <si>
    <t>18 апреля 2022 г.</t>
  </si>
  <si>
    <t>19 апреля 2022 г.</t>
  </si>
  <si>
    <t>20 апреля 2022 г.</t>
  </si>
  <si>
    <t>21 апреля 2022 г.</t>
  </si>
  <si>
    <t>22 апреля 2022 г.</t>
  </si>
  <si>
    <t>23 апреля 2022 г.</t>
  </si>
  <si>
    <t>24 апреля 2022 г.</t>
  </si>
  <si>
    <t>25 апреля 2022 г.</t>
  </si>
  <si>
    <t>26 апреля 2022 г.</t>
  </si>
  <si>
    <t>27 апреля 2022 г.</t>
  </si>
  <si>
    <t>28 апреля 2022 г.</t>
  </si>
  <si>
    <t>29 апреля 2022 г.</t>
  </si>
  <si>
    <t>30 апреля 2022 г.</t>
  </si>
  <si>
    <t>Nikita Fresh  - SMD</t>
  </si>
  <si>
    <t xml:space="preserve"> Roy Young SMD</t>
  </si>
  <si>
    <t>Kirill Akto - MD</t>
  </si>
  <si>
    <t xml:space="preserve">Jeremy White - MD
</t>
  </si>
  <si>
    <t>Oleg Kotow - MD</t>
  </si>
  <si>
    <t xml:space="preserve"> Sergey Izmailow MD</t>
  </si>
  <si>
    <t>1 Сентября 2021 г.</t>
  </si>
  <si>
    <t>13 Сентября 2021 г.</t>
  </si>
  <si>
    <t>14 Сентября 2021 г.</t>
  </si>
  <si>
    <t>15 Сентября 2021 г.</t>
  </si>
  <si>
    <t>16 Сентября 2021 г.</t>
  </si>
  <si>
    <t>17 Сентября 2021 г.</t>
  </si>
  <si>
    <t>18 Сентября 2021 г.</t>
  </si>
  <si>
    <t>19 Сентября 2021 г.</t>
  </si>
  <si>
    <t>20 Сентября 2021 г.</t>
  </si>
  <si>
    <t>21 Сентября 2021 г.</t>
  </si>
  <si>
    <t>22 Сентября 2021 г.</t>
  </si>
  <si>
    <t>23 Сентября 2021 г.</t>
  </si>
  <si>
    <t>24 Сентября 2021 г.</t>
  </si>
  <si>
    <t>25 Сентября 2021 г.</t>
  </si>
  <si>
    <t>26 Сентября 2021 г.</t>
  </si>
  <si>
    <t>27 Сентября 2021 г.</t>
  </si>
  <si>
    <t>28 Сентября 2021 г.</t>
  </si>
  <si>
    <t xml:space="preserve"> Morty Black SMD</t>
  </si>
  <si>
    <t xml:space="preserve"> Georgiy Fernandez - MD</t>
  </si>
  <si>
    <t>Deldar Ibrogimov - MD</t>
  </si>
  <si>
    <t>Egor Kanilov - MD</t>
  </si>
  <si>
    <t>1 Августа 2021 г.</t>
  </si>
  <si>
    <t>2 Августа 2021 г.</t>
  </si>
  <si>
    <t>3 Августа 2021 г.</t>
  </si>
  <si>
    <t>4 Августа 2021 г.</t>
  </si>
  <si>
    <t>5 Августа 2021 г.</t>
  </si>
  <si>
    <t>6 Августа 2021 г.</t>
  </si>
  <si>
    <t>7 Августа 2021 г.</t>
  </si>
  <si>
    <t>8 Августа 2021 г.</t>
  </si>
  <si>
    <t>9 Августа 2021 г.</t>
  </si>
  <si>
    <t>10 Августа 2021 г.</t>
  </si>
  <si>
    <t>11 Августа 2021 г.</t>
  </si>
  <si>
    <t>12 Августа 2021 г.</t>
  </si>
  <si>
    <t>13 Августа 2021 г.</t>
  </si>
  <si>
    <t>14 Августа 2021 г.</t>
  </si>
  <si>
    <t>15 Августа 2021 г.</t>
  </si>
  <si>
    <t>16 Августа 2021 г.</t>
  </si>
  <si>
    <t>17 Августа 2021 г.</t>
  </si>
  <si>
    <t>18 Августа 2021 г.</t>
  </si>
  <si>
    <t>19 Августа 2021 г.</t>
  </si>
  <si>
    <t>20 Августа 2021 г.</t>
  </si>
  <si>
    <t>21 Августа 2021 г.</t>
  </si>
  <si>
    <t>22 Августа 2021 г.</t>
  </si>
  <si>
    <t>0:0</t>
  </si>
  <si>
    <t>23 Августа 2021 г.</t>
  </si>
  <si>
    <t>24 Августа 2021 г.</t>
  </si>
  <si>
    <t>25 Августа 2021 г.</t>
  </si>
  <si>
    <t>26 Августа 2021 г.</t>
  </si>
  <si>
    <t>27 Августа 2021 г.</t>
  </si>
  <si>
    <t>28 Августа 2021 г.</t>
  </si>
  <si>
    <t>29 Августа 2021 г.</t>
  </si>
  <si>
    <t>30 Августа 2021 г.</t>
  </si>
  <si>
    <t>31 Августа 2021 г.</t>
  </si>
  <si>
    <t>Nikita Fresh - SMD</t>
  </si>
  <si>
    <t>Nikolay Machetti - SMD/DCS</t>
  </si>
  <si>
    <t xml:space="preserve"> Igor Dobaev - SMD</t>
  </si>
  <si>
    <t xml:space="preserve"> Gerber Kennedy - MD</t>
  </si>
  <si>
    <t xml:space="preserve"> Richard Koptevskiy - MD</t>
  </si>
  <si>
    <t xml:space="preserve"> Urei Morosov - MD</t>
  </si>
  <si>
    <t>Richard Mattery - MD</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</si>
</sst>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dd.mm.yyyy"/>
    <numFmt numFmtId="166" formatCode="H:mm:ss"/>
    <numFmt numFmtId="167" formatCode="[h]&quot;:&quot;mm&quot;:&quot;ss"/>
    <numFmt numFmtId="168" formatCode="d.m"/>
    <numFmt numFmtId="169" formatCode="d mmmm yyyy"/>
    <numFmt numFmtId="170" formatCode="d&quot; &quot;mmmm&quot; &quot;yyyy&quot; г.&quot;"/>
    <numFmt numFmtId="171" formatCode="d.m.yyyy"/>
  </numFmts>
  <fonts count="103">
    <font>
      <sz val="10.0"/>
      <color rgb="FF000000"/>
      <name val="Calibri"/>
      <scheme val="minor"/>
    </font>
    <font>
      <b/>
      <i/>
      <sz val="24.0"/>
      <color rgb="FFA64D79"/>
      <name val="Dancing Script"/>
    </font>
    <font>
      <b/>
      <sz val="24.0"/>
      <color rgb="FFA64D79"/>
      <name val="Dancing Script"/>
    </font>
    <font>
      <b/>
      <sz val="36.0"/>
      <color rgb="FFA64D79"/>
      <name val="Dancing Script"/>
    </font>
    <font>
      <b/>
      <i/>
      <sz val="13.0"/>
      <color rgb="FFA64D79"/>
      <name val="Dancing Script"/>
    </font>
    <font>
      <b/>
      <i/>
      <sz val="12.0"/>
      <color rgb="FFFFFFFF"/>
      <name val="Montserrat"/>
    </font>
    <font/>
    <font>
      <b/>
      <i/>
      <sz val="11.0"/>
      <color theme="1"/>
      <name val="Montserrat"/>
    </font>
    <font>
      <b/>
      <i/>
      <sz val="11.0"/>
      <color rgb="FF990000"/>
      <name val="Montserrat"/>
    </font>
    <font>
      <b/>
      <sz val="12.0"/>
      <color rgb="FFEF2602"/>
      <name val="Comic Sans MS"/>
    </font>
    <font>
      <b/>
      <i/>
      <sz val="11.0"/>
      <color rgb="FF000000"/>
      <name val="Montserrat"/>
    </font>
    <font>
      <b/>
      <i/>
      <sz val="11.0"/>
      <color rgb="FFFFFFFF"/>
      <name val="Montserrat"/>
    </font>
    <font>
      <b/>
      <i/>
      <sz val="11.0"/>
      <color theme="0"/>
      <name val="Montserrat"/>
    </font>
    <font>
      <b/>
      <color theme="1"/>
      <name val="&quot;Century Gothic&quot;"/>
    </font>
    <font>
      <sz val="11.0"/>
      <color theme="1"/>
      <name val="Georgia"/>
    </font>
    <font>
      <color theme="1"/>
      <name val="Georgia"/>
    </font>
    <font>
      <b/>
      <i/>
      <sz val="24.0"/>
      <color rgb="FF38761D"/>
      <name val="Dancing Script"/>
    </font>
    <font>
      <b/>
      <sz val="24.0"/>
      <color rgb="FF660000"/>
      <name val="Dancing Script"/>
    </font>
    <font>
      <b/>
      <sz val="36.0"/>
      <color rgb="FF38761D"/>
      <name val="Dancing Script"/>
    </font>
    <font>
      <b/>
      <i/>
      <sz val="12.0"/>
      <color rgb="FF38761D"/>
      <name val="Montserrat"/>
    </font>
    <font>
      <b/>
      <sz val="11.0"/>
      <color theme="1"/>
      <name val="Montserrat"/>
    </font>
    <font>
      <b/>
      <i/>
      <sz val="11.0"/>
      <color rgb="FF274E13"/>
      <name val="Montserrat"/>
    </font>
    <font>
      <b/>
      <sz val="11.0"/>
      <color rgb="FFFF0000"/>
      <name val="Comic Sans MS"/>
    </font>
    <font>
      <b/>
      <sz val="11.0"/>
      <color rgb="FF000000"/>
      <name val="Montserrat"/>
    </font>
    <font>
      <b/>
      <sz val="11.0"/>
      <color rgb="FFEF2602"/>
      <name val="Comic Sans MS"/>
    </font>
    <font>
      <b/>
      <i/>
      <color rgb="FFFFFFFF"/>
      <name val="Montserrat"/>
    </font>
    <font>
      <b/>
      <i/>
      <color theme="0"/>
      <name val="Montserrat"/>
    </font>
    <font>
      <sz val="14.0"/>
      <color rgb="FF000000"/>
      <name val="Times New Roman"/>
    </font>
    <font>
      <b/>
      <i/>
      <sz val="12.0"/>
      <color theme="1"/>
      <name val="Comic Sans MS"/>
    </font>
    <font>
      <sz val="11.0"/>
      <color theme="0"/>
      <name val="Times New Roman"/>
    </font>
    <font>
      <b/>
      <sz val="9.0"/>
      <color theme="1"/>
      <name val="Comic Sans MS"/>
    </font>
    <font>
      <b/>
      <sz val="9.0"/>
      <color rgb="FF000000"/>
      <name val="Comic Sans MS"/>
    </font>
    <font>
      <sz val="10.0"/>
      <color rgb="FF000000"/>
      <name val="Comic Sans MS"/>
    </font>
    <font>
      <sz val="11.0"/>
      <color theme="1"/>
      <name val="Comic Sans MS"/>
    </font>
    <font>
      <color theme="1"/>
      <name val="Calibri"/>
      <scheme val="minor"/>
    </font>
    <font>
      <sz val="11.0"/>
      <color rgb="FF000000"/>
      <name val="Comic Sans MS"/>
    </font>
    <font>
      <color theme="1"/>
      <name val="Comic Sans MS"/>
    </font>
    <font>
      <color rgb="FF000000"/>
      <name val="Comic Sans MS"/>
    </font>
    <font>
      <sz val="10.0"/>
      <color theme="1"/>
      <name val="Comic Sans MS"/>
    </font>
    <font>
      <sz val="11.0"/>
      <color rgb="FF000000"/>
      <name val="&quot;Comic Sans MS&quot;"/>
    </font>
    <font>
      <b/>
      <sz val="12.0"/>
      <color theme="1"/>
      <name val="Times New Roman"/>
    </font>
    <font>
      <b/>
      <sz val="12.0"/>
      <color rgb="FFFFFFFF"/>
      <name val="Times New Roman"/>
    </font>
    <font>
      <sz val="12.0"/>
      <color rgb="FF000000"/>
      <name val="Comic Sans MS"/>
    </font>
    <font>
      <sz val="12.0"/>
      <color theme="1"/>
      <name val="Comic Sans MS"/>
    </font>
    <font>
      <u/>
      <sz val="12.0"/>
      <color rgb="FF404040"/>
      <name val="Comic Sans MS"/>
    </font>
    <font>
      <b/>
      <sz val="12.0"/>
      <color rgb="FF000000"/>
      <name val="Comfortaa"/>
    </font>
    <font>
      <b/>
      <i/>
      <sz val="11.0"/>
      <color rgb="FF000000"/>
      <name val="&quot;Courier New&quot;"/>
    </font>
    <font>
      <i/>
      <sz val="12.0"/>
      <color theme="1"/>
      <name val="Comic Sans MS"/>
    </font>
    <font>
      <i/>
      <sz val="14.0"/>
      <color rgb="FFFFFFFF"/>
      <name val="Times New Roman"/>
    </font>
    <font>
      <sz val="11.0"/>
      <color theme="1"/>
      <name val="Times New Roman"/>
    </font>
    <font>
      <sz val="14.0"/>
      <color rgb="FFFFFFFF"/>
      <name val="Times New Roman"/>
    </font>
    <font>
      <sz val="11.0"/>
      <color rgb="FF000000"/>
      <name val="Times New Roman"/>
    </font>
    <font>
      <sz val="12.0"/>
      <color theme="1"/>
      <name val="Times New Roman"/>
    </font>
    <font>
      <color theme="1"/>
      <name val="Arial"/>
    </font>
    <font>
      <b/>
      <sz val="9.0"/>
      <color theme="1"/>
      <name val="Century Gothic"/>
    </font>
    <font>
      <sz val="12.0"/>
      <color theme="1"/>
      <name val="Century Gothic"/>
    </font>
    <font>
      <color theme="1"/>
      <name val="Calibri"/>
    </font>
    <font>
      <sz val="10.0"/>
      <color rgb="FF000000"/>
      <name val="Times New Roman"/>
    </font>
    <font>
      <color rgb="FF000000"/>
      <name val="Times New Roman"/>
    </font>
    <font>
      <sz val="10.0"/>
      <color theme="1"/>
      <name val="Times New Roman"/>
    </font>
    <font>
      <sz val="11.0"/>
      <color theme="1"/>
      <name val="Calibri"/>
      <scheme val="minor"/>
    </font>
    <font>
      <b/>
      <sz val="8.0"/>
      <color theme="1"/>
      <name val="Comic Sans MS"/>
    </font>
    <font>
      <b/>
      <sz val="8.0"/>
      <color rgb="FF000000"/>
      <name val="Comic Sans MS"/>
    </font>
    <font>
      <b/>
      <sz val="8.0"/>
      <color theme="1"/>
      <name val="Century Gothic"/>
    </font>
    <font>
      <sz val="11.0"/>
      <color theme="1"/>
      <name val="Century Gothic"/>
    </font>
    <font>
      <sz val="11.0"/>
      <color rgb="FF000000"/>
      <name val="Century Gothic"/>
    </font>
    <font>
      <b/>
      <i/>
      <sz val="12.0"/>
      <color theme="1"/>
      <name val="Montserrat"/>
    </font>
    <font>
      <b/>
      <sz val="8.0"/>
      <color theme="1"/>
      <name val="Times New Roman"/>
    </font>
    <font>
      <b/>
      <sz val="8.0"/>
      <color rgb="FF000000"/>
      <name val="Times New Roman"/>
    </font>
    <font>
      <sz val="8.0"/>
      <color theme="1"/>
      <name val="Times New Roman"/>
    </font>
    <font>
      <sz val="11.0"/>
      <color theme="1"/>
      <name val="Oswald"/>
    </font>
    <font>
      <color theme="1"/>
      <name val="Oswald"/>
    </font>
    <font>
      <sz val="11.0"/>
      <color rgb="FF000000"/>
      <name val="Oswald"/>
    </font>
    <font>
      <b/>
      <sz val="12.0"/>
      <color theme="1"/>
      <name val="Comfortaa"/>
    </font>
    <font>
      <sz val="12.0"/>
      <color theme="1"/>
      <name val="Comfortaa"/>
    </font>
    <font>
      <sz val="10.0"/>
      <color theme="1"/>
      <name val="Comfortaa"/>
    </font>
    <font>
      <color theme="1"/>
      <name val="Comfortaa"/>
    </font>
    <font>
      <sz val="12.0"/>
      <color rgb="FFFFFFFF"/>
      <name val="Comfortaa"/>
    </font>
    <font>
      <b/>
      <sz val="12.0"/>
      <color rgb="FFFFFFFF"/>
      <name val="Comfortaa"/>
    </font>
    <font>
      <sz val="18.0"/>
      <color theme="1"/>
      <name val="Comfortaa"/>
    </font>
    <font>
      <color theme="1"/>
      <name val="Times New Roman"/>
    </font>
    <font>
      <color rgb="FF000000"/>
      <name val="&quot;Times New Roman&quot;"/>
    </font>
    <font>
      <sz val="11.0"/>
      <color theme="1"/>
      <name val="Comfortaa"/>
    </font>
    <font>
      <b/>
      <sz val="8.0"/>
      <color theme="1"/>
      <name val="Comfortaa"/>
    </font>
    <font>
      <b/>
      <color theme="1"/>
      <name val="Comfortaa"/>
    </font>
    <font>
      <color theme="1"/>
      <name val="&quot;Times New Roman&quot;"/>
    </font>
    <font>
      <sz val="12.0"/>
      <color theme="1"/>
      <name val="Calibri"/>
    </font>
    <font>
      <sz val="14.0"/>
      <color rgb="FF000000"/>
      <name val="Arial"/>
    </font>
    <font>
      <color theme="1"/>
      <name val="Open Sans"/>
    </font>
    <font>
      <sz val="10.0"/>
      <color rgb="FF000000"/>
      <name val="Open Sans"/>
    </font>
    <font>
      <color rgb="FF000000"/>
      <name val="Open Sans"/>
    </font>
    <font>
      <color rgb="FF2F75B5"/>
      <name val="Open Sans"/>
    </font>
    <font>
      <color rgb="FF2F75B5"/>
      <name val="Times New Roman"/>
    </font>
    <font>
      <sz val="11.0"/>
      <color theme="1"/>
      <name val="Calibri"/>
    </font>
    <font>
      <b/>
      <sz val="14.0"/>
      <color rgb="FF000000"/>
      <name val="Comfortaa"/>
    </font>
    <font>
      <sz val="12.0"/>
      <color rgb="FF000000"/>
      <name val="Comfortaa"/>
    </font>
    <font>
      <color theme="6"/>
      <name val="Open Sans"/>
    </font>
    <font>
      <color rgb="FFA5A5A5"/>
      <name val="Open Sans"/>
    </font>
    <font>
      <sz val="14.0"/>
      <color rgb="FFFFFFFF"/>
      <name val="Arial"/>
    </font>
    <font>
      <sz val="11.0"/>
      <color theme="0"/>
      <name val="Comic Sans MS"/>
    </font>
    <font>
      <sz val="10.0"/>
      <color theme="1"/>
      <name val="Open Sans"/>
    </font>
    <font>
      <i/>
      <sz val="10.0"/>
      <color theme="1"/>
      <name val="Open Sans"/>
    </font>
    <font>
      <sz val="11.0"/>
      <color rgb="FF000000"/>
      <name val="Open Sans"/>
    </font>
  </fonts>
  <fills count="70">
    <fill>
      <patternFill patternType="none"/>
    </fill>
    <fill>
      <patternFill patternType="lightGray"/>
    </fill>
    <fill>
      <patternFill patternType="solid">
        <fgColor theme="0"/>
        <bgColor theme="0"/>
      </patternFill>
    </fill>
    <fill>
      <patternFill patternType="solid">
        <fgColor rgb="FFA64D79"/>
        <bgColor rgb="FFA64D79"/>
      </patternFill>
    </fill>
    <fill>
      <patternFill patternType="solid">
        <fgColor rgb="FFEFEFEF"/>
        <bgColor rgb="FFEFEFEF"/>
      </patternFill>
    </fill>
    <fill>
      <patternFill patternType="solid">
        <fgColor rgb="FFF8F8F8"/>
        <bgColor rgb="FFF8F8F8"/>
      </patternFill>
    </fill>
    <fill>
      <patternFill patternType="solid">
        <fgColor rgb="FFFFFF00"/>
        <bgColor rgb="FFFFFF00"/>
      </patternFill>
    </fill>
    <fill>
      <patternFill patternType="solid">
        <fgColor rgb="FFCFE2F3"/>
        <bgColor rgb="FFCFE2F3"/>
      </patternFill>
    </fill>
    <fill>
      <patternFill patternType="solid">
        <fgColor rgb="FFF4CCCC"/>
        <bgColor rgb="FFF4CCCC"/>
      </patternFill>
    </fill>
    <fill>
      <patternFill patternType="solid">
        <fgColor rgb="FFFFF2CC"/>
        <bgColor rgb="FFFFF2CC"/>
      </patternFill>
    </fill>
    <fill>
      <patternFill patternType="solid">
        <fgColor rgb="FFD9D9D9"/>
        <bgColor rgb="FFD9D9D9"/>
      </patternFill>
    </fill>
    <fill>
      <patternFill patternType="solid">
        <fgColor rgb="FF93C47D"/>
        <bgColor rgb="FF93C47D"/>
      </patternFill>
    </fill>
    <fill>
      <patternFill patternType="solid">
        <fgColor rgb="FFF3F3F3"/>
        <bgColor rgb="FFF3F3F3"/>
      </patternFill>
    </fill>
    <fill>
      <patternFill patternType="solid">
        <fgColor rgb="FFEA9999"/>
        <bgColor rgb="FFEA9999"/>
      </patternFill>
    </fill>
    <fill>
      <patternFill patternType="solid">
        <fgColor rgb="FFF1C232"/>
        <bgColor rgb="FFF1C232"/>
      </patternFill>
    </fill>
    <fill>
      <patternFill patternType="solid">
        <fgColor rgb="FFC9DAF8"/>
        <bgColor rgb="FFC9DAF8"/>
      </patternFill>
    </fill>
    <fill>
      <patternFill patternType="solid">
        <fgColor rgb="FFFFE599"/>
        <bgColor rgb="FFFFE599"/>
      </patternFill>
    </fill>
    <fill>
      <patternFill patternType="solid">
        <fgColor rgb="FF990000"/>
        <bgColor rgb="FF990000"/>
      </patternFill>
    </fill>
    <fill>
      <patternFill patternType="solid">
        <fgColor rgb="FFD0CECE"/>
        <bgColor rgb="FFD0CECE"/>
      </patternFill>
    </fill>
    <fill>
      <patternFill patternType="solid">
        <fgColor rgb="FF00B0F0"/>
        <bgColor rgb="FF00B0F0"/>
      </patternFill>
    </fill>
    <fill>
      <patternFill patternType="solid">
        <fgColor rgb="FFDDEBF7"/>
        <bgColor rgb="FFDDEBF7"/>
      </patternFill>
    </fill>
    <fill>
      <patternFill patternType="solid">
        <fgColor rgb="FFFF0000"/>
        <bgColor rgb="FFFF0000"/>
      </patternFill>
    </fill>
    <fill>
      <patternFill patternType="solid">
        <fgColor rgb="FF808080"/>
        <bgColor rgb="FF808080"/>
      </patternFill>
    </fill>
    <fill>
      <patternFill patternType="solid">
        <fgColor rgb="FF00B050"/>
        <bgColor rgb="FF00B050"/>
      </patternFill>
    </fill>
    <fill>
      <patternFill patternType="solid">
        <fgColor rgb="FF2F75B5"/>
        <bgColor rgb="FF2F75B5"/>
      </patternFill>
    </fill>
    <fill>
      <patternFill patternType="solid">
        <fgColor rgb="FF434343"/>
        <bgColor rgb="FF434343"/>
      </patternFill>
    </fill>
    <fill>
      <patternFill patternType="solid">
        <fgColor rgb="FFFFFFFF"/>
        <bgColor rgb="FFFFFFFF"/>
      </patternFill>
    </fill>
    <fill>
      <patternFill patternType="solid">
        <fgColor rgb="FF8E7CC3"/>
        <bgColor rgb="FF8E7CC3"/>
      </patternFill>
    </fill>
    <fill>
      <patternFill patternType="solid">
        <fgColor rgb="FFEF2602"/>
        <bgColor rgb="FFEF2602"/>
      </patternFill>
    </fill>
    <fill>
      <patternFill patternType="solid">
        <fgColor theme="9"/>
        <bgColor theme="9"/>
      </patternFill>
    </fill>
    <fill>
      <patternFill patternType="solid">
        <fgColor rgb="FF6AA84F"/>
        <bgColor rgb="FF6AA84F"/>
      </patternFill>
    </fill>
    <fill>
      <patternFill patternType="solid">
        <fgColor rgb="FFCC0000"/>
        <bgColor rgb="FFCC0000"/>
      </patternFill>
    </fill>
    <fill>
      <patternFill patternType="solid">
        <fgColor rgb="FFB7E1CD"/>
        <bgColor rgb="FFB7E1CD"/>
      </patternFill>
    </fill>
    <fill>
      <patternFill patternType="solid">
        <fgColor rgb="FFC27BA0"/>
        <bgColor rgb="FFC27BA0"/>
      </patternFill>
    </fill>
    <fill>
      <patternFill patternType="solid">
        <fgColor rgb="FFF9CB9C"/>
        <bgColor rgb="FFF9CB9C"/>
      </patternFill>
    </fill>
    <fill>
      <patternFill patternType="solid">
        <fgColor rgb="FFCCCCCC"/>
        <bgColor rgb="FFCCCCCC"/>
      </patternFill>
    </fill>
    <fill>
      <patternFill patternType="solid">
        <fgColor rgb="FFD9D2E9"/>
        <bgColor rgb="FFD9D2E9"/>
      </patternFill>
    </fill>
    <fill>
      <patternFill patternType="solid">
        <fgColor theme="6"/>
        <bgColor theme="6"/>
      </patternFill>
    </fill>
    <fill>
      <patternFill patternType="solid">
        <fgColor rgb="FFA5A5A5"/>
        <bgColor rgb="FFA5A5A5"/>
      </patternFill>
    </fill>
    <fill>
      <patternFill patternType="solid">
        <fgColor rgb="FF9FC5E8"/>
        <bgColor rgb="FF9FC5E8"/>
      </patternFill>
    </fill>
    <fill>
      <patternFill patternType="solid">
        <fgColor rgb="FFD9EAD3"/>
        <bgColor rgb="FFD9EAD3"/>
      </patternFill>
    </fill>
    <fill>
      <patternFill patternType="solid">
        <fgColor rgb="FFB7B7B7"/>
        <bgColor rgb="FFB7B7B7"/>
      </patternFill>
    </fill>
    <fill>
      <patternFill patternType="solid">
        <fgColor rgb="FFA4C2F4"/>
        <bgColor rgb="FFA4C2F4"/>
      </patternFill>
    </fill>
    <fill>
      <patternFill patternType="solid">
        <fgColor rgb="FFD6BEEB"/>
        <bgColor rgb="FFD6BEEB"/>
      </patternFill>
    </fill>
    <fill>
      <patternFill patternType="solid">
        <fgColor rgb="FFFFD966"/>
        <bgColor rgb="FFFFD966"/>
      </patternFill>
    </fill>
    <fill>
      <patternFill patternType="solid">
        <fgColor rgb="FFE06666"/>
        <bgColor rgb="FFE06666"/>
      </patternFill>
    </fill>
    <fill>
      <patternFill patternType="solid">
        <fgColor rgb="FFCC4125"/>
        <bgColor rgb="FFCC4125"/>
      </patternFill>
    </fill>
    <fill>
      <patternFill patternType="solid">
        <fgColor rgb="FFFF00FF"/>
        <bgColor rgb="FFFF00FF"/>
      </patternFill>
    </fill>
    <fill>
      <patternFill patternType="solid">
        <fgColor rgb="FFB4A7D6"/>
        <bgColor rgb="FFB4A7D6"/>
      </patternFill>
    </fill>
    <fill>
      <patternFill patternType="solid">
        <fgColor rgb="FF4A86E8"/>
        <bgColor rgb="FF4A86E8"/>
      </patternFill>
    </fill>
    <fill>
      <patternFill patternType="solid">
        <fgColor rgb="FFD1AEF0"/>
        <bgColor rgb="FFD1AEF0"/>
      </patternFill>
    </fill>
    <fill>
      <patternFill patternType="solid">
        <fgColor theme="4"/>
        <bgColor theme="4"/>
      </patternFill>
    </fill>
    <fill>
      <patternFill patternType="solid">
        <fgColor rgb="FF999999"/>
        <bgColor rgb="FF999999"/>
      </patternFill>
    </fill>
    <fill>
      <patternFill patternType="solid">
        <fgColor rgb="FF666666"/>
        <bgColor rgb="FF666666"/>
      </patternFill>
    </fill>
    <fill>
      <patternFill patternType="solid">
        <fgColor rgb="FF195080"/>
        <bgColor rgb="FF195080"/>
      </patternFill>
    </fill>
    <fill>
      <patternFill patternType="solid">
        <fgColor rgb="FFFF00A7"/>
        <bgColor rgb="FFFF00A7"/>
      </patternFill>
    </fill>
    <fill>
      <patternFill patternType="solid">
        <fgColor rgb="FFFF9900"/>
        <bgColor rgb="FFFF9900"/>
      </patternFill>
    </fill>
    <fill>
      <patternFill patternType="solid">
        <fgColor rgb="FF3B5ADD"/>
        <bgColor rgb="FF3B5ADD"/>
      </patternFill>
    </fill>
    <fill>
      <patternFill patternType="solid">
        <fgColor rgb="FF00FF5C"/>
        <bgColor rgb="FF00FF5C"/>
      </patternFill>
    </fill>
    <fill>
      <patternFill patternType="solid">
        <fgColor rgb="FF0B5394"/>
        <bgColor rgb="FF0B5394"/>
      </patternFill>
    </fill>
    <fill>
      <patternFill patternType="solid">
        <fgColor rgb="FF6D9EEB"/>
        <bgColor rgb="FF6D9EEB"/>
      </patternFill>
    </fill>
    <fill>
      <patternFill patternType="solid">
        <fgColor rgb="FF6FA8DC"/>
        <bgColor rgb="FF6FA8DC"/>
      </patternFill>
    </fill>
    <fill>
      <patternFill patternType="solid">
        <fgColor rgb="FFF6B26B"/>
        <bgColor rgb="FFF6B26B"/>
      </patternFill>
    </fill>
    <fill>
      <patternFill patternType="solid">
        <fgColor rgb="FF38761D"/>
        <bgColor rgb="FF38761D"/>
      </patternFill>
    </fill>
    <fill>
      <patternFill patternType="solid">
        <fgColor theme="8"/>
        <bgColor theme="8"/>
      </patternFill>
    </fill>
    <fill>
      <patternFill patternType="solid">
        <fgColor theme="5"/>
        <bgColor theme="5"/>
      </patternFill>
    </fill>
    <fill>
      <patternFill patternType="solid">
        <fgColor rgb="FF00FF00"/>
        <bgColor rgb="FF00FF00"/>
      </patternFill>
    </fill>
    <fill>
      <patternFill patternType="solid">
        <fgColor rgb="FFDC143C"/>
        <bgColor rgb="FFDC143C"/>
      </patternFill>
    </fill>
    <fill>
      <patternFill patternType="solid">
        <fgColor rgb="FFFF7806"/>
        <bgColor rgb="FFFF7806"/>
      </patternFill>
    </fill>
    <fill>
      <patternFill patternType="solid">
        <fgColor rgb="FF32CD32"/>
        <bgColor rgb="FF32CD32"/>
      </patternFill>
    </fill>
  </fills>
  <borders count="5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right style="thin">
        <color rgb="FFA5A5A5"/>
      </right>
      <top style="thin">
        <color rgb="FFA5A5A5"/>
      </top>
      <bottom style="thin">
        <color rgb="FFA5A5A5"/>
      </bottom>
    </border>
    <border>
      <bottom style="thin">
        <color rgb="FF000000"/>
      </bottom>
    </border>
    <border>
      <top style="thin">
        <color rgb="FF000000"/>
      </top>
    </border>
    <border>
      <left style="thin">
        <color rgb="FF666666"/>
      </left>
      <right style="thin">
        <color rgb="FF666666"/>
      </right>
      <top style="thin">
        <color rgb="FF666666"/>
      </top>
      <bottom style="thin">
        <color rgb="FF666666"/>
      </bottom>
    </border>
    <border>
      <left style="thin">
        <color rgb="FFA5A5A5"/>
      </left>
      <right style="thin">
        <color rgb="FFA5A5A5"/>
      </right>
      <bottom style="thin">
        <color rgb="FFA5A5A5"/>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right style="thin">
        <color rgb="FFFFFFFF"/>
      </right>
      <top style="thin">
        <color rgb="FFFFFFFF"/>
      </top>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bottom style="thin">
        <color rgb="FFFFFFFF"/>
      </bottom>
    </border>
    <border>
      <top style="thin">
        <color rgb="FFFFFFFF"/>
      </top>
    </border>
    <border>
      <left style="thin">
        <color rgb="FFD9D9D9"/>
      </left>
      <top style="thin">
        <color rgb="FFD9D9D9"/>
      </top>
      <bottom style="thin">
        <color rgb="FFD9D9D9"/>
      </bottom>
    </border>
    <border>
      <top style="thin">
        <color rgb="FFD9D9D9"/>
      </top>
      <bottom style="thin">
        <color rgb="FFD9D9D9"/>
      </bottom>
    </border>
    <border>
      <right style="thin">
        <color rgb="FFD9D9D9"/>
      </right>
      <top style="thin">
        <color rgb="FFD9D9D9"/>
      </top>
      <bottom style="thin">
        <color rgb="FFD9D9D9"/>
      </bottom>
    </border>
    <border>
      <left style="thin">
        <color rgb="FFD9D9D9"/>
      </left>
      <top style="thin">
        <color rgb="FFD9D9D9"/>
      </top>
    </border>
    <border>
      <top style="thin">
        <color rgb="FFD9D9D9"/>
      </top>
    </border>
    <border>
      <right style="thin">
        <color rgb="FFD9D9D9"/>
      </right>
      <top style="thin">
        <color rgb="FFD9D9D9"/>
      </top>
    </border>
    <border>
      <left style="thin">
        <color rgb="FFD9D9D9"/>
      </left>
      <top style="thin">
        <color rgb="FF000000"/>
      </top>
      <bottom style="thin">
        <color rgb="FFD9D9D9"/>
      </bottom>
    </border>
    <border>
      <top style="thin">
        <color rgb="FF000000"/>
      </top>
      <bottom style="thin">
        <color rgb="FFD9D9D9"/>
      </bottom>
    </border>
    <border>
      <right style="thin">
        <color rgb="FFD9D9D9"/>
      </right>
      <top style="thin">
        <color rgb="FF000000"/>
      </top>
      <bottom style="thin">
        <color rgb="FFD9D9D9"/>
      </bottom>
    </border>
    <border>
      <left style="thin">
        <color rgb="FFD9D9D9"/>
      </left>
      <bottom style="thin">
        <color rgb="FFD9D9D9"/>
      </bottom>
    </border>
    <border>
      <bottom style="thin">
        <color rgb="FFD9D9D9"/>
      </bottom>
    </border>
    <border>
      <right style="thin">
        <color rgb="FFD9D9D9"/>
      </right>
      <bottom style="thin">
        <color rgb="FFD9D9D9"/>
      </bottom>
    </border>
    <border>
      <left style="thin">
        <color rgb="FFD9D9D9"/>
      </left>
      <top style="thin">
        <color rgb="FFD9D9D9"/>
      </top>
      <bottom style="thin">
        <color rgb="FF000000"/>
      </bottom>
    </border>
    <border>
      <top style="thin">
        <color rgb="FFD9D9D9"/>
      </top>
      <bottom style="thin">
        <color rgb="FF000000"/>
      </bottom>
    </border>
    <border>
      <right style="thin">
        <color rgb="FFD9D9D9"/>
      </right>
      <top style="thin">
        <color rgb="FFD9D9D9"/>
      </top>
      <bottom style="thin">
        <color rgb="FF000000"/>
      </bottom>
    </border>
    <border>
      <right style="thin">
        <color rgb="FFD9D9D9"/>
      </right>
    </border>
    <border>
      <top style="thin">
        <color rgb="FFA5A5A5"/>
      </top>
      <bottom style="thin">
        <color rgb="FFA5A5A5"/>
      </bottom>
    </border>
    <border>
      <right style="thin">
        <color rgb="FF000000"/>
      </right>
    </border>
    <border>
      <left style="thin">
        <color rgb="FF000000"/>
      </left>
    </border>
    <border>
      <left style="thin">
        <color rgb="FFD9D9D9"/>
      </left>
      <right style="thin">
        <color rgb="FFD9D9D9"/>
      </right>
      <top style="thin">
        <color rgb="FF000000"/>
      </top>
      <bottom style="thin">
        <color rgb="FFD9D9D9"/>
      </bottom>
    </border>
  </borders>
  <cellStyleXfs count="1">
    <xf borderId="0" fillId="0" fontId="0" numFmtId="0" applyAlignment="1" applyFont="1"/>
  </cellStyleXfs>
  <cellXfs count="1858">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2" numFmtId="164" xfId="0" applyAlignment="1" applyFont="1" applyNumberFormat="1">
      <alignment horizontal="center" readingOrder="0" vertical="center"/>
    </xf>
    <xf borderId="0" fillId="2" fontId="3" numFmtId="165" xfId="0" applyAlignment="1" applyFont="1" applyNumberFormat="1">
      <alignment horizontal="center" readingOrder="0" vertical="center"/>
    </xf>
    <xf borderId="0" fillId="2" fontId="4" numFmtId="0" xfId="0" applyAlignment="1" applyFont="1">
      <alignment horizontal="left" readingOrder="0" vertical="center"/>
    </xf>
    <xf borderId="1" fillId="3" fontId="5" numFmtId="0" xfId="0" applyAlignment="1" applyBorder="1" applyFill="1" applyFont="1">
      <alignment horizontal="center" readingOrder="0" vertical="center"/>
    </xf>
    <xf borderId="2" fillId="3" fontId="5" numFmtId="0" xfId="0" applyAlignment="1" applyBorder="1" applyFont="1">
      <alignment horizontal="center" readingOrder="0" vertical="center"/>
    </xf>
    <xf borderId="3" fillId="0" fontId="6" numFmtId="0" xfId="0" applyBorder="1" applyFont="1"/>
    <xf borderId="4" fillId="0" fontId="6" numFmtId="0" xfId="0" applyBorder="1" applyFont="1"/>
    <xf borderId="5" fillId="0" fontId="6" numFmtId="0" xfId="0" applyBorder="1" applyFont="1"/>
    <xf borderId="6" fillId="3" fontId="5" numFmtId="0" xfId="0" applyAlignment="1" applyBorder="1" applyFont="1">
      <alignment horizontal="center" readingOrder="0"/>
    </xf>
    <xf borderId="6" fillId="4" fontId="7" numFmtId="0" xfId="0" applyAlignment="1" applyBorder="1" applyFill="1" applyFont="1">
      <alignment horizontal="center" readingOrder="0" vertical="center"/>
    </xf>
    <xf borderId="6" fillId="4" fontId="7" numFmtId="166" xfId="0" applyAlignment="1" applyBorder="1" applyFont="1" applyNumberFormat="1">
      <alignment horizontal="center" readingOrder="0" vertical="center"/>
    </xf>
    <xf borderId="6" fillId="4" fontId="8" numFmtId="0" xfId="0" applyAlignment="1" applyBorder="1" applyFont="1">
      <alignment horizontal="center" readingOrder="0" vertical="center"/>
    </xf>
    <xf borderId="6" fillId="5" fontId="9" numFmtId="0" xfId="0" applyAlignment="1" applyBorder="1" applyFill="1" applyFont="1">
      <alignment horizontal="center" readingOrder="0" vertical="center"/>
    </xf>
    <xf borderId="0" fillId="4" fontId="7" numFmtId="0" xfId="0" applyAlignment="1" applyFont="1">
      <alignment horizontal="center" readingOrder="0"/>
    </xf>
    <xf borderId="6" fillId="5" fontId="9" numFmtId="0" xfId="0" applyAlignment="1" applyBorder="1" applyFont="1">
      <alignment horizontal="center" readingOrder="0"/>
    </xf>
    <xf borderId="0" fillId="4" fontId="7" numFmtId="0" xfId="0" applyAlignment="1" applyFont="1">
      <alignment horizontal="center" readingOrder="0" vertical="center"/>
    </xf>
    <xf borderId="6" fillId="4" fontId="8" numFmtId="0" xfId="0" applyAlignment="1" applyBorder="1" applyFont="1">
      <alignment horizontal="center" readingOrder="0"/>
    </xf>
    <xf borderId="6" fillId="0" fontId="9" numFmtId="0" xfId="0" applyAlignment="1" applyBorder="1" applyFont="1">
      <alignment horizontal="center" readingOrder="0"/>
    </xf>
    <xf borderId="6" fillId="4" fontId="7" numFmtId="0" xfId="0" applyAlignment="1" applyBorder="1" applyFont="1">
      <alignment horizontal="center" readingOrder="0"/>
    </xf>
    <xf borderId="6" fillId="4" fontId="10" numFmtId="0" xfId="0" applyAlignment="1" applyBorder="1" applyFont="1">
      <alignment horizontal="center" readingOrder="0"/>
    </xf>
    <xf borderId="6" fillId="3" fontId="11" numFmtId="0" xfId="0" applyAlignment="1" applyBorder="1" applyFont="1">
      <alignment horizontal="center" readingOrder="0" vertical="center"/>
    </xf>
    <xf borderId="6" fillId="3" fontId="12" numFmtId="46" xfId="0" applyAlignment="1" applyBorder="1" applyFont="1" applyNumberFormat="1">
      <alignment horizontal="center" readingOrder="0" vertical="center"/>
    </xf>
    <xf borderId="6" fillId="3" fontId="12" numFmtId="0" xfId="0" applyAlignment="1" applyBorder="1" applyFont="1">
      <alignment horizontal="center" readingOrder="0" vertical="center"/>
    </xf>
    <xf borderId="2" fillId="6" fontId="13" numFmtId="0" xfId="0" applyAlignment="1" applyBorder="1" applyFill="1" applyFont="1">
      <alignment horizontal="center" readingOrder="0" vertical="bottom"/>
    </xf>
    <xf borderId="6" fillId="7" fontId="13" numFmtId="0" xfId="0" applyAlignment="1" applyBorder="1" applyFill="1" applyFont="1">
      <alignment vertical="bottom"/>
    </xf>
    <xf borderId="6" fillId="8" fontId="13" numFmtId="0" xfId="0" applyAlignment="1" applyBorder="1" applyFill="1" applyFont="1">
      <alignment vertical="bottom"/>
    </xf>
    <xf borderId="0" fillId="2" fontId="13" numFmtId="0" xfId="0" applyAlignment="1" applyFont="1">
      <alignment readingOrder="0" vertical="bottom"/>
    </xf>
    <xf borderId="6" fillId="9" fontId="14" numFmtId="0" xfId="0" applyAlignment="1" applyBorder="1" applyFill="1" applyFont="1">
      <alignment vertical="bottom"/>
    </xf>
    <xf borderId="6" fillId="10" fontId="15" numFmtId="0" xfId="0" applyAlignment="1" applyBorder="1" applyFill="1" applyFont="1">
      <alignment horizontal="right" vertical="bottom"/>
    </xf>
    <xf borderId="6" fillId="10" fontId="13" numFmtId="10" xfId="0" applyAlignment="1" applyBorder="1" applyFont="1" applyNumberFormat="1">
      <alignment horizontal="center" vertical="bottom"/>
    </xf>
    <xf borderId="6" fillId="9" fontId="15" numFmtId="0" xfId="0" applyAlignment="1" applyBorder="1" applyFont="1">
      <alignment vertical="bottom"/>
    </xf>
    <xf borderId="6" fillId="8" fontId="13" numFmtId="0" xfId="0" applyAlignment="1" applyBorder="1" applyFont="1">
      <alignment horizontal="center" vertical="bottom"/>
    </xf>
    <xf borderId="6" fillId="8" fontId="13" numFmtId="10" xfId="0" applyAlignment="1" applyBorder="1" applyFont="1" applyNumberFormat="1">
      <alignment horizontal="center" vertical="bottom"/>
    </xf>
    <xf borderId="0" fillId="6" fontId="13" numFmtId="0" xfId="0" applyAlignment="1" applyFont="1">
      <alignment horizontal="center" vertical="bottom"/>
    </xf>
    <xf borderId="0" fillId="5" fontId="13" numFmtId="0" xfId="0" applyAlignment="1" applyFont="1">
      <alignment readingOrder="0" vertical="bottom"/>
    </xf>
    <xf borderId="6" fillId="8" fontId="13" numFmtId="1" xfId="0" applyAlignment="1" applyBorder="1" applyFont="1" applyNumberFormat="1">
      <alignment horizontal="center" readingOrder="0" vertical="bottom"/>
    </xf>
    <xf borderId="0" fillId="2" fontId="16" numFmtId="0" xfId="0" applyAlignment="1" applyFont="1">
      <alignment horizontal="left" readingOrder="0" vertical="center"/>
    </xf>
    <xf borderId="0" fillId="2" fontId="17" numFmtId="164" xfId="0" applyAlignment="1" applyFont="1" applyNumberFormat="1">
      <alignment horizontal="center" readingOrder="0" vertical="center"/>
    </xf>
    <xf borderId="0" fillId="2" fontId="18" numFmtId="165" xfId="0" applyAlignment="1" applyFont="1" applyNumberFormat="1">
      <alignment horizontal="center" readingOrder="0" vertical="center"/>
    </xf>
    <xf borderId="0" fillId="0" fontId="19" numFmtId="0" xfId="0" applyAlignment="1" applyFont="1">
      <alignment horizontal="left" readingOrder="0" vertical="center"/>
    </xf>
    <xf borderId="7" fillId="11" fontId="5" numFmtId="0" xfId="0" applyAlignment="1" applyBorder="1" applyFill="1" applyFont="1">
      <alignment horizontal="center" readingOrder="0" vertical="center"/>
    </xf>
    <xf borderId="8" fillId="11" fontId="5" numFmtId="0" xfId="0" applyAlignment="1" applyBorder="1" applyFont="1">
      <alignment horizontal="center" readingOrder="0" vertical="center"/>
    </xf>
    <xf borderId="9" fillId="0" fontId="6" numFmtId="0" xfId="0" applyBorder="1" applyFont="1"/>
    <xf borderId="7" fillId="4" fontId="20" numFmtId="0" xfId="0" applyAlignment="1" applyBorder="1" applyFont="1">
      <alignment horizontal="center" readingOrder="0" vertical="center"/>
    </xf>
    <xf borderId="7" fillId="4" fontId="7" numFmtId="0" xfId="0" applyAlignment="1" applyBorder="1" applyFont="1">
      <alignment horizontal="center" readingOrder="0" vertical="center"/>
    </xf>
    <xf borderId="7" fillId="4" fontId="7" numFmtId="20" xfId="0" applyAlignment="1" applyBorder="1" applyFont="1" applyNumberFormat="1">
      <alignment horizontal="center" readingOrder="0" vertical="center"/>
    </xf>
    <xf borderId="7" fillId="4" fontId="21" numFmtId="0" xfId="0" applyAlignment="1" applyBorder="1" applyFont="1">
      <alignment horizontal="center" readingOrder="0" vertical="center"/>
    </xf>
    <xf borderId="8" fillId="4" fontId="22" numFmtId="0" xfId="0" applyAlignment="1" applyBorder="1" applyFont="1">
      <alignment horizontal="center" readingOrder="0" vertical="center"/>
    </xf>
    <xf borderId="10" fillId="4" fontId="23" numFmtId="0" xfId="0" applyAlignment="1" applyBorder="1" applyFont="1">
      <alignment horizontal="center" readingOrder="0"/>
    </xf>
    <xf borderId="7" fillId="12" fontId="7" numFmtId="0" xfId="0" applyAlignment="1" applyBorder="1" applyFill="1" applyFont="1">
      <alignment horizontal="center" readingOrder="0" vertical="center"/>
    </xf>
    <xf borderId="8" fillId="4" fontId="24" numFmtId="0" xfId="0" applyAlignment="1" applyBorder="1" applyFont="1">
      <alignment horizontal="center" readingOrder="0" vertical="center"/>
    </xf>
    <xf borderId="11" fillId="4" fontId="23" numFmtId="0" xfId="0" applyAlignment="1" applyBorder="1" applyFont="1">
      <alignment horizontal="center" readingOrder="0"/>
    </xf>
    <xf borderId="12" fillId="4" fontId="20" numFmtId="0" xfId="0" applyAlignment="1" applyBorder="1" applyFont="1">
      <alignment horizontal="center" readingOrder="0"/>
    </xf>
    <xf borderId="9" fillId="12" fontId="7" numFmtId="0" xfId="0" applyAlignment="1" applyBorder="1" applyFont="1">
      <alignment horizontal="center" readingOrder="0" vertical="center"/>
    </xf>
    <xf borderId="8" fillId="4" fontId="22" numFmtId="0" xfId="0" applyAlignment="1" applyBorder="1" applyFont="1">
      <alignment horizontal="center" readingOrder="0"/>
    </xf>
    <xf borderId="13" fillId="11" fontId="25" numFmtId="0" xfId="0" applyAlignment="1" applyBorder="1" applyFont="1">
      <alignment horizontal="center" readingOrder="0" vertical="center"/>
    </xf>
    <xf borderId="7" fillId="11" fontId="26" numFmtId="0" xfId="0" applyAlignment="1" applyBorder="1" applyFont="1">
      <alignment horizontal="center" vertical="center"/>
    </xf>
    <xf borderId="7" fillId="11" fontId="25" numFmtId="20" xfId="0" applyAlignment="1" applyBorder="1" applyFont="1" applyNumberFormat="1">
      <alignment horizontal="center" readingOrder="0" vertical="center"/>
    </xf>
    <xf borderId="8" fillId="11" fontId="7" numFmtId="20" xfId="0" applyAlignment="1" applyBorder="1" applyFont="1" applyNumberFormat="1">
      <alignment horizontal="center" readingOrder="0" vertical="center"/>
    </xf>
    <xf borderId="2" fillId="13" fontId="27" numFmtId="0" xfId="0" applyAlignment="1" applyBorder="1" applyFill="1" applyFont="1">
      <alignment horizontal="center" readingOrder="0" shrinkToFit="0" vertical="center" wrapText="0"/>
    </xf>
    <xf borderId="14" fillId="14" fontId="28" numFmtId="0" xfId="0" applyAlignment="1" applyBorder="1" applyFill="1" applyFont="1">
      <alignment horizontal="center" readingOrder="0" vertical="center"/>
    </xf>
    <xf borderId="10" fillId="0" fontId="6" numFmtId="0" xfId="0" applyBorder="1" applyFont="1"/>
    <xf borderId="15" fillId="0" fontId="6" numFmtId="0" xfId="0" applyBorder="1" applyFont="1"/>
    <xf borderId="16" fillId="15" fontId="28" numFmtId="0" xfId="0" applyAlignment="1" applyBorder="1" applyFill="1" applyFont="1">
      <alignment horizontal="center" readingOrder="0" vertical="center"/>
    </xf>
    <xf borderId="14" fillId="16" fontId="28" numFmtId="0" xfId="0" applyAlignment="1" applyBorder="1" applyFill="1" applyFont="1">
      <alignment horizontal="center" readingOrder="0" vertical="center"/>
    </xf>
    <xf borderId="2" fillId="16" fontId="28" numFmtId="0" xfId="0" applyAlignment="1" applyBorder="1" applyFont="1">
      <alignment horizontal="center" readingOrder="0" vertical="center"/>
    </xf>
    <xf borderId="2" fillId="17" fontId="29" numFmtId="0" xfId="0" applyAlignment="1" applyBorder="1" applyFill="1" applyFont="1">
      <alignment horizontal="center" readingOrder="0" shrinkToFit="0" vertical="center" wrapText="0"/>
    </xf>
    <xf borderId="6" fillId="18" fontId="30" numFmtId="0" xfId="0" applyAlignment="1" applyBorder="1" applyFill="1" applyFont="1">
      <alignment horizontal="center" readingOrder="0" vertical="center"/>
    </xf>
    <xf borderId="6" fillId="18" fontId="31" numFmtId="0" xfId="0" applyAlignment="1" applyBorder="1" applyFont="1">
      <alignment horizontal="center" readingOrder="0" vertical="center"/>
    </xf>
    <xf borderId="6" fillId="18" fontId="30" numFmtId="166" xfId="0" applyAlignment="1" applyBorder="1" applyFont="1" applyNumberFormat="1">
      <alignment horizontal="center" readingOrder="0" vertical="center"/>
    </xf>
    <xf borderId="15" fillId="18" fontId="30" numFmtId="0" xfId="0" applyAlignment="1" applyBorder="1" applyFont="1">
      <alignment horizontal="center" vertical="center"/>
    </xf>
    <xf borderId="5" fillId="18" fontId="30" numFmtId="0" xfId="0" applyAlignment="1" applyBorder="1" applyFont="1">
      <alignment horizontal="center" vertical="center"/>
    </xf>
    <xf borderId="15" fillId="18" fontId="30" numFmtId="166" xfId="0" applyAlignment="1" applyBorder="1" applyFont="1" applyNumberFormat="1">
      <alignment horizontal="center" vertical="center"/>
    </xf>
    <xf borderId="5" fillId="18" fontId="30" numFmtId="0" xfId="0" applyAlignment="1" applyBorder="1" applyFont="1">
      <alignment horizontal="center" readingOrder="0" vertical="center"/>
    </xf>
    <xf borderId="15" fillId="18" fontId="30" numFmtId="0" xfId="0" applyAlignment="1" applyBorder="1" applyFont="1">
      <alignment horizontal="center" readingOrder="0" vertical="center"/>
    </xf>
    <xf borderId="15" fillId="18" fontId="30" numFmtId="166" xfId="0" applyAlignment="1" applyBorder="1" applyFont="1" applyNumberFormat="1">
      <alignment horizontal="center" readingOrder="0" vertical="center"/>
    </xf>
    <xf borderId="15" fillId="18" fontId="30" numFmtId="46" xfId="0" applyAlignment="1" applyBorder="1" applyFont="1" applyNumberFormat="1">
      <alignment horizontal="center" vertical="center"/>
    </xf>
    <xf borderId="16" fillId="0" fontId="6" numFmtId="0" xfId="0" applyBorder="1" applyFont="1"/>
    <xf borderId="6" fillId="18" fontId="30" numFmtId="0" xfId="0" applyAlignment="1" applyBorder="1" applyFont="1">
      <alignment horizontal="center" vertical="center"/>
    </xf>
    <xf borderId="6" fillId="18" fontId="30" numFmtId="166" xfId="0" applyAlignment="1" applyBorder="1" applyFont="1" applyNumberFormat="1">
      <alignment horizontal="center" vertical="center"/>
    </xf>
    <xf borderId="2" fillId="15" fontId="32" numFmtId="164" xfId="0" applyAlignment="1" applyBorder="1" applyFont="1" applyNumberFormat="1">
      <alignment horizontal="center" readingOrder="0" shrinkToFit="0" vertical="center" wrapText="0"/>
    </xf>
    <xf borderId="6" fillId="2" fontId="33" numFmtId="0" xfId="0" applyAlignment="1" applyBorder="1" applyFont="1">
      <alignment horizontal="center" readingOrder="0" vertical="center"/>
    </xf>
    <xf borderId="6" fillId="2" fontId="33" numFmtId="166" xfId="0" applyAlignment="1" applyBorder="1" applyFont="1" applyNumberFormat="1">
      <alignment horizontal="center" readingOrder="0" vertical="center"/>
    </xf>
    <xf borderId="6" fillId="8" fontId="34" numFmtId="0" xfId="0" applyAlignment="1" applyBorder="1" applyFont="1">
      <alignment horizontal="center" readingOrder="0"/>
    </xf>
    <xf borderId="15" fillId="8" fontId="34" numFmtId="0" xfId="0" applyAlignment="1" applyBorder="1" applyFont="1">
      <alignment horizontal="center" readingOrder="0"/>
    </xf>
    <xf borderId="5" fillId="2" fontId="33" numFmtId="0" xfId="0" applyAlignment="1" applyBorder="1" applyFont="1">
      <alignment horizontal="center" readingOrder="0" vertical="center"/>
    </xf>
    <xf borderId="5" fillId="2" fontId="33" numFmtId="166" xfId="0" applyAlignment="1" applyBorder="1" applyFont="1" applyNumberFormat="1">
      <alignment horizontal="center" readingOrder="0" vertical="center"/>
    </xf>
    <xf borderId="15" fillId="2" fontId="33" numFmtId="0" xfId="0" applyAlignment="1" applyBorder="1" applyFont="1">
      <alignment horizontal="center" readingOrder="0" vertical="center"/>
    </xf>
    <xf borderId="15" fillId="2" fontId="33" numFmtId="166" xfId="0" applyAlignment="1" applyBorder="1" applyFont="1" applyNumberFormat="1">
      <alignment horizontal="center" readingOrder="0" vertical="center"/>
    </xf>
    <xf borderId="6" fillId="2" fontId="33" numFmtId="167" xfId="0" applyAlignment="1" applyBorder="1" applyFont="1" applyNumberFormat="1">
      <alignment horizontal="center" readingOrder="0" vertical="center"/>
    </xf>
    <xf borderId="0" fillId="8" fontId="34" numFmtId="0" xfId="0" applyAlignment="1" applyFont="1">
      <alignment horizontal="center" readingOrder="0"/>
    </xf>
    <xf borderId="2" fillId="0" fontId="32" numFmtId="164" xfId="0" applyAlignment="1" applyBorder="1" applyFont="1" applyNumberFormat="1">
      <alignment horizontal="center" readingOrder="0" shrinkToFit="0" vertical="center" wrapText="0"/>
    </xf>
    <xf borderId="2" fillId="0" fontId="35" numFmtId="0" xfId="0" applyAlignment="1" applyBorder="1" applyFont="1">
      <alignment horizontal="center" readingOrder="0" shrinkToFit="0" vertical="center" wrapText="0"/>
    </xf>
    <xf borderId="6" fillId="2" fontId="35" numFmtId="0" xfId="0" applyAlignment="1" applyBorder="1" applyFont="1">
      <alignment horizontal="center" readingOrder="0" shrinkToFit="0" vertical="center" wrapText="0"/>
    </xf>
    <xf borderId="6" fillId="2" fontId="35" numFmtId="166" xfId="0" applyAlignment="1" applyBorder="1" applyFont="1" applyNumberFormat="1">
      <alignment horizontal="center" readingOrder="0" shrinkToFit="0" vertical="center" wrapText="0"/>
    </xf>
    <xf borderId="14" fillId="15" fontId="32" numFmtId="164" xfId="0" applyAlignment="1" applyBorder="1" applyFont="1" applyNumberFormat="1">
      <alignment horizontal="center" readingOrder="0" shrinkToFit="0" vertical="center" wrapText="0"/>
    </xf>
    <xf borderId="6" fillId="0" fontId="35" numFmtId="0" xfId="0" applyAlignment="1" applyBorder="1" applyFont="1">
      <alignment horizontal="center" readingOrder="0" shrinkToFit="0" vertical="center" wrapText="0"/>
    </xf>
    <xf borderId="6" fillId="0" fontId="35" numFmtId="166" xfId="0" applyAlignment="1" applyBorder="1" applyFont="1" applyNumberFormat="1">
      <alignment horizontal="center" readingOrder="0" shrinkToFit="0" vertical="center" wrapText="0"/>
    </xf>
    <xf borderId="2" fillId="0" fontId="32" numFmtId="0" xfId="0" applyAlignment="1" applyBorder="1" applyFont="1">
      <alignment horizontal="center" readingOrder="0" shrinkToFit="0" vertical="center" wrapText="0"/>
    </xf>
    <xf borderId="17" fillId="15" fontId="32" numFmtId="164" xfId="0" applyAlignment="1" applyBorder="1" applyFont="1" applyNumberFormat="1">
      <alignment horizontal="center" readingOrder="0" shrinkToFit="0" vertical="center" wrapText="0"/>
    </xf>
    <xf borderId="18" fillId="0" fontId="6" numFmtId="0" xfId="0" applyBorder="1" applyFont="1"/>
    <xf borderId="6" fillId="0" fontId="33" numFmtId="0" xfId="0" applyAlignment="1" applyBorder="1" applyFont="1">
      <alignment horizontal="center" readingOrder="0" vertical="center"/>
    </xf>
    <xf borderId="6" fillId="0" fontId="33" numFmtId="166" xfId="0" applyAlignment="1" applyBorder="1" applyFont="1" applyNumberFormat="1">
      <alignment horizontal="center" readingOrder="0" vertical="center"/>
    </xf>
    <xf borderId="6" fillId="0" fontId="35" numFmtId="167" xfId="0" applyAlignment="1" applyBorder="1" applyFont="1" applyNumberFormat="1">
      <alignment horizontal="center" readingOrder="0" shrinkToFit="0" vertical="center" wrapText="0"/>
    </xf>
    <xf borderId="2" fillId="15" fontId="36" numFmtId="164" xfId="0" applyAlignment="1" applyBorder="1" applyFont="1" applyNumberFormat="1">
      <alignment horizontal="center"/>
    </xf>
    <xf borderId="6" fillId="0" fontId="33" numFmtId="0" xfId="0" applyAlignment="1" applyBorder="1" applyFont="1">
      <alignment horizontal="center"/>
    </xf>
    <xf borderId="6" fillId="0" fontId="33" numFmtId="166" xfId="0" applyAlignment="1" applyBorder="1" applyFont="1" applyNumberFormat="1">
      <alignment horizontal="center"/>
    </xf>
    <xf borderId="6" fillId="0" fontId="33" numFmtId="0" xfId="0" applyAlignment="1" applyBorder="1" applyFont="1">
      <alignment horizontal="center" readingOrder="0"/>
    </xf>
    <xf borderId="15" fillId="19" fontId="32" numFmtId="0" xfId="0" applyAlignment="1" applyBorder="1" applyFill="1" applyFont="1">
      <alignment horizontal="center" readingOrder="0" shrinkToFit="0" vertical="center" wrapText="0"/>
    </xf>
    <xf borderId="6" fillId="8" fontId="32" numFmtId="0" xfId="0" applyAlignment="1" applyBorder="1" applyFont="1">
      <alignment horizontal="center" readingOrder="0" shrinkToFit="0" vertical="center" wrapText="0"/>
    </xf>
    <xf borderId="5" fillId="20" fontId="37" numFmtId="0" xfId="0" applyAlignment="1" applyBorder="1" applyFill="1" applyFont="1">
      <alignment horizontal="center" vertical="center"/>
    </xf>
    <xf borderId="5" fillId="20" fontId="37" numFmtId="166" xfId="0" applyAlignment="1" applyBorder="1" applyFont="1" applyNumberFormat="1">
      <alignment horizontal="center" vertical="center"/>
    </xf>
    <xf borderId="5" fillId="8" fontId="37" numFmtId="0" xfId="0" applyAlignment="1" applyBorder="1" applyFont="1">
      <alignment horizontal="center" vertical="center"/>
    </xf>
    <xf borderId="6" fillId="20" fontId="37" numFmtId="1" xfId="0" applyAlignment="1" applyBorder="1" applyFont="1" applyNumberFormat="1">
      <alignment horizontal="center" vertical="center"/>
    </xf>
    <xf borderId="6" fillId="20" fontId="37" numFmtId="166" xfId="0" applyAlignment="1" applyBorder="1" applyFont="1" applyNumberFormat="1">
      <alignment horizontal="center" vertical="center"/>
    </xf>
    <xf borderId="6" fillId="8" fontId="37" numFmtId="0" xfId="0" applyAlignment="1" applyBorder="1" applyFont="1">
      <alignment horizontal="center" vertical="center"/>
    </xf>
    <xf borderId="6" fillId="21" fontId="38" numFmtId="0" xfId="0" applyAlignment="1" applyBorder="1" applyFill="1" applyFont="1">
      <alignment horizontal="center" readingOrder="0" shrinkToFit="0" vertical="center" wrapText="0"/>
    </xf>
    <xf borderId="6" fillId="8" fontId="38" numFmtId="0" xfId="0" applyAlignment="1" applyBorder="1" applyFont="1">
      <alignment horizontal="center" readingOrder="0" shrinkToFit="0" vertical="center" wrapText="0"/>
    </xf>
    <xf borderId="6" fillId="22" fontId="38" numFmtId="0" xfId="0" applyAlignment="1" applyBorder="1" applyFill="1" applyFont="1">
      <alignment horizontal="center" readingOrder="0" shrinkToFit="0" vertical="center" wrapText="0"/>
    </xf>
    <xf borderId="6" fillId="23" fontId="38" numFmtId="0" xfId="0" applyAlignment="1" applyBorder="1" applyFill="1" applyFont="1">
      <alignment horizontal="center" readingOrder="0" shrinkToFit="0" vertical="center" wrapText="0"/>
    </xf>
    <xf borderId="6" fillId="6" fontId="38" numFmtId="0" xfId="0" applyAlignment="1" applyBorder="1" applyFont="1">
      <alignment horizontal="center" readingOrder="0" shrinkToFit="0" vertical="center" wrapText="0"/>
    </xf>
    <xf borderId="18" fillId="8" fontId="38" numFmtId="0" xfId="0" applyAlignment="1" applyBorder="1" applyFont="1">
      <alignment horizontal="center" readingOrder="0" shrinkToFit="0" vertical="center" wrapText="0"/>
    </xf>
    <xf borderId="6" fillId="24" fontId="32" numFmtId="0" xfId="0" applyAlignment="1" applyBorder="1" applyFill="1" applyFont="1">
      <alignment horizontal="center" readingOrder="0" shrinkToFit="0" vertical="center" wrapText="0"/>
    </xf>
    <xf borderId="18" fillId="8" fontId="32" numFmtId="0" xfId="0" applyAlignment="1" applyBorder="1" applyFont="1">
      <alignment horizontal="center" readingOrder="0" shrinkToFit="0" vertical="center" wrapText="0"/>
    </xf>
    <xf borderId="15" fillId="8" fontId="37" numFmtId="0" xfId="0" applyAlignment="1" applyBorder="1" applyFont="1">
      <alignment horizontal="center" vertical="center"/>
    </xf>
    <xf borderId="0" fillId="25" fontId="33" numFmtId="0" xfId="0" applyAlignment="1" applyFill="1" applyFont="1">
      <alignment horizontal="center" readingOrder="0" vertical="center"/>
    </xf>
    <xf borderId="2" fillId="15" fontId="35" numFmtId="164" xfId="0" applyAlignment="1" applyBorder="1" applyFont="1" applyNumberFormat="1">
      <alignment horizontal="center" readingOrder="0" shrinkToFit="0" vertical="center" wrapText="0"/>
    </xf>
    <xf borderId="6" fillId="2" fontId="33" numFmtId="20" xfId="0" applyAlignment="1" applyBorder="1" applyFont="1" applyNumberFormat="1">
      <alignment horizontal="center" readingOrder="0" vertical="center"/>
    </xf>
    <xf borderId="6" fillId="2" fontId="33" numFmtId="46" xfId="0" applyAlignment="1" applyBorder="1" applyFont="1" applyNumberFormat="1">
      <alignment horizontal="center" readingOrder="0" vertical="center"/>
    </xf>
    <xf borderId="2" fillId="0" fontId="35" numFmtId="167" xfId="0" applyAlignment="1" applyBorder="1" applyFont="1" applyNumberFormat="1">
      <alignment horizontal="center" readingOrder="0" shrinkToFit="0" vertical="center" wrapText="0"/>
    </xf>
    <xf borderId="6" fillId="2" fontId="35" numFmtId="20" xfId="0" applyAlignment="1" applyBorder="1" applyFont="1" applyNumberFormat="1">
      <alignment horizontal="center" readingOrder="0" shrinkToFit="0" vertical="center" wrapText="0"/>
    </xf>
    <xf borderId="6" fillId="0" fontId="35" numFmtId="20" xfId="0" applyAlignment="1" applyBorder="1" applyFont="1" applyNumberFormat="1">
      <alignment horizontal="center" readingOrder="0" shrinkToFit="0" vertical="center" wrapText="0"/>
    </xf>
    <xf borderId="2" fillId="2" fontId="33" numFmtId="0" xfId="0" applyAlignment="1" applyBorder="1" applyFont="1">
      <alignment horizontal="center" readingOrder="0" vertical="center"/>
    </xf>
    <xf borderId="2" fillId="0" fontId="33" numFmtId="0" xfId="0" applyAlignment="1" applyBorder="1" applyFont="1">
      <alignment horizontal="center" readingOrder="0" vertical="center"/>
    </xf>
    <xf borderId="2" fillId="0" fontId="35" numFmtId="166" xfId="0" applyAlignment="1" applyBorder="1" applyFont="1" applyNumberFormat="1">
      <alignment horizontal="center" readingOrder="0" shrinkToFit="0" vertical="center" wrapText="0"/>
    </xf>
    <xf borderId="2" fillId="0" fontId="34" numFmtId="0" xfId="0" applyBorder="1" applyFont="1"/>
    <xf borderId="6" fillId="0" fontId="33" numFmtId="166" xfId="0" applyAlignment="1" applyBorder="1" applyFont="1" applyNumberFormat="1">
      <alignment horizontal="center" readingOrder="0"/>
    </xf>
    <xf borderId="6" fillId="0" fontId="33" numFmtId="46" xfId="0" applyAlignment="1" applyBorder="1" applyFont="1" applyNumberFormat="1">
      <alignment horizontal="center" readingOrder="0"/>
    </xf>
    <xf borderId="5" fillId="20" fontId="37" numFmtId="20" xfId="0" applyAlignment="1" applyBorder="1" applyFont="1" applyNumberFormat="1">
      <alignment horizontal="center" vertical="center"/>
    </xf>
    <xf borderId="5" fillId="20" fontId="37" numFmtId="46" xfId="0" applyAlignment="1" applyBorder="1" applyFont="1" applyNumberFormat="1">
      <alignment horizontal="center" vertical="center"/>
    </xf>
    <xf borderId="6" fillId="20" fontId="37" numFmtId="46" xfId="0" applyAlignment="1" applyBorder="1" applyFont="1" applyNumberFormat="1">
      <alignment horizontal="center" vertical="center"/>
    </xf>
    <xf borderId="0" fillId="0" fontId="33" numFmtId="0" xfId="0" applyAlignment="1" applyFont="1">
      <alignment horizontal="center" readingOrder="0" vertical="center"/>
    </xf>
    <xf borderId="0" fillId="0" fontId="33" numFmtId="166" xfId="0" applyAlignment="1" applyFont="1" applyNumberFormat="1">
      <alignment horizontal="center" readingOrder="0" vertical="center"/>
    </xf>
    <xf borderId="0" fillId="0" fontId="33" numFmtId="46" xfId="0" applyAlignment="1" applyFont="1" applyNumberFormat="1">
      <alignment horizontal="center" readingOrder="0" vertical="center"/>
    </xf>
    <xf borderId="0" fillId="0" fontId="34" numFmtId="166" xfId="0" applyFont="1" applyNumberFormat="1"/>
    <xf borderId="0" fillId="0" fontId="34" numFmtId="46" xfId="0" applyFont="1" applyNumberFormat="1"/>
    <xf borderId="0" fillId="16" fontId="28" numFmtId="0" xfId="0" applyAlignment="1" applyFont="1">
      <alignment horizontal="center" readingOrder="0" vertical="center"/>
    </xf>
    <xf borderId="15" fillId="2" fontId="33" numFmtId="167" xfId="0" applyAlignment="1" applyBorder="1" applyFont="1" applyNumberFormat="1">
      <alignment horizontal="center" readingOrder="0" vertical="center"/>
    </xf>
    <xf borderId="6" fillId="0" fontId="33" numFmtId="167" xfId="0" applyAlignment="1" applyBorder="1" applyFont="1" applyNumberFormat="1">
      <alignment horizontal="center" readingOrder="0" vertical="center"/>
    </xf>
    <xf borderId="6" fillId="5" fontId="33" numFmtId="167" xfId="0" applyAlignment="1" applyBorder="1" applyFont="1" applyNumberFormat="1">
      <alignment horizontal="center" readingOrder="0" vertical="center"/>
    </xf>
    <xf borderId="2" fillId="26" fontId="32" numFmtId="164" xfId="0" applyAlignment="1" applyBorder="1" applyFill="1" applyFont="1" applyNumberFormat="1">
      <alignment horizontal="center" readingOrder="0" shrinkToFit="0" vertical="center" wrapText="0"/>
    </xf>
    <xf borderId="2" fillId="2" fontId="35" numFmtId="0" xfId="0" applyAlignment="1" applyBorder="1" applyFont="1">
      <alignment horizontal="center" readingOrder="0" shrinkToFit="0" vertical="center" wrapText="0"/>
    </xf>
    <xf borderId="6" fillId="5" fontId="35" numFmtId="0" xfId="0" applyAlignment="1" applyBorder="1" applyFont="1">
      <alignment horizontal="center" readingOrder="0" shrinkToFit="0" vertical="center" wrapText="0"/>
    </xf>
    <xf borderId="6" fillId="5" fontId="33" numFmtId="0" xfId="0" applyAlignment="1" applyBorder="1" applyFont="1">
      <alignment horizontal="center" readingOrder="0" vertical="center"/>
    </xf>
    <xf borderId="0" fillId="0" fontId="35" numFmtId="166" xfId="0" applyAlignment="1" applyFont="1" applyNumberFormat="1">
      <alignment horizontal="center" readingOrder="0"/>
    </xf>
    <xf borderId="6" fillId="5" fontId="35" numFmtId="167" xfId="0" applyAlignment="1" applyBorder="1" applyFont="1" applyNumberFormat="1">
      <alignment horizontal="center" readingOrder="0"/>
    </xf>
    <xf borderId="2" fillId="26" fontId="32" numFmtId="0" xfId="0" applyAlignment="1" applyBorder="1" applyFont="1">
      <alignment horizontal="center" readingOrder="0" shrinkToFit="0" vertical="center" wrapText="0"/>
    </xf>
    <xf borderId="2" fillId="2" fontId="35" numFmtId="0" xfId="0" applyAlignment="1" applyBorder="1" applyFont="1">
      <alignment horizontal="center" shrinkToFit="0" vertical="center" wrapText="0"/>
    </xf>
    <xf borderId="0" fillId="0" fontId="39" numFmtId="166" xfId="0" applyAlignment="1" applyFont="1" applyNumberFormat="1">
      <alignment horizontal="center" readingOrder="0"/>
    </xf>
    <xf borderId="6" fillId="5" fontId="39" numFmtId="167" xfId="0" applyAlignment="1" applyBorder="1" applyFont="1" applyNumberFormat="1">
      <alignment horizontal="center" readingOrder="0"/>
    </xf>
    <xf borderId="6" fillId="2" fontId="35" numFmtId="167" xfId="0" applyAlignment="1" applyBorder="1" applyFont="1" applyNumberFormat="1">
      <alignment horizontal="center" readingOrder="0" shrinkToFit="0" vertical="center" wrapText="0"/>
    </xf>
    <xf borderId="6" fillId="0" fontId="33" numFmtId="20" xfId="0" applyAlignment="1" applyBorder="1" applyFont="1" applyNumberFormat="1">
      <alignment horizontal="center" readingOrder="0" vertical="center"/>
    </xf>
    <xf borderId="6" fillId="23" fontId="33" numFmtId="0" xfId="0" applyAlignment="1" applyBorder="1" applyFont="1">
      <alignment horizontal="center" readingOrder="0" vertical="center"/>
    </xf>
    <xf borderId="6" fillId="23" fontId="33" numFmtId="167" xfId="0" applyAlignment="1" applyBorder="1" applyFont="1" applyNumberFormat="1">
      <alignment horizontal="center" readingOrder="0" vertical="center"/>
    </xf>
    <xf borderId="6" fillId="26" fontId="32" numFmtId="0" xfId="0" applyAlignment="1" applyBorder="1" applyFont="1">
      <alignment horizontal="center" readingOrder="0" shrinkToFit="0" vertical="center" wrapText="0"/>
    </xf>
    <xf borderId="6" fillId="26" fontId="32" numFmtId="167" xfId="0" applyAlignment="1" applyBorder="1" applyFont="1" applyNumberFormat="1">
      <alignment horizontal="center" readingOrder="0" shrinkToFit="0" vertical="center" wrapText="0"/>
    </xf>
    <xf borderId="5" fillId="20" fontId="37" numFmtId="167" xfId="0" applyAlignment="1" applyBorder="1" applyFont="1" applyNumberFormat="1">
      <alignment horizontal="center" vertical="center"/>
    </xf>
    <xf borderId="6" fillId="20" fontId="37" numFmtId="0" xfId="0" applyAlignment="1" applyBorder="1" applyFont="1">
      <alignment horizontal="center" vertical="center"/>
    </xf>
    <xf borderId="6" fillId="20" fontId="37" numFmtId="167" xfId="0" applyAlignment="1" applyBorder="1" applyFont="1" applyNumberFormat="1">
      <alignment horizontal="center" vertical="center"/>
    </xf>
    <xf borderId="6" fillId="20" fontId="37" numFmtId="1" xfId="0" applyAlignment="1" applyBorder="1" applyFont="1" applyNumberFormat="1">
      <alignment horizontal="center" vertical="center"/>
    </xf>
    <xf borderId="6" fillId="20" fontId="37" numFmtId="20" xfId="0" applyAlignment="1" applyBorder="1" applyFont="1" applyNumberFormat="1">
      <alignment horizontal="center" vertical="center"/>
    </xf>
    <xf borderId="5" fillId="25" fontId="37" numFmtId="0" xfId="0" applyAlignment="1" applyBorder="1" applyFont="1">
      <alignment horizontal="center" vertical="center"/>
    </xf>
    <xf borderId="19" fillId="27" fontId="40" numFmtId="0" xfId="0" applyAlignment="1" applyBorder="1" applyFill="1" applyFont="1">
      <alignment vertical="top"/>
    </xf>
    <xf borderId="20" fillId="27" fontId="41" numFmtId="0" xfId="0" applyAlignment="1" applyBorder="1" applyFont="1">
      <alignment horizontal="center" readingOrder="0" vertical="center"/>
    </xf>
    <xf borderId="21" fillId="0" fontId="6" numFmtId="0" xfId="0" applyBorder="1" applyFont="1"/>
    <xf borderId="22" fillId="0" fontId="6" numFmtId="0" xfId="0" applyBorder="1" applyFont="1"/>
    <xf borderId="23" fillId="27" fontId="41" numFmtId="0" xfId="0" applyAlignment="1" applyBorder="1" applyFont="1">
      <alignment horizontal="center" readingOrder="0" vertical="center"/>
    </xf>
    <xf borderId="19" fillId="27" fontId="41" numFmtId="0" xfId="0" applyAlignment="1" applyBorder="1" applyFont="1">
      <alignment horizontal="center" readingOrder="0" vertical="center"/>
    </xf>
    <xf borderId="24" fillId="27" fontId="41" numFmtId="0" xfId="0" applyAlignment="1" applyBorder="1" applyFont="1">
      <alignment horizontal="center" readingOrder="0" vertical="center"/>
    </xf>
    <xf borderId="25" fillId="0" fontId="6" numFmtId="0" xfId="0" applyBorder="1" applyFont="1"/>
    <xf borderId="19" fillId="27" fontId="41" numFmtId="0" xfId="0" applyAlignment="1" applyBorder="1" applyFont="1">
      <alignment horizontal="center" readingOrder="1" vertical="center"/>
    </xf>
    <xf borderId="26" fillId="0" fontId="6" numFmtId="0" xfId="0" applyBorder="1" applyFont="1"/>
    <xf borderId="27" fillId="0" fontId="6" numFmtId="0" xfId="0" applyBorder="1" applyFont="1"/>
    <xf borderId="28" fillId="0" fontId="6" numFmtId="0" xfId="0" applyBorder="1" applyFont="1"/>
    <xf borderId="15" fillId="23" fontId="42" numFmtId="0" xfId="0" applyAlignment="1" applyBorder="1" applyFont="1">
      <alignment horizontal="center" readingOrder="0"/>
    </xf>
    <xf borderId="5" fillId="4" fontId="42" numFmtId="0" xfId="0" applyAlignment="1" applyBorder="1" applyFont="1">
      <alignment horizontal="center" readingOrder="0"/>
    </xf>
    <xf borderId="5" fillId="12" fontId="42" numFmtId="0" xfId="0" applyAlignment="1" applyBorder="1" applyFont="1">
      <alignment horizontal="center" readingOrder="0" vertical="center"/>
    </xf>
    <xf borderId="5" fillId="12" fontId="42" numFmtId="0" xfId="0" applyAlignment="1" applyBorder="1" applyFont="1">
      <alignment horizontal="center" readingOrder="0" vertical="center"/>
    </xf>
    <xf borderId="14" fillId="12" fontId="42" numFmtId="0" xfId="0" applyAlignment="1" applyBorder="1" applyFont="1">
      <alignment horizontal="center" readingOrder="0" vertical="center"/>
    </xf>
    <xf borderId="5" fillId="12" fontId="42" numFmtId="0" xfId="0" applyAlignment="1" applyBorder="1" applyFont="1">
      <alignment horizontal="center" readingOrder="0"/>
    </xf>
    <xf borderId="4" fillId="23" fontId="42" numFmtId="0" xfId="0" applyAlignment="1" applyBorder="1" applyFont="1">
      <alignment horizontal="center" readingOrder="0"/>
    </xf>
    <xf borderId="6" fillId="4" fontId="42" numFmtId="0" xfId="0" applyAlignment="1" applyBorder="1" applyFont="1">
      <alignment horizontal="center" readingOrder="0"/>
    </xf>
    <xf borderId="6" fillId="12" fontId="42" numFmtId="0" xfId="0" applyAlignment="1" applyBorder="1" applyFont="1">
      <alignment horizontal="center" readingOrder="0" vertical="center"/>
    </xf>
    <xf borderId="6" fillId="12" fontId="42" numFmtId="0" xfId="0" applyAlignment="1" applyBorder="1" applyFont="1">
      <alignment horizontal="center" readingOrder="0" vertical="center"/>
    </xf>
    <xf borderId="2" fillId="12" fontId="42" numFmtId="0" xfId="0" applyAlignment="1" applyBorder="1" applyFont="1">
      <alignment horizontal="center" readingOrder="0" vertical="center"/>
    </xf>
    <xf borderId="6" fillId="12" fontId="42" numFmtId="0" xfId="0" applyAlignment="1" applyBorder="1" applyFont="1">
      <alignment horizontal="center" readingOrder="0"/>
    </xf>
    <xf borderId="4" fillId="28" fontId="42" numFmtId="0" xfId="0" applyAlignment="1" applyBorder="1" applyFill="1" applyFont="1">
      <alignment horizontal="center" readingOrder="0"/>
    </xf>
    <xf borderId="4" fillId="28" fontId="42" numFmtId="0" xfId="0" applyAlignment="1" applyBorder="1" applyFont="1">
      <alignment horizontal="center" readingOrder="0" vertical="center"/>
    </xf>
    <xf borderId="6" fillId="4" fontId="43" numFmtId="0" xfId="0" applyAlignment="1" applyBorder="1" applyFont="1">
      <alignment horizontal="center" readingOrder="0" vertical="center"/>
    </xf>
    <xf borderId="0" fillId="23" fontId="42" numFmtId="0" xfId="0" applyAlignment="1" applyFont="1">
      <alignment horizontal="center" readingOrder="0"/>
    </xf>
    <xf borderId="4" fillId="23" fontId="42" numFmtId="0" xfId="0" applyAlignment="1" applyBorder="1" applyFont="1">
      <alignment horizontal="center" readingOrder="0" vertical="center"/>
    </xf>
    <xf borderId="6" fillId="4" fontId="44" numFmtId="0" xfId="0" applyAlignment="1" applyBorder="1" applyFont="1">
      <alignment horizontal="center" readingOrder="0"/>
    </xf>
    <xf borderId="6" fillId="4" fontId="42" numFmtId="0" xfId="0" applyAlignment="1" applyBorder="1" applyFont="1">
      <alignment horizontal="center" readingOrder="0" vertical="center"/>
    </xf>
    <xf borderId="4" fillId="29" fontId="42" numFmtId="0" xfId="0" applyAlignment="1" applyBorder="1" applyFill="1" applyFont="1">
      <alignment horizontal="center" readingOrder="0" vertical="center"/>
    </xf>
    <xf borderId="2" fillId="12" fontId="42" numFmtId="0" xfId="0" applyAlignment="1" applyBorder="1" applyFont="1">
      <alignment horizontal="center" readingOrder="0" vertical="center"/>
    </xf>
    <xf borderId="6" fillId="12" fontId="42" numFmtId="0" xfId="0" applyAlignment="1" applyBorder="1" applyFont="1">
      <alignment horizontal="center" vertical="center"/>
    </xf>
    <xf borderId="6" fillId="12" fontId="42" numFmtId="0" xfId="0" applyAlignment="1" applyBorder="1" applyFont="1">
      <alignment horizontal="center" vertical="center"/>
    </xf>
    <xf borderId="6" fillId="12" fontId="43" numFmtId="0" xfId="0" applyAlignment="1" applyBorder="1" applyFont="1">
      <alignment horizontal="center" readingOrder="0" vertical="center"/>
    </xf>
    <xf borderId="6" fillId="12" fontId="43" numFmtId="0" xfId="0" applyAlignment="1" applyBorder="1" applyFont="1">
      <alignment horizontal="center" readingOrder="0"/>
    </xf>
    <xf borderId="4" fillId="23" fontId="43" numFmtId="0" xfId="0" applyAlignment="1" applyBorder="1" applyFont="1">
      <alignment horizontal="center" readingOrder="0" vertical="center"/>
    </xf>
    <xf borderId="2" fillId="12" fontId="43" numFmtId="0" xfId="0" applyAlignment="1" applyBorder="1" applyFont="1">
      <alignment horizontal="center" readingOrder="0"/>
    </xf>
    <xf borderId="0" fillId="23" fontId="43" numFmtId="0" xfId="0" applyAlignment="1" applyFont="1">
      <alignment horizontal="center" readingOrder="0"/>
    </xf>
    <xf borderId="6" fillId="4" fontId="43" numFmtId="0" xfId="0" applyAlignment="1" applyBorder="1" applyFont="1">
      <alignment horizontal="center" readingOrder="0" vertical="top"/>
    </xf>
    <xf borderId="4" fillId="21" fontId="42" numFmtId="0" xfId="0" applyAlignment="1" applyBorder="1" applyFont="1">
      <alignment horizontal="center" readingOrder="0" vertical="center"/>
    </xf>
    <xf borderId="0" fillId="21" fontId="43" numFmtId="0" xfId="0" applyAlignment="1" applyFont="1">
      <alignment horizontal="center" readingOrder="0"/>
    </xf>
    <xf borderId="0" fillId="28" fontId="42" numFmtId="0" xfId="0" applyAlignment="1" applyFont="1">
      <alignment horizontal="center" readingOrder="0"/>
    </xf>
    <xf borderId="2" fillId="12" fontId="43" numFmtId="0" xfId="0" applyAlignment="1" applyBorder="1" applyFont="1">
      <alignment horizontal="center"/>
    </xf>
    <xf borderId="6" fillId="26" fontId="43" numFmtId="0" xfId="0" applyAlignment="1" applyBorder="1" applyFont="1">
      <alignment horizontal="center" readingOrder="0"/>
    </xf>
    <xf borderId="6" fillId="12" fontId="43" numFmtId="0" xfId="0" applyAlignment="1" applyBorder="1" applyFont="1">
      <alignment horizontal="center"/>
    </xf>
    <xf borderId="10" fillId="12" fontId="42" numFmtId="0" xfId="0" applyAlignment="1" applyBorder="1" applyFont="1">
      <alignment horizontal="center" readingOrder="0"/>
    </xf>
    <xf borderId="6" fillId="0" fontId="42" numFmtId="0" xfId="0" applyAlignment="1" applyBorder="1" applyFont="1">
      <alignment horizontal="center" readingOrder="0"/>
    </xf>
    <xf borderId="6" fillId="2" fontId="43" numFmtId="0" xfId="0" applyAlignment="1" applyBorder="1" applyFont="1">
      <alignment horizontal="center" readingOrder="0" vertical="top"/>
    </xf>
    <xf borderId="6" fillId="26" fontId="42" numFmtId="0" xfId="0" applyAlignment="1" applyBorder="1" applyFont="1">
      <alignment horizontal="center" readingOrder="0"/>
    </xf>
    <xf borderId="4" fillId="28" fontId="43" numFmtId="0" xfId="0" applyAlignment="1" applyBorder="1" applyFont="1">
      <alignment horizontal="center" vertical="bottom"/>
    </xf>
    <xf borderId="6" fillId="0" fontId="43" numFmtId="0" xfId="0" applyAlignment="1" applyBorder="1" applyFont="1">
      <alignment horizontal="center" vertical="bottom"/>
    </xf>
    <xf borderId="6" fillId="0" fontId="43" numFmtId="0" xfId="0" applyAlignment="1" applyBorder="1" applyFont="1">
      <alignment horizontal="center" readingOrder="0"/>
    </xf>
    <xf borderId="4" fillId="21" fontId="42" numFmtId="0" xfId="0" applyAlignment="1" applyBorder="1" applyFont="1">
      <alignment horizontal="center" readingOrder="0"/>
    </xf>
    <xf borderId="6" fillId="12" fontId="43" numFmtId="168" xfId="0" applyAlignment="1" applyBorder="1" applyFont="1" applyNumberFormat="1">
      <alignment horizontal="center" readingOrder="0" vertical="center"/>
    </xf>
    <xf borderId="0" fillId="0" fontId="43" numFmtId="0" xfId="0" applyAlignment="1" applyFont="1">
      <alignment horizontal="center"/>
    </xf>
    <xf borderId="4" fillId="30" fontId="42" numFmtId="0" xfId="0" applyAlignment="1" applyBorder="1" applyFill="1" applyFont="1">
      <alignment horizontal="center" readingOrder="0" vertical="center"/>
    </xf>
    <xf borderId="6" fillId="0" fontId="42" numFmtId="0" xfId="0" applyAlignment="1" applyBorder="1" applyFont="1">
      <alignment horizontal="center" vertical="center"/>
    </xf>
    <xf borderId="6" fillId="12" fontId="43" numFmtId="0" xfId="0" applyAlignment="1" applyBorder="1" applyFont="1">
      <alignment horizontal="center" vertical="center"/>
    </xf>
    <xf borderId="6" fillId="26" fontId="43" numFmtId="0" xfId="0" applyAlignment="1" applyBorder="1" applyFont="1">
      <alignment horizontal="center" readingOrder="0" vertical="top"/>
    </xf>
    <xf borderId="4" fillId="29" fontId="42" numFmtId="0" xfId="0" applyAlignment="1" applyBorder="1" applyFont="1">
      <alignment horizontal="center" readingOrder="0"/>
    </xf>
    <xf borderId="0" fillId="29" fontId="42" numFmtId="0" xfId="0" applyAlignment="1" applyFont="1">
      <alignment horizontal="center" readingOrder="0"/>
    </xf>
    <xf borderId="4" fillId="31" fontId="42" numFmtId="0" xfId="0" applyAlignment="1" applyBorder="1" applyFill="1" applyFont="1">
      <alignment horizontal="center" readingOrder="0" vertical="center"/>
    </xf>
    <xf borderId="6" fillId="0" fontId="43" numFmtId="0" xfId="0" applyAlignment="1" applyBorder="1" applyFont="1">
      <alignment horizontal="center" vertical="top"/>
    </xf>
    <xf borderId="6" fillId="26" fontId="43" numFmtId="0" xfId="0" applyAlignment="1" applyBorder="1" applyFont="1">
      <alignment horizontal="center"/>
    </xf>
    <xf borderId="6" fillId="26" fontId="43" numFmtId="0" xfId="0" applyAlignment="1" applyBorder="1" applyFont="1">
      <alignment horizontal="center"/>
    </xf>
    <xf borderId="6" fillId="26" fontId="43" numFmtId="0" xfId="0" applyAlignment="1" applyBorder="1" applyFont="1">
      <alignment horizontal="center" vertical="bottom"/>
    </xf>
    <xf borderId="4" fillId="29" fontId="43" numFmtId="0" xfId="0" applyAlignment="1" applyBorder="1" applyFont="1">
      <alignment horizontal="center" vertical="bottom"/>
    </xf>
    <xf borderId="0" fillId="29" fontId="45" numFmtId="0" xfId="0" applyAlignment="1" applyFont="1">
      <alignment horizontal="center" readingOrder="0"/>
    </xf>
    <xf borderId="6" fillId="12" fontId="32" numFmtId="0" xfId="0" applyAlignment="1" applyBorder="1" applyFont="1">
      <alignment horizontal="center" readingOrder="0" vertical="center"/>
    </xf>
    <xf borderId="4" fillId="26" fontId="42" numFmtId="0" xfId="0" applyAlignment="1" applyBorder="1" applyFont="1">
      <alignment horizontal="center" readingOrder="0" vertical="center"/>
    </xf>
    <xf borderId="0" fillId="29" fontId="46" numFmtId="0" xfId="0" applyAlignment="1" applyFont="1">
      <alignment horizontal="center" readingOrder="0"/>
    </xf>
    <xf borderId="6" fillId="21" fontId="42" numFmtId="0" xfId="0" applyAlignment="1" applyBorder="1" applyFont="1">
      <alignment horizontal="center" readingOrder="0"/>
    </xf>
    <xf borderId="6" fillId="29" fontId="42" numFmtId="0" xfId="0" applyAlignment="1" applyBorder="1" applyFont="1">
      <alignment horizontal="center" readingOrder="0"/>
    </xf>
    <xf borderId="6" fillId="21" fontId="43" numFmtId="0" xfId="0" applyAlignment="1" applyBorder="1" applyFont="1">
      <alignment horizontal="center" readingOrder="0"/>
    </xf>
    <xf borderId="6" fillId="12" fontId="47" numFmtId="0" xfId="0" applyAlignment="1" applyBorder="1" applyFont="1">
      <alignment horizontal="center" readingOrder="0"/>
    </xf>
    <xf borderId="0" fillId="12" fontId="43" numFmtId="0" xfId="0" applyAlignment="1" applyFont="1">
      <alignment horizontal="center" readingOrder="0"/>
    </xf>
    <xf borderId="6" fillId="21" fontId="47" numFmtId="0" xfId="0" applyAlignment="1" applyBorder="1" applyFont="1">
      <alignment horizontal="center" readingOrder="0"/>
    </xf>
    <xf borderId="6" fillId="29" fontId="47" numFmtId="0" xfId="0" applyAlignment="1" applyBorder="1" applyFont="1">
      <alignment horizontal="center" readingOrder="0"/>
    </xf>
    <xf borderId="4" fillId="12" fontId="42" numFmtId="0" xfId="0" applyAlignment="1" applyBorder="1" applyFont="1">
      <alignment horizontal="center" readingOrder="0" vertical="center"/>
    </xf>
    <xf borderId="24" fillId="27" fontId="48" numFmtId="0" xfId="0" applyAlignment="1" applyBorder="1" applyFont="1">
      <alignment horizontal="center" readingOrder="0"/>
    </xf>
    <xf borderId="29" fillId="0" fontId="6" numFmtId="0" xfId="0" applyBorder="1" applyFont="1"/>
    <xf borderId="0" fillId="0" fontId="49" numFmtId="0" xfId="0" applyFont="1"/>
    <xf borderId="20" fillId="27" fontId="50" numFmtId="0" xfId="0" applyAlignment="1" applyBorder="1" applyFont="1">
      <alignment horizontal="center" readingOrder="0" vertical="center"/>
    </xf>
    <xf borderId="30" fillId="12" fontId="51" numFmtId="0" xfId="0" applyAlignment="1" applyBorder="1" applyFont="1">
      <alignment horizontal="left" readingOrder="0" vertical="center"/>
    </xf>
    <xf borderId="31" fillId="0" fontId="6" numFmtId="0" xfId="0" applyBorder="1" applyFont="1"/>
    <xf borderId="32" fillId="0" fontId="6" numFmtId="0" xfId="0" applyBorder="1" applyFont="1"/>
    <xf borderId="20" fillId="12" fontId="49" numFmtId="0" xfId="0" applyAlignment="1" applyBorder="1" applyFont="1">
      <alignment horizontal="left" readingOrder="0" vertical="center"/>
    </xf>
    <xf borderId="30" fillId="12" fontId="49" numFmtId="0" xfId="0" applyAlignment="1" applyBorder="1" applyFont="1">
      <alignment readingOrder="0" vertical="center"/>
    </xf>
    <xf borderId="20" fillId="12" fontId="52" numFmtId="0" xfId="0" applyAlignment="1" applyBorder="1" applyFont="1">
      <alignment horizontal="left" readingOrder="0" vertical="center"/>
    </xf>
    <xf borderId="30" fillId="12" fontId="51" numFmtId="0" xfId="0" applyAlignment="1" applyBorder="1" applyFont="1">
      <alignment horizontal="left" readingOrder="0"/>
    </xf>
    <xf borderId="33" fillId="12" fontId="51" numFmtId="0" xfId="0" applyAlignment="1" applyBorder="1" applyFont="1">
      <alignment horizontal="left" readingOrder="0"/>
    </xf>
    <xf borderId="34" fillId="0" fontId="6" numFmtId="0" xfId="0" applyBorder="1" applyFont="1"/>
    <xf borderId="35" fillId="0" fontId="6" numFmtId="0" xfId="0" applyBorder="1" applyFont="1"/>
    <xf borderId="20" fillId="27" fontId="50" numFmtId="0" xfId="0" applyAlignment="1" applyBorder="1" applyFont="1">
      <alignment horizontal="center" vertical="bottom"/>
    </xf>
    <xf borderId="36" fillId="12" fontId="51" numFmtId="0" xfId="0" applyAlignment="1" applyBorder="1" applyFont="1">
      <alignment horizontal="left" readingOrder="0"/>
    </xf>
    <xf borderId="37" fillId="0" fontId="6" numFmtId="0" xfId="0" applyBorder="1" applyFont="1"/>
    <xf borderId="38" fillId="0" fontId="6" numFmtId="0" xfId="0" applyBorder="1" applyFont="1"/>
    <xf borderId="20" fillId="12" fontId="49" numFmtId="0" xfId="0" applyBorder="1" applyFont="1"/>
    <xf borderId="39" fillId="12" fontId="51" numFmtId="0" xfId="0" applyAlignment="1" applyBorder="1" applyFont="1">
      <alignment horizontal="left" readingOrder="0"/>
    </xf>
    <xf borderId="40" fillId="0" fontId="6" numFmtId="0" xfId="0" applyBorder="1" applyFont="1"/>
    <xf borderId="41" fillId="0" fontId="6" numFmtId="0" xfId="0" applyBorder="1" applyFont="1"/>
    <xf borderId="20" fillId="12" fontId="49" numFmtId="0" xfId="0" applyBorder="1" applyFont="1"/>
    <xf borderId="19" fillId="12" fontId="53" numFmtId="0" xfId="0" applyAlignment="1" applyBorder="1" applyFont="1">
      <alignment vertical="bottom"/>
    </xf>
    <xf borderId="20" fillId="12" fontId="40" numFmtId="0" xfId="0" applyBorder="1" applyFont="1"/>
    <xf borderId="0" fillId="0" fontId="49" numFmtId="0" xfId="0" applyAlignment="1" applyFont="1">
      <alignment readingOrder="0" vertical="center"/>
    </xf>
    <xf borderId="42" fillId="12" fontId="51" numFmtId="0" xfId="0" applyAlignment="1" applyBorder="1" applyFont="1">
      <alignment horizontal="left" readingOrder="0"/>
    </xf>
    <xf borderId="43" fillId="0" fontId="6" numFmtId="0" xfId="0" applyBorder="1" applyFont="1"/>
    <xf borderId="44" fillId="0" fontId="6" numFmtId="0" xfId="0" applyBorder="1" applyFont="1"/>
    <xf borderId="20" fillId="27" fontId="50" numFmtId="0" xfId="0" applyAlignment="1" applyBorder="1" applyFont="1">
      <alignment horizontal="center" readingOrder="0"/>
    </xf>
    <xf borderId="20" fillId="12" fontId="49" numFmtId="0" xfId="0" applyAlignment="1" applyBorder="1" applyFont="1">
      <alignment readingOrder="0" vertical="center"/>
    </xf>
    <xf borderId="0" fillId="2" fontId="48" numFmtId="0" xfId="0" applyAlignment="1" applyFont="1">
      <alignment horizontal="center" readingOrder="0"/>
    </xf>
    <xf borderId="0" fillId="2" fontId="49" numFmtId="0" xfId="0" applyAlignment="1" applyFont="1">
      <alignment readingOrder="0" vertical="center"/>
    </xf>
    <xf borderId="0" fillId="12" fontId="51" numFmtId="0" xfId="0" applyAlignment="1" applyFont="1">
      <alignment horizontal="left" readingOrder="0"/>
    </xf>
    <xf borderId="45" fillId="0" fontId="6" numFmtId="0" xfId="0" applyBorder="1" applyFont="1"/>
    <xf borderId="15" fillId="18" fontId="54" numFmtId="0" xfId="0" applyAlignment="1" applyBorder="1" applyFont="1">
      <alignment horizontal="center" vertical="center"/>
    </xf>
    <xf borderId="6" fillId="5" fontId="35" numFmtId="167" xfId="0" applyAlignment="1" applyBorder="1" applyFont="1" applyNumberFormat="1">
      <alignment horizontal="center" readingOrder="0" shrinkToFit="0" vertical="center" wrapText="0"/>
    </xf>
    <xf borderId="10" fillId="0" fontId="36" numFmtId="164" xfId="0" applyAlignment="1" applyBorder="1" applyFont="1" applyNumberFormat="1">
      <alignment horizontal="center"/>
    </xf>
    <xf borderId="10" fillId="0" fontId="36" numFmtId="167" xfId="0" applyAlignment="1" applyBorder="1" applyFont="1" applyNumberFormat="1">
      <alignment horizontal="center"/>
    </xf>
    <xf borderId="10" fillId="0" fontId="36" numFmtId="166" xfId="0" applyAlignment="1" applyBorder="1" applyFont="1" applyNumberFormat="1">
      <alignment horizontal="center"/>
    </xf>
    <xf borderId="15" fillId="0" fontId="36" numFmtId="164" xfId="0" applyAlignment="1" applyBorder="1" applyFont="1" applyNumberFormat="1">
      <alignment horizontal="center"/>
    </xf>
    <xf borderId="0" fillId="5" fontId="35" numFmtId="167" xfId="0" applyAlignment="1" applyFont="1" applyNumberFormat="1">
      <alignment horizontal="center" readingOrder="0"/>
    </xf>
    <xf borderId="0" fillId="5" fontId="35" numFmtId="20" xfId="0" applyAlignment="1" applyFont="1" applyNumberFormat="1">
      <alignment horizontal="center" readingOrder="0"/>
    </xf>
    <xf borderId="0" fillId="5" fontId="39" numFmtId="167" xfId="0" applyAlignment="1" applyFont="1" applyNumberFormat="1">
      <alignment horizontal="center" readingOrder="0"/>
    </xf>
    <xf borderId="3" fillId="26" fontId="32" numFmtId="0" xfId="0" applyAlignment="1" applyBorder="1" applyFont="1">
      <alignment horizontal="center" readingOrder="0" shrinkToFit="0" vertical="center" wrapText="0"/>
    </xf>
    <xf borderId="3" fillId="26" fontId="32" numFmtId="167" xfId="0" applyAlignment="1" applyBorder="1" applyFont="1" applyNumberFormat="1">
      <alignment horizontal="center" readingOrder="0" shrinkToFit="0" vertical="center" wrapText="0"/>
    </xf>
    <xf borderId="3" fillId="26" fontId="32" numFmtId="166" xfId="0" applyAlignment="1" applyBorder="1" applyFont="1" applyNumberFormat="1">
      <alignment horizontal="center" readingOrder="0" shrinkToFit="0" vertical="center" wrapText="0"/>
    </xf>
    <xf borderId="4" fillId="26" fontId="32" numFmtId="0" xfId="0" applyAlignment="1" applyBorder="1" applyFont="1">
      <alignment horizontal="center" readingOrder="0" shrinkToFit="0" vertical="center" wrapText="0"/>
    </xf>
    <xf borderId="3" fillId="0" fontId="32" numFmtId="0" xfId="0" applyAlignment="1" applyBorder="1" applyFont="1">
      <alignment horizontal="center" readingOrder="0" shrinkToFit="0" vertical="center" wrapText="0"/>
    </xf>
    <xf borderId="3" fillId="0" fontId="32" numFmtId="167" xfId="0" applyAlignment="1" applyBorder="1" applyFont="1" applyNumberFormat="1">
      <alignment horizontal="center" readingOrder="0" shrinkToFit="0" vertical="center" wrapText="0"/>
    </xf>
    <xf borderId="4" fillId="0" fontId="32" numFmtId="0" xfId="0" applyAlignment="1" applyBorder="1" applyFont="1">
      <alignment horizontal="center" readingOrder="0" shrinkToFit="0" vertical="center" wrapText="0"/>
    </xf>
    <xf borderId="6" fillId="2" fontId="33" numFmtId="21" xfId="0" applyAlignment="1" applyBorder="1" applyFont="1" applyNumberFormat="1">
      <alignment horizontal="center" readingOrder="0" vertical="center"/>
    </xf>
    <xf borderId="6" fillId="5" fontId="33" numFmtId="20" xfId="0" applyAlignment="1" applyBorder="1" applyFont="1" applyNumberFormat="1">
      <alignment horizontal="center" readingOrder="0" vertical="center"/>
    </xf>
    <xf borderId="6" fillId="5" fontId="35" numFmtId="21" xfId="0" applyAlignment="1" applyBorder="1" applyFont="1" applyNumberFormat="1">
      <alignment horizontal="center" readingOrder="0" shrinkToFit="0" vertical="center" wrapText="0"/>
    </xf>
    <xf borderId="6" fillId="5" fontId="35" numFmtId="20" xfId="0" applyAlignment="1" applyBorder="1" applyFont="1" applyNumberFormat="1">
      <alignment horizontal="center" readingOrder="0" shrinkToFit="0" vertical="center" wrapText="0"/>
    </xf>
    <xf borderId="3" fillId="2" fontId="33" numFmtId="0" xfId="0" applyAlignment="1" applyBorder="1" applyFont="1">
      <alignment horizontal="center" readingOrder="0" vertical="center"/>
    </xf>
    <xf borderId="3" fillId="2" fontId="33" numFmtId="167" xfId="0" applyAlignment="1" applyBorder="1" applyFont="1" applyNumberFormat="1">
      <alignment horizontal="center" readingOrder="0" vertical="center"/>
    </xf>
    <xf borderId="4" fillId="2" fontId="33" numFmtId="0" xfId="0" applyAlignment="1" applyBorder="1" applyFont="1">
      <alignment horizontal="center" readingOrder="0" vertical="center"/>
    </xf>
    <xf borderId="0" fillId="5" fontId="35" numFmtId="0" xfId="0" applyAlignment="1" applyFont="1">
      <alignment horizontal="center" readingOrder="0"/>
    </xf>
    <xf borderId="0" fillId="5" fontId="35" numFmtId="21" xfId="0" applyAlignment="1" applyFont="1" applyNumberFormat="1">
      <alignment horizontal="center" readingOrder="0"/>
    </xf>
    <xf borderId="0" fillId="5" fontId="39" numFmtId="20" xfId="0" applyAlignment="1" applyFont="1" applyNumberFormat="1">
      <alignment horizontal="center" readingOrder="0"/>
    </xf>
    <xf borderId="0" fillId="5" fontId="39" numFmtId="0" xfId="0" applyAlignment="1" applyFont="1">
      <alignment horizontal="center" readingOrder="0"/>
    </xf>
    <xf borderId="6" fillId="2" fontId="35" numFmtId="21" xfId="0" applyAlignment="1" applyBorder="1" applyFont="1" applyNumberFormat="1">
      <alignment horizontal="center" readingOrder="0" shrinkToFit="0" vertical="center" wrapText="0"/>
    </xf>
    <xf borderId="3" fillId="0" fontId="33" numFmtId="0" xfId="0" applyAlignment="1" applyBorder="1" applyFont="1">
      <alignment horizontal="center" readingOrder="0" vertical="center"/>
    </xf>
    <xf borderId="3" fillId="0" fontId="33" numFmtId="167" xfId="0" applyAlignment="1" applyBorder="1" applyFont="1" applyNumberFormat="1">
      <alignment horizontal="center" readingOrder="0" vertical="center"/>
    </xf>
    <xf borderId="4" fillId="0" fontId="33" numFmtId="0" xfId="0" applyAlignment="1" applyBorder="1" applyFont="1">
      <alignment horizontal="center" readingOrder="0" vertical="center"/>
    </xf>
    <xf borderId="6" fillId="0" fontId="32" numFmtId="0" xfId="0" applyAlignment="1" applyBorder="1" applyFont="1">
      <alignment horizontal="center" readingOrder="0" shrinkToFit="0" vertical="center" wrapText="0"/>
    </xf>
    <xf borderId="6" fillId="0" fontId="32" numFmtId="20" xfId="0" applyAlignment="1" applyBorder="1" applyFont="1" applyNumberFormat="1">
      <alignment horizontal="center" readingOrder="0" shrinkToFit="0" vertical="center" wrapText="0"/>
    </xf>
    <xf borderId="3" fillId="0" fontId="32" numFmtId="20" xfId="0" applyAlignment="1" applyBorder="1" applyFont="1" applyNumberFormat="1">
      <alignment horizontal="center" readingOrder="0" shrinkToFit="0" vertical="center" wrapText="0"/>
    </xf>
    <xf borderId="6" fillId="26" fontId="32" numFmtId="20" xfId="0" applyAlignment="1" applyBorder="1" applyFont="1" applyNumberFormat="1">
      <alignment horizontal="center" readingOrder="0" shrinkToFit="0" vertical="center" wrapText="0"/>
    </xf>
    <xf borderId="5" fillId="20" fontId="37" numFmtId="21" xfId="0" applyAlignment="1" applyBorder="1" applyFont="1" applyNumberFormat="1">
      <alignment horizontal="center" vertical="center"/>
    </xf>
    <xf borderId="5" fillId="8" fontId="37" numFmtId="0" xfId="0" applyAlignment="1" applyBorder="1" applyFont="1">
      <alignment horizontal="center" readingOrder="0" vertical="center"/>
    </xf>
    <xf borderId="0" fillId="0" fontId="37" numFmtId="167" xfId="0" applyAlignment="1" applyFont="1" applyNumberFormat="1">
      <alignment horizontal="center" vertical="center"/>
    </xf>
    <xf borderId="0" fillId="0" fontId="37" numFmtId="0" xfId="0" applyAlignment="1" applyFont="1">
      <alignment horizontal="center" vertical="center"/>
    </xf>
    <xf borderId="2" fillId="15" fontId="32" numFmtId="0" xfId="0" applyAlignment="1" applyBorder="1" applyFont="1">
      <alignment horizontal="center" readingOrder="0" shrinkToFit="0" vertical="center" wrapText="0"/>
    </xf>
    <xf borderId="2" fillId="2" fontId="32" numFmtId="0" xfId="0" applyAlignment="1" applyBorder="1" applyFont="1">
      <alignment horizontal="center" readingOrder="0" shrinkToFit="0" vertical="center" wrapText="0"/>
    </xf>
    <xf borderId="3" fillId="2" fontId="32" numFmtId="0" xfId="0" applyAlignment="1" applyBorder="1" applyFont="1">
      <alignment horizontal="center" readingOrder="0" shrinkToFit="0" vertical="center" wrapText="0"/>
    </xf>
    <xf borderId="4" fillId="2" fontId="32" numFmtId="0" xfId="0" applyAlignment="1" applyBorder="1" applyFont="1">
      <alignment horizontal="center" readingOrder="0" shrinkToFit="0" vertical="center" wrapText="0"/>
    </xf>
    <xf borderId="17" fillId="15" fontId="32" numFmtId="0" xfId="0" applyAlignment="1" applyBorder="1" applyFont="1">
      <alignment horizontal="center" readingOrder="0" shrinkToFit="0" vertical="center" wrapText="0"/>
    </xf>
    <xf borderId="10" fillId="16" fontId="28" numFmtId="0" xfId="0" applyAlignment="1" applyBorder="1" applyFont="1">
      <alignment horizontal="center" readingOrder="0" vertical="center"/>
    </xf>
    <xf borderId="6" fillId="8" fontId="33" numFmtId="0" xfId="0" applyAlignment="1" applyBorder="1" applyFont="1">
      <alignment horizontal="center" readingOrder="0" vertical="center"/>
    </xf>
    <xf borderId="6" fillId="5" fontId="33" numFmtId="166" xfId="0" applyAlignment="1" applyBorder="1" applyFont="1" applyNumberFormat="1">
      <alignment horizontal="center" readingOrder="0" vertical="center"/>
    </xf>
    <xf borderId="6" fillId="5" fontId="33" numFmtId="21" xfId="0" applyAlignment="1" applyBorder="1" applyFont="1" applyNumberFormat="1">
      <alignment horizontal="center" readingOrder="0" vertical="center"/>
    </xf>
    <xf borderId="6" fillId="19" fontId="33" numFmtId="0" xfId="0" applyAlignment="1" applyBorder="1" applyFont="1">
      <alignment horizontal="center" readingOrder="0" vertical="center"/>
    </xf>
    <xf borderId="6" fillId="19" fontId="33" numFmtId="166" xfId="0" applyAlignment="1" applyBorder="1" applyFont="1" applyNumberFormat="1">
      <alignment horizontal="center" readingOrder="0" vertical="center"/>
    </xf>
    <xf borderId="6" fillId="5" fontId="33" numFmtId="46" xfId="0" applyAlignment="1" applyBorder="1" applyFont="1" applyNumberFormat="1">
      <alignment horizontal="center" readingOrder="0" vertical="center"/>
    </xf>
    <xf borderId="6" fillId="19" fontId="33" numFmtId="21" xfId="0" applyAlignment="1" applyBorder="1" applyFont="1" applyNumberFormat="1">
      <alignment horizontal="center" readingOrder="0" vertical="center"/>
    </xf>
    <xf borderId="6" fillId="19" fontId="35" numFmtId="0" xfId="0" applyAlignment="1" applyBorder="1" applyFont="1">
      <alignment horizontal="center" readingOrder="0" shrinkToFit="0" vertical="center" wrapText="0"/>
    </xf>
    <xf borderId="6" fillId="19" fontId="35" numFmtId="21" xfId="0" applyAlignment="1" applyBorder="1" applyFont="1" applyNumberFormat="1">
      <alignment horizontal="center" readingOrder="0" shrinkToFit="0" vertical="center" wrapText="0"/>
    </xf>
    <xf borderId="0" fillId="0" fontId="55" numFmtId="0" xfId="0" applyAlignment="1" applyFont="1">
      <alignment horizontal="center" readingOrder="0"/>
    </xf>
    <xf borderId="0" fillId="5" fontId="35" numFmtId="21" xfId="0" applyAlignment="1" applyFont="1" applyNumberFormat="1">
      <alignment horizontal="center" readingOrder="0"/>
    </xf>
    <xf borderId="0" fillId="19" fontId="35" numFmtId="21" xfId="0" applyAlignment="1" applyFont="1" applyNumberFormat="1">
      <alignment horizontal="center" readingOrder="0"/>
    </xf>
    <xf borderId="6" fillId="19" fontId="33" numFmtId="46" xfId="0" applyAlignment="1" applyBorder="1" applyFont="1" applyNumberFormat="1">
      <alignment horizontal="center" readingOrder="0" vertical="center"/>
    </xf>
    <xf borderId="3" fillId="2" fontId="35" numFmtId="0" xfId="0" applyAlignment="1" applyBorder="1" applyFont="1">
      <alignment horizontal="center" readingOrder="0" shrinkToFit="0" vertical="center" wrapText="0"/>
    </xf>
    <xf borderId="3" fillId="5" fontId="35" numFmtId="0" xfId="0" applyAlignment="1" applyBorder="1" applyFont="1">
      <alignment horizontal="center" readingOrder="0" shrinkToFit="0" vertical="center" wrapText="0"/>
    </xf>
    <xf borderId="6" fillId="5" fontId="33" numFmtId="0" xfId="0" applyAlignment="1" applyBorder="1" applyFont="1">
      <alignment horizontal="center" readingOrder="0" shrinkToFit="0" vertical="center" wrapText="0"/>
    </xf>
    <xf borderId="6" fillId="5" fontId="33" numFmtId="166" xfId="0" applyAlignment="1" applyBorder="1" applyFont="1" applyNumberFormat="1">
      <alignment horizontal="center" readingOrder="0" shrinkToFit="0" vertical="center" wrapText="0"/>
    </xf>
    <xf borderId="4" fillId="26" fontId="56" numFmtId="0" xfId="0" applyBorder="1" applyFont="1"/>
    <xf borderId="4" fillId="26" fontId="56" numFmtId="167" xfId="0" applyBorder="1" applyFont="1" applyNumberFormat="1"/>
    <xf borderId="4" fillId="8" fontId="56" numFmtId="0" xfId="0" applyBorder="1" applyFont="1"/>
    <xf borderId="4" fillId="26" fontId="56" numFmtId="21" xfId="0" applyBorder="1" applyFont="1" applyNumberFormat="1"/>
    <xf borderId="4" fillId="26" fontId="56" numFmtId="166" xfId="0" applyBorder="1" applyFont="1" applyNumberFormat="1"/>
    <xf borderId="4" fillId="5" fontId="56" numFmtId="0" xfId="0" applyBorder="1" applyFont="1"/>
    <xf borderId="4" fillId="5" fontId="56" numFmtId="21" xfId="0" applyBorder="1" applyFont="1" applyNumberFormat="1"/>
    <xf borderId="4" fillId="5" fontId="56" numFmtId="166" xfId="0" applyBorder="1" applyFont="1" applyNumberFormat="1"/>
    <xf borderId="4" fillId="5" fontId="56" numFmtId="46" xfId="0" applyBorder="1" applyFont="1" applyNumberFormat="1"/>
    <xf borderId="4" fillId="5" fontId="56" numFmtId="0" xfId="0" applyAlignment="1" applyBorder="1" applyFont="1">
      <alignment readingOrder="0"/>
    </xf>
    <xf borderId="15" fillId="26" fontId="56" numFmtId="0" xfId="0" applyBorder="1" applyFont="1"/>
    <xf borderId="15" fillId="26" fontId="56" numFmtId="21" xfId="0" applyBorder="1" applyFont="1" applyNumberFormat="1"/>
    <xf borderId="15" fillId="8" fontId="56" numFmtId="0" xfId="0" applyBorder="1" applyFont="1"/>
    <xf borderId="15" fillId="5" fontId="56" numFmtId="0" xfId="0" applyBorder="1" applyFont="1"/>
    <xf borderId="15" fillId="5" fontId="56" numFmtId="21" xfId="0" applyBorder="1" applyFont="1" applyNumberFormat="1"/>
    <xf borderId="15" fillId="5" fontId="56" numFmtId="166" xfId="0" applyBorder="1" applyFont="1" applyNumberFormat="1"/>
    <xf borderId="15" fillId="26" fontId="56" numFmtId="167" xfId="0" applyBorder="1" applyFont="1" applyNumberFormat="1"/>
    <xf borderId="15" fillId="26" fontId="56" numFmtId="166" xfId="0" applyBorder="1" applyFont="1" applyNumberFormat="1"/>
    <xf borderId="15" fillId="5" fontId="56" numFmtId="46" xfId="0" applyBorder="1" applyFont="1" applyNumberFormat="1"/>
    <xf borderId="3" fillId="26" fontId="35" numFmtId="0" xfId="0" applyAlignment="1" applyBorder="1" applyFont="1">
      <alignment horizontal="center" readingOrder="0" shrinkToFit="0" vertical="center" wrapText="0"/>
    </xf>
    <xf borderId="4" fillId="26" fontId="35" numFmtId="0" xfId="0" applyAlignment="1" applyBorder="1" applyFont="1">
      <alignment horizontal="center" readingOrder="0" shrinkToFit="0" vertical="center" wrapText="0"/>
    </xf>
    <xf borderId="6" fillId="8" fontId="35" numFmtId="0" xfId="0" applyAlignment="1" applyBorder="1" applyFont="1">
      <alignment horizontal="center" readingOrder="0" shrinkToFit="0" vertical="center" wrapText="0"/>
    </xf>
    <xf borderId="6" fillId="5" fontId="35" numFmtId="166" xfId="0" applyAlignment="1" applyBorder="1" applyFont="1" applyNumberFormat="1">
      <alignment horizontal="center" readingOrder="0"/>
    </xf>
    <xf borderId="6" fillId="2" fontId="35" numFmtId="167" xfId="0" applyAlignment="1" applyBorder="1" applyFont="1" applyNumberFormat="1">
      <alignment horizontal="center" readingOrder="0"/>
    </xf>
    <xf borderId="6" fillId="2" fontId="35" numFmtId="166" xfId="0" applyAlignment="1" applyBorder="1" applyFont="1" applyNumberFormat="1">
      <alignment horizontal="center" readingOrder="0"/>
    </xf>
    <xf borderId="6" fillId="5" fontId="35" numFmtId="166" xfId="0" applyAlignment="1" applyBorder="1" applyFont="1" applyNumberFormat="1">
      <alignment horizontal="center" readingOrder="0" vertical="center"/>
    </xf>
    <xf borderId="6" fillId="2" fontId="33" numFmtId="0" xfId="0" applyAlignment="1" applyBorder="1" applyFont="1">
      <alignment horizontal="center" readingOrder="0" shrinkToFit="0" vertical="center" wrapText="0"/>
    </xf>
    <xf borderId="6" fillId="2" fontId="33" numFmtId="21" xfId="0" applyAlignment="1" applyBorder="1" applyFont="1" applyNumberFormat="1">
      <alignment horizontal="center" readingOrder="0" shrinkToFit="0" vertical="center" wrapText="0"/>
    </xf>
    <xf borderId="6" fillId="2" fontId="33" numFmtId="166" xfId="0" applyAlignment="1" applyBorder="1" applyFont="1" applyNumberFormat="1">
      <alignment horizontal="center" readingOrder="0"/>
    </xf>
    <xf borderId="6" fillId="0" fontId="35" numFmtId="166" xfId="0" applyAlignment="1" applyBorder="1" applyFont="1" applyNumberFormat="1">
      <alignment horizontal="center" readingOrder="0"/>
    </xf>
    <xf borderId="6" fillId="2" fontId="33" numFmtId="0" xfId="0" applyAlignment="1" applyBorder="1" applyFont="1">
      <alignment horizontal="center" vertical="center"/>
    </xf>
    <xf borderId="6" fillId="2" fontId="33" numFmtId="20" xfId="0" applyAlignment="1" applyBorder="1" applyFont="1" applyNumberFormat="1">
      <alignment horizontal="center" vertical="center"/>
    </xf>
    <xf borderId="2" fillId="15" fontId="51" numFmtId="0" xfId="0" applyAlignment="1" applyBorder="1" applyFont="1">
      <alignment horizontal="center" readingOrder="0" shrinkToFit="0" vertical="center" wrapText="0"/>
    </xf>
    <xf borderId="6" fillId="19" fontId="33" numFmtId="0" xfId="0" applyAlignment="1" applyBorder="1" applyFont="1">
      <alignment horizontal="center" readingOrder="0" shrinkToFit="0" vertical="center" wrapText="0"/>
    </xf>
    <xf borderId="6" fillId="19" fontId="33" numFmtId="21" xfId="0" applyAlignment="1" applyBorder="1" applyFont="1" applyNumberFormat="1">
      <alignment horizontal="center" readingOrder="0" shrinkToFit="0" vertical="center" wrapText="0"/>
    </xf>
    <xf borderId="2" fillId="2" fontId="51" numFmtId="0" xfId="0" applyAlignment="1" applyBorder="1" applyFont="1">
      <alignment horizontal="center" readingOrder="0" shrinkToFit="0" vertical="center" wrapText="0"/>
    </xf>
    <xf borderId="3" fillId="2" fontId="51" numFmtId="0" xfId="0" applyAlignment="1" applyBorder="1" applyFont="1">
      <alignment horizontal="center" readingOrder="0" shrinkToFit="0" vertical="center" wrapText="0"/>
    </xf>
    <xf borderId="0" fillId="4" fontId="35" numFmtId="21" xfId="0" applyAlignment="1" applyFont="1" applyNumberFormat="1">
      <alignment horizontal="center" readingOrder="0"/>
    </xf>
    <xf borderId="6" fillId="19" fontId="51" numFmtId="0" xfId="0" applyAlignment="1" applyBorder="1" applyFont="1">
      <alignment horizontal="center" readingOrder="0" shrinkToFit="0" vertical="center" wrapText="0"/>
    </xf>
    <xf borderId="6" fillId="19" fontId="33" numFmtId="166" xfId="0" applyAlignment="1" applyBorder="1" applyFont="1" applyNumberFormat="1">
      <alignment horizontal="center" readingOrder="0" shrinkToFit="0" vertical="center" wrapText="0"/>
    </xf>
    <xf borderId="6" fillId="19" fontId="35" numFmtId="166" xfId="0" applyAlignment="1" applyBorder="1" applyFont="1" applyNumberFormat="1">
      <alignment horizontal="center" readingOrder="0"/>
    </xf>
    <xf borderId="6" fillId="2" fontId="35" numFmtId="166" xfId="0" applyAlignment="1" applyBorder="1" applyFont="1" applyNumberFormat="1">
      <alignment horizontal="center" readingOrder="0" vertical="center"/>
    </xf>
    <xf borderId="6" fillId="19" fontId="33" numFmtId="167" xfId="0" applyAlignment="1" applyBorder="1" applyFont="1" applyNumberFormat="1">
      <alignment horizontal="center" readingOrder="0" vertical="center"/>
    </xf>
    <xf borderId="6" fillId="19" fontId="33" numFmtId="166" xfId="0" applyAlignment="1" applyBorder="1" applyFont="1" applyNumberFormat="1">
      <alignment horizontal="center" readingOrder="0"/>
    </xf>
    <xf borderId="6" fillId="19" fontId="33" numFmtId="0" xfId="0" applyAlignment="1" applyBorder="1" applyFont="1">
      <alignment horizontal="center" vertical="center"/>
    </xf>
    <xf borderId="6" fillId="19" fontId="33" numFmtId="20" xfId="0" applyAlignment="1" applyBorder="1" applyFont="1" applyNumberFormat="1">
      <alignment horizontal="center" vertical="center"/>
    </xf>
    <xf borderId="2" fillId="26" fontId="51" numFmtId="0" xfId="0" applyAlignment="1" applyBorder="1" applyFont="1">
      <alignment horizontal="center" readingOrder="0" shrinkToFit="0" vertical="center" wrapText="0"/>
    </xf>
    <xf borderId="15" fillId="19" fontId="57" numFmtId="0" xfId="0" applyAlignment="1" applyBorder="1" applyFont="1">
      <alignment horizontal="center" readingOrder="0" shrinkToFit="0" vertical="center" wrapText="0"/>
    </xf>
    <xf borderId="6" fillId="8" fontId="57" numFmtId="0" xfId="0" applyAlignment="1" applyBorder="1" applyFont="1">
      <alignment horizontal="center" readingOrder="0" shrinkToFit="0" vertical="center" wrapText="0"/>
    </xf>
    <xf borderId="5" fillId="20" fontId="58" numFmtId="0" xfId="0" applyAlignment="1" applyBorder="1" applyFont="1">
      <alignment horizontal="center" vertical="center"/>
    </xf>
    <xf borderId="5" fillId="20" fontId="58" numFmtId="167" xfId="0" applyAlignment="1" applyBorder="1" applyFont="1" applyNumberFormat="1">
      <alignment horizontal="center" vertical="center"/>
    </xf>
    <xf borderId="5" fillId="8" fontId="58" numFmtId="0" xfId="0" applyAlignment="1" applyBorder="1" applyFont="1">
      <alignment horizontal="center" vertical="center"/>
    </xf>
    <xf borderId="6" fillId="21" fontId="59" numFmtId="0" xfId="0" applyAlignment="1" applyBorder="1" applyFont="1">
      <alignment horizontal="center" readingOrder="0" shrinkToFit="0" vertical="center" wrapText="0"/>
    </xf>
    <xf borderId="6" fillId="8" fontId="59" numFmtId="0" xfId="0" applyAlignment="1" applyBorder="1" applyFont="1">
      <alignment horizontal="center" readingOrder="0" shrinkToFit="0" vertical="center" wrapText="0"/>
    </xf>
    <xf borderId="6" fillId="22" fontId="59" numFmtId="0" xfId="0" applyAlignment="1" applyBorder="1" applyFont="1">
      <alignment horizontal="center" readingOrder="0" shrinkToFit="0" vertical="center" wrapText="0"/>
    </xf>
    <xf borderId="6" fillId="23" fontId="59" numFmtId="0" xfId="0" applyAlignment="1" applyBorder="1" applyFont="1">
      <alignment horizontal="center" readingOrder="0" shrinkToFit="0" vertical="center" wrapText="0"/>
    </xf>
    <xf borderId="6" fillId="6" fontId="59" numFmtId="0" xfId="0" applyAlignment="1" applyBorder="1" applyFont="1">
      <alignment horizontal="center" readingOrder="0" shrinkToFit="0" vertical="center" wrapText="0"/>
    </xf>
    <xf borderId="18" fillId="8" fontId="59" numFmtId="0" xfId="0" applyAlignment="1" applyBorder="1" applyFont="1">
      <alignment horizontal="center" readingOrder="0" shrinkToFit="0" vertical="center" wrapText="0"/>
    </xf>
    <xf borderId="6" fillId="24" fontId="57" numFmtId="0" xfId="0" applyAlignment="1" applyBorder="1" applyFont="1">
      <alignment horizontal="center" readingOrder="0" shrinkToFit="0" vertical="center" wrapText="0"/>
    </xf>
    <xf borderId="18" fillId="8" fontId="57" numFmtId="0" xfId="0" applyAlignment="1" applyBorder="1" applyFont="1">
      <alignment horizontal="center" readingOrder="0" shrinkToFit="0" vertical="center" wrapText="0"/>
    </xf>
    <xf borderId="15" fillId="8" fontId="58" numFmtId="0" xfId="0" applyAlignment="1" applyBorder="1" applyFont="1">
      <alignment horizontal="center" vertical="center"/>
    </xf>
    <xf borderId="0" fillId="0" fontId="60" numFmtId="166" xfId="0" applyFont="1" applyNumberFormat="1"/>
    <xf borderId="8" fillId="16" fontId="28" numFmtId="0" xfId="0" applyAlignment="1" applyBorder="1" applyFont="1">
      <alignment horizontal="center" readingOrder="0" vertical="center"/>
    </xf>
    <xf borderId="46" fillId="0" fontId="6" numFmtId="0" xfId="0" applyBorder="1" applyFont="1"/>
    <xf borderId="6" fillId="23" fontId="35" numFmtId="0" xfId="0" applyAlignment="1" applyBorder="1" applyFont="1">
      <alignment horizontal="center" readingOrder="0" shrinkToFit="0" vertical="center" wrapText="0"/>
    </xf>
    <xf borderId="6" fillId="23" fontId="35" numFmtId="21" xfId="0" applyAlignment="1" applyBorder="1" applyFont="1" applyNumberFormat="1">
      <alignment horizontal="center" readingOrder="0" shrinkToFit="0" vertical="center" wrapText="0"/>
    </xf>
    <xf borderId="6" fillId="2" fontId="33" numFmtId="0" xfId="0" applyAlignment="1" applyBorder="1" applyFont="1">
      <alignment horizontal="center" readingOrder="0"/>
    </xf>
    <xf borderId="6" fillId="2" fontId="33" numFmtId="167" xfId="0" applyAlignment="1" applyBorder="1" applyFont="1" applyNumberFormat="1">
      <alignment horizontal="center" readingOrder="0"/>
    </xf>
    <xf borderId="6" fillId="19" fontId="33" numFmtId="0" xfId="0" applyAlignment="1" applyBorder="1" applyFont="1">
      <alignment horizontal="center" readingOrder="0"/>
    </xf>
    <xf borderId="6" fillId="19" fontId="33" numFmtId="167" xfId="0" applyAlignment="1" applyBorder="1" applyFont="1" applyNumberFormat="1">
      <alignment horizontal="center" readingOrder="0"/>
    </xf>
    <xf borderId="6" fillId="2" fontId="33" numFmtId="166" xfId="0" applyAlignment="1" applyBorder="1" applyFont="1" applyNumberFormat="1">
      <alignment horizontal="center" readingOrder="0"/>
    </xf>
    <xf borderId="6" fillId="19" fontId="33" numFmtId="166" xfId="0" applyAlignment="1" applyBorder="1" applyFont="1" applyNumberFormat="1">
      <alignment horizontal="center" readingOrder="0"/>
    </xf>
    <xf borderId="6" fillId="19" fontId="33" numFmtId="46" xfId="0" applyAlignment="1" applyBorder="1" applyFont="1" applyNumberFormat="1">
      <alignment horizontal="center" readingOrder="0"/>
    </xf>
    <xf borderId="6" fillId="19" fontId="36" numFmtId="0" xfId="0" applyBorder="1" applyFont="1"/>
    <xf borderId="6" fillId="19" fontId="36" numFmtId="46" xfId="0" applyBorder="1" applyFont="1" applyNumberFormat="1"/>
    <xf borderId="6" fillId="19" fontId="35" numFmtId="21" xfId="0" applyAlignment="1" applyBorder="1" applyFont="1" applyNumberFormat="1">
      <alignment horizontal="center" readingOrder="0"/>
    </xf>
    <xf borderId="6" fillId="19" fontId="35" numFmtId="167" xfId="0" applyAlignment="1" applyBorder="1" applyFont="1" applyNumberFormat="1">
      <alignment horizontal="center" readingOrder="0" shrinkToFit="0" vertical="center" wrapText="0"/>
    </xf>
    <xf borderId="6" fillId="22" fontId="35" numFmtId="0" xfId="0" applyAlignment="1" applyBorder="1" applyFont="1">
      <alignment horizontal="center" readingOrder="0" shrinkToFit="0" vertical="center" wrapText="0"/>
    </xf>
    <xf borderId="6" fillId="22" fontId="35" numFmtId="21" xfId="0" applyAlignment="1" applyBorder="1" applyFont="1" applyNumberFormat="1">
      <alignment horizontal="center" readingOrder="0" shrinkToFit="0" vertical="center" wrapText="0"/>
    </xf>
    <xf borderId="3" fillId="2" fontId="51" numFmtId="167" xfId="0" applyAlignment="1" applyBorder="1" applyFont="1" applyNumberFormat="1">
      <alignment horizontal="center" readingOrder="0" shrinkToFit="0" vertical="center" wrapText="0"/>
    </xf>
    <xf borderId="3" fillId="5" fontId="51" numFmtId="0" xfId="0" applyAlignment="1" applyBorder="1" applyFont="1">
      <alignment horizontal="center" readingOrder="0" shrinkToFit="0" vertical="center" wrapText="0"/>
    </xf>
    <xf borderId="6" fillId="2" fontId="33" numFmtId="166" xfId="0" applyAlignment="1" applyBorder="1" applyFont="1" applyNumberFormat="1">
      <alignment horizontal="center" readingOrder="0" shrinkToFit="0" vertical="center" wrapText="0"/>
    </xf>
    <xf borderId="6" fillId="19" fontId="33" numFmtId="20" xfId="0" applyAlignment="1" applyBorder="1" applyFont="1" applyNumberFormat="1">
      <alignment horizontal="center" readingOrder="0" vertical="center"/>
    </xf>
    <xf borderId="6" fillId="19" fontId="36" numFmtId="0" xfId="0" applyAlignment="1" applyBorder="1" applyFont="1">
      <alignment readingOrder="0"/>
    </xf>
    <xf borderId="6" fillId="19" fontId="35" numFmtId="166" xfId="0" applyAlignment="1" applyBorder="1" applyFont="1" applyNumberFormat="1">
      <alignment horizontal="center" readingOrder="0" vertical="center"/>
    </xf>
    <xf borderId="6" fillId="2" fontId="35" numFmtId="166" xfId="0" applyAlignment="1" applyBorder="1" applyFont="1" applyNumberFormat="1">
      <alignment horizontal="center" readingOrder="0"/>
    </xf>
    <xf borderId="2" fillId="32" fontId="27" numFmtId="0" xfId="0" applyAlignment="1" applyBorder="1" applyFill="1" applyFont="1">
      <alignment horizontal="center" readingOrder="0" shrinkToFit="0" vertical="center" wrapText="0"/>
    </xf>
    <xf borderId="14" fillId="33" fontId="28" numFmtId="0" xfId="0" applyAlignment="1" applyBorder="1" applyFill="1" applyFont="1">
      <alignment horizontal="center" readingOrder="0" vertical="center"/>
    </xf>
    <xf borderId="8" fillId="34" fontId="28" numFmtId="0" xfId="0" applyAlignment="1" applyBorder="1" applyFill="1" applyFont="1">
      <alignment horizontal="center" readingOrder="0" vertical="center"/>
    </xf>
    <xf borderId="14" fillId="34" fontId="28" numFmtId="0" xfId="0" applyAlignment="1" applyBorder="1" applyFont="1">
      <alignment horizontal="center" readingOrder="0" vertical="center"/>
    </xf>
    <xf borderId="2" fillId="29" fontId="51" numFmtId="0" xfId="0" applyAlignment="1" applyBorder="1" applyFont="1">
      <alignment horizontal="center" readingOrder="0" shrinkToFit="0" vertical="center" wrapText="0"/>
    </xf>
    <xf borderId="6" fillId="18" fontId="61" numFmtId="0" xfId="0" applyAlignment="1" applyBorder="1" applyFont="1">
      <alignment horizontal="center" readingOrder="0" vertical="center"/>
    </xf>
    <xf borderId="6" fillId="18" fontId="62" numFmtId="0" xfId="0" applyAlignment="1" applyBorder="1" applyFont="1">
      <alignment horizontal="center" readingOrder="0" vertical="center"/>
    </xf>
    <xf borderId="6" fillId="18" fontId="61" numFmtId="166" xfId="0" applyAlignment="1" applyBorder="1" applyFont="1" applyNumberFormat="1">
      <alignment horizontal="center" readingOrder="0" vertical="center"/>
    </xf>
    <xf borderId="15" fillId="18" fontId="61" numFmtId="0" xfId="0" applyAlignment="1" applyBorder="1" applyFont="1">
      <alignment horizontal="center" vertical="center"/>
    </xf>
    <xf borderId="5" fillId="18" fontId="61" numFmtId="0" xfId="0" applyAlignment="1" applyBorder="1" applyFont="1">
      <alignment horizontal="center" vertical="center"/>
    </xf>
    <xf borderId="15" fillId="18" fontId="61" numFmtId="166" xfId="0" applyAlignment="1" applyBorder="1" applyFont="1" applyNumberFormat="1">
      <alignment horizontal="center" vertical="center"/>
    </xf>
    <xf borderId="15" fillId="35" fontId="61" numFmtId="0" xfId="0" applyAlignment="1" applyBorder="1" applyFill="1" applyFont="1">
      <alignment horizontal="center" vertical="center"/>
    </xf>
    <xf borderId="15" fillId="18" fontId="63" numFmtId="0" xfId="0" applyAlignment="1" applyBorder="1" applyFont="1">
      <alignment horizontal="center" vertical="center"/>
    </xf>
    <xf borderId="2" fillId="36" fontId="51" numFmtId="0" xfId="0" applyAlignment="1" applyBorder="1" applyFill="1" applyFont="1">
      <alignment horizontal="center" readingOrder="0" shrinkToFit="0" vertical="center" wrapText="0"/>
    </xf>
    <xf borderId="6" fillId="26" fontId="33" numFmtId="167" xfId="0" applyAlignment="1" applyBorder="1" applyFont="1" applyNumberFormat="1">
      <alignment horizontal="center" readingOrder="0" vertical="center"/>
    </xf>
    <xf borderId="15" fillId="37" fontId="33" numFmtId="0" xfId="0" applyAlignment="1" applyBorder="1" applyFill="1" applyFont="1">
      <alignment horizontal="center" readingOrder="0" vertical="center"/>
    </xf>
    <xf borderId="5" fillId="38" fontId="33" numFmtId="0" xfId="0" applyAlignment="1" applyBorder="1" applyFill="1" applyFont="1">
      <alignment horizontal="center" readingOrder="0" vertical="center"/>
    </xf>
    <xf borderId="6" fillId="26" fontId="33" numFmtId="0" xfId="0" applyAlignment="1" applyBorder="1" applyFont="1">
      <alignment horizontal="center" readingOrder="0" vertical="center"/>
    </xf>
    <xf borderId="6" fillId="26" fontId="33" numFmtId="166" xfId="0" applyAlignment="1" applyBorder="1" applyFont="1" applyNumberFormat="1">
      <alignment horizontal="center" readingOrder="0" vertical="center"/>
    </xf>
    <xf borderId="5" fillId="37" fontId="33" numFmtId="0" xfId="0" applyAlignment="1" applyBorder="1" applyFont="1">
      <alignment horizontal="center" readingOrder="0" vertical="center"/>
    </xf>
    <xf borderId="5" fillId="19" fontId="33" numFmtId="0" xfId="0" applyAlignment="1" applyBorder="1" applyFont="1">
      <alignment horizontal="center" readingOrder="0" vertical="center"/>
    </xf>
    <xf borderId="15" fillId="19" fontId="33" numFmtId="0" xfId="0" applyAlignment="1" applyBorder="1" applyFont="1">
      <alignment horizontal="center" readingOrder="0" vertical="center"/>
    </xf>
    <xf borderId="15" fillId="19" fontId="33" numFmtId="46" xfId="0" applyAlignment="1" applyBorder="1" applyFont="1" applyNumberFormat="1">
      <alignment horizontal="center" readingOrder="0" vertical="center"/>
    </xf>
    <xf borderId="15" fillId="37" fontId="64" numFmtId="0" xfId="0" applyAlignment="1" applyBorder="1" applyFont="1">
      <alignment horizontal="center" readingOrder="0" vertical="center"/>
    </xf>
    <xf borderId="15" fillId="19" fontId="33" numFmtId="21" xfId="0" applyAlignment="1" applyBorder="1" applyFont="1" applyNumberFormat="1">
      <alignment horizontal="center" readingOrder="0" vertical="center"/>
    </xf>
    <xf borderId="3" fillId="26" fontId="51" numFmtId="0" xfId="0" applyAlignment="1" applyBorder="1" applyFont="1">
      <alignment horizontal="center" readingOrder="0" shrinkToFit="0" vertical="center" wrapText="0"/>
    </xf>
    <xf borderId="3" fillId="26" fontId="65" numFmtId="0" xfId="0" applyAlignment="1" applyBorder="1" applyFont="1">
      <alignment horizontal="center" readingOrder="0" shrinkToFit="0" vertical="center" wrapText="0"/>
    </xf>
    <xf borderId="6" fillId="21" fontId="33" numFmtId="0" xfId="0" applyAlignment="1" applyBorder="1" applyFont="1">
      <alignment horizontal="center" readingOrder="0" vertical="center"/>
    </xf>
    <xf borderId="6" fillId="22" fontId="33" numFmtId="0" xfId="0" applyAlignment="1" applyBorder="1" applyFont="1">
      <alignment horizontal="center" readingOrder="0" vertical="center"/>
    </xf>
    <xf borderId="6" fillId="26" fontId="33" numFmtId="0" xfId="0" applyAlignment="1" applyBorder="1" applyFont="1">
      <alignment horizontal="center" readingOrder="0"/>
    </xf>
    <xf borderId="6" fillId="26" fontId="33" numFmtId="167" xfId="0" applyAlignment="1" applyBorder="1" applyFont="1" applyNumberFormat="1">
      <alignment horizontal="center" readingOrder="0"/>
    </xf>
    <xf borderId="6" fillId="19" fontId="33" numFmtId="0" xfId="0" applyAlignment="1" applyBorder="1" applyFont="1">
      <alignment horizontal="center" readingOrder="0" vertical="bottom"/>
    </xf>
    <xf borderId="6" fillId="19" fontId="33" numFmtId="166" xfId="0" applyAlignment="1" applyBorder="1" applyFont="1" applyNumberFormat="1">
      <alignment horizontal="center" readingOrder="0" vertical="bottom"/>
    </xf>
    <xf borderId="6" fillId="26" fontId="33" numFmtId="166" xfId="0" applyAlignment="1" applyBorder="1" applyFont="1" applyNumberFormat="1">
      <alignment horizontal="center" readingOrder="0"/>
    </xf>
    <xf borderId="0" fillId="19" fontId="35" numFmtId="21" xfId="0" applyAlignment="1" applyFont="1" applyNumberFormat="1">
      <alignment horizontal="center" readingOrder="0"/>
    </xf>
    <xf borderId="0" fillId="19" fontId="33" numFmtId="0" xfId="0" applyAlignment="1" applyFont="1">
      <alignment horizontal="center" readingOrder="0" vertical="center"/>
    </xf>
    <xf borderId="0" fillId="2" fontId="33" numFmtId="0" xfId="0" applyAlignment="1" applyFont="1">
      <alignment horizontal="center" readingOrder="0" vertical="center"/>
    </xf>
    <xf borderId="15" fillId="19" fontId="33" numFmtId="166" xfId="0" applyAlignment="1" applyBorder="1" applyFont="1" applyNumberFormat="1">
      <alignment horizontal="center" readingOrder="0" vertical="center"/>
    </xf>
    <xf borderId="1" fillId="2" fontId="33" numFmtId="166" xfId="0" applyAlignment="1" applyBorder="1" applyFont="1" applyNumberFormat="1">
      <alignment horizontal="center" readingOrder="0" vertical="center"/>
    </xf>
    <xf borderId="6" fillId="28" fontId="35" numFmtId="0" xfId="0" applyAlignment="1" applyBorder="1" applyFont="1">
      <alignment horizontal="center" readingOrder="0" shrinkToFit="0" vertical="center" wrapText="0"/>
    </xf>
    <xf borderId="6" fillId="26" fontId="33" numFmtId="20" xfId="0" applyAlignment="1" applyBorder="1" applyFont="1" applyNumberFormat="1">
      <alignment horizontal="center" readingOrder="0" shrinkToFit="0" vertical="center" wrapText="0"/>
    </xf>
    <xf borderId="5" fillId="19" fontId="33" numFmtId="0" xfId="0" applyAlignment="1" applyBorder="1" applyFont="1">
      <alignment horizontal="center" readingOrder="0" shrinkToFit="0" vertical="center" wrapText="0"/>
    </xf>
    <xf borderId="15" fillId="19" fontId="33" numFmtId="0" xfId="0" applyAlignment="1" applyBorder="1" applyFont="1">
      <alignment horizontal="center" readingOrder="0" shrinkToFit="0" vertical="center" wrapText="0"/>
    </xf>
    <xf borderId="0" fillId="4" fontId="35" numFmtId="166" xfId="0" applyAlignment="1" applyFont="1" applyNumberFormat="1">
      <alignment horizontal="center" readingOrder="0"/>
    </xf>
    <xf borderId="15" fillId="19" fontId="33" numFmtId="20" xfId="0" applyAlignment="1" applyBorder="1" applyFont="1" applyNumberFormat="1">
      <alignment horizontal="center" readingOrder="0" vertical="center"/>
    </xf>
    <xf borderId="0" fillId="19" fontId="36" numFmtId="0" xfId="0" applyAlignment="1" applyFont="1">
      <alignment readingOrder="0"/>
    </xf>
    <xf borderId="5" fillId="5" fontId="33" numFmtId="0" xfId="0" applyAlignment="1" applyBorder="1" applyFont="1">
      <alignment horizontal="center" readingOrder="0" vertical="center"/>
    </xf>
    <xf borderId="15" fillId="5" fontId="33" numFmtId="0" xfId="0" applyAlignment="1" applyBorder="1" applyFont="1">
      <alignment horizontal="center" readingOrder="0" vertical="center"/>
    </xf>
    <xf borderId="15" fillId="5" fontId="33" numFmtId="46" xfId="0" applyAlignment="1" applyBorder="1" applyFont="1" applyNumberFormat="1">
      <alignment horizontal="center" readingOrder="0" vertical="center"/>
    </xf>
    <xf borderId="5" fillId="23" fontId="33" numFmtId="0" xfId="0" applyAlignment="1" applyBorder="1" applyFont="1">
      <alignment horizontal="center" readingOrder="0" vertical="center"/>
    </xf>
    <xf borderId="15" fillId="23" fontId="33" numFmtId="0" xfId="0" applyAlignment="1" applyBorder="1" applyFont="1">
      <alignment horizontal="center" readingOrder="0" vertical="center"/>
    </xf>
    <xf borderId="6" fillId="23" fontId="33" numFmtId="166" xfId="0" applyAlignment="1" applyBorder="1" applyFont="1" applyNumberFormat="1">
      <alignment horizontal="center" readingOrder="0" vertical="center"/>
    </xf>
    <xf borderId="5" fillId="37" fontId="35" numFmtId="0" xfId="0" applyAlignment="1" applyBorder="1" applyFont="1">
      <alignment horizontal="center" readingOrder="0" shrinkToFit="0" vertical="center" wrapText="0"/>
    </xf>
    <xf borderId="3" fillId="37" fontId="35" numFmtId="0" xfId="0" applyAlignment="1" applyBorder="1" applyFont="1">
      <alignment horizontal="center" readingOrder="0"/>
    </xf>
    <xf borderId="6" fillId="37" fontId="35" numFmtId="0" xfId="0" applyAlignment="1" applyBorder="1" applyFont="1">
      <alignment horizontal="center" readingOrder="0" shrinkToFit="0" vertical="center" wrapText="0"/>
    </xf>
    <xf borderId="5" fillId="26" fontId="33" numFmtId="0" xfId="0" applyAlignment="1" applyBorder="1" applyFont="1">
      <alignment horizontal="center" readingOrder="0" vertical="center"/>
    </xf>
    <xf borderId="15" fillId="26" fontId="33" numFmtId="0" xfId="0" applyAlignment="1" applyBorder="1" applyFont="1">
      <alignment horizontal="center" readingOrder="0" vertical="center"/>
    </xf>
    <xf borderId="1" fillId="26" fontId="33" numFmtId="166" xfId="0" applyAlignment="1" applyBorder="1" applyFont="1" applyNumberFormat="1">
      <alignment horizontal="center" readingOrder="0" vertical="center"/>
    </xf>
    <xf borderId="15" fillId="26" fontId="33" numFmtId="46" xfId="0" applyAlignment="1" applyBorder="1" applyFont="1" applyNumberFormat="1">
      <alignment horizontal="center" readingOrder="0" vertical="center"/>
    </xf>
    <xf borderId="6" fillId="38" fontId="35" numFmtId="0" xfId="0" applyAlignment="1" applyBorder="1" applyFont="1">
      <alignment horizontal="center" readingOrder="0" shrinkToFit="0" vertical="center" wrapText="0"/>
    </xf>
    <xf borderId="6" fillId="38" fontId="35" numFmtId="21" xfId="0" applyAlignment="1" applyBorder="1" applyFont="1" applyNumberFormat="1">
      <alignment horizontal="center" readingOrder="0" shrinkToFit="0" vertical="center" wrapText="0"/>
    </xf>
    <xf borderId="0" fillId="4" fontId="35" numFmtId="167" xfId="0" applyAlignment="1" applyFont="1" applyNumberFormat="1">
      <alignment horizontal="center" readingOrder="0"/>
    </xf>
    <xf borderId="0" fillId="19" fontId="35" numFmtId="166" xfId="0" applyAlignment="1" applyFont="1" applyNumberFormat="1">
      <alignment horizontal="center" readingOrder="0" vertical="center"/>
    </xf>
    <xf borderId="0" fillId="4" fontId="35" numFmtId="166" xfId="0" applyAlignment="1" applyFont="1" applyNumberFormat="1">
      <alignment horizontal="center" readingOrder="0"/>
    </xf>
    <xf borderId="5" fillId="19" fontId="33" numFmtId="0" xfId="0" applyAlignment="1" applyBorder="1" applyFont="1">
      <alignment horizontal="center" vertical="center"/>
    </xf>
    <xf borderId="15" fillId="19" fontId="33" numFmtId="20" xfId="0" applyAlignment="1" applyBorder="1" applyFont="1" applyNumberFormat="1">
      <alignment horizontal="center" vertical="center"/>
    </xf>
    <xf borderId="14" fillId="33" fontId="66" numFmtId="0" xfId="0" applyAlignment="1" applyBorder="1" applyFont="1">
      <alignment horizontal="center" readingOrder="0" vertical="center"/>
    </xf>
    <xf borderId="8" fillId="34" fontId="66" numFmtId="0" xfId="0" applyAlignment="1" applyBorder="1" applyFont="1">
      <alignment horizontal="center" readingOrder="0" vertical="center"/>
    </xf>
    <xf borderId="14" fillId="34" fontId="66" numFmtId="0" xfId="0" applyAlignment="1" applyBorder="1" applyFont="1">
      <alignment horizontal="center" readingOrder="0" vertical="center"/>
    </xf>
    <xf borderId="6" fillId="18" fontId="67" numFmtId="0" xfId="0" applyAlignment="1" applyBorder="1" applyFont="1">
      <alignment horizontal="center" readingOrder="0" vertical="center"/>
    </xf>
    <xf borderId="6" fillId="18" fontId="68" numFmtId="0" xfId="0" applyAlignment="1" applyBorder="1" applyFont="1">
      <alignment horizontal="center" readingOrder="0" vertical="center"/>
    </xf>
    <xf borderId="6" fillId="18" fontId="67" numFmtId="166" xfId="0" applyAlignment="1" applyBorder="1" applyFont="1" applyNumberFormat="1">
      <alignment horizontal="center" readingOrder="0" vertical="center"/>
    </xf>
    <xf borderId="15" fillId="18" fontId="67" numFmtId="0" xfId="0" applyAlignment="1" applyBorder="1" applyFont="1">
      <alignment horizontal="center" vertical="center"/>
    </xf>
    <xf borderId="5" fillId="18" fontId="67" numFmtId="0" xfId="0" applyAlignment="1" applyBorder="1" applyFont="1">
      <alignment horizontal="center" vertical="center"/>
    </xf>
    <xf borderId="15" fillId="18" fontId="67" numFmtId="166" xfId="0" applyAlignment="1" applyBorder="1" applyFont="1" applyNumberFormat="1">
      <alignment horizontal="center" vertical="center"/>
    </xf>
    <xf borderId="15" fillId="18" fontId="69" numFmtId="0" xfId="0" applyAlignment="1" applyBorder="1" applyFont="1">
      <alignment horizontal="center" vertical="center"/>
    </xf>
    <xf borderId="15" fillId="35" fontId="67" numFmtId="0" xfId="0" applyAlignment="1" applyBorder="1" applyFont="1">
      <alignment horizontal="center" vertical="center"/>
    </xf>
    <xf borderId="6" fillId="2" fontId="70" numFmtId="0" xfId="0" applyAlignment="1" applyBorder="1" applyFont="1">
      <alignment horizontal="center" readingOrder="0" vertical="center"/>
    </xf>
    <xf borderId="6" fillId="26" fontId="70" numFmtId="167" xfId="0" applyAlignment="1" applyBorder="1" applyFont="1" applyNumberFormat="1">
      <alignment horizontal="center" readingOrder="0" vertical="center"/>
    </xf>
    <xf borderId="15" fillId="37" fontId="70" numFmtId="0" xfId="0" applyAlignment="1" applyBorder="1" applyFont="1">
      <alignment horizontal="center" readingOrder="0" vertical="center"/>
    </xf>
    <xf borderId="6" fillId="2" fontId="70" numFmtId="166" xfId="0" applyAlignment="1" applyBorder="1" applyFont="1" applyNumberFormat="1">
      <alignment horizontal="center" readingOrder="0" vertical="center"/>
    </xf>
    <xf borderId="5" fillId="38" fontId="70" numFmtId="0" xfId="0" applyAlignment="1" applyBorder="1" applyFont="1">
      <alignment horizontal="center" readingOrder="0" vertical="center"/>
    </xf>
    <xf borderId="6" fillId="26" fontId="70" numFmtId="0" xfId="0" applyAlignment="1" applyBorder="1" applyFont="1">
      <alignment horizontal="center" readingOrder="0" vertical="center"/>
    </xf>
    <xf borderId="6" fillId="26" fontId="70" numFmtId="166" xfId="0" applyAlignment="1" applyBorder="1" applyFont="1" applyNumberFormat="1">
      <alignment horizontal="center" readingOrder="0" vertical="center"/>
    </xf>
    <xf borderId="5" fillId="37" fontId="70" numFmtId="0" xfId="0" applyAlignment="1" applyBorder="1" applyFont="1">
      <alignment horizontal="center" readingOrder="0" vertical="center"/>
    </xf>
    <xf borderId="6" fillId="26" fontId="70" numFmtId="46" xfId="0" applyAlignment="1" applyBorder="1" applyFont="1" applyNumberFormat="1">
      <alignment horizontal="center" readingOrder="0" vertical="center"/>
    </xf>
    <xf borderId="5" fillId="2" fontId="70" numFmtId="0" xfId="0" applyAlignment="1" applyBorder="1" applyFont="1">
      <alignment horizontal="center" readingOrder="0" vertical="center"/>
    </xf>
    <xf borderId="15" fillId="2" fontId="70" numFmtId="0" xfId="0" applyAlignment="1" applyBorder="1" applyFont="1">
      <alignment horizontal="center" readingOrder="0" vertical="center"/>
    </xf>
    <xf borderId="15" fillId="2" fontId="70" numFmtId="46" xfId="0" applyAlignment="1" applyBorder="1" applyFont="1" applyNumberFormat="1">
      <alignment horizontal="center" readingOrder="0" vertical="center"/>
    </xf>
    <xf borderId="15" fillId="18" fontId="70" numFmtId="0" xfId="0" applyAlignment="1" applyBorder="1" applyFont="1">
      <alignment horizontal="center" readingOrder="0" vertical="center"/>
    </xf>
    <xf borderId="5" fillId="5" fontId="70" numFmtId="0" xfId="0" applyAlignment="1" applyBorder="1" applyFont="1">
      <alignment horizontal="center" readingOrder="0" vertical="center"/>
    </xf>
    <xf borderId="15" fillId="5" fontId="70" numFmtId="0" xfId="0" applyAlignment="1" applyBorder="1" applyFont="1">
      <alignment horizontal="center" readingOrder="0" vertical="center"/>
    </xf>
    <xf borderId="15" fillId="35" fontId="70" numFmtId="0" xfId="0" applyAlignment="1" applyBorder="1" applyFont="1">
      <alignment horizontal="center" readingOrder="0" vertical="center"/>
    </xf>
    <xf borderId="6" fillId="2" fontId="70" numFmtId="167" xfId="0" applyAlignment="1" applyBorder="1" applyFont="1" applyNumberFormat="1">
      <alignment horizontal="center" readingOrder="0" vertical="center"/>
    </xf>
    <xf borderId="0" fillId="4" fontId="70" numFmtId="0" xfId="0" applyAlignment="1" applyFont="1">
      <alignment horizontal="center" readingOrder="0"/>
    </xf>
    <xf borderId="0" fillId="4" fontId="70" numFmtId="167" xfId="0" applyAlignment="1" applyFont="1" applyNumberFormat="1">
      <alignment horizontal="center" readingOrder="0"/>
    </xf>
    <xf borderId="14" fillId="0" fontId="70" numFmtId="0" xfId="0" applyAlignment="1" applyBorder="1" applyFont="1">
      <alignment horizontal="center" readingOrder="0" vertical="bottom"/>
    </xf>
    <xf borderId="10" fillId="0" fontId="70" numFmtId="0" xfId="0" applyAlignment="1" applyBorder="1" applyFont="1">
      <alignment horizontal="center" readingOrder="0" vertical="bottom"/>
    </xf>
    <xf borderId="15" fillId="0" fontId="70" numFmtId="166" xfId="0" applyAlignment="1" applyBorder="1" applyFont="1" applyNumberFormat="1">
      <alignment horizontal="center" readingOrder="0" vertical="bottom"/>
    </xf>
    <xf borderId="0" fillId="4" fontId="70" numFmtId="166" xfId="0" applyAlignment="1" applyFont="1" applyNumberFormat="1">
      <alignment horizontal="center" readingOrder="0"/>
    </xf>
    <xf borderId="0" fillId="4" fontId="70" numFmtId="46" xfId="0" applyAlignment="1" applyFont="1" applyNumberFormat="1">
      <alignment horizontal="center" readingOrder="0"/>
    </xf>
    <xf borderId="0" fillId="4" fontId="71" numFmtId="0" xfId="0" applyFont="1"/>
    <xf borderId="0" fillId="4" fontId="71" numFmtId="46" xfId="0" applyFont="1" applyNumberFormat="1"/>
    <xf borderId="4" fillId="2" fontId="51" numFmtId="0" xfId="0" applyAlignment="1" applyBorder="1" applyFont="1">
      <alignment horizontal="center" readingOrder="0" shrinkToFit="0" vertical="center" wrapText="0"/>
    </xf>
    <xf borderId="5" fillId="26" fontId="70" numFmtId="0" xfId="0" applyAlignment="1" applyBorder="1" applyFont="1">
      <alignment horizontal="center" readingOrder="0" vertical="center"/>
    </xf>
    <xf borderId="15" fillId="26" fontId="70" numFmtId="0" xfId="0" applyAlignment="1" applyBorder="1" applyFont="1">
      <alignment horizontal="center" readingOrder="0" vertical="center"/>
    </xf>
    <xf borderId="15" fillId="26" fontId="70" numFmtId="46" xfId="0" applyAlignment="1" applyBorder="1" applyFont="1" applyNumberFormat="1">
      <alignment horizontal="center" readingOrder="0" vertical="center"/>
    </xf>
    <xf borderId="0" fillId="2" fontId="70" numFmtId="0" xfId="0" applyAlignment="1" applyFont="1">
      <alignment horizontal="center" readingOrder="0" vertical="center"/>
    </xf>
    <xf borderId="0" fillId="26" fontId="70" numFmtId="0" xfId="0" applyAlignment="1" applyFont="1">
      <alignment horizontal="center" readingOrder="0" vertical="center"/>
    </xf>
    <xf borderId="6" fillId="2" fontId="70" numFmtId="46" xfId="0" applyAlignment="1" applyBorder="1" applyFont="1" applyNumberFormat="1">
      <alignment horizontal="center" readingOrder="0" vertical="center"/>
    </xf>
    <xf borderId="15" fillId="5" fontId="70" numFmtId="46" xfId="0" applyAlignment="1" applyBorder="1" applyFont="1" applyNumberFormat="1">
      <alignment horizontal="center" readingOrder="0" vertical="center"/>
    </xf>
    <xf borderId="15" fillId="35" fontId="70" numFmtId="0" xfId="0" applyAlignment="1" applyBorder="1" applyFont="1">
      <alignment horizontal="center" vertical="center"/>
    </xf>
    <xf borderId="15" fillId="5" fontId="70" numFmtId="166" xfId="0" applyAlignment="1" applyBorder="1" applyFont="1" applyNumberFormat="1">
      <alignment horizontal="center" readingOrder="0" vertical="center"/>
    </xf>
    <xf borderId="6" fillId="2" fontId="70" numFmtId="0" xfId="0" applyAlignment="1" applyBorder="1" applyFont="1">
      <alignment horizontal="center" readingOrder="0"/>
    </xf>
    <xf borderId="4" fillId="2" fontId="70" numFmtId="0" xfId="0" applyAlignment="1" applyBorder="1" applyFont="1">
      <alignment horizontal="center" readingOrder="0"/>
    </xf>
    <xf borderId="4" fillId="2" fontId="70" numFmtId="166" xfId="0" applyAlignment="1" applyBorder="1" applyFont="1" applyNumberFormat="1">
      <alignment horizontal="center" readingOrder="0"/>
    </xf>
    <xf borderId="1" fillId="2" fontId="70" numFmtId="166" xfId="0" applyAlignment="1" applyBorder="1" applyFont="1" applyNumberFormat="1">
      <alignment horizontal="center" readingOrder="0" vertical="center"/>
    </xf>
    <xf borderId="6" fillId="26" fontId="70" numFmtId="20" xfId="0" applyAlignment="1" applyBorder="1" applyFont="1" applyNumberFormat="1">
      <alignment horizontal="center" readingOrder="0" vertical="center"/>
    </xf>
    <xf borderId="5" fillId="2" fontId="70" numFmtId="0" xfId="0" applyAlignment="1" applyBorder="1" applyFont="1">
      <alignment horizontal="center" readingOrder="0" shrinkToFit="0" vertical="center" wrapText="0"/>
    </xf>
    <xf borderId="15" fillId="2" fontId="70" numFmtId="0" xfId="0" applyAlignment="1" applyBorder="1" applyFont="1">
      <alignment horizontal="center" readingOrder="0" shrinkToFit="0" vertical="center" wrapText="0"/>
    </xf>
    <xf borderId="5" fillId="5" fontId="70" numFmtId="0" xfId="0" applyAlignment="1" applyBorder="1" applyFont="1">
      <alignment horizontal="center" readingOrder="0" shrinkToFit="0" vertical="center" wrapText="0"/>
    </xf>
    <xf borderId="15" fillId="5" fontId="70" numFmtId="0" xfId="0" applyAlignment="1" applyBorder="1" applyFont="1">
      <alignment horizontal="center" readingOrder="0" shrinkToFit="0" vertical="center" wrapText="0"/>
    </xf>
    <xf borderId="15" fillId="35" fontId="70" numFmtId="0" xfId="0" applyAlignment="1" applyBorder="1" applyFont="1">
      <alignment horizontal="center" vertical="center"/>
    </xf>
    <xf borderId="0" fillId="4" fontId="72" numFmtId="166" xfId="0" applyAlignment="1" applyFont="1" applyNumberFormat="1">
      <alignment horizontal="center" readingOrder="0"/>
    </xf>
    <xf borderId="15" fillId="5" fontId="70" numFmtId="20" xfId="0" applyAlignment="1" applyBorder="1" applyFont="1" applyNumberFormat="1">
      <alignment horizontal="center" readingOrder="0" vertical="center"/>
    </xf>
    <xf borderId="6" fillId="37" fontId="72" numFmtId="0" xfId="0" applyAlignment="1" applyBorder="1" applyFont="1">
      <alignment horizontal="center" readingOrder="0" shrinkToFit="0" vertical="center" wrapText="0"/>
    </xf>
    <xf borderId="6" fillId="2" fontId="70" numFmtId="20" xfId="0" applyAlignment="1" applyBorder="1" applyFont="1" applyNumberFormat="1">
      <alignment horizontal="center" readingOrder="0" vertical="center"/>
    </xf>
    <xf borderId="5" fillId="37" fontId="70" numFmtId="0" xfId="0" applyAlignment="1" applyBorder="1" applyFont="1">
      <alignment horizontal="center" vertical="center"/>
    </xf>
    <xf borderId="6" fillId="2" fontId="70" numFmtId="21" xfId="0" applyAlignment="1" applyBorder="1" applyFont="1" applyNumberFormat="1">
      <alignment horizontal="center" readingOrder="0" vertical="center"/>
    </xf>
    <xf borderId="5" fillId="37" fontId="72" numFmtId="0" xfId="0" applyAlignment="1" applyBorder="1" applyFont="1">
      <alignment horizontal="center" readingOrder="0" shrinkToFit="0" vertical="center" wrapText="0"/>
    </xf>
    <xf borderId="3" fillId="37" fontId="72" numFmtId="0" xfId="0" applyAlignment="1" applyBorder="1" applyFont="1">
      <alignment horizontal="center" readingOrder="0"/>
    </xf>
    <xf borderId="1" fillId="26" fontId="70" numFmtId="166" xfId="0" applyAlignment="1" applyBorder="1" applyFont="1" applyNumberFormat="1">
      <alignment horizontal="center" readingOrder="0" vertical="center"/>
    </xf>
    <xf borderId="6" fillId="2" fontId="72" numFmtId="0" xfId="0" applyAlignment="1" applyBorder="1" applyFont="1">
      <alignment horizontal="center" readingOrder="0" shrinkToFit="0" vertical="center" wrapText="0"/>
    </xf>
    <xf borderId="5" fillId="4" fontId="70" numFmtId="0" xfId="0" applyAlignment="1" applyBorder="1" applyFont="1">
      <alignment horizontal="center" readingOrder="0" vertical="center"/>
    </xf>
    <xf borderId="15" fillId="4" fontId="70" numFmtId="0" xfId="0" applyAlignment="1" applyBorder="1" applyFont="1">
      <alignment horizontal="center" readingOrder="0" vertical="center"/>
    </xf>
    <xf borderId="15" fillId="4" fontId="70" numFmtId="166" xfId="0" applyAlignment="1" applyBorder="1" applyFont="1" applyNumberFormat="1">
      <alignment horizontal="center" readingOrder="0" vertical="center"/>
    </xf>
    <xf borderId="5" fillId="26" fontId="70" numFmtId="0" xfId="0" applyAlignment="1" applyBorder="1" applyFont="1">
      <alignment horizontal="center" vertical="center"/>
    </xf>
    <xf borderId="15" fillId="26" fontId="70" numFmtId="20" xfId="0" applyAlignment="1" applyBorder="1" applyFont="1" applyNumberFormat="1">
      <alignment horizontal="center" vertical="center"/>
    </xf>
    <xf borderId="5" fillId="20" fontId="51" numFmtId="166" xfId="0" applyAlignment="1" applyBorder="1" applyFont="1" applyNumberFormat="1">
      <alignment horizontal="center" vertical="center"/>
    </xf>
    <xf borderId="5" fillId="20" fontId="58" numFmtId="166" xfId="0" applyAlignment="1" applyBorder="1" applyFont="1" applyNumberFormat="1">
      <alignment horizontal="center" vertical="center"/>
    </xf>
    <xf borderId="5" fillId="20" fontId="58" numFmtId="46" xfId="0" applyAlignment="1" applyBorder="1" applyFont="1" applyNumberFormat="1">
      <alignment horizontal="center" vertical="center"/>
    </xf>
    <xf borderId="14" fillId="33" fontId="49" numFmtId="0" xfId="0" applyAlignment="1" applyBorder="1" applyFont="1">
      <alignment horizontal="center" readingOrder="0" vertical="center"/>
    </xf>
    <xf borderId="14" fillId="34" fontId="49" numFmtId="0" xfId="0" applyAlignment="1" applyBorder="1" applyFont="1">
      <alignment horizontal="center" readingOrder="0" vertical="center"/>
    </xf>
    <xf borderId="15" fillId="2" fontId="70" numFmtId="166" xfId="0" applyAlignment="1" applyBorder="1" applyFont="1" applyNumberFormat="1">
      <alignment horizontal="center" readingOrder="0" vertical="center"/>
    </xf>
    <xf borderId="0" fillId="0" fontId="34" numFmtId="0" xfId="0" applyFont="1"/>
    <xf borderId="15" fillId="26" fontId="70" numFmtId="166" xfId="0" applyAlignment="1" applyBorder="1" applyFont="1" applyNumberFormat="1">
      <alignment horizontal="center" readingOrder="0" vertical="center"/>
    </xf>
    <xf borderId="1" fillId="26" fontId="70" numFmtId="20" xfId="0" applyAlignment="1" applyBorder="1" applyFont="1" applyNumberFormat="1">
      <alignment horizontal="center" readingOrder="0" vertical="center"/>
    </xf>
    <xf borderId="1" fillId="2" fontId="70" numFmtId="20" xfId="0" applyAlignment="1" applyBorder="1" applyFont="1" applyNumberFormat="1">
      <alignment horizontal="center" readingOrder="0" vertical="center"/>
    </xf>
    <xf borderId="1" fillId="5" fontId="70" numFmtId="166" xfId="0" applyAlignment="1" applyBorder="1" applyFont="1" applyNumberFormat="1">
      <alignment horizontal="center" readingOrder="0" vertical="center"/>
    </xf>
    <xf borderId="47" fillId="2" fontId="70" numFmtId="0" xfId="0" applyAlignment="1" applyBorder="1" applyFont="1">
      <alignment horizontal="center" readingOrder="0"/>
    </xf>
    <xf borderId="6" fillId="26" fontId="72" numFmtId="0" xfId="0" applyAlignment="1" applyBorder="1" applyFont="1">
      <alignment horizontal="center" readingOrder="0" shrinkToFit="0" vertical="center" wrapText="0"/>
    </xf>
    <xf borderId="15" fillId="26" fontId="70" numFmtId="0" xfId="0" applyAlignment="1" applyBorder="1" applyFont="1">
      <alignment horizontal="center" vertical="center"/>
    </xf>
    <xf borderId="1" fillId="37" fontId="72" numFmtId="0" xfId="0" applyAlignment="1" applyBorder="1" applyFont="1">
      <alignment horizontal="center" readingOrder="0" shrinkToFit="0" vertical="center" wrapText="0"/>
    </xf>
    <xf borderId="1" fillId="2" fontId="70" numFmtId="0" xfId="0" applyAlignment="1" applyBorder="1" applyFont="1">
      <alignment horizontal="center" readingOrder="0" vertical="center"/>
    </xf>
    <xf borderId="1" fillId="2" fontId="70" numFmtId="46" xfId="0" applyAlignment="1" applyBorder="1" applyFont="1" applyNumberFormat="1">
      <alignment horizontal="center" readingOrder="0" vertical="center"/>
    </xf>
    <xf borderId="1" fillId="26" fontId="70" numFmtId="0" xfId="0" applyAlignment="1" applyBorder="1" applyFont="1">
      <alignment horizontal="center" readingOrder="0" vertical="center"/>
    </xf>
    <xf borderId="1" fillId="35" fontId="70" numFmtId="0" xfId="0" applyAlignment="1" applyBorder="1" applyFont="1">
      <alignment horizontal="center" vertical="center"/>
    </xf>
    <xf borderId="1" fillId="26" fontId="70" numFmtId="0" xfId="0" applyAlignment="1" applyBorder="1" applyFont="1">
      <alignment horizontal="center" vertical="center"/>
    </xf>
    <xf borderId="1" fillId="38" fontId="72" numFmtId="0" xfId="0" applyAlignment="1" applyBorder="1" applyFont="1">
      <alignment horizontal="center" readingOrder="0" shrinkToFit="0" vertical="center" wrapText="0"/>
    </xf>
    <xf borderId="14" fillId="19" fontId="70" numFmtId="0" xfId="0" applyAlignment="1" applyBorder="1" applyFont="1">
      <alignment horizontal="center" vertical="bottom"/>
    </xf>
    <xf borderId="10" fillId="19" fontId="70" numFmtId="0" xfId="0" applyAlignment="1" applyBorder="1" applyFont="1">
      <alignment horizontal="center" vertical="bottom"/>
    </xf>
    <xf borderId="15" fillId="19" fontId="70" numFmtId="46" xfId="0" applyAlignment="1" applyBorder="1" applyFont="1" applyNumberFormat="1">
      <alignment horizontal="center" vertical="bottom"/>
    </xf>
    <xf borderId="0" fillId="4" fontId="70" numFmtId="20" xfId="0" applyAlignment="1" applyFont="1" applyNumberFormat="1">
      <alignment horizontal="center" readingOrder="0"/>
    </xf>
    <xf borderId="6" fillId="4" fontId="70" numFmtId="0" xfId="0" applyAlignment="1" applyBorder="1" applyFont="1">
      <alignment horizontal="center" readingOrder="0" vertical="center"/>
    </xf>
    <xf borderId="6" fillId="4" fontId="70" numFmtId="46" xfId="0" applyAlignment="1" applyBorder="1" applyFont="1" applyNumberFormat="1">
      <alignment horizontal="center" readingOrder="0" vertical="center"/>
    </xf>
    <xf borderId="0" fillId="4" fontId="71" numFmtId="0" xfId="0" applyAlignment="1" applyFont="1">
      <alignment readingOrder="0"/>
    </xf>
    <xf borderId="0" fillId="4" fontId="71" numFmtId="46" xfId="0" applyAlignment="1" applyFont="1" applyNumberFormat="1">
      <alignment readingOrder="0"/>
    </xf>
    <xf borderId="6" fillId="4" fontId="70" numFmtId="166" xfId="0" applyAlignment="1" applyBorder="1" applyFont="1" applyNumberFormat="1">
      <alignment horizontal="center" readingOrder="0" vertical="center"/>
    </xf>
    <xf borderId="6" fillId="4" fontId="70" numFmtId="20" xfId="0" applyAlignment="1" applyBorder="1" applyFont="1" applyNumberFormat="1">
      <alignment horizontal="center" readingOrder="0" vertical="center"/>
    </xf>
    <xf borderId="15" fillId="4" fontId="70" numFmtId="46" xfId="0" applyAlignment="1" applyBorder="1" applyFont="1" applyNumberFormat="1">
      <alignment horizontal="center" readingOrder="0" vertical="center"/>
    </xf>
    <xf borderId="4" fillId="2" fontId="70" numFmtId="46" xfId="0" applyAlignment="1" applyBorder="1" applyFont="1" applyNumberFormat="1">
      <alignment horizontal="center" readingOrder="0"/>
    </xf>
    <xf borderId="6" fillId="4" fontId="72" numFmtId="0" xfId="0" applyAlignment="1" applyBorder="1" applyFont="1">
      <alignment horizontal="center" readingOrder="0" shrinkToFit="0" vertical="center" wrapText="0"/>
    </xf>
    <xf borderId="1" fillId="4" fontId="70" numFmtId="46" xfId="0" applyAlignment="1" applyBorder="1" applyFont="1" applyNumberFormat="1">
      <alignment horizontal="center" readingOrder="0" vertical="center"/>
    </xf>
    <xf borderId="1" fillId="26" fontId="70" numFmtId="46" xfId="0" applyAlignment="1" applyBorder="1" applyFont="1" applyNumberFormat="1">
      <alignment horizontal="center" readingOrder="0" vertical="center"/>
    </xf>
    <xf borderId="4" fillId="2" fontId="35" numFmtId="0" xfId="0" applyAlignment="1" applyBorder="1" applyFont="1">
      <alignment horizontal="center" readingOrder="0" shrinkToFit="0" vertical="center" wrapText="0"/>
    </xf>
    <xf borderId="0" fillId="22" fontId="35" numFmtId="21" xfId="0" applyAlignment="1" applyFont="1" applyNumberFormat="1">
      <alignment horizontal="center" readingOrder="0"/>
    </xf>
    <xf borderId="2" fillId="26" fontId="35" numFmtId="0" xfId="0" applyAlignment="1" applyBorder="1" applyFont="1">
      <alignment horizontal="center" readingOrder="0" shrinkToFit="0" vertical="center" wrapText="0"/>
    </xf>
    <xf borderId="0" fillId="2" fontId="34" numFmtId="0" xfId="0" applyFont="1"/>
    <xf borderId="0" fillId="39" fontId="73" numFmtId="0" xfId="0" applyAlignment="1" applyFill="1" applyFont="1">
      <alignment horizontal="center" readingOrder="0" vertical="bottom"/>
    </xf>
    <xf borderId="2" fillId="40" fontId="45" numFmtId="0" xfId="0" applyAlignment="1" applyBorder="1" applyFill="1" applyFont="1">
      <alignment horizontal="center" readingOrder="0" vertical="bottom"/>
    </xf>
    <xf borderId="0" fillId="41" fontId="45" numFmtId="0" xfId="0" applyAlignment="1" applyFill="1" applyFont="1">
      <alignment horizontal="center" readingOrder="0" vertical="bottom"/>
    </xf>
    <xf borderId="6" fillId="42" fontId="73" numFmtId="0" xfId="0" applyAlignment="1" applyBorder="1" applyFill="1" applyFont="1">
      <alignment horizontal="center" readingOrder="0" vertical="bottom"/>
    </xf>
    <xf borderId="5" fillId="42" fontId="73" numFmtId="0" xfId="0" applyAlignment="1" applyBorder="1" applyFont="1">
      <alignment horizontal="center" readingOrder="0" vertical="bottom"/>
    </xf>
    <xf borderId="2" fillId="11" fontId="45" numFmtId="169" xfId="0" applyAlignment="1" applyBorder="1" applyFont="1" applyNumberFormat="1">
      <alignment horizontal="center" readingOrder="0" vertical="bottom"/>
    </xf>
    <xf borderId="6" fillId="7" fontId="74" numFmtId="0" xfId="0" applyAlignment="1" applyBorder="1" applyFont="1">
      <alignment horizontal="center" readingOrder="0" vertical="bottom"/>
    </xf>
    <xf borderId="5" fillId="7" fontId="56" numFmtId="0" xfId="0" applyAlignment="1" applyBorder="1" applyFont="1">
      <alignment readingOrder="0" vertical="bottom"/>
    </xf>
    <xf borderId="2" fillId="43" fontId="74" numFmtId="0" xfId="0" applyAlignment="1" applyBorder="1" applyFill="1" applyFont="1">
      <alignment horizontal="center" readingOrder="0" vertical="bottom"/>
    </xf>
    <xf borderId="2" fillId="43" fontId="74" numFmtId="0" xfId="0" applyAlignment="1" applyBorder="1" applyFont="1">
      <alignment horizontal="center" vertical="bottom"/>
    </xf>
    <xf borderId="2" fillId="44" fontId="45" numFmtId="169" xfId="0" applyAlignment="1" applyBorder="1" applyFill="1" applyFont="1" applyNumberFormat="1">
      <alignment horizontal="center" readingOrder="0" vertical="bottom"/>
    </xf>
    <xf borderId="4" fillId="7" fontId="74" numFmtId="0" xfId="0" applyAlignment="1" applyBorder="1" applyFont="1">
      <alignment horizontal="center" readingOrder="0" vertical="bottom"/>
    </xf>
    <xf borderId="4" fillId="7" fontId="75" numFmtId="0" xfId="0" applyAlignment="1" applyBorder="1" applyFont="1">
      <alignment horizontal="right" readingOrder="0" vertical="bottom"/>
    </xf>
    <xf borderId="5" fillId="7" fontId="74" numFmtId="0" xfId="0" applyAlignment="1" applyBorder="1" applyFont="1">
      <alignment horizontal="center" readingOrder="0" vertical="bottom"/>
    </xf>
    <xf borderId="15" fillId="7" fontId="74" numFmtId="0" xfId="0" applyAlignment="1" applyBorder="1" applyFont="1">
      <alignment horizontal="center" readingOrder="0" vertical="bottom"/>
    </xf>
    <xf borderId="15" fillId="7" fontId="76" numFmtId="0" xfId="0" applyAlignment="1" applyBorder="1" applyFont="1">
      <alignment readingOrder="0" vertical="bottom"/>
    </xf>
    <xf borderId="15" fillId="7" fontId="56" numFmtId="0" xfId="0" applyAlignment="1" applyBorder="1" applyFont="1">
      <alignment readingOrder="0" vertical="bottom"/>
    </xf>
    <xf borderId="2" fillId="45" fontId="45" numFmtId="169" xfId="0" applyAlignment="1" applyBorder="1" applyFill="1" applyFont="1" applyNumberFormat="1">
      <alignment horizontal="center" readingOrder="0" vertical="bottom"/>
    </xf>
    <xf borderId="5" fillId="7" fontId="76" numFmtId="0" xfId="0" applyAlignment="1" applyBorder="1" applyFont="1">
      <alignment readingOrder="0" vertical="bottom"/>
    </xf>
    <xf borderId="2" fillId="27" fontId="45" numFmtId="169" xfId="0" applyAlignment="1" applyBorder="1" applyFont="1" applyNumberFormat="1">
      <alignment horizontal="center" readingOrder="0" vertical="bottom"/>
    </xf>
    <xf borderId="4" fillId="7" fontId="56" numFmtId="0" xfId="0" applyAlignment="1" applyBorder="1" applyFont="1">
      <alignment readingOrder="0" vertical="bottom"/>
    </xf>
    <xf borderId="6" fillId="7" fontId="56" numFmtId="0" xfId="0" applyAlignment="1" applyBorder="1" applyFont="1">
      <alignment readingOrder="0" vertical="bottom"/>
    </xf>
    <xf borderId="14" fillId="27" fontId="45" numFmtId="169" xfId="0" applyAlignment="1" applyBorder="1" applyFont="1" applyNumberFormat="1">
      <alignment horizontal="center" readingOrder="0" vertical="bottom"/>
    </xf>
    <xf borderId="17" fillId="43" fontId="74" numFmtId="0" xfId="0" applyAlignment="1" applyBorder="1" applyFont="1">
      <alignment horizontal="center" readingOrder="0" vertical="bottom"/>
    </xf>
    <xf borderId="11" fillId="0" fontId="6" numFmtId="0" xfId="0" applyBorder="1" applyFont="1"/>
    <xf borderId="17" fillId="43" fontId="74" numFmtId="0" xfId="0" applyAlignment="1" applyBorder="1" applyFont="1">
      <alignment horizontal="center" vertical="bottom"/>
    </xf>
    <xf borderId="2" fillId="46" fontId="45" numFmtId="169" xfId="0" applyAlignment="1" applyBorder="1" applyFill="1" applyFont="1" applyNumberFormat="1">
      <alignment horizontal="center" readingOrder="0" vertical="bottom"/>
    </xf>
    <xf borderId="2" fillId="46" fontId="45" numFmtId="165" xfId="0" applyAlignment="1" applyBorder="1" applyFont="1" applyNumberFormat="1">
      <alignment horizontal="center" readingOrder="0" vertical="bottom"/>
    </xf>
    <xf borderId="48" fillId="46" fontId="45" numFmtId="169" xfId="0" applyAlignment="1" applyBorder="1" applyFont="1" applyNumberFormat="1">
      <alignment horizontal="center" readingOrder="0" vertical="bottom"/>
    </xf>
    <xf borderId="47" fillId="0" fontId="6" numFmtId="0" xfId="0" applyBorder="1" applyFont="1"/>
    <xf borderId="16" fillId="7" fontId="74" numFmtId="0" xfId="0" applyAlignment="1" applyBorder="1" applyFont="1">
      <alignment horizontal="center" readingOrder="0" vertical="bottom"/>
    </xf>
    <xf borderId="16" fillId="7" fontId="56" numFmtId="0" xfId="0" applyAlignment="1" applyBorder="1" applyFont="1">
      <alignment readingOrder="0" vertical="bottom"/>
    </xf>
    <xf borderId="48" fillId="7" fontId="74" numFmtId="0" xfId="0" applyAlignment="1" applyBorder="1" applyFont="1">
      <alignment horizontal="center" readingOrder="0" vertical="bottom"/>
    </xf>
    <xf borderId="48" fillId="7" fontId="56" numFmtId="0" xfId="0" applyAlignment="1" applyBorder="1" applyFont="1">
      <alignment readingOrder="0" vertical="bottom"/>
    </xf>
    <xf borderId="48" fillId="43" fontId="74" numFmtId="0" xfId="0" applyAlignment="1" applyBorder="1" applyFont="1">
      <alignment horizontal="center" readingOrder="0" vertical="bottom"/>
    </xf>
    <xf borderId="48" fillId="43" fontId="74" numFmtId="0" xfId="0" applyAlignment="1" applyBorder="1" applyFont="1">
      <alignment horizontal="center" vertical="bottom"/>
    </xf>
    <xf borderId="2" fillId="47" fontId="45" numFmtId="0" xfId="0" applyAlignment="1" applyBorder="1" applyFill="1" applyFont="1">
      <alignment horizontal="center" readingOrder="0" vertical="bottom"/>
    </xf>
    <xf borderId="2" fillId="33" fontId="45" numFmtId="169" xfId="0" applyAlignment="1" applyBorder="1" applyFont="1" applyNumberFormat="1">
      <alignment horizontal="center" vertical="bottom"/>
    </xf>
    <xf borderId="6" fillId="42" fontId="74" numFmtId="0" xfId="0" applyAlignment="1" applyBorder="1" applyFont="1">
      <alignment horizontal="center" vertical="bottom"/>
    </xf>
    <xf borderId="6" fillId="42" fontId="74" numFmtId="49" xfId="0" applyAlignment="1" applyBorder="1" applyFont="1" applyNumberFormat="1">
      <alignment horizontal="center" vertical="bottom"/>
    </xf>
    <xf borderId="5" fillId="48" fontId="74" numFmtId="49" xfId="0" applyAlignment="1" applyBorder="1" applyFill="1" applyFont="1" applyNumberFormat="1">
      <alignment horizontal="center" vertical="bottom"/>
    </xf>
    <xf borderId="2" fillId="7" fontId="45" numFmtId="169" xfId="0" applyAlignment="1" applyBorder="1" applyFont="1" applyNumberFormat="1">
      <alignment horizontal="center" vertical="bottom"/>
    </xf>
    <xf borderId="6" fillId="45" fontId="74" numFmtId="0" xfId="0" applyAlignment="1" applyBorder="1" applyFont="1">
      <alignment horizontal="center" vertical="bottom"/>
    </xf>
    <xf borderId="6" fillId="45" fontId="74" numFmtId="49" xfId="0" applyAlignment="1" applyBorder="1" applyFont="1" applyNumberFormat="1">
      <alignment horizontal="center" vertical="bottom"/>
    </xf>
    <xf borderId="0" fillId="49" fontId="45" numFmtId="0" xfId="0" applyAlignment="1" applyFill="1" applyFont="1">
      <alignment horizontal="center" readingOrder="0" vertical="bottom"/>
    </xf>
    <xf borderId="2" fillId="8" fontId="77" numFmtId="0" xfId="0" applyAlignment="1" applyBorder="1" applyFont="1">
      <alignment horizontal="center" vertical="bottom"/>
    </xf>
    <xf borderId="0" fillId="26" fontId="77" numFmtId="0" xfId="0" applyAlignment="1" applyFont="1">
      <alignment horizontal="center" vertical="bottom"/>
    </xf>
    <xf borderId="0" fillId="26" fontId="74" numFmtId="0" xfId="0" applyAlignment="1" applyFont="1">
      <alignment horizontal="center" vertical="bottom"/>
    </xf>
    <xf borderId="0" fillId="26" fontId="74" numFmtId="46" xfId="0" applyAlignment="1" applyFont="1" applyNumberFormat="1">
      <alignment horizontal="center" vertical="bottom"/>
    </xf>
    <xf borderId="0" fillId="26" fontId="56" numFmtId="46" xfId="0" applyAlignment="1" applyFont="1" applyNumberFormat="1">
      <alignment vertical="bottom"/>
    </xf>
    <xf borderId="0" fillId="26" fontId="73" numFmtId="0" xfId="0" applyAlignment="1" applyFont="1">
      <alignment horizontal="center" vertical="bottom"/>
    </xf>
    <xf borderId="0" fillId="26" fontId="78" numFmtId="0" xfId="0" applyAlignment="1" applyFont="1">
      <alignment horizontal="center" vertical="bottom"/>
    </xf>
    <xf borderId="6" fillId="50" fontId="74" numFmtId="0" xfId="0" applyAlignment="1" applyBorder="1" applyFill="1" applyFont="1">
      <alignment horizontal="center" readingOrder="0" vertical="bottom"/>
    </xf>
    <xf borderId="6" fillId="13" fontId="74" numFmtId="0" xfId="0" applyAlignment="1" applyBorder="1" applyFont="1">
      <alignment horizontal="center" readingOrder="0" vertical="bottom"/>
    </xf>
    <xf borderId="6" fillId="16" fontId="74" numFmtId="0" xfId="0" applyAlignment="1" applyBorder="1" applyFont="1">
      <alignment horizontal="center" readingOrder="0" vertical="bottom"/>
    </xf>
    <xf borderId="6" fillId="26" fontId="74" numFmtId="4" xfId="0" applyAlignment="1" applyBorder="1" applyFont="1" applyNumberFormat="1">
      <alignment horizontal="center" vertical="bottom"/>
    </xf>
    <xf borderId="1" fillId="15" fontId="79" numFmtId="4" xfId="0" applyAlignment="1" applyBorder="1" applyFont="1" applyNumberFormat="1">
      <alignment horizontal="center"/>
    </xf>
    <xf borderId="0" fillId="26" fontId="73" numFmtId="169" xfId="0" applyAlignment="1" applyFont="1" applyNumberFormat="1">
      <alignment horizontal="center" readingOrder="0" vertical="bottom"/>
    </xf>
    <xf borderId="0" fillId="26" fontId="45" numFmtId="169" xfId="0" applyAlignment="1" applyFont="1" applyNumberFormat="1">
      <alignment horizontal="center" readingOrder="0" vertical="bottom"/>
    </xf>
    <xf borderId="47" fillId="7" fontId="74" numFmtId="0" xfId="0" applyAlignment="1" applyBorder="1" applyFont="1">
      <alignment horizontal="center" readingOrder="0" vertical="bottom"/>
    </xf>
    <xf borderId="0" fillId="7" fontId="74" numFmtId="0" xfId="0" applyAlignment="1" applyFont="1">
      <alignment horizontal="center" readingOrder="0" vertical="bottom"/>
    </xf>
    <xf borderId="14" fillId="24" fontId="49" numFmtId="0" xfId="0" applyAlignment="1" applyBorder="1" applyFont="1">
      <alignment horizontal="center" readingOrder="0" vertical="center"/>
    </xf>
    <xf borderId="5" fillId="26" fontId="80" numFmtId="0" xfId="0" applyAlignment="1" applyBorder="1" applyFont="1">
      <alignment horizontal="center" readingOrder="0" vertical="center"/>
    </xf>
    <xf borderId="6" fillId="26" fontId="80" numFmtId="0" xfId="0" applyAlignment="1" applyBorder="1" applyFont="1">
      <alignment horizontal="center" readingOrder="0" vertical="center"/>
    </xf>
    <xf borderId="6" fillId="26" fontId="80" numFmtId="20" xfId="0" applyAlignment="1" applyBorder="1" applyFont="1" applyNumberFormat="1">
      <alignment horizontal="center" readingOrder="0" vertical="center"/>
    </xf>
    <xf borderId="5" fillId="35" fontId="80" numFmtId="0" xfId="0" applyAlignment="1" applyBorder="1" applyFont="1">
      <alignment horizontal="center" readingOrder="0" vertical="center"/>
    </xf>
    <xf borderId="16" fillId="26" fontId="80" numFmtId="0" xfId="0" applyAlignment="1" applyBorder="1" applyFont="1">
      <alignment horizontal="center" readingOrder="0" vertical="center"/>
    </xf>
    <xf borderId="1" fillId="26" fontId="80" numFmtId="0" xfId="0" applyAlignment="1" applyBorder="1" applyFont="1">
      <alignment horizontal="center" readingOrder="0" vertical="center"/>
    </xf>
    <xf borderId="1" fillId="26" fontId="80" numFmtId="20" xfId="0" applyAlignment="1" applyBorder="1" applyFont="1" applyNumberFormat="1">
      <alignment horizontal="center" readingOrder="0" vertical="center"/>
    </xf>
    <xf borderId="5" fillId="5" fontId="59" numFmtId="0" xfId="0" applyAlignment="1" applyBorder="1" applyFont="1">
      <alignment horizontal="center" readingOrder="0" vertical="center"/>
    </xf>
    <xf borderId="15" fillId="5" fontId="59" numFmtId="0" xfId="0" applyAlignment="1" applyBorder="1" applyFont="1">
      <alignment horizontal="center" readingOrder="0" vertical="center"/>
    </xf>
    <xf borderId="15" fillId="5" fontId="59" numFmtId="21" xfId="0" applyAlignment="1" applyBorder="1" applyFont="1" applyNumberFormat="1">
      <alignment horizontal="center" readingOrder="0" vertical="center"/>
    </xf>
    <xf borderId="15" fillId="35" fontId="59" numFmtId="0" xfId="0" applyAlignment="1" applyBorder="1" applyFont="1">
      <alignment horizontal="center" readingOrder="0" vertical="center"/>
    </xf>
    <xf borderId="5" fillId="2" fontId="59" numFmtId="0" xfId="0" applyAlignment="1" applyBorder="1" applyFont="1">
      <alignment horizontal="center" readingOrder="0" vertical="center"/>
    </xf>
    <xf borderId="15" fillId="2" fontId="59" numFmtId="0" xfId="0" applyAlignment="1" applyBorder="1" applyFont="1">
      <alignment horizontal="center" readingOrder="0" vertical="center"/>
    </xf>
    <xf borderId="15" fillId="2" fontId="59" numFmtId="21" xfId="0" applyAlignment="1" applyBorder="1" applyFont="1" applyNumberFormat="1">
      <alignment horizontal="center" readingOrder="0" vertical="center"/>
    </xf>
    <xf borderId="15" fillId="26" fontId="80" numFmtId="0" xfId="0" applyAlignment="1" applyBorder="1" applyFont="1">
      <alignment horizontal="center" readingOrder="0" vertical="center"/>
    </xf>
    <xf borderId="15" fillId="26" fontId="80" numFmtId="20" xfId="0" applyAlignment="1" applyBorder="1" applyFont="1" applyNumberFormat="1">
      <alignment horizontal="center" readingOrder="0" vertical="center"/>
    </xf>
    <xf borderId="6" fillId="35" fontId="57" numFmtId="0" xfId="0" applyAlignment="1" applyBorder="1" applyFont="1">
      <alignment horizontal="center" readingOrder="0" shrinkToFit="0" vertical="center" wrapText="0"/>
    </xf>
    <xf borderId="6" fillId="26" fontId="59" numFmtId="0" xfId="0" applyAlignment="1" applyBorder="1" applyFont="1">
      <alignment horizontal="center" readingOrder="0" vertical="center"/>
    </xf>
    <xf borderId="0" fillId="35" fontId="81" numFmtId="0" xfId="0" applyAlignment="1" applyFont="1">
      <alignment horizontal="center" readingOrder="0"/>
    </xf>
    <xf borderId="6" fillId="5" fontId="80" numFmtId="0" xfId="0" applyAlignment="1" applyBorder="1" applyFont="1">
      <alignment horizontal="center" readingOrder="0" vertical="center"/>
    </xf>
    <xf borderId="10" fillId="35" fontId="81" numFmtId="0" xfId="0" applyAlignment="1" applyBorder="1" applyFont="1">
      <alignment horizontal="center" readingOrder="0"/>
    </xf>
    <xf borderId="6" fillId="26" fontId="59" numFmtId="20" xfId="0" applyAlignment="1" applyBorder="1" applyFont="1" applyNumberFormat="1">
      <alignment horizontal="center" readingOrder="0" vertical="center"/>
    </xf>
    <xf borderId="6" fillId="5" fontId="59" numFmtId="0" xfId="0" applyAlignment="1" applyBorder="1" applyFont="1">
      <alignment horizontal="center" readingOrder="0" vertical="center"/>
    </xf>
    <xf borderId="6" fillId="5" fontId="59" numFmtId="20" xfId="0" applyAlignment="1" applyBorder="1" applyFont="1" applyNumberFormat="1">
      <alignment horizontal="center" readingOrder="0" vertical="center"/>
    </xf>
    <xf borderId="15" fillId="5" fontId="59" numFmtId="166" xfId="0" applyAlignment="1" applyBorder="1" applyFont="1" applyNumberFormat="1">
      <alignment horizontal="center" readingOrder="0" vertical="center"/>
    </xf>
    <xf borderId="18" fillId="35" fontId="59" numFmtId="0" xfId="0" applyAlignment="1" applyBorder="1" applyFont="1">
      <alignment horizontal="center" vertical="center"/>
    </xf>
    <xf borderId="15" fillId="2" fontId="59" numFmtId="166" xfId="0" applyAlignment="1" applyBorder="1" applyFont="1" applyNumberFormat="1">
      <alignment horizontal="center" readingOrder="0" vertical="center"/>
    </xf>
    <xf borderId="3" fillId="35" fontId="81" numFmtId="0" xfId="0" applyAlignment="1" applyBorder="1" applyFont="1">
      <alignment horizontal="center" readingOrder="0"/>
    </xf>
    <xf borderId="5" fillId="5" fontId="80" numFmtId="0" xfId="0" applyAlignment="1" applyBorder="1" applyFont="1">
      <alignment horizontal="center" readingOrder="0" vertical="center"/>
    </xf>
    <xf borderId="15" fillId="5" fontId="80" numFmtId="0" xfId="0" applyAlignment="1" applyBorder="1" applyFont="1">
      <alignment horizontal="center" readingOrder="0" vertical="center"/>
    </xf>
    <xf borderId="15" fillId="5" fontId="80" numFmtId="20" xfId="0" applyAlignment="1" applyBorder="1" applyFont="1" applyNumberFormat="1">
      <alignment horizontal="center" readingOrder="0" vertical="center"/>
    </xf>
    <xf borderId="14" fillId="2" fontId="80" numFmtId="0" xfId="0" applyAlignment="1" applyBorder="1" applyFont="1">
      <alignment horizontal="center" readingOrder="0" vertical="center"/>
    </xf>
    <xf borderId="10" fillId="2" fontId="80" numFmtId="0" xfId="0" applyAlignment="1" applyBorder="1" applyFont="1">
      <alignment horizontal="center" readingOrder="0" vertical="center"/>
    </xf>
    <xf borderId="15" fillId="2" fontId="80" numFmtId="20" xfId="0" applyAlignment="1" applyBorder="1" applyFont="1" applyNumberFormat="1">
      <alignment horizontal="center" readingOrder="0" vertical="center"/>
    </xf>
    <xf borderId="14" fillId="5" fontId="80" numFmtId="0" xfId="0" applyAlignment="1" applyBorder="1" applyFont="1">
      <alignment horizontal="center" readingOrder="0" vertical="center"/>
    </xf>
    <xf borderId="10" fillId="5" fontId="80" numFmtId="0" xfId="0" applyAlignment="1" applyBorder="1" applyFont="1">
      <alignment horizontal="center" readingOrder="0" vertical="center"/>
    </xf>
    <xf borderId="5" fillId="35" fontId="57" numFmtId="0" xfId="0" applyAlignment="1" applyBorder="1" applyFont="1">
      <alignment horizontal="center" readingOrder="0" shrinkToFit="0" vertical="center" wrapText="0"/>
    </xf>
    <xf borderId="4" fillId="35" fontId="59" numFmtId="0" xfId="0" applyAlignment="1" applyBorder="1" applyFont="1">
      <alignment horizontal="center" vertical="center"/>
    </xf>
    <xf borderId="6" fillId="26" fontId="59" numFmtId="21" xfId="0" applyAlignment="1" applyBorder="1" applyFont="1" applyNumberFormat="1">
      <alignment horizontal="center" readingOrder="0" vertical="center"/>
    </xf>
    <xf borderId="15" fillId="35" fontId="59" numFmtId="0" xfId="0" applyAlignment="1" applyBorder="1" applyFont="1">
      <alignment horizontal="center" vertical="center"/>
    </xf>
    <xf borderId="0" fillId="26" fontId="59" numFmtId="0" xfId="0" applyAlignment="1" applyFont="1">
      <alignment horizontal="center" readingOrder="0" vertical="center"/>
    </xf>
    <xf borderId="5" fillId="35" fontId="80" numFmtId="0" xfId="0" applyAlignment="1" applyBorder="1" applyFont="1">
      <alignment horizontal="center" vertical="center"/>
    </xf>
    <xf borderId="6" fillId="2" fontId="59" numFmtId="0" xfId="0" applyAlignment="1" applyBorder="1" applyFont="1">
      <alignment horizontal="center" readingOrder="0" vertical="center"/>
    </xf>
    <xf borderId="0" fillId="2" fontId="59" numFmtId="0" xfId="0" applyAlignment="1" applyFont="1">
      <alignment horizontal="center" readingOrder="0" vertical="center"/>
    </xf>
    <xf borderId="6" fillId="2" fontId="59" numFmtId="20" xfId="0" applyAlignment="1" applyBorder="1" applyFont="1" applyNumberFormat="1">
      <alignment horizontal="center" readingOrder="0" vertical="center"/>
    </xf>
    <xf borderId="0" fillId="5" fontId="59" numFmtId="0" xfId="0" applyAlignment="1" applyFont="1">
      <alignment horizontal="center" readingOrder="0" vertical="center"/>
    </xf>
    <xf borderId="3" fillId="0" fontId="59" numFmtId="0" xfId="0" applyAlignment="1" applyBorder="1" applyFont="1">
      <alignment horizontal="center" readingOrder="0" vertical="center"/>
    </xf>
    <xf borderId="3" fillId="5" fontId="59" numFmtId="0" xfId="0" applyAlignment="1" applyBorder="1" applyFont="1">
      <alignment horizontal="center" readingOrder="0" vertical="center"/>
    </xf>
    <xf borderId="4" fillId="0" fontId="59" numFmtId="0" xfId="0" applyAlignment="1" applyBorder="1" applyFont="1">
      <alignment horizontal="center" readingOrder="0" vertical="center"/>
    </xf>
    <xf borderId="6" fillId="2" fontId="80" numFmtId="0" xfId="0" applyAlignment="1" applyBorder="1" applyFont="1">
      <alignment horizontal="center" readingOrder="0" vertical="center"/>
    </xf>
    <xf borderId="6" fillId="2" fontId="80" numFmtId="20" xfId="0" applyAlignment="1" applyBorder="1" applyFont="1" applyNumberFormat="1">
      <alignment horizontal="center" readingOrder="0" vertical="center"/>
    </xf>
    <xf borderId="6" fillId="5" fontId="80" numFmtId="0" xfId="0" applyAlignment="1" applyBorder="1" applyFont="1">
      <alignment horizontal="center" readingOrder="0" vertical="center"/>
    </xf>
    <xf borderId="6" fillId="5" fontId="80" numFmtId="20" xfId="0" applyAlignment="1" applyBorder="1" applyFont="1" applyNumberFormat="1">
      <alignment horizontal="center" readingOrder="0" vertical="center"/>
    </xf>
    <xf borderId="5" fillId="26" fontId="59" numFmtId="0" xfId="0" applyAlignment="1" applyBorder="1" applyFont="1">
      <alignment horizontal="center" readingOrder="0" vertical="center"/>
    </xf>
    <xf borderId="15" fillId="26" fontId="59" numFmtId="0" xfId="0" applyAlignment="1" applyBorder="1" applyFont="1">
      <alignment horizontal="center" readingOrder="0" vertical="center"/>
    </xf>
    <xf borderId="15" fillId="26" fontId="59" numFmtId="166" xfId="0" applyAlignment="1" applyBorder="1" applyFont="1" applyNumberFormat="1">
      <alignment horizontal="center" readingOrder="0" vertical="center"/>
    </xf>
    <xf borderId="6" fillId="2" fontId="81" numFmtId="166" xfId="0" applyAlignment="1" applyBorder="1" applyFont="1" applyNumberFormat="1">
      <alignment horizontal="center" readingOrder="0"/>
    </xf>
    <xf borderId="6" fillId="35" fontId="59" numFmtId="0" xfId="0" applyAlignment="1" applyBorder="1" applyFont="1">
      <alignment horizontal="center" vertical="center"/>
    </xf>
    <xf borderId="6" fillId="2" fontId="80" numFmtId="21" xfId="0" applyAlignment="1" applyBorder="1" applyFont="1" applyNumberFormat="1">
      <alignment horizontal="center" readingOrder="0" vertical="center"/>
    </xf>
    <xf borderId="6" fillId="26" fontId="80" numFmtId="21" xfId="0" applyAlignment="1" applyBorder="1" applyFont="1" applyNumberFormat="1">
      <alignment horizontal="center" readingOrder="0" vertical="center"/>
    </xf>
    <xf borderId="5" fillId="26" fontId="59" numFmtId="0" xfId="0" applyAlignment="1" applyBorder="1" applyFont="1">
      <alignment horizontal="center" readingOrder="0" vertical="center"/>
    </xf>
    <xf borderId="5" fillId="2" fontId="59" numFmtId="0" xfId="0" applyAlignment="1" applyBorder="1" applyFont="1">
      <alignment horizontal="center" readingOrder="0" shrinkToFit="0" vertical="center" wrapText="0"/>
    </xf>
    <xf borderId="15" fillId="2" fontId="59" numFmtId="0" xfId="0" applyAlignment="1" applyBorder="1" applyFont="1">
      <alignment horizontal="center" readingOrder="0" shrinkToFit="0" vertical="center" wrapText="0"/>
    </xf>
    <xf borderId="15" fillId="2" fontId="59" numFmtId="166" xfId="0" applyAlignment="1" applyBorder="1" applyFont="1" applyNumberFormat="1">
      <alignment horizontal="center" readingOrder="0" shrinkToFit="0" vertical="center" wrapText="0"/>
    </xf>
    <xf borderId="5" fillId="5" fontId="59" numFmtId="0" xfId="0" applyAlignment="1" applyBorder="1" applyFont="1">
      <alignment horizontal="center" readingOrder="0" shrinkToFit="0" vertical="center" wrapText="0"/>
    </xf>
    <xf borderId="15" fillId="5" fontId="59" numFmtId="0" xfId="0" applyAlignment="1" applyBorder="1" applyFont="1">
      <alignment horizontal="center" readingOrder="0" shrinkToFit="0" vertical="center" wrapText="0"/>
    </xf>
    <xf borderId="15" fillId="5" fontId="59" numFmtId="166" xfId="0" applyAlignment="1" applyBorder="1" applyFont="1" applyNumberFormat="1">
      <alignment horizontal="center" readingOrder="0" shrinkToFit="0" vertical="center" wrapText="0"/>
    </xf>
    <xf borderId="15" fillId="35" fontId="59" numFmtId="0" xfId="0" applyAlignment="1" applyBorder="1" applyFont="1">
      <alignment horizontal="center" vertical="center"/>
    </xf>
    <xf borderId="6" fillId="6" fontId="80" numFmtId="0" xfId="0" applyAlignment="1" applyBorder="1" applyFont="1">
      <alignment horizontal="center" readingOrder="0" vertical="center"/>
    </xf>
    <xf borderId="6" fillId="6" fontId="80" numFmtId="21" xfId="0" applyAlignment="1" applyBorder="1" applyFont="1" applyNumberFormat="1">
      <alignment horizontal="center" readingOrder="0" vertical="center"/>
    </xf>
    <xf borderId="5" fillId="24" fontId="59" numFmtId="0" xfId="0" applyAlignment="1" applyBorder="1" applyFont="1">
      <alignment horizontal="center" readingOrder="0" shrinkToFit="0" vertical="center" wrapText="0"/>
    </xf>
    <xf borderId="15" fillId="24" fontId="59" numFmtId="0" xfId="0" applyAlignment="1" applyBorder="1" applyFont="1">
      <alignment horizontal="center" readingOrder="0" shrinkToFit="0" vertical="center" wrapText="0"/>
    </xf>
    <xf borderId="15" fillId="24" fontId="59" numFmtId="166" xfId="0" applyAlignment="1" applyBorder="1" applyFont="1" applyNumberFormat="1">
      <alignment horizontal="center" readingOrder="0" shrinkToFit="0" vertical="center" wrapText="0"/>
    </xf>
    <xf borderId="14" fillId="24" fontId="59" numFmtId="0" xfId="0" applyAlignment="1" applyBorder="1" applyFont="1">
      <alignment horizontal="center" readingOrder="0" shrinkToFit="0" vertical="center" wrapText="0"/>
    </xf>
    <xf borderId="10" fillId="24" fontId="59" numFmtId="0" xfId="0" applyAlignment="1" applyBorder="1" applyFont="1">
      <alignment horizontal="center" readingOrder="0" shrinkToFit="0" vertical="center" wrapText="0"/>
    </xf>
    <xf borderId="15" fillId="24" fontId="59" numFmtId="21" xfId="0" applyAlignment="1" applyBorder="1" applyFont="1" applyNumberFormat="1">
      <alignment horizontal="center" readingOrder="0" shrinkToFit="0" vertical="center" wrapText="0"/>
    </xf>
    <xf borderId="5" fillId="19" fontId="59" numFmtId="0" xfId="0" applyAlignment="1" applyBorder="1" applyFont="1">
      <alignment horizontal="center" readingOrder="0" shrinkToFit="0" vertical="center" wrapText="0"/>
    </xf>
    <xf borderId="15" fillId="19" fontId="59" numFmtId="0" xfId="0" applyAlignment="1" applyBorder="1" applyFont="1">
      <alignment horizontal="center" readingOrder="0" shrinkToFit="0" vertical="center" wrapText="0"/>
    </xf>
    <xf borderId="15" fillId="19" fontId="59" numFmtId="166" xfId="0" applyAlignment="1" applyBorder="1" applyFont="1" applyNumberFormat="1">
      <alignment horizontal="center" readingOrder="0" shrinkToFit="0" vertical="center" wrapText="0"/>
    </xf>
    <xf borderId="15" fillId="28" fontId="59" numFmtId="0" xfId="0" applyAlignment="1" applyBorder="1" applyFont="1">
      <alignment horizontal="center" readingOrder="0" shrinkToFit="0" vertical="center" wrapText="0"/>
    </xf>
    <xf borderId="6" fillId="35" fontId="80" numFmtId="0" xfId="0" applyAlignment="1" applyBorder="1" applyFont="1">
      <alignment horizontal="center" readingOrder="0" vertical="center"/>
    </xf>
    <xf borderId="2" fillId="0" fontId="80" numFmtId="0" xfId="0" applyAlignment="1" applyBorder="1" applyFont="1">
      <alignment horizontal="center" readingOrder="0" vertical="center"/>
    </xf>
    <xf borderId="3" fillId="0" fontId="80" numFmtId="0" xfId="0" applyAlignment="1" applyBorder="1" applyFont="1">
      <alignment horizontal="center" readingOrder="0" vertical="center"/>
    </xf>
    <xf borderId="3" fillId="0" fontId="80" numFmtId="20" xfId="0" applyAlignment="1" applyBorder="1" applyFont="1" applyNumberFormat="1">
      <alignment horizontal="center" readingOrder="0" vertical="center"/>
    </xf>
    <xf borderId="3" fillId="26" fontId="80" numFmtId="0" xfId="0" applyAlignment="1" applyBorder="1" applyFont="1">
      <alignment horizontal="center" readingOrder="0" vertical="center"/>
    </xf>
    <xf borderId="4" fillId="0" fontId="80" numFmtId="0" xfId="0" applyAlignment="1" applyBorder="1" applyFont="1">
      <alignment horizontal="center" readingOrder="0" vertical="center"/>
    </xf>
    <xf borderId="5" fillId="2" fontId="80" numFmtId="0" xfId="0" applyAlignment="1" applyBorder="1" applyFont="1">
      <alignment horizontal="center" readingOrder="0" vertical="center"/>
    </xf>
    <xf borderId="15" fillId="2" fontId="80" numFmtId="0" xfId="0" applyAlignment="1" applyBorder="1" applyFont="1">
      <alignment horizontal="center" readingOrder="0" vertical="center"/>
    </xf>
    <xf borderId="5" fillId="22" fontId="59" numFmtId="0" xfId="0" applyAlignment="1" applyBorder="1" applyFont="1">
      <alignment horizontal="center" readingOrder="0" shrinkToFit="0" vertical="center" wrapText="0"/>
    </xf>
    <xf borderId="15" fillId="22" fontId="59" numFmtId="0" xfId="0" applyAlignment="1" applyBorder="1" applyFont="1">
      <alignment horizontal="center" readingOrder="0" shrinkToFit="0" vertical="center" wrapText="0"/>
    </xf>
    <xf borderId="15" fillId="22" fontId="59" numFmtId="166" xfId="0" applyAlignment="1" applyBorder="1" applyFont="1" applyNumberFormat="1">
      <alignment horizontal="center" readingOrder="0" shrinkToFit="0" vertical="center" wrapText="0"/>
    </xf>
    <xf borderId="5" fillId="19" fontId="59" numFmtId="0" xfId="0" applyAlignment="1" applyBorder="1" applyFont="1">
      <alignment horizontal="center" readingOrder="0" vertical="center"/>
    </xf>
    <xf borderId="15" fillId="19" fontId="59" numFmtId="0" xfId="0" applyAlignment="1" applyBorder="1" applyFont="1">
      <alignment horizontal="center" readingOrder="0" vertical="center"/>
    </xf>
    <xf borderId="15" fillId="19" fontId="59" numFmtId="166" xfId="0" applyAlignment="1" applyBorder="1" applyFont="1" applyNumberFormat="1">
      <alignment horizontal="center" readingOrder="0" vertical="center"/>
    </xf>
    <xf borderId="5" fillId="22" fontId="59" numFmtId="0" xfId="0" applyAlignment="1" applyBorder="1" applyFont="1">
      <alignment horizontal="center" readingOrder="0" vertical="center"/>
    </xf>
    <xf borderId="15" fillId="22" fontId="59" numFmtId="0" xfId="0" applyAlignment="1" applyBorder="1" applyFont="1">
      <alignment horizontal="center" readingOrder="0" vertical="center"/>
    </xf>
    <xf borderId="15" fillId="22" fontId="59" numFmtId="166" xfId="0" applyAlignment="1" applyBorder="1" applyFont="1" applyNumberFormat="1">
      <alignment horizontal="center" readingOrder="0" vertical="center"/>
    </xf>
    <xf borderId="5" fillId="28" fontId="59" numFmtId="0" xfId="0" applyAlignment="1" applyBorder="1" applyFont="1">
      <alignment horizontal="center" readingOrder="0" vertical="center"/>
    </xf>
    <xf borderId="15" fillId="19" fontId="59" numFmtId="21" xfId="0" applyAlignment="1" applyBorder="1" applyFont="1" applyNumberFormat="1">
      <alignment horizontal="center" readingOrder="0" vertical="center"/>
    </xf>
    <xf borderId="6" fillId="35" fontId="57" numFmtId="49" xfId="0" applyAlignment="1" applyBorder="1" applyFont="1" applyNumberFormat="1">
      <alignment horizontal="center" shrinkToFit="0" vertical="center" wrapText="0"/>
    </xf>
    <xf borderId="15" fillId="28" fontId="59" numFmtId="166" xfId="0" applyAlignment="1" applyBorder="1" applyFont="1" applyNumberFormat="1">
      <alignment horizontal="center" readingOrder="0" vertical="center"/>
    </xf>
    <xf borderId="6" fillId="35" fontId="57" numFmtId="49" xfId="0" applyAlignment="1" applyBorder="1" applyFont="1" applyNumberFormat="1">
      <alignment horizontal="center" readingOrder="0" shrinkToFit="0" vertical="center" wrapText="0"/>
    </xf>
    <xf borderId="15" fillId="28" fontId="59" numFmtId="0" xfId="0" applyAlignment="1" applyBorder="1" applyFont="1">
      <alignment horizontal="center" readingOrder="0" vertical="center"/>
    </xf>
    <xf borderId="6" fillId="28" fontId="80" numFmtId="21" xfId="0" applyAlignment="1" applyBorder="1" applyFont="1" applyNumberFormat="1">
      <alignment horizontal="center" readingOrder="0" vertical="center"/>
    </xf>
    <xf borderId="47" fillId="26" fontId="34" numFmtId="0" xfId="0" applyAlignment="1" applyBorder="1" applyFont="1">
      <alignment horizontal="center" readingOrder="0"/>
    </xf>
    <xf borderId="5" fillId="35" fontId="80" numFmtId="49" xfId="0" applyAlignment="1" applyBorder="1" applyFont="1" applyNumberFormat="1">
      <alignment horizontal="center" readingOrder="0" vertical="center"/>
    </xf>
    <xf borderId="15" fillId="22" fontId="59" numFmtId="21" xfId="0" applyAlignment="1" applyBorder="1" applyFont="1" applyNumberFormat="1">
      <alignment horizontal="center" readingOrder="0" vertical="center"/>
    </xf>
    <xf borderId="15" fillId="26" fontId="80" numFmtId="21" xfId="0" applyAlignment="1" applyBorder="1" applyFont="1" applyNumberFormat="1">
      <alignment horizontal="center" readingOrder="0" vertical="center"/>
    </xf>
    <xf borderId="5" fillId="35" fontId="57" numFmtId="49" xfId="0" applyAlignment="1" applyBorder="1" applyFont="1" applyNumberFormat="1">
      <alignment horizontal="center" readingOrder="0" shrinkToFit="0" vertical="center" wrapText="0"/>
    </xf>
    <xf borderId="5" fillId="28" fontId="80" numFmtId="0" xfId="0" applyAlignment="1" applyBorder="1" applyFont="1">
      <alignment horizontal="center" readingOrder="0" vertical="center"/>
    </xf>
    <xf borderId="15" fillId="19" fontId="80" numFmtId="0" xfId="0" applyAlignment="1" applyBorder="1" applyFont="1">
      <alignment horizontal="center" readingOrder="0" vertical="center"/>
    </xf>
    <xf borderId="15" fillId="28" fontId="80" numFmtId="166" xfId="0" applyAlignment="1" applyBorder="1" applyFont="1" applyNumberFormat="1">
      <alignment horizontal="center" readingOrder="0" vertical="center"/>
    </xf>
    <xf borderId="15" fillId="35" fontId="80" numFmtId="0" xfId="0" applyAlignment="1" applyBorder="1" applyFont="1">
      <alignment horizontal="center" vertical="center"/>
    </xf>
    <xf borderId="5" fillId="19" fontId="80" numFmtId="0" xfId="0" applyAlignment="1" applyBorder="1" applyFont="1">
      <alignment horizontal="center" readingOrder="0" vertical="center"/>
    </xf>
    <xf borderId="15" fillId="19" fontId="80" numFmtId="166" xfId="0" applyAlignment="1" applyBorder="1" applyFont="1" applyNumberFormat="1">
      <alignment horizontal="center" readingOrder="0" vertical="center"/>
    </xf>
    <xf borderId="5" fillId="22" fontId="80" numFmtId="0" xfId="0" applyAlignment="1" applyBorder="1" applyFont="1">
      <alignment horizontal="center" readingOrder="0" vertical="center"/>
    </xf>
    <xf borderId="15" fillId="22" fontId="80" numFmtId="0" xfId="0" applyAlignment="1" applyBorder="1" applyFont="1">
      <alignment horizontal="center" readingOrder="0" vertical="center"/>
    </xf>
    <xf borderId="15" fillId="22" fontId="80" numFmtId="21" xfId="0" applyAlignment="1" applyBorder="1" applyFont="1" applyNumberFormat="1">
      <alignment horizontal="center" readingOrder="0" vertical="center"/>
    </xf>
    <xf borderId="15" fillId="35" fontId="80" numFmtId="0" xfId="0" applyAlignment="1" applyBorder="1" applyFont="1">
      <alignment horizontal="center" readingOrder="0" vertical="center"/>
    </xf>
    <xf borderId="6" fillId="26" fontId="80" numFmtId="46" xfId="0" applyAlignment="1" applyBorder="1" applyFont="1" applyNumberFormat="1">
      <alignment horizontal="center" readingOrder="0" vertical="center"/>
    </xf>
    <xf borderId="6" fillId="35" fontId="80" numFmtId="49" xfId="0" applyAlignment="1" applyBorder="1" applyFont="1" applyNumberFormat="1">
      <alignment horizontal="center" readingOrder="0" vertical="center"/>
    </xf>
    <xf borderId="15" fillId="19" fontId="80" numFmtId="21" xfId="0" applyAlignment="1" applyBorder="1" applyFont="1" applyNumberFormat="1">
      <alignment horizontal="center" readingOrder="0" vertical="center"/>
    </xf>
    <xf borderId="15" fillId="28" fontId="80" numFmtId="21" xfId="0" applyAlignment="1" applyBorder="1" applyFont="1" applyNumberFormat="1">
      <alignment horizontal="center" readingOrder="0" vertical="center"/>
    </xf>
    <xf borderId="15" fillId="26" fontId="59" numFmtId="21" xfId="0" applyAlignment="1" applyBorder="1" applyFont="1" applyNumberFormat="1">
      <alignment horizontal="center" readingOrder="0" vertical="center"/>
    </xf>
    <xf borderId="6" fillId="28" fontId="80" numFmtId="0" xfId="0" applyAlignment="1" applyBorder="1" applyFont="1">
      <alignment horizontal="center" readingOrder="0" vertical="center"/>
    </xf>
    <xf borderId="15" fillId="28" fontId="59" numFmtId="21" xfId="0" applyAlignment="1" applyBorder="1" applyFont="1" applyNumberFormat="1">
      <alignment horizontal="center" readingOrder="0" vertical="center"/>
    </xf>
    <xf borderId="5" fillId="26" fontId="59" numFmtId="0" xfId="0" applyAlignment="1" applyBorder="1" applyFont="1">
      <alignment horizontal="center" vertical="center"/>
    </xf>
    <xf borderId="15" fillId="26" fontId="59" numFmtId="20" xfId="0" applyAlignment="1" applyBorder="1" applyFont="1" applyNumberFormat="1">
      <alignment horizontal="center" vertical="center"/>
    </xf>
    <xf borderId="15" fillId="26" fontId="59" numFmtId="21" xfId="0" applyAlignment="1" applyBorder="1" applyFont="1" applyNumberFormat="1">
      <alignment horizontal="center" vertical="center"/>
    </xf>
    <xf borderId="10" fillId="0" fontId="49" numFmtId="0" xfId="0" applyAlignment="1" applyBorder="1" applyFont="1">
      <alignment horizontal="center"/>
    </xf>
    <xf borderId="3" fillId="19" fontId="80" numFmtId="0" xfId="0" applyAlignment="1" applyBorder="1" applyFont="1">
      <alignment horizontal="center" readingOrder="0" vertical="center"/>
    </xf>
    <xf borderId="15" fillId="26" fontId="59" numFmtId="0" xfId="0" applyAlignment="1" applyBorder="1" applyFont="1">
      <alignment horizontal="center" vertical="center"/>
    </xf>
    <xf borderId="6" fillId="28" fontId="59" numFmtId="0" xfId="0" applyAlignment="1" applyBorder="1" applyFont="1">
      <alignment horizontal="center" readingOrder="0" vertical="center"/>
    </xf>
    <xf borderId="6" fillId="19" fontId="59" numFmtId="0" xfId="0" applyAlignment="1" applyBorder="1" applyFont="1">
      <alignment horizontal="center" readingOrder="0" vertical="center"/>
    </xf>
    <xf borderId="6" fillId="28" fontId="59" numFmtId="21" xfId="0" applyAlignment="1" applyBorder="1" applyFont="1" applyNumberFormat="1">
      <alignment horizontal="center" readingOrder="0" vertical="center"/>
    </xf>
    <xf borderId="6" fillId="35" fontId="59" numFmtId="0" xfId="0" applyAlignment="1" applyBorder="1" applyFont="1">
      <alignment horizontal="center" vertical="center"/>
    </xf>
    <xf borderId="6" fillId="19" fontId="59" numFmtId="21" xfId="0" applyAlignment="1" applyBorder="1" applyFont="1" applyNumberFormat="1">
      <alignment horizontal="center" readingOrder="0" vertical="center"/>
    </xf>
    <xf borderId="6" fillId="2" fontId="59" numFmtId="21" xfId="0" applyAlignment="1" applyBorder="1" applyFont="1" applyNumberFormat="1">
      <alignment horizontal="center" readingOrder="0" vertical="center"/>
    </xf>
    <xf borderId="6" fillId="26" fontId="59" numFmtId="0" xfId="0" applyAlignment="1" applyBorder="1" applyFont="1">
      <alignment horizontal="center" vertical="center"/>
    </xf>
    <xf borderId="6" fillId="26" fontId="59" numFmtId="21" xfId="0" applyAlignment="1" applyBorder="1" applyFont="1" applyNumberFormat="1">
      <alignment horizontal="center" vertical="center"/>
    </xf>
    <xf borderId="10" fillId="2" fontId="51" numFmtId="0" xfId="0" applyAlignment="1" applyBorder="1" applyFont="1">
      <alignment horizontal="center" readingOrder="0" shrinkToFit="0" vertical="center" wrapText="0"/>
    </xf>
    <xf borderId="10" fillId="26" fontId="57" numFmtId="0" xfId="0" applyAlignment="1" applyBorder="1" applyFont="1">
      <alignment horizontal="center" readingOrder="0" shrinkToFit="0" vertical="center" wrapText="0"/>
    </xf>
    <xf borderId="10" fillId="26" fontId="57" numFmtId="169" xfId="0" applyAlignment="1" applyBorder="1" applyFont="1" applyNumberFormat="1">
      <alignment horizontal="center" readingOrder="0" shrinkToFit="0" vertical="center" wrapText="0"/>
    </xf>
    <xf borderId="10" fillId="26" fontId="80" numFmtId="0" xfId="0" applyAlignment="1" applyBorder="1" applyFont="1">
      <alignment horizontal="center" vertical="center"/>
    </xf>
    <xf borderId="10" fillId="26" fontId="80" numFmtId="169" xfId="0" applyAlignment="1" applyBorder="1" applyFont="1" applyNumberFormat="1">
      <alignment horizontal="center" vertical="center"/>
    </xf>
    <xf borderId="10" fillId="26" fontId="53" numFmtId="0" xfId="0" applyBorder="1" applyFont="1"/>
    <xf borderId="10" fillId="26" fontId="53" numFmtId="169" xfId="0" applyBorder="1" applyFont="1" applyNumberFormat="1"/>
    <xf borderId="15" fillId="18" fontId="58" numFmtId="0" xfId="0" applyAlignment="1" applyBorder="1" applyFont="1">
      <alignment horizontal="center" vertical="center"/>
    </xf>
    <xf borderId="15" fillId="18" fontId="58" numFmtId="49" xfId="0" applyAlignment="1" applyBorder="1" applyFont="1" applyNumberFormat="1">
      <alignment horizontal="center" vertical="center"/>
    </xf>
    <xf borderId="0" fillId="0" fontId="80" numFmtId="0" xfId="0" applyAlignment="1" applyFont="1">
      <alignment horizontal="center" vertical="center"/>
    </xf>
    <xf borderId="0" fillId="0" fontId="80" numFmtId="0" xfId="0" applyAlignment="1" applyFont="1">
      <alignment horizontal="center" readingOrder="0" vertical="center"/>
    </xf>
    <xf borderId="0" fillId="5" fontId="80" numFmtId="0" xfId="0" applyAlignment="1" applyFont="1">
      <alignment horizontal="center" vertical="center"/>
    </xf>
    <xf borderId="6" fillId="51" fontId="70" numFmtId="0" xfId="0" applyAlignment="1" applyBorder="1" applyFill="1" applyFont="1">
      <alignment horizontal="center" readingOrder="0" vertical="center"/>
    </xf>
    <xf borderId="6" fillId="51" fontId="70" numFmtId="166" xfId="0" applyAlignment="1" applyBorder="1" applyFont="1" applyNumberFormat="1">
      <alignment horizontal="center" readingOrder="0" vertical="center"/>
    </xf>
    <xf borderId="5" fillId="22" fontId="70" numFmtId="0" xfId="0" applyAlignment="1" applyBorder="1" applyFont="1">
      <alignment horizontal="center" readingOrder="0" vertical="center"/>
    </xf>
    <xf borderId="16" fillId="2" fontId="70" numFmtId="0" xfId="0" applyAlignment="1" applyBorder="1" applyFont="1">
      <alignment horizontal="center" readingOrder="0" vertical="center"/>
    </xf>
    <xf borderId="1" fillId="5" fontId="70" numFmtId="0" xfId="0" applyAlignment="1" applyBorder="1" applyFont="1">
      <alignment horizontal="center" readingOrder="0" vertical="center"/>
    </xf>
    <xf borderId="5" fillId="51" fontId="70" numFmtId="0" xfId="0" applyAlignment="1" applyBorder="1" applyFont="1">
      <alignment horizontal="center" readingOrder="0" vertical="center"/>
    </xf>
    <xf borderId="15" fillId="51" fontId="70" numFmtId="0" xfId="0" applyAlignment="1" applyBorder="1" applyFont="1">
      <alignment horizontal="center" readingOrder="0" vertical="center"/>
    </xf>
    <xf borderId="6" fillId="2" fontId="70" numFmtId="0" xfId="0" applyAlignment="1" applyBorder="1" applyFont="1">
      <alignment horizontal="center" readingOrder="0" vertical="center"/>
    </xf>
    <xf borderId="6" fillId="5" fontId="70" numFmtId="0" xfId="0" applyAlignment="1" applyBorder="1" applyFont="1">
      <alignment horizontal="center" readingOrder="0" vertical="center"/>
    </xf>
    <xf borderId="18" fillId="35" fontId="70" numFmtId="0" xfId="0" applyAlignment="1" applyBorder="1" applyFont="1">
      <alignment horizontal="center" readingOrder="0" vertical="center"/>
    </xf>
    <xf borderId="18" fillId="35" fontId="70" numFmtId="0" xfId="0" applyAlignment="1" applyBorder="1" applyFont="1">
      <alignment horizontal="center" vertical="center"/>
    </xf>
    <xf borderId="0" fillId="37" fontId="72" numFmtId="0" xfId="0" applyAlignment="1" applyFont="1">
      <alignment horizontal="center" readingOrder="0"/>
    </xf>
    <xf borderId="14" fillId="2" fontId="70" numFmtId="0" xfId="0" applyAlignment="1" applyBorder="1" applyFont="1">
      <alignment horizontal="center" readingOrder="0" vertical="center"/>
    </xf>
    <xf borderId="10" fillId="19" fontId="70" numFmtId="0" xfId="0" applyAlignment="1" applyBorder="1" applyFont="1">
      <alignment horizontal="center" readingOrder="0" vertical="center"/>
    </xf>
    <xf borderId="14" fillId="5" fontId="70" numFmtId="0" xfId="0" applyAlignment="1" applyBorder="1" applyFont="1">
      <alignment horizontal="center" readingOrder="0" vertical="center"/>
    </xf>
    <xf borderId="6" fillId="5" fontId="70" numFmtId="0" xfId="0" applyAlignment="1" applyBorder="1" applyFont="1">
      <alignment horizontal="center" readingOrder="0" vertical="center"/>
    </xf>
    <xf borderId="10" fillId="5" fontId="70" numFmtId="0" xfId="0" applyAlignment="1" applyBorder="1" applyFont="1">
      <alignment horizontal="center" readingOrder="0" vertical="center"/>
    </xf>
    <xf borderId="4" fillId="35" fontId="70" numFmtId="0" xfId="0" applyAlignment="1" applyBorder="1" applyFont="1">
      <alignment horizontal="center" vertical="center"/>
    </xf>
    <xf borderId="0" fillId="5" fontId="34" numFmtId="0" xfId="0" applyFont="1"/>
    <xf borderId="6" fillId="5" fontId="70" numFmtId="166" xfId="0" applyAlignment="1" applyBorder="1" applyFont="1" applyNumberFormat="1">
      <alignment horizontal="center" readingOrder="0" vertical="center"/>
    </xf>
    <xf borderId="0" fillId="5" fontId="70" numFmtId="0" xfId="0" applyAlignment="1" applyFont="1">
      <alignment horizontal="center" readingOrder="0" vertical="center"/>
    </xf>
    <xf borderId="14" fillId="2" fontId="70" numFmtId="0" xfId="0" applyAlignment="1" applyBorder="1" applyFont="1">
      <alignment horizontal="center" readingOrder="0" shrinkToFit="0" vertical="center" wrapText="0"/>
    </xf>
    <xf borderId="10" fillId="2" fontId="70" numFmtId="0" xfId="0" applyAlignment="1" applyBorder="1" applyFont="1">
      <alignment horizontal="center" readingOrder="0" shrinkToFit="0" vertical="center" wrapText="0"/>
    </xf>
    <xf borderId="15" fillId="51" fontId="70" numFmtId="166" xfId="0" applyAlignment="1" applyBorder="1" applyFont="1" applyNumberFormat="1">
      <alignment horizontal="center" readingOrder="0" vertical="center"/>
    </xf>
    <xf borderId="5" fillId="24" fontId="70" numFmtId="0" xfId="0" applyAlignment="1" applyBorder="1" applyFont="1">
      <alignment horizontal="center" readingOrder="0" vertical="center"/>
    </xf>
    <xf borderId="15" fillId="24" fontId="70" numFmtId="0" xfId="0" applyAlignment="1" applyBorder="1" applyFont="1">
      <alignment horizontal="center" readingOrder="0" vertical="center"/>
    </xf>
    <xf borderId="1" fillId="24" fontId="70" numFmtId="166" xfId="0" applyAlignment="1" applyBorder="1" applyFont="1" applyNumberFormat="1">
      <alignment horizontal="center" readingOrder="0" vertical="center"/>
    </xf>
    <xf borderId="5" fillId="19" fontId="70" numFmtId="0" xfId="0" applyAlignment="1" applyBorder="1" applyFont="1">
      <alignment horizontal="center" readingOrder="0" vertical="center"/>
    </xf>
    <xf borderId="15" fillId="19" fontId="70" numFmtId="0" xfId="0" applyAlignment="1" applyBorder="1" applyFont="1">
      <alignment horizontal="center" readingOrder="0" vertical="center"/>
    </xf>
    <xf borderId="15" fillId="19" fontId="70" numFmtId="166" xfId="0" applyAlignment="1" applyBorder="1" applyFont="1" applyNumberFormat="1">
      <alignment horizontal="center" readingOrder="0" vertical="center"/>
    </xf>
    <xf borderId="1" fillId="19" fontId="70" numFmtId="166" xfId="0" applyAlignment="1" applyBorder="1" applyFont="1" applyNumberFormat="1">
      <alignment horizontal="center" readingOrder="0" vertical="center"/>
    </xf>
    <xf borderId="15" fillId="24" fontId="70" numFmtId="166" xfId="0" applyAlignment="1" applyBorder="1" applyFont="1" applyNumberFormat="1">
      <alignment horizontal="center" readingOrder="0" vertical="center"/>
    </xf>
    <xf borderId="6" fillId="28" fontId="70" numFmtId="0" xfId="0" applyAlignment="1" applyBorder="1" applyFont="1">
      <alignment horizontal="center" readingOrder="0" vertical="center"/>
    </xf>
    <xf borderId="5" fillId="28" fontId="70" numFmtId="0" xfId="0" applyAlignment="1" applyBorder="1" applyFont="1">
      <alignment horizontal="center" readingOrder="0" vertical="center"/>
    </xf>
    <xf borderId="6" fillId="21" fontId="70" numFmtId="0" xfId="0" applyAlignment="1" applyBorder="1" applyFont="1">
      <alignment horizontal="center" readingOrder="0" vertical="center"/>
    </xf>
    <xf borderId="5" fillId="21" fontId="70" numFmtId="0" xfId="0" applyAlignment="1" applyBorder="1" applyFont="1">
      <alignment horizontal="center" readingOrder="0" vertical="center"/>
    </xf>
    <xf borderId="5" fillId="5" fontId="70" numFmtId="0" xfId="0" applyAlignment="1" applyBorder="1" applyFont="1">
      <alignment horizontal="center" vertical="center"/>
    </xf>
    <xf borderId="15" fillId="5" fontId="70" numFmtId="0" xfId="0" applyAlignment="1" applyBorder="1" applyFont="1">
      <alignment horizontal="center" vertical="center"/>
    </xf>
    <xf borderId="17" fillId="36" fontId="51" numFmtId="0" xfId="0" applyAlignment="1" applyBorder="1" applyFont="1">
      <alignment horizontal="center" readingOrder="0" shrinkToFit="0" vertical="center" wrapText="0"/>
    </xf>
    <xf borderId="1" fillId="19" fontId="70" numFmtId="0" xfId="0" applyAlignment="1" applyBorder="1" applyFont="1">
      <alignment horizontal="center" readingOrder="0" vertical="center"/>
    </xf>
    <xf borderId="1" fillId="21" fontId="70" numFmtId="0" xfId="0" applyAlignment="1" applyBorder="1" applyFont="1">
      <alignment horizontal="center" readingOrder="0" vertical="center"/>
    </xf>
    <xf borderId="0" fillId="2" fontId="51" numFmtId="0" xfId="0" applyAlignment="1" applyFont="1">
      <alignment horizontal="center" readingOrder="0" shrinkToFit="0" vertical="center" wrapText="0"/>
    </xf>
    <xf borderId="6" fillId="23" fontId="70" numFmtId="0" xfId="0" applyAlignment="1" applyBorder="1" applyFont="1">
      <alignment horizontal="center" readingOrder="0" vertical="center"/>
    </xf>
    <xf borderId="6" fillId="29" fontId="70" numFmtId="0" xfId="0" applyAlignment="1" applyBorder="1" applyFont="1">
      <alignment horizontal="center" readingOrder="0" vertical="center"/>
    </xf>
    <xf borderId="15" fillId="26" fontId="70" numFmtId="20" xfId="0" applyAlignment="1" applyBorder="1" applyFont="1" applyNumberFormat="1">
      <alignment horizontal="center" readingOrder="0" vertical="center"/>
    </xf>
    <xf borderId="0" fillId="26" fontId="34" numFmtId="0" xfId="0" applyFont="1"/>
    <xf borderId="15" fillId="21" fontId="70" numFmtId="166" xfId="0" applyAlignment="1" applyBorder="1" applyFont="1" applyNumberFormat="1">
      <alignment horizontal="center" readingOrder="0" vertical="center"/>
    </xf>
    <xf borderId="6" fillId="29" fontId="70" numFmtId="166" xfId="0" applyAlignment="1" applyBorder="1" applyFont="1" applyNumberFormat="1">
      <alignment horizontal="center" readingOrder="0" vertical="center"/>
    </xf>
    <xf borderId="5" fillId="22" fontId="70" numFmtId="0" xfId="0" applyAlignment="1" applyBorder="1" applyFont="1">
      <alignment horizontal="center" readingOrder="0" shrinkToFit="0" vertical="center" wrapText="0"/>
    </xf>
    <xf borderId="15" fillId="22" fontId="70" numFmtId="0" xfId="0" applyAlignment="1" applyBorder="1" applyFont="1">
      <alignment horizontal="center" readingOrder="0" shrinkToFit="0" vertical="center" wrapText="0"/>
    </xf>
    <xf borderId="15" fillId="22" fontId="70" numFmtId="0" xfId="0" applyAlignment="1" applyBorder="1" applyFont="1">
      <alignment horizontal="center" readingOrder="0" vertical="center"/>
    </xf>
    <xf borderId="5" fillId="19" fontId="70" numFmtId="0" xfId="0" applyAlignment="1" applyBorder="1" applyFont="1">
      <alignment horizontal="center" readingOrder="0" shrinkToFit="0" vertical="center" wrapText="0"/>
    </xf>
    <xf borderId="15" fillId="19" fontId="70" numFmtId="0" xfId="0" applyAlignment="1" applyBorder="1" applyFont="1">
      <alignment horizontal="center" readingOrder="0" shrinkToFit="0" vertical="center" wrapText="0"/>
    </xf>
    <xf borderId="14" fillId="5" fontId="70" numFmtId="0" xfId="0" applyAlignment="1" applyBorder="1" applyFont="1">
      <alignment horizontal="center" readingOrder="0" shrinkToFit="0" vertical="center" wrapText="0"/>
    </xf>
    <xf borderId="10" fillId="5" fontId="70" numFmtId="0" xfId="0" applyAlignment="1" applyBorder="1" applyFont="1">
      <alignment horizontal="center" readingOrder="0" shrinkToFit="0" vertical="center" wrapText="0"/>
    </xf>
    <xf borderId="5" fillId="52" fontId="70" numFmtId="0" xfId="0" applyAlignment="1" applyBorder="1" applyFill="1" applyFont="1">
      <alignment horizontal="center" readingOrder="0" vertical="center"/>
    </xf>
    <xf borderId="15" fillId="52" fontId="70" numFmtId="0" xfId="0" applyAlignment="1" applyBorder="1" applyFont="1">
      <alignment horizontal="center" readingOrder="0" vertical="center"/>
    </xf>
    <xf borderId="15" fillId="52" fontId="70" numFmtId="166" xfId="0" applyAlignment="1" applyBorder="1" applyFont="1" applyNumberFormat="1">
      <alignment horizontal="center" readingOrder="0" vertical="center"/>
    </xf>
    <xf borderId="6" fillId="6" fontId="70" numFmtId="0" xfId="0" applyAlignment="1" applyBorder="1" applyFont="1">
      <alignment horizontal="center" readingOrder="0" vertical="center"/>
    </xf>
    <xf borderId="6" fillId="6" fontId="70" numFmtId="166" xfId="0" applyAlignment="1" applyBorder="1" applyFont="1" applyNumberFormat="1">
      <alignment horizontal="center" readingOrder="0" vertical="center"/>
    </xf>
    <xf borderId="5" fillId="49" fontId="70" numFmtId="0" xfId="0" applyAlignment="1" applyBorder="1" applyFont="1">
      <alignment horizontal="center" readingOrder="0" vertical="center"/>
    </xf>
    <xf borderId="15" fillId="49" fontId="70" numFmtId="0" xfId="0" applyAlignment="1" applyBorder="1" applyFont="1">
      <alignment horizontal="center" readingOrder="0" vertical="center"/>
    </xf>
    <xf borderId="1" fillId="49" fontId="70" numFmtId="166" xfId="0" applyAlignment="1" applyBorder="1" applyFont="1" applyNumberFormat="1">
      <alignment horizontal="center" readingOrder="0" vertical="center"/>
    </xf>
    <xf borderId="6" fillId="29" fontId="70" numFmtId="20" xfId="0" applyAlignment="1" applyBorder="1" applyFont="1" applyNumberFormat="1">
      <alignment horizontal="center" readingOrder="0" vertical="center"/>
    </xf>
    <xf borderId="15" fillId="51" fontId="70" numFmtId="20" xfId="0" applyAlignment="1" applyBorder="1" applyFont="1" applyNumberFormat="1">
      <alignment horizontal="center" readingOrder="0" vertical="center"/>
    </xf>
    <xf borderId="6" fillId="5" fontId="70" numFmtId="20" xfId="0" applyAlignment="1" applyBorder="1" applyFont="1" applyNumberFormat="1">
      <alignment horizontal="center" readingOrder="0" vertical="center"/>
    </xf>
    <xf borderId="15" fillId="21" fontId="70" numFmtId="20" xfId="0" applyAlignment="1" applyBorder="1" applyFont="1" applyNumberFormat="1">
      <alignment horizontal="center" readingOrder="0" vertical="center"/>
    </xf>
    <xf borderId="1" fillId="19" fontId="70" numFmtId="20" xfId="0" applyAlignment="1" applyBorder="1" applyFont="1" applyNumberFormat="1">
      <alignment horizontal="center" readingOrder="0" vertical="center"/>
    </xf>
    <xf borderId="6" fillId="52" fontId="49" numFmtId="0" xfId="0" applyAlignment="1" applyBorder="1" applyFont="1">
      <alignment horizontal="center"/>
    </xf>
    <xf borderId="6" fillId="52" fontId="51" numFmtId="0" xfId="0" applyAlignment="1" applyBorder="1" applyFont="1">
      <alignment horizontal="center" readingOrder="0" shrinkToFit="0" vertical="center" wrapText="0"/>
    </xf>
    <xf borderId="5" fillId="18" fontId="58" numFmtId="0" xfId="0" applyAlignment="1" applyBorder="1" applyFont="1">
      <alignment horizontal="center" vertical="center"/>
    </xf>
    <xf borderId="5" fillId="20" fontId="58" numFmtId="20" xfId="0" applyAlignment="1" applyBorder="1" applyFont="1" applyNumberFormat="1">
      <alignment horizontal="center" vertical="center"/>
    </xf>
    <xf borderId="5" fillId="20" fontId="58" numFmtId="20" xfId="0" applyAlignment="1" applyBorder="1" applyFont="1" applyNumberFormat="1">
      <alignment horizontal="center" readingOrder="0" vertical="center"/>
    </xf>
    <xf borderId="5" fillId="20" fontId="58" numFmtId="46" xfId="0" applyAlignment="1" applyBorder="1" applyFont="1" applyNumberFormat="1">
      <alignment horizontal="center" readingOrder="0" vertical="center"/>
    </xf>
    <xf borderId="5" fillId="35" fontId="58" numFmtId="0" xfId="0" applyAlignment="1" applyBorder="1" applyFont="1">
      <alignment horizontal="center" vertical="center"/>
    </xf>
    <xf borderId="6" fillId="19" fontId="70" numFmtId="20" xfId="0" applyAlignment="1" applyBorder="1" applyFont="1" applyNumberFormat="1">
      <alignment horizontal="center" readingOrder="0" vertical="center"/>
    </xf>
    <xf borderId="6" fillId="19" fontId="70" numFmtId="0" xfId="0" applyAlignment="1" applyBorder="1" applyFont="1">
      <alignment horizontal="center" readingOrder="0" vertical="center"/>
    </xf>
    <xf borderId="6" fillId="53" fontId="70" numFmtId="0" xfId="0" applyAlignment="1" applyBorder="1" applyFill="1" applyFont="1">
      <alignment horizontal="center" readingOrder="0" vertical="center"/>
    </xf>
    <xf borderId="6" fillId="53" fontId="70" numFmtId="20" xfId="0" applyAlignment="1" applyBorder="1" applyFont="1" applyNumberFormat="1">
      <alignment horizontal="center" readingOrder="0" vertical="center"/>
    </xf>
    <xf borderId="5" fillId="6" fontId="70" numFmtId="0" xfId="0" applyAlignment="1" applyBorder="1" applyFont="1">
      <alignment horizontal="center" readingOrder="0" vertical="center"/>
    </xf>
    <xf borderId="15" fillId="6" fontId="70" numFmtId="0" xfId="0" applyAlignment="1" applyBorder="1" applyFont="1">
      <alignment horizontal="center" readingOrder="0" vertical="center"/>
    </xf>
    <xf borderId="1" fillId="6" fontId="70" numFmtId="20" xfId="0" applyAlignment="1" applyBorder="1" applyFont="1" applyNumberFormat="1">
      <alignment horizontal="center" readingOrder="0" vertical="center"/>
    </xf>
    <xf borderId="6" fillId="52" fontId="70" numFmtId="0" xfId="0" applyAlignment="1" applyBorder="1" applyFont="1">
      <alignment horizontal="center" readingOrder="0" vertical="center"/>
    </xf>
    <xf borderId="6" fillId="52" fontId="70" numFmtId="20" xfId="0" applyAlignment="1" applyBorder="1" applyFont="1" applyNumberFormat="1">
      <alignment horizontal="center" readingOrder="0" vertical="center"/>
    </xf>
    <xf borderId="5" fillId="26" fontId="70" numFmtId="0" xfId="0" applyAlignment="1" applyBorder="1" applyFont="1">
      <alignment horizontal="center" readingOrder="0" shrinkToFit="0" vertical="center" wrapText="0"/>
    </xf>
    <xf borderId="15" fillId="26" fontId="70" numFmtId="0" xfId="0" applyAlignment="1" applyBorder="1" applyFont="1">
      <alignment horizontal="center" readingOrder="0" shrinkToFit="0" vertical="center" wrapText="0"/>
    </xf>
    <xf borderId="6" fillId="26" fontId="49" numFmtId="0" xfId="0" applyAlignment="1" applyBorder="1" applyFont="1">
      <alignment horizontal="center"/>
    </xf>
    <xf borderId="0" fillId="26" fontId="51" numFmtId="0" xfId="0" applyAlignment="1" applyFont="1">
      <alignment horizontal="center" readingOrder="0" shrinkToFit="0" vertical="center" wrapText="0"/>
    </xf>
    <xf borderId="6" fillId="26" fontId="51" numFmtId="0" xfId="0" applyAlignment="1" applyBorder="1" applyFont="1">
      <alignment horizontal="center" readingOrder="0" shrinkToFit="0" vertical="center" wrapText="0"/>
    </xf>
    <xf borderId="6" fillId="19" fontId="70" numFmtId="0" xfId="0" applyAlignment="1" applyBorder="1" applyFont="1">
      <alignment horizontal="center"/>
    </xf>
    <xf borderId="4" fillId="21" fontId="70" numFmtId="0" xfId="0" applyAlignment="1" applyBorder="1" applyFont="1">
      <alignment horizontal="center"/>
    </xf>
    <xf borderId="4" fillId="19" fontId="70" numFmtId="46" xfId="0" applyAlignment="1" applyBorder="1" applyFont="1" applyNumberFormat="1">
      <alignment horizontal="center"/>
    </xf>
    <xf borderId="0" fillId="0" fontId="60" numFmtId="0" xfId="0" applyAlignment="1" applyFont="1">
      <alignment horizontal="center" readingOrder="0"/>
    </xf>
    <xf borderId="0" fillId="0" fontId="34" numFmtId="20" xfId="0" applyAlignment="1" applyFont="1" applyNumberFormat="1">
      <alignment readingOrder="0"/>
    </xf>
    <xf borderId="0" fillId="0" fontId="70" numFmtId="0" xfId="0" applyAlignment="1" applyFont="1">
      <alignment horizontal="center" readingOrder="0"/>
    </xf>
    <xf borderId="6" fillId="0" fontId="70" numFmtId="0" xfId="0" applyAlignment="1" applyBorder="1" applyFont="1">
      <alignment horizontal="center" readingOrder="0"/>
    </xf>
    <xf borderId="6" fillId="0" fontId="70" numFmtId="20" xfId="0" applyAlignment="1" applyBorder="1" applyFont="1" applyNumberFormat="1">
      <alignment horizontal="center" readingOrder="0"/>
    </xf>
    <xf borderId="0" fillId="0" fontId="70" numFmtId="20" xfId="0" applyAlignment="1" applyFont="1" applyNumberFormat="1">
      <alignment horizontal="center" readingOrder="0"/>
    </xf>
    <xf borderId="15" fillId="2" fontId="70" numFmtId="20" xfId="0" applyAlignment="1" applyBorder="1" applyFont="1" applyNumberFormat="1">
      <alignment horizontal="center" readingOrder="0" vertical="center"/>
    </xf>
    <xf borderId="1" fillId="35" fontId="70" numFmtId="0" xfId="0" applyAlignment="1" applyBorder="1" applyFont="1">
      <alignment horizontal="center" readingOrder="0" vertical="center"/>
    </xf>
    <xf borderId="5" fillId="8" fontId="58" numFmtId="0" xfId="0" applyAlignment="1" applyBorder="1" applyFont="1">
      <alignment horizontal="center" readingOrder="0" vertical="center"/>
    </xf>
    <xf borderId="14" fillId="54" fontId="49" numFmtId="0" xfId="0" applyAlignment="1" applyBorder="1" applyFill="1" applyFont="1">
      <alignment horizontal="center" readingOrder="0" vertical="center"/>
    </xf>
    <xf borderId="14" fillId="55" fontId="49" numFmtId="0" xfId="0" applyAlignment="1" applyBorder="1" applyFill="1" applyFont="1">
      <alignment horizontal="center" readingOrder="0" vertical="center"/>
    </xf>
    <xf borderId="14" fillId="34" fontId="82" numFmtId="0" xfId="0" applyAlignment="1" applyBorder="1" applyFont="1">
      <alignment horizontal="center" readingOrder="0" vertical="center"/>
    </xf>
    <xf borderId="14" fillId="34" fontId="82" numFmtId="0" xfId="0" applyAlignment="1" applyBorder="1" applyFont="1">
      <alignment horizontal="center" readingOrder="0"/>
    </xf>
    <xf borderId="5" fillId="18" fontId="83" numFmtId="0" xfId="0" applyAlignment="1" applyBorder="1" applyFont="1">
      <alignment horizontal="center" vertical="center"/>
    </xf>
    <xf borderId="15" fillId="18" fontId="83" numFmtId="0" xfId="0" applyAlignment="1" applyBorder="1" applyFont="1">
      <alignment horizontal="center" vertical="center"/>
    </xf>
    <xf borderId="5" fillId="18" fontId="80" numFmtId="0" xfId="0" applyAlignment="1" applyBorder="1" applyFont="1">
      <alignment horizontal="center" readingOrder="0" vertical="center"/>
    </xf>
    <xf borderId="6" fillId="28" fontId="80" numFmtId="20" xfId="0" applyAlignment="1" applyBorder="1" applyFont="1" applyNumberFormat="1">
      <alignment horizontal="center" readingOrder="0" vertical="center"/>
    </xf>
    <xf borderId="5" fillId="5" fontId="75" numFmtId="0" xfId="0" applyAlignment="1" applyBorder="1" applyFont="1">
      <alignment horizontal="center" readingOrder="0" vertical="center"/>
    </xf>
    <xf borderId="15" fillId="5" fontId="75" numFmtId="0" xfId="0" applyAlignment="1" applyBorder="1" applyFont="1">
      <alignment horizontal="center" readingOrder="0" vertical="center"/>
    </xf>
    <xf borderId="15" fillId="5" fontId="75" numFmtId="21" xfId="0" applyAlignment="1" applyBorder="1" applyFont="1" applyNumberFormat="1">
      <alignment horizontal="center" readingOrder="0" vertical="center"/>
    </xf>
    <xf borderId="15" fillId="35" fontId="75" numFmtId="0" xfId="0" applyAlignment="1" applyBorder="1" applyFont="1">
      <alignment horizontal="center" vertical="center"/>
    </xf>
    <xf borderId="5" fillId="5" fontId="76" numFmtId="0" xfId="0" applyAlignment="1" applyBorder="1" applyFont="1">
      <alignment horizontal="center" readingOrder="0"/>
    </xf>
    <xf borderId="15" fillId="5" fontId="76" numFmtId="0" xfId="0" applyAlignment="1" applyBorder="1" applyFont="1">
      <alignment horizontal="center" readingOrder="0"/>
    </xf>
    <xf borderId="15" fillId="5" fontId="76" numFmtId="21" xfId="0" applyAlignment="1" applyBorder="1" applyFont="1" applyNumberFormat="1">
      <alignment horizontal="center" readingOrder="0"/>
    </xf>
    <xf borderId="15" fillId="18" fontId="76" numFmtId="0" xfId="0" applyBorder="1" applyFont="1"/>
    <xf borderId="5" fillId="0" fontId="76" numFmtId="0" xfId="0" applyAlignment="1" applyBorder="1" applyFont="1">
      <alignment horizontal="center" readingOrder="0"/>
    </xf>
    <xf borderId="15" fillId="0" fontId="76" numFmtId="0" xfId="0" applyAlignment="1" applyBorder="1" applyFont="1">
      <alignment horizontal="center" readingOrder="0"/>
    </xf>
    <xf borderId="15" fillId="0" fontId="76" numFmtId="21" xfId="0" applyAlignment="1" applyBorder="1" applyFont="1" applyNumberFormat="1">
      <alignment horizontal="center" readingOrder="0"/>
    </xf>
    <xf borderId="15" fillId="35" fontId="76" numFmtId="0" xfId="0" applyAlignment="1" applyBorder="1" applyFont="1">
      <alignment horizontal="center"/>
    </xf>
    <xf borderId="5" fillId="26" fontId="76" numFmtId="0" xfId="0" applyAlignment="1" applyBorder="1" applyFont="1">
      <alignment horizontal="center"/>
    </xf>
    <xf borderId="15" fillId="26" fontId="76" numFmtId="0" xfId="0" applyAlignment="1" applyBorder="1" applyFont="1">
      <alignment horizontal="center"/>
    </xf>
    <xf borderId="15" fillId="26" fontId="76" numFmtId="21" xfId="0" applyAlignment="1" applyBorder="1" applyFont="1" applyNumberFormat="1">
      <alignment horizontal="center"/>
    </xf>
    <xf borderId="6" fillId="18" fontId="57" numFmtId="0" xfId="0" applyAlignment="1" applyBorder="1" applyFont="1">
      <alignment horizontal="center" readingOrder="0" shrinkToFit="0" vertical="center" wrapText="0"/>
    </xf>
    <xf borderId="0" fillId="18" fontId="81" numFmtId="0" xfId="0" applyAlignment="1" applyFont="1">
      <alignment horizontal="center" readingOrder="0"/>
    </xf>
    <xf borderId="5" fillId="0" fontId="75" numFmtId="0" xfId="0" applyAlignment="1" applyBorder="1" applyFont="1">
      <alignment horizontal="center" readingOrder="0" vertical="center"/>
    </xf>
    <xf borderId="15" fillId="0" fontId="75" numFmtId="0" xfId="0" applyAlignment="1" applyBorder="1" applyFont="1">
      <alignment horizontal="center" readingOrder="0" vertical="center"/>
    </xf>
    <xf borderId="15" fillId="0" fontId="75" numFmtId="166" xfId="0" applyAlignment="1" applyBorder="1" applyFont="1" applyNumberFormat="1">
      <alignment horizontal="center" readingOrder="0" vertical="center"/>
    </xf>
    <xf borderId="18" fillId="18" fontId="75" numFmtId="0" xfId="0" applyAlignment="1" applyBorder="1" applyFont="1">
      <alignment horizontal="center" vertical="center"/>
    </xf>
    <xf borderId="15" fillId="5" fontId="75" numFmtId="166" xfId="0" applyAlignment="1" applyBorder="1" applyFont="1" applyNumberFormat="1">
      <alignment horizontal="center" readingOrder="0" vertical="center"/>
    </xf>
    <xf borderId="15" fillId="18" fontId="76" numFmtId="0" xfId="0" applyAlignment="1" applyBorder="1" applyFont="1">
      <alignment horizontal="center"/>
    </xf>
    <xf borderId="15" fillId="26" fontId="76" numFmtId="166" xfId="0" applyAlignment="1" applyBorder="1" applyFont="1" applyNumberFormat="1">
      <alignment horizontal="center"/>
    </xf>
    <xf borderId="3" fillId="18" fontId="81" numFmtId="0" xfId="0" applyAlignment="1" applyBorder="1" applyFont="1">
      <alignment horizontal="center" readingOrder="0"/>
    </xf>
    <xf borderId="6" fillId="0" fontId="59" numFmtId="0" xfId="0" applyAlignment="1" applyBorder="1" applyFont="1">
      <alignment horizontal="center" readingOrder="0" vertical="center"/>
    </xf>
    <xf borderId="5" fillId="18" fontId="57" numFmtId="0" xfId="0" applyAlignment="1" applyBorder="1" applyFont="1">
      <alignment horizontal="center" readingOrder="0" shrinkToFit="0" vertical="center" wrapText="0"/>
    </xf>
    <xf borderId="4" fillId="18" fontId="75" numFmtId="0" xfId="0" applyAlignment="1" applyBorder="1" applyFont="1">
      <alignment horizontal="center" vertical="center"/>
    </xf>
    <xf borderId="15" fillId="5" fontId="76" numFmtId="166" xfId="0" applyAlignment="1" applyBorder="1" applyFont="1" applyNumberFormat="1">
      <alignment horizontal="center" readingOrder="0"/>
    </xf>
    <xf borderId="15" fillId="0" fontId="76" numFmtId="166" xfId="0" applyAlignment="1" applyBorder="1" applyFont="1" applyNumberFormat="1">
      <alignment horizontal="center" readingOrder="0"/>
    </xf>
    <xf borderId="10" fillId="0" fontId="80" numFmtId="0" xfId="0" applyAlignment="1" applyBorder="1" applyFont="1">
      <alignment horizontal="center" readingOrder="0" vertical="center"/>
    </xf>
    <xf borderId="10" fillId="0" fontId="76" numFmtId="0" xfId="0" applyAlignment="1" applyBorder="1" applyFont="1">
      <alignment horizontal="center" readingOrder="0" vertical="center"/>
    </xf>
    <xf borderId="10" fillId="5" fontId="76" numFmtId="0" xfId="0" applyAlignment="1" applyBorder="1" applyFont="1">
      <alignment horizontal="center" readingOrder="0" vertical="center"/>
    </xf>
    <xf borderId="15" fillId="0" fontId="76" numFmtId="0" xfId="0" applyAlignment="1" applyBorder="1" applyFont="1">
      <alignment horizontal="center" readingOrder="0" vertical="center"/>
    </xf>
    <xf borderId="6" fillId="0" fontId="59" numFmtId="20" xfId="0" applyAlignment="1" applyBorder="1" applyFont="1" applyNumberFormat="1">
      <alignment horizontal="center" readingOrder="0" vertical="center"/>
    </xf>
    <xf borderId="15" fillId="18" fontId="75" numFmtId="0" xfId="0" applyAlignment="1" applyBorder="1" applyFont="1">
      <alignment horizontal="center" vertical="center"/>
    </xf>
    <xf borderId="6" fillId="0" fontId="76" numFmtId="0" xfId="0" applyAlignment="1" applyBorder="1" applyFont="1">
      <alignment horizontal="center" readingOrder="0"/>
    </xf>
    <xf borderId="6" fillId="0" fontId="76" numFmtId="166" xfId="0" applyAlignment="1" applyBorder="1" applyFont="1" applyNumberFormat="1">
      <alignment horizontal="center" readingOrder="0"/>
    </xf>
    <xf borderId="4" fillId="26" fontId="80" numFmtId="0" xfId="0" applyAlignment="1" applyBorder="1" applyFont="1">
      <alignment horizontal="center" readingOrder="0"/>
    </xf>
    <xf borderId="4" fillId="26" fontId="80" numFmtId="20" xfId="0" applyAlignment="1" applyBorder="1" applyFont="1" applyNumberFormat="1">
      <alignment horizontal="center" readingOrder="0"/>
    </xf>
    <xf borderId="18" fillId="18" fontId="56" numFmtId="0" xfId="0" applyAlignment="1" applyBorder="1" applyFont="1">
      <alignment vertical="bottom"/>
    </xf>
    <xf borderId="4" fillId="5" fontId="59" numFmtId="0" xfId="0" applyAlignment="1" applyBorder="1" applyFont="1">
      <alignment horizontal="center" readingOrder="0"/>
    </xf>
    <xf borderId="4" fillId="5" fontId="59" numFmtId="20" xfId="0" applyAlignment="1" applyBorder="1" applyFont="1" applyNumberFormat="1">
      <alignment horizontal="center" readingOrder="0"/>
    </xf>
    <xf borderId="4" fillId="18" fontId="80" numFmtId="0" xfId="0" applyAlignment="1" applyBorder="1" applyFont="1">
      <alignment horizontal="center" vertical="bottom"/>
    </xf>
    <xf borderId="4" fillId="0" fontId="80" numFmtId="0" xfId="0" applyAlignment="1" applyBorder="1" applyFont="1">
      <alignment horizontal="center" readingOrder="0"/>
    </xf>
    <xf borderId="4" fillId="0" fontId="80" numFmtId="20" xfId="0" applyAlignment="1" applyBorder="1" applyFont="1" applyNumberFormat="1">
      <alignment horizontal="center" readingOrder="0"/>
    </xf>
    <xf borderId="4" fillId="18" fontId="80" numFmtId="0" xfId="0" applyAlignment="1" applyBorder="1" applyFont="1">
      <alignment horizontal="center" readingOrder="0"/>
    </xf>
    <xf borderId="4" fillId="0" fontId="76" numFmtId="0" xfId="0" applyAlignment="1" applyBorder="1" applyFont="1">
      <alignment horizontal="center" readingOrder="0"/>
    </xf>
    <xf borderId="4" fillId="0" fontId="76" numFmtId="166" xfId="0" applyAlignment="1" applyBorder="1" applyFont="1" applyNumberFormat="1">
      <alignment readingOrder="0"/>
    </xf>
    <xf borderId="4" fillId="18" fontId="76" numFmtId="0" xfId="0" applyBorder="1" applyFont="1"/>
    <xf borderId="4" fillId="5" fontId="76" numFmtId="0" xfId="0" applyAlignment="1" applyBorder="1" applyFont="1">
      <alignment horizontal="center" readingOrder="0" vertical="bottom"/>
    </xf>
    <xf borderId="4" fillId="5" fontId="76" numFmtId="166" xfId="0" applyAlignment="1" applyBorder="1" applyFont="1" applyNumberFormat="1">
      <alignment readingOrder="0" vertical="bottom"/>
    </xf>
    <xf borderId="4" fillId="18" fontId="76" numFmtId="0" xfId="0" applyAlignment="1" applyBorder="1" applyFont="1">
      <alignment vertical="bottom"/>
    </xf>
    <xf borderId="4" fillId="24" fontId="76" numFmtId="0" xfId="0" applyAlignment="1" applyBorder="1" applyFont="1">
      <alignment horizontal="center" readingOrder="0" vertical="bottom"/>
    </xf>
    <xf borderId="4" fillId="24" fontId="76" numFmtId="166" xfId="0" applyAlignment="1" applyBorder="1" applyFont="1" applyNumberFormat="1">
      <alignment horizontal="center" readingOrder="0" vertical="bottom"/>
    </xf>
    <xf borderId="4" fillId="18" fontId="84" numFmtId="0" xfId="0" applyAlignment="1" applyBorder="1" applyFont="1">
      <alignment horizontal="center" readingOrder="0" vertical="bottom"/>
    </xf>
    <xf borderId="4" fillId="26" fontId="76" numFmtId="0" xfId="0" applyAlignment="1" applyBorder="1" applyFont="1">
      <alignment horizontal="center" vertical="bottom"/>
    </xf>
    <xf borderId="4" fillId="26" fontId="76" numFmtId="166" xfId="0" applyAlignment="1" applyBorder="1" applyFont="1" applyNumberFormat="1">
      <alignment horizontal="center" vertical="bottom"/>
    </xf>
    <xf borderId="4" fillId="18" fontId="76" numFmtId="0" xfId="0" applyAlignment="1" applyBorder="1" applyFont="1">
      <alignment horizontal="center" vertical="bottom"/>
    </xf>
    <xf borderId="6" fillId="2" fontId="80" numFmtId="0" xfId="0" applyAlignment="1" applyBorder="1" applyFont="1">
      <alignment horizontal="center" readingOrder="0"/>
    </xf>
    <xf borderId="6" fillId="0" fontId="59" numFmtId="21" xfId="0" applyAlignment="1" applyBorder="1" applyFont="1" applyNumberFormat="1">
      <alignment horizontal="center" readingOrder="0" vertical="center"/>
    </xf>
    <xf borderId="15" fillId="18" fontId="76" numFmtId="0" xfId="0" applyAlignment="1" applyBorder="1" applyFont="1">
      <alignment horizontal="center" readingOrder="0"/>
    </xf>
    <xf borderId="5" fillId="19" fontId="76" numFmtId="0" xfId="0" applyAlignment="1" applyBorder="1" applyFont="1">
      <alignment horizontal="center" readingOrder="0"/>
    </xf>
    <xf borderId="15" fillId="19" fontId="76" numFmtId="0" xfId="0" applyAlignment="1" applyBorder="1" applyFont="1">
      <alignment horizontal="center" readingOrder="0"/>
    </xf>
    <xf borderId="15" fillId="19" fontId="76" numFmtId="166" xfId="0" applyAlignment="1" applyBorder="1" applyFont="1" applyNumberFormat="1">
      <alignment horizontal="center" readingOrder="0"/>
    </xf>
    <xf borderId="5" fillId="2" fontId="80" numFmtId="0" xfId="0" applyAlignment="1" applyBorder="1" applyFont="1">
      <alignment horizontal="center" readingOrder="0"/>
    </xf>
    <xf borderId="2" fillId="6" fontId="59" numFmtId="0" xfId="0" applyAlignment="1" applyBorder="1" applyFont="1">
      <alignment horizontal="center" readingOrder="0" vertical="center"/>
    </xf>
    <xf borderId="10" fillId="18" fontId="76" numFmtId="0" xfId="0" applyAlignment="1" applyBorder="1" applyFont="1">
      <alignment horizontal="center"/>
    </xf>
    <xf borderId="0" fillId="0" fontId="59" numFmtId="0" xfId="0" applyAlignment="1" applyFont="1">
      <alignment horizontal="center" readingOrder="0" vertical="center"/>
    </xf>
    <xf borderId="6" fillId="0" fontId="80" numFmtId="0" xfId="0" applyAlignment="1" applyBorder="1" applyFont="1">
      <alignment horizontal="center" readingOrder="0" vertical="center"/>
    </xf>
    <xf borderId="6" fillId="0" fontId="80" numFmtId="20" xfId="0" applyAlignment="1" applyBorder="1" applyFont="1" applyNumberFormat="1">
      <alignment horizontal="center" readingOrder="0" vertical="center"/>
    </xf>
    <xf borderId="15" fillId="19" fontId="76" numFmtId="21" xfId="0" applyAlignment="1" applyBorder="1" applyFont="1" applyNumberFormat="1">
      <alignment horizontal="center" readingOrder="0"/>
    </xf>
    <xf borderId="14" fillId="26" fontId="80" numFmtId="0" xfId="0" applyAlignment="1" applyBorder="1" applyFont="1">
      <alignment horizontal="center" readingOrder="0" vertical="center"/>
    </xf>
    <xf borderId="10" fillId="26" fontId="80" numFmtId="0" xfId="0" applyAlignment="1" applyBorder="1" applyFont="1">
      <alignment horizontal="center" readingOrder="0" vertical="center"/>
    </xf>
    <xf borderId="10" fillId="26" fontId="76" numFmtId="0" xfId="0" applyAlignment="1" applyBorder="1" applyFont="1">
      <alignment horizontal="center" readingOrder="0" vertical="center"/>
    </xf>
    <xf borderId="15" fillId="26" fontId="76" numFmtId="0" xfId="0" applyAlignment="1" applyBorder="1" applyFont="1">
      <alignment horizontal="center" readingOrder="0" vertical="center"/>
    </xf>
    <xf borderId="6" fillId="0" fontId="80" numFmtId="21" xfId="0" applyAlignment="1" applyBorder="1" applyFont="1" applyNumberFormat="1">
      <alignment horizontal="center" readingOrder="0"/>
    </xf>
    <xf borderId="15" fillId="18" fontId="75" numFmtId="0" xfId="0" applyAlignment="1" applyBorder="1" applyFont="1">
      <alignment horizontal="center" readingOrder="0" vertical="center"/>
    </xf>
    <xf borderId="15" fillId="18" fontId="76" numFmtId="0" xfId="0" applyAlignment="1" applyBorder="1" applyFont="1">
      <alignment vertical="bottom"/>
    </xf>
    <xf borderId="15" fillId="28" fontId="76" numFmtId="166" xfId="0" applyAlignment="1" applyBorder="1" applyFont="1" applyNumberFormat="1">
      <alignment horizontal="center" readingOrder="0"/>
    </xf>
    <xf borderId="4" fillId="26" fontId="80" numFmtId="0" xfId="0" applyAlignment="1" applyBorder="1" applyFont="1">
      <alignment horizontal="center" readingOrder="0" vertical="center"/>
    </xf>
    <xf borderId="4" fillId="26" fontId="80" numFmtId="20" xfId="0" applyAlignment="1" applyBorder="1" applyFont="1" applyNumberFormat="1">
      <alignment horizontal="center" readingOrder="0" vertical="center"/>
    </xf>
    <xf borderId="18" fillId="18" fontId="80" numFmtId="0" xfId="0" applyAlignment="1" applyBorder="1" applyFont="1">
      <alignment horizontal="center" vertical="center"/>
    </xf>
    <xf borderId="4" fillId="5" fontId="80" numFmtId="0" xfId="0" applyAlignment="1" applyBorder="1" applyFont="1">
      <alignment horizontal="center" readingOrder="0" vertical="center"/>
    </xf>
    <xf borderId="4" fillId="5" fontId="80" numFmtId="20" xfId="0" applyAlignment="1" applyBorder="1" applyFont="1" applyNumberFormat="1">
      <alignment horizontal="center" readingOrder="0" vertical="center"/>
    </xf>
    <xf borderId="4" fillId="18" fontId="80" numFmtId="0" xfId="0" applyAlignment="1" applyBorder="1" applyFont="1">
      <alignment horizontal="center" vertical="center"/>
    </xf>
    <xf borderId="4" fillId="0" fontId="80" numFmtId="20" xfId="0" applyAlignment="1" applyBorder="1" applyFont="1" applyNumberFormat="1">
      <alignment horizontal="center" readingOrder="0" vertical="center"/>
    </xf>
    <xf borderId="4" fillId="18" fontId="56" numFmtId="0" xfId="0" applyBorder="1" applyFont="1"/>
    <xf borderId="4" fillId="0" fontId="76" numFmtId="0" xfId="0" applyBorder="1" applyFont="1"/>
    <xf borderId="4" fillId="0" fontId="76" numFmtId="166" xfId="0" applyBorder="1" applyFont="1" applyNumberFormat="1"/>
    <xf borderId="4" fillId="0" fontId="76" numFmtId="0" xfId="0" applyAlignment="1" applyBorder="1" applyFont="1">
      <alignment vertical="bottom"/>
    </xf>
    <xf borderId="4" fillId="0" fontId="76" numFmtId="166" xfId="0" applyAlignment="1" applyBorder="1" applyFont="1" applyNumberFormat="1">
      <alignment vertical="bottom"/>
    </xf>
    <xf borderId="4" fillId="28" fontId="76" numFmtId="0" xfId="0" applyAlignment="1" applyBorder="1" applyFont="1">
      <alignment horizontal="center" readingOrder="0" vertical="bottom"/>
    </xf>
    <xf borderId="4" fillId="19" fontId="76" numFmtId="0" xfId="0" applyAlignment="1" applyBorder="1" applyFont="1">
      <alignment horizontal="center" readingOrder="0" vertical="bottom"/>
    </xf>
    <xf borderId="4" fillId="19" fontId="76" numFmtId="166" xfId="0" applyAlignment="1" applyBorder="1" applyFont="1" applyNumberFormat="1">
      <alignment horizontal="center" readingOrder="0" vertical="bottom"/>
    </xf>
    <xf borderId="5" fillId="0" fontId="75" numFmtId="0" xfId="0" applyAlignment="1" applyBorder="1" applyFont="1">
      <alignment horizontal="center" readingOrder="0" shrinkToFit="0" vertical="center" wrapText="0"/>
    </xf>
    <xf borderId="15" fillId="0" fontId="75" numFmtId="0" xfId="0" applyAlignment="1" applyBorder="1" applyFont="1">
      <alignment horizontal="center" readingOrder="0" shrinkToFit="0" vertical="center" wrapText="0"/>
    </xf>
    <xf borderId="15" fillId="0" fontId="75" numFmtId="166" xfId="0" applyAlignment="1" applyBorder="1" applyFont="1" applyNumberFormat="1">
      <alignment horizontal="center" readingOrder="0" shrinkToFit="0" vertical="center" wrapText="0"/>
    </xf>
    <xf borderId="15" fillId="18" fontId="75" numFmtId="0" xfId="0" applyAlignment="1" applyBorder="1" applyFont="1">
      <alignment horizontal="center" vertical="center"/>
    </xf>
    <xf borderId="6" fillId="18" fontId="80" numFmtId="0" xfId="0" applyAlignment="1" applyBorder="1" applyFont="1">
      <alignment horizontal="center" readingOrder="0" vertical="center"/>
    </xf>
    <xf borderId="5" fillId="24" fontId="75" numFmtId="0" xfId="0" applyAlignment="1" applyBorder="1" applyFont="1">
      <alignment horizontal="center" readingOrder="0" shrinkToFit="0" vertical="center" wrapText="0"/>
    </xf>
    <xf borderId="15" fillId="24" fontId="75" numFmtId="0" xfId="0" applyAlignment="1" applyBorder="1" applyFont="1">
      <alignment horizontal="center" readingOrder="0" shrinkToFit="0" vertical="center" wrapText="0"/>
    </xf>
    <xf borderId="15" fillId="24" fontId="75" numFmtId="166" xfId="0" applyAlignment="1" applyBorder="1" applyFont="1" applyNumberFormat="1">
      <alignment horizontal="center" readingOrder="0" shrinkToFit="0" vertical="center" wrapText="0"/>
    </xf>
    <xf borderId="5" fillId="24" fontId="76" numFmtId="0" xfId="0" applyAlignment="1" applyBorder="1" applyFont="1">
      <alignment horizontal="center" readingOrder="0"/>
    </xf>
    <xf borderId="15" fillId="24" fontId="76" numFmtId="0" xfId="0" applyAlignment="1" applyBorder="1" applyFont="1">
      <alignment horizontal="center" readingOrder="0"/>
    </xf>
    <xf borderId="15" fillId="24" fontId="76" numFmtId="166" xfId="0" applyAlignment="1" applyBorder="1" applyFont="1" applyNumberFormat="1">
      <alignment horizontal="center" readingOrder="0"/>
    </xf>
    <xf borderId="15" fillId="18" fontId="76" numFmtId="0" xfId="0" applyAlignment="1" applyBorder="1" applyFont="1">
      <alignment readingOrder="0" vertical="bottom"/>
    </xf>
    <xf borderId="5" fillId="22" fontId="76" numFmtId="0" xfId="0" applyAlignment="1" applyBorder="1" applyFont="1">
      <alignment horizontal="center" readingOrder="0"/>
    </xf>
    <xf borderId="15" fillId="22" fontId="76" numFmtId="0" xfId="0" applyAlignment="1" applyBorder="1" applyFont="1">
      <alignment horizontal="center" readingOrder="0"/>
    </xf>
    <xf borderId="15" fillId="22" fontId="76" numFmtId="21" xfId="0" applyAlignment="1" applyBorder="1" applyFont="1" applyNumberFormat="1">
      <alignment horizontal="center" readingOrder="0"/>
    </xf>
    <xf borderId="5" fillId="0" fontId="76" numFmtId="0" xfId="0" applyAlignment="1" applyBorder="1" applyFont="1">
      <alignment horizontal="center"/>
    </xf>
    <xf borderId="15" fillId="0" fontId="76" numFmtId="0" xfId="0" applyAlignment="1" applyBorder="1" applyFont="1">
      <alignment horizontal="center"/>
    </xf>
    <xf borderId="15" fillId="0" fontId="76" numFmtId="166" xfId="0" applyAlignment="1" applyBorder="1" applyFont="1" applyNumberFormat="1">
      <alignment horizontal="center"/>
    </xf>
    <xf borderId="5" fillId="19" fontId="75" numFmtId="0" xfId="0" applyAlignment="1" applyBorder="1" applyFont="1">
      <alignment horizontal="center" readingOrder="0" vertical="center"/>
    </xf>
    <xf borderId="15" fillId="19" fontId="75" numFmtId="0" xfId="0" applyAlignment="1" applyBorder="1" applyFont="1">
      <alignment horizontal="center" readingOrder="0" vertical="center"/>
    </xf>
    <xf borderId="15" fillId="19" fontId="75" numFmtId="166" xfId="0" applyAlignment="1" applyBorder="1" applyFont="1" applyNumberFormat="1">
      <alignment horizontal="center" readingOrder="0" vertical="center"/>
    </xf>
    <xf borderId="5" fillId="28" fontId="76" numFmtId="0" xfId="0" applyAlignment="1" applyBorder="1" applyFont="1">
      <alignment horizontal="center" readingOrder="0"/>
    </xf>
    <xf borderId="6" fillId="0" fontId="76" numFmtId="20" xfId="0" applyAlignment="1" applyBorder="1" applyFont="1" applyNumberFormat="1">
      <alignment horizontal="center" readingOrder="0"/>
    </xf>
    <xf borderId="14" fillId="0" fontId="80" numFmtId="0" xfId="0" applyAlignment="1" applyBorder="1" applyFont="1">
      <alignment horizontal="center" readingOrder="0" vertical="center"/>
    </xf>
    <xf borderId="6" fillId="26" fontId="59" numFmtId="0" xfId="0" applyAlignment="1" applyBorder="1" applyFont="1">
      <alignment horizontal="center" readingOrder="0"/>
    </xf>
    <xf borderId="4" fillId="26" fontId="59" numFmtId="0" xfId="0" applyAlignment="1" applyBorder="1" applyFont="1">
      <alignment horizontal="center" readingOrder="0"/>
    </xf>
    <xf borderId="4" fillId="26" fontId="59" numFmtId="20" xfId="0" applyAlignment="1" applyBorder="1" applyFont="1" applyNumberFormat="1">
      <alignment horizontal="center" readingOrder="0"/>
    </xf>
    <xf borderId="18" fillId="18" fontId="59" numFmtId="0" xfId="0" applyAlignment="1" applyBorder="1" applyFont="1">
      <alignment horizontal="center" vertical="bottom"/>
    </xf>
    <xf borderId="4" fillId="18" fontId="59" numFmtId="0" xfId="0" applyAlignment="1" applyBorder="1" applyFont="1">
      <alignment horizontal="center" vertical="bottom"/>
    </xf>
    <xf borderId="4" fillId="0" fontId="59" numFmtId="0" xfId="0" applyAlignment="1" applyBorder="1" applyFont="1">
      <alignment horizontal="center" readingOrder="0"/>
    </xf>
    <xf borderId="4" fillId="0" fontId="59" numFmtId="20" xfId="0" applyAlignment="1" applyBorder="1" applyFont="1" applyNumberFormat="1">
      <alignment horizontal="center" readingOrder="0"/>
    </xf>
    <xf borderId="4" fillId="19" fontId="76" numFmtId="0" xfId="0" applyAlignment="1" applyBorder="1" applyFont="1">
      <alignment horizontal="center" readingOrder="0"/>
    </xf>
    <xf borderId="4" fillId="19" fontId="76" numFmtId="166" xfId="0" applyAlignment="1" applyBorder="1" applyFont="1" applyNumberFormat="1">
      <alignment horizontal="center" readingOrder="0"/>
    </xf>
    <xf borderId="15" fillId="26" fontId="59" numFmtId="20" xfId="0" applyAlignment="1" applyBorder="1" applyFont="1" applyNumberFormat="1">
      <alignment horizontal="center" readingOrder="0" vertical="center"/>
    </xf>
    <xf borderId="6" fillId="18" fontId="57" numFmtId="49" xfId="0" applyAlignment="1" applyBorder="1" applyFont="1" applyNumberFormat="1">
      <alignment horizontal="center" shrinkToFit="0" vertical="center" wrapText="0"/>
    </xf>
    <xf borderId="5" fillId="19" fontId="75" numFmtId="0" xfId="0" applyAlignment="1" applyBorder="1" applyFont="1">
      <alignment horizontal="center" readingOrder="0" shrinkToFit="0" vertical="center" wrapText="0"/>
    </xf>
    <xf borderId="5" fillId="19" fontId="75" numFmtId="21" xfId="0" applyAlignment="1" applyBorder="1" applyFont="1" applyNumberFormat="1">
      <alignment horizontal="center" readingOrder="0" shrinkToFit="0" vertical="center" wrapText="0"/>
    </xf>
    <xf borderId="10" fillId="18" fontId="76" numFmtId="0" xfId="0" applyAlignment="1" applyBorder="1" applyFont="1">
      <alignment horizontal="center" readingOrder="0"/>
    </xf>
    <xf borderId="15" fillId="28" fontId="59" numFmtId="20" xfId="0" applyAlignment="1" applyBorder="1" applyFont="1" applyNumberFormat="1">
      <alignment horizontal="center" readingOrder="0" vertical="center"/>
    </xf>
    <xf borderId="6" fillId="2" fontId="59" numFmtId="168" xfId="0" applyAlignment="1" applyBorder="1" applyFont="1" applyNumberFormat="1">
      <alignment horizontal="center" readingOrder="0" vertical="center"/>
    </xf>
    <xf borderId="6" fillId="18" fontId="57" numFmtId="49" xfId="0" applyAlignment="1" applyBorder="1" applyFont="1" applyNumberFormat="1">
      <alignment horizontal="center" readingOrder="0" shrinkToFit="0" vertical="center" wrapText="0"/>
    </xf>
    <xf borderId="15" fillId="28" fontId="76" numFmtId="0" xfId="0" applyAlignment="1" applyBorder="1" applyFont="1">
      <alignment horizontal="center" readingOrder="0"/>
    </xf>
    <xf borderId="15" fillId="28" fontId="76" numFmtId="21" xfId="0" applyAlignment="1" applyBorder="1" applyFont="1" applyNumberFormat="1">
      <alignment horizontal="center" readingOrder="0"/>
    </xf>
    <xf borderId="5" fillId="18" fontId="59" numFmtId="0" xfId="0" applyAlignment="1" applyBorder="1" applyFont="1">
      <alignment horizontal="center" readingOrder="0" vertical="center"/>
    </xf>
    <xf borderId="5" fillId="18" fontId="59" numFmtId="0" xfId="0" applyAlignment="1" applyBorder="1" applyFont="1">
      <alignment horizontal="center" vertical="center"/>
    </xf>
    <xf borderId="6" fillId="19" fontId="75" numFmtId="0" xfId="0" applyAlignment="1" applyBorder="1" applyFont="1">
      <alignment horizontal="center" readingOrder="0" vertical="center"/>
    </xf>
    <xf borderId="6" fillId="19" fontId="75" numFmtId="166" xfId="0" applyAlignment="1" applyBorder="1" applyFont="1" applyNumberFormat="1">
      <alignment horizontal="center" readingOrder="0" vertical="center"/>
    </xf>
    <xf borderId="6" fillId="0" fontId="59" numFmtId="0" xfId="0" applyAlignment="1" applyBorder="1" applyFont="1">
      <alignment horizontal="center" readingOrder="0"/>
    </xf>
    <xf borderId="5" fillId="18" fontId="80" numFmtId="49" xfId="0" applyAlignment="1" applyBorder="1" applyFont="1" applyNumberFormat="1">
      <alignment horizontal="center" readingOrder="0" vertical="center"/>
    </xf>
    <xf borderId="6" fillId="19" fontId="76" numFmtId="0" xfId="0" applyAlignment="1" applyBorder="1" applyFont="1">
      <alignment horizontal="center" readingOrder="0"/>
    </xf>
    <xf borderId="15" fillId="18" fontId="76" numFmtId="0" xfId="0" applyAlignment="1" applyBorder="1" applyFont="1">
      <alignment horizontal="center" vertical="bottom"/>
    </xf>
    <xf borderId="0" fillId="18" fontId="57" numFmtId="0" xfId="0" applyAlignment="1" applyFont="1">
      <alignment horizontal="center" readingOrder="0"/>
    </xf>
    <xf borderId="3" fillId="18" fontId="57" numFmtId="0" xfId="0" applyAlignment="1" applyBorder="1" applyFont="1">
      <alignment horizontal="center" readingOrder="0"/>
    </xf>
    <xf borderId="5" fillId="18" fontId="57" numFmtId="49" xfId="0" applyAlignment="1" applyBorder="1" applyFont="1" applyNumberFormat="1">
      <alignment horizontal="center" readingOrder="0" shrinkToFit="0" vertical="center" wrapText="0"/>
    </xf>
    <xf borderId="6" fillId="19" fontId="76" numFmtId="0" xfId="0" applyAlignment="1" applyBorder="1" applyFont="1">
      <alignment horizontal="center" readingOrder="0" vertical="center"/>
    </xf>
    <xf borderId="15" fillId="18" fontId="76" numFmtId="0" xfId="0" applyAlignment="1" applyBorder="1" applyFont="1">
      <alignment horizontal="center" vertical="center"/>
    </xf>
    <xf borderId="2" fillId="0" fontId="59" numFmtId="0" xfId="0" applyAlignment="1" applyBorder="1" applyFont="1">
      <alignment horizontal="center" readingOrder="0" vertical="center"/>
    </xf>
    <xf borderId="3" fillId="0" fontId="76" numFmtId="0" xfId="0" applyAlignment="1" applyBorder="1" applyFont="1">
      <alignment horizontal="center" readingOrder="0" vertical="center"/>
    </xf>
    <xf borderId="4" fillId="0" fontId="76" numFmtId="0" xfId="0" applyAlignment="1" applyBorder="1" applyFont="1">
      <alignment horizontal="center" readingOrder="0" vertical="center"/>
    </xf>
    <xf borderId="6" fillId="2" fontId="59" numFmtId="46" xfId="0" applyAlignment="1" applyBorder="1" applyFont="1" applyNumberFormat="1">
      <alignment horizontal="center" readingOrder="0" vertical="center"/>
    </xf>
    <xf borderId="15" fillId="19" fontId="75" numFmtId="21" xfId="0" applyAlignment="1" applyBorder="1" applyFont="1" applyNumberFormat="1">
      <alignment horizontal="center" readingOrder="0" vertical="center"/>
    </xf>
    <xf borderId="6" fillId="35" fontId="59" numFmtId="0" xfId="0" applyAlignment="1" applyBorder="1" applyFont="1">
      <alignment horizontal="center" readingOrder="0" vertical="center"/>
    </xf>
    <xf borderId="6" fillId="35" fontId="59" numFmtId="20" xfId="0" applyAlignment="1" applyBorder="1" applyFont="1" applyNumberFormat="1">
      <alignment horizontal="center" readingOrder="0" vertical="center"/>
    </xf>
    <xf borderId="5" fillId="2" fontId="76" numFmtId="0" xfId="0" applyAlignment="1" applyBorder="1" applyFont="1">
      <alignment horizontal="center" readingOrder="0"/>
    </xf>
    <xf borderId="15" fillId="2" fontId="76" numFmtId="0" xfId="0" applyAlignment="1" applyBorder="1" applyFont="1">
      <alignment horizontal="center" readingOrder="0"/>
    </xf>
    <xf borderId="15" fillId="2" fontId="76" numFmtId="166" xfId="0" applyAlignment="1" applyBorder="1" applyFont="1" applyNumberFormat="1">
      <alignment horizontal="center" readingOrder="0"/>
    </xf>
    <xf borderId="15" fillId="22" fontId="76" numFmtId="166" xfId="0" applyAlignment="1" applyBorder="1" applyFont="1" applyNumberFormat="1">
      <alignment horizontal="center" readingOrder="0"/>
    </xf>
    <xf borderId="15" fillId="18" fontId="76" numFmtId="0" xfId="0" applyAlignment="1" applyBorder="1" applyFont="1">
      <alignment horizontal="center" readingOrder="0" vertical="bottom"/>
    </xf>
    <xf borderId="10" fillId="26" fontId="76" numFmtId="0" xfId="0" applyBorder="1" applyFont="1"/>
    <xf borderId="10" fillId="26" fontId="76" numFmtId="169" xfId="0" applyBorder="1" applyFont="1" applyNumberFormat="1"/>
    <xf borderId="10" fillId="26" fontId="76" numFmtId="0" xfId="0" applyBorder="1" applyFont="1"/>
    <xf borderId="10" fillId="26" fontId="76" numFmtId="0" xfId="0" applyAlignment="1" applyBorder="1" applyFont="1">
      <alignment vertical="bottom"/>
    </xf>
    <xf borderId="10" fillId="26" fontId="76" numFmtId="169" xfId="0" applyAlignment="1" applyBorder="1" applyFont="1" applyNumberFormat="1">
      <alignment vertical="bottom"/>
    </xf>
    <xf borderId="6" fillId="20" fontId="85" numFmtId="0" xfId="0" applyAlignment="1" applyBorder="1" applyFont="1">
      <alignment horizontal="center"/>
    </xf>
    <xf borderId="6" fillId="20" fontId="85" numFmtId="167" xfId="0" applyAlignment="1" applyBorder="1" applyFont="1" applyNumberFormat="1">
      <alignment horizontal="center"/>
    </xf>
    <xf borderId="6" fillId="18" fontId="85" numFmtId="0" xfId="0" applyAlignment="1" applyBorder="1" applyFont="1">
      <alignment horizontal="center"/>
    </xf>
    <xf borderId="6" fillId="20" fontId="76" numFmtId="0" xfId="0" applyAlignment="1" applyBorder="1" applyFont="1">
      <alignment horizontal="center"/>
    </xf>
    <xf borderId="6" fillId="20" fontId="76" numFmtId="167" xfId="0" applyAlignment="1" applyBorder="1" applyFont="1" applyNumberFormat="1">
      <alignment horizontal="center"/>
    </xf>
    <xf borderId="6" fillId="18" fontId="76" numFmtId="0" xfId="0" applyAlignment="1" applyBorder="1" applyFont="1">
      <alignment horizontal="center"/>
    </xf>
    <xf borderId="6" fillId="28" fontId="59" numFmtId="0" xfId="0" applyAlignment="1" applyBorder="1" applyFont="1">
      <alignment horizontal="center" readingOrder="0" shrinkToFit="0" vertical="center" wrapText="0"/>
    </xf>
    <xf borderId="6" fillId="20" fontId="85" numFmtId="0" xfId="0" applyAlignment="1" applyBorder="1" applyFont="1">
      <alignment horizontal="center" readingOrder="0"/>
    </xf>
    <xf borderId="6" fillId="18" fontId="85" numFmtId="49" xfId="0" applyAlignment="1" applyBorder="1" applyFont="1" applyNumberFormat="1">
      <alignment horizontal="center"/>
    </xf>
    <xf borderId="14" fillId="56" fontId="49" numFmtId="0" xfId="0" applyAlignment="1" applyBorder="1" applyFill="1" applyFont="1">
      <alignment horizontal="center" readingOrder="0" vertical="center"/>
    </xf>
    <xf borderId="14" fillId="57" fontId="49" numFmtId="0" xfId="0" applyAlignment="1" applyBorder="1" applyFill="1" applyFont="1">
      <alignment horizontal="center" readingOrder="0" vertical="center"/>
    </xf>
    <xf borderId="14" fillId="58" fontId="49" numFmtId="0" xfId="0" applyAlignment="1" applyBorder="1" applyFill="1" applyFont="1">
      <alignment horizontal="center" readingOrder="0" vertical="center"/>
    </xf>
    <xf borderId="14" fillId="58" fontId="49" numFmtId="0" xfId="0" applyAlignment="1" applyBorder="1" applyFont="1">
      <alignment horizontal="center" readingOrder="0"/>
    </xf>
    <xf borderId="14" fillId="58" fontId="49" numFmtId="0" xfId="0" applyAlignment="1" applyBorder="1" applyFont="1">
      <alignment horizontal="center" readingOrder="0" vertical="bottom"/>
    </xf>
    <xf borderId="5" fillId="0" fontId="59" numFmtId="0" xfId="0" applyAlignment="1" applyBorder="1" applyFont="1">
      <alignment horizontal="center" readingOrder="0" vertical="center"/>
    </xf>
    <xf borderId="15" fillId="0" fontId="59" numFmtId="0" xfId="0" applyAlignment="1" applyBorder="1" applyFont="1">
      <alignment horizontal="center" readingOrder="0" vertical="center"/>
    </xf>
    <xf borderId="15" fillId="0" fontId="59" numFmtId="21" xfId="0" applyAlignment="1" applyBorder="1" applyFont="1" applyNumberFormat="1">
      <alignment horizontal="center" readingOrder="0" vertical="center"/>
    </xf>
    <xf borderId="5" fillId="19" fontId="80" numFmtId="0" xfId="0" applyAlignment="1" applyBorder="1" applyFont="1">
      <alignment horizontal="center" readingOrder="0"/>
    </xf>
    <xf borderId="15" fillId="19" fontId="80" numFmtId="0" xfId="0" applyAlignment="1" applyBorder="1" applyFont="1">
      <alignment horizontal="center" readingOrder="0"/>
    </xf>
    <xf borderId="15" fillId="19" fontId="80" numFmtId="21" xfId="0" applyAlignment="1" applyBorder="1" applyFont="1" applyNumberFormat="1">
      <alignment horizontal="center" readingOrder="0"/>
    </xf>
    <xf borderId="15" fillId="18" fontId="80" numFmtId="0" xfId="0" applyBorder="1" applyFont="1"/>
    <xf borderId="5" fillId="26" fontId="80" numFmtId="0" xfId="0" applyBorder="1" applyFont="1"/>
    <xf borderId="15" fillId="26" fontId="80" numFmtId="0" xfId="0" applyBorder="1" applyFont="1"/>
    <xf borderId="15" fillId="26" fontId="80" numFmtId="21" xfId="0" applyBorder="1" applyFont="1" applyNumberFormat="1"/>
    <xf borderId="15" fillId="35" fontId="80" numFmtId="0" xfId="0" applyBorder="1" applyFont="1"/>
    <xf borderId="5" fillId="26" fontId="80" numFmtId="0" xfId="0" applyAlignment="1" applyBorder="1" applyFont="1">
      <alignment horizontal="center" vertical="bottom"/>
    </xf>
    <xf borderId="15" fillId="26" fontId="80" numFmtId="0" xfId="0" applyAlignment="1" applyBorder="1" applyFont="1">
      <alignment horizontal="center" vertical="bottom"/>
    </xf>
    <xf borderId="15" fillId="26" fontId="80" numFmtId="21" xfId="0" applyAlignment="1" applyBorder="1" applyFont="1" applyNumberFormat="1">
      <alignment horizontal="center" vertical="bottom"/>
    </xf>
    <xf borderId="15" fillId="35" fontId="80" numFmtId="0" xfId="0" applyAlignment="1" applyBorder="1" applyFont="1">
      <alignment horizontal="center" vertical="bottom"/>
    </xf>
    <xf borderId="10" fillId="18" fontId="81" numFmtId="0" xfId="0" applyAlignment="1" applyBorder="1" applyFont="1">
      <alignment horizontal="center" readingOrder="0"/>
    </xf>
    <xf borderId="15" fillId="0" fontId="59" numFmtId="166" xfId="0" applyAlignment="1" applyBorder="1" applyFont="1" applyNumberFormat="1">
      <alignment horizontal="center" readingOrder="0" vertical="center"/>
    </xf>
    <xf borderId="18" fillId="18" fontId="59" numFmtId="0" xfId="0" applyAlignment="1" applyBorder="1" applyFont="1">
      <alignment horizontal="center" vertical="center"/>
    </xf>
    <xf borderId="15" fillId="19" fontId="80" numFmtId="166" xfId="0" applyAlignment="1" applyBorder="1" applyFont="1" applyNumberFormat="1">
      <alignment horizontal="center" readingOrder="0"/>
    </xf>
    <xf borderId="15" fillId="26" fontId="80" numFmtId="166" xfId="0" applyBorder="1" applyFont="1" applyNumberFormat="1"/>
    <xf borderId="15" fillId="26" fontId="80" numFmtId="166" xfId="0" applyAlignment="1" applyBorder="1" applyFont="1" applyNumberFormat="1">
      <alignment horizontal="center" vertical="bottom"/>
    </xf>
    <xf borderId="15" fillId="18" fontId="80" numFmtId="0" xfId="0" applyAlignment="1" applyBorder="1" applyFont="1">
      <alignment horizontal="center" vertical="bottom"/>
    </xf>
    <xf borderId="4" fillId="18" fontId="59" numFmtId="0" xfId="0" applyAlignment="1" applyBorder="1" applyFont="1">
      <alignment horizontal="center" vertical="center"/>
    </xf>
    <xf borderId="6" fillId="0" fontId="80" numFmtId="0" xfId="0" applyBorder="1" applyFont="1"/>
    <xf borderId="6" fillId="0" fontId="80" numFmtId="166" xfId="0" applyBorder="1" applyFont="1" applyNumberFormat="1"/>
    <xf borderId="6" fillId="19" fontId="59" numFmtId="20" xfId="0" applyAlignment="1" applyBorder="1" applyFont="1" applyNumberFormat="1">
      <alignment horizontal="center" readingOrder="0" vertical="center"/>
    </xf>
    <xf borderId="11" fillId="18" fontId="81" numFmtId="0" xfId="0" applyAlignment="1" applyBorder="1" applyFont="1">
      <alignment horizontal="center" readingOrder="0"/>
    </xf>
    <xf borderId="6" fillId="22" fontId="59" numFmtId="0" xfId="0" applyAlignment="1" applyBorder="1" applyFont="1">
      <alignment horizontal="center" readingOrder="0" vertical="center"/>
    </xf>
    <xf borderId="6" fillId="22" fontId="59" numFmtId="20" xfId="0" applyAlignment="1" applyBorder="1" applyFont="1" applyNumberFormat="1">
      <alignment horizontal="center" readingOrder="0" vertical="center"/>
    </xf>
    <xf borderId="15" fillId="18" fontId="59" numFmtId="0" xfId="0" applyAlignment="1" applyBorder="1" applyFont="1">
      <alignment horizontal="center" vertical="center"/>
    </xf>
    <xf borderId="5" fillId="28" fontId="80" numFmtId="0" xfId="0" applyAlignment="1" applyBorder="1" applyFont="1">
      <alignment horizontal="center" readingOrder="0"/>
    </xf>
    <xf borderId="6" fillId="0" fontId="80" numFmtId="0" xfId="0" applyAlignment="1" applyBorder="1" applyFont="1">
      <alignment horizontal="center" readingOrder="0"/>
    </xf>
    <xf borderId="15" fillId="28" fontId="80" numFmtId="166" xfId="0" applyAlignment="1" applyBorder="1" applyFont="1" applyNumberFormat="1">
      <alignment horizontal="center" readingOrder="0"/>
    </xf>
    <xf borderId="6" fillId="0" fontId="80" numFmtId="166" xfId="0" applyAlignment="1" applyBorder="1" applyFont="1" applyNumberFormat="1">
      <alignment horizontal="center" readingOrder="0"/>
    </xf>
    <xf borderId="3" fillId="2" fontId="80" numFmtId="0" xfId="0" applyAlignment="1" applyBorder="1" applyFont="1">
      <alignment horizontal="center" readingOrder="0" vertical="center"/>
    </xf>
    <xf borderId="4" fillId="2" fontId="59" numFmtId="0" xfId="0" applyAlignment="1" applyBorder="1" applyFont="1">
      <alignment horizontal="center" readingOrder="0" vertical="center"/>
    </xf>
    <xf borderId="10" fillId="0" fontId="80" numFmtId="0" xfId="0" applyBorder="1" applyFont="1"/>
    <xf borderId="10" fillId="26" fontId="80" numFmtId="0" xfId="0" applyBorder="1" applyFont="1"/>
    <xf borderId="10" fillId="26" fontId="80" numFmtId="0" xfId="0" applyAlignment="1" applyBorder="1" applyFont="1">
      <alignment horizontal="center" vertical="bottom"/>
    </xf>
    <xf borderId="6" fillId="5" fontId="59" numFmtId="21" xfId="0" applyAlignment="1" applyBorder="1" applyFont="1" applyNumberFormat="1">
      <alignment horizontal="center" readingOrder="0" vertical="center"/>
    </xf>
    <xf borderId="5" fillId="53" fontId="80" numFmtId="0" xfId="0" applyAlignment="1" applyBorder="1" applyFont="1">
      <alignment horizontal="center" readingOrder="0"/>
    </xf>
    <xf borderId="15" fillId="53" fontId="80" numFmtId="0" xfId="0" applyAlignment="1" applyBorder="1" applyFont="1">
      <alignment horizontal="center" readingOrder="0"/>
    </xf>
    <xf borderId="15" fillId="53" fontId="80" numFmtId="166" xfId="0" applyAlignment="1" applyBorder="1" applyFont="1" applyNumberFormat="1">
      <alignment horizontal="center" readingOrder="0"/>
    </xf>
    <xf borderId="15" fillId="18" fontId="80" numFmtId="0" xfId="0" applyAlignment="1" applyBorder="1" applyFont="1">
      <alignment horizontal="center" readingOrder="0"/>
    </xf>
    <xf borderId="5" fillId="0" fontId="80" numFmtId="0" xfId="0" applyAlignment="1" applyBorder="1" applyFont="1">
      <alignment horizontal="center" readingOrder="0"/>
    </xf>
    <xf borderId="15" fillId="0" fontId="80" numFmtId="0" xfId="0" applyAlignment="1" applyBorder="1" applyFont="1">
      <alignment horizontal="center" readingOrder="0"/>
    </xf>
    <xf borderId="15" fillId="0" fontId="80" numFmtId="166" xfId="0" applyAlignment="1" applyBorder="1" applyFont="1" applyNumberFormat="1">
      <alignment horizontal="center" readingOrder="0"/>
    </xf>
    <xf borderId="6" fillId="28" fontId="59" numFmtId="20" xfId="0" applyAlignment="1" applyBorder="1" applyFont="1" applyNumberFormat="1">
      <alignment horizontal="center" readingOrder="0" vertical="center"/>
    </xf>
    <xf borderId="5" fillId="18" fontId="80" numFmtId="0" xfId="0" applyAlignment="1" applyBorder="1" applyFont="1">
      <alignment horizontal="center" vertical="center"/>
    </xf>
    <xf borderId="6" fillId="22" fontId="80" numFmtId="0" xfId="0" applyAlignment="1" applyBorder="1" applyFont="1">
      <alignment horizontal="center" readingOrder="0" vertical="center"/>
    </xf>
    <xf borderId="6" fillId="22" fontId="80" numFmtId="20" xfId="0" applyAlignment="1" applyBorder="1" applyFont="1" applyNumberFormat="1">
      <alignment horizontal="center" readingOrder="0" vertical="center"/>
    </xf>
    <xf borderId="15" fillId="18" fontId="80" numFmtId="0" xfId="0" applyAlignment="1" applyBorder="1" applyFont="1">
      <alignment vertical="bottom"/>
    </xf>
    <xf borderId="15" fillId="18" fontId="59" numFmtId="0" xfId="0" applyAlignment="1" applyBorder="1" applyFont="1">
      <alignment horizontal="center" readingOrder="0" vertical="center"/>
    </xf>
    <xf borderId="10" fillId="0" fontId="80" numFmtId="0" xfId="0" applyAlignment="1" applyBorder="1" applyFont="1">
      <alignment horizontal="center"/>
    </xf>
    <xf borderId="5" fillId="0" fontId="59" numFmtId="0" xfId="0" applyAlignment="1" applyBorder="1" applyFont="1">
      <alignment horizontal="center" readingOrder="0" shrinkToFit="0" vertical="center" wrapText="0"/>
    </xf>
    <xf borderId="15" fillId="0" fontId="59" numFmtId="0" xfId="0" applyAlignment="1" applyBorder="1" applyFont="1">
      <alignment horizontal="center" readingOrder="0" shrinkToFit="0" vertical="center" wrapText="0"/>
    </xf>
    <xf borderId="15" fillId="0" fontId="59" numFmtId="166" xfId="0" applyAlignment="1" applyBorder="1" applyFont="1" applyNumberFormat="1">
      <alignment horizontal="center" readingOrder="0" shrinkToFit="0" vertical="center" wrapText="0"/>
    </xf>
    <xf borderId="15" fillId="18" fontId="59" numFmtId="0" xfId="0" applyAlignment="1" applyBorder="1" applyFont="1">
      <alignment horizontal="center" vertical="center"/>
    </xf>
    <xf borderId="5" fillId="2" fontId="80" numFmtId="0" xfId="0" applyAlignment="1" applyBorder="1" applyFont="1">
      <alignment horizontal="center" vertical="bottom"/>
    </xf>
    <xf borderId="15" fillId="2" fontId="80" numFmtId="0" xfId="0" applyAlignment="1" applyBorder="1" applyFont="1">
      <alignment horizontal="center" vertical="bottom"/>
    </xf>
    <xf borderId="15" fillId="2" fontId="80" numFmtId="20" xfId="0" applyAlignment="1" applyBorder="1" applyFont="1" applyNumberFormat="1">
      <alignment horizontal="center" vertical="bottom"/>
    </xf>
    <xf borderId="15" fillId="18" fontId="80" numFmtId="0" xfId="0" applyAlignment="1" applyBorder="1" applyFont="1">
      <alignment horizontal="center" vertical="bottom"/>
    </xf>
    <xf borderId="6" fillId="57" fontId="80" numFmtId="0" xfId="0" applyAlignment="1" applyBorder="1" applyFont="1">
      <alignment horizontal="center" readingOrder="0"/>
    </xf>
    <xf borderId="6" fillId="57" fontId="80" numFmtId="20" xfId="0" applyAlignment="1" applyBorder="1" applyFont="1" applyNumberFormat="1">
      <alignment horizontal="center" readingOrder="0"/>
    </xf>
    <xf borderId="15" fillId="2" fontId="80" numFmtId="166" xfId="0" applyAlignment="1" applyBorder="1" applyFont="1" applyNumberFormat="1">
      <alignment horizontal="center" vertical="bottom"/>
    </xf>
    <xf borderId="3" fillId="2" fontId="59" numFmtId="0" xfId="0" applyAlignment="1" applyBorder="1" applyFont="1">
      <alignment horizontal="center" readingOrder="0" vertical="center"/>
    </xf>
    <xf borderId="0" fillId="26" fontId="80" numFmtId="0" xfId="0" applyAlignment="1" applyFont="1">
      <alignment horizontal="center" vertical="bottom"/>
    </xf>
    <xf borderId="10" fillId="26" fontId="80" numFmtId="0" xfId="0" applyAlignment="1" applyBorder="1" applyFont="1">
      <alignment horizontal="center"/>
    </xf>
    <xf borderId="5" fillId="0" fontId="59" numFmtId="20" xfId="0" applyAlignment="1" applyBorder="1" applyFont="1" applyNumberFormat="1">
      <alignment horizontal="center" readingOrder="0" shrinkToFit="0" vertical="center" wrapText="0"/>
    </xf>
    <xf borderId="10" fillId="18" fontId="80" numFmtId="0" xfId="0" applyAlignment="1" applyBorder="1" applyFont="1">
      <alignment horizontal="center" readingOrder="0"/>
    </xf>
    <xf borderId="6" fillId="0" fontId="80" numFmtId="0" xfId="0" applyAlignment="1" applyBorder="1" applyFont="1">
      <alignment horizontal="center" readingOrder="0"/>
    </xf>
    <xf borderId="5" fillId="57" fontId="80" numFmtId="0" xfId="0" applyAlignment="1" applyBorder="1" applyFont="1">
      <alignment horizontal="center" readingOrder="0" vertical="bottom"/>
    </xf>
    <xf borderId="15" fillId="57" fontId="80" numFmtId="0" xfId="0" applyAlignment="1" applyBorder="1" applyFont="1">
      <alignment horizontal="center" readingOrder="0" vertical="bottom"/>
    </xf>
    <xf borderId="15" fillId="57" fontId="80" numFmtId="166" xfId="0" applyAlignment="1" applyBorder="1" applyFont="1" applyNumberFormat="1">
      <alignment horizontal="center" readingOrder="0" vertical="bottom"/>
    </xf>
    <xf borderId="6" fillId="0" fontId="59" numFmtId="166" xfId="0" applyAlignment="1" applyBorder="1" applyFont="1" applyNumberFormat="1">
      <alignment horizontal="center" readingOrder="0" vertical="center"/>
    </xf>
    <xf borderId="15" fillId="0" fontId="80" numFmtId="20" xfId="0" applyAlignment="1" applyBorder="1" applyFont="1" applyNumberFormat="1">
      <alignment horizontal="center" readingOrder="0"/>
    </xf>
    <xf borderId="5" fillId="28" fontId="80" numFmtId="0" xfId="0" applyAlignment="1" applyBorder="1" applyFont="1">
      <alignment horizontal="center" readingOrder="0" vertical="bottom"/>
    </xf>
    <xf borderId="15" fillId="28" fontId="80" numFmtId="0" xfId="0" applyAlignment="1" applyBorder="1" applyFont="1">
      <alignment horizontal="center" readingOrder="0" vertical="bottom"/>
    </xf>
    <xf borderId="15" fillId="19" fontId="80" numFmtId="166" xfId="0" applyAlignment="1" applyBorder="1" applyFont="1" applyNumberFormat="1">
      <alignment horizontal="center" readingOrder="0" vertical="bottom"/>
    </xf>
    <xf borderId="6" fillId="0" fontId="34" numFmtId="0" xfId="0" applyAlignment="1" applyBorder="1" applyFont="1">
      <alignment horizontal="center" readingOrder="0"/>
    </xf>
    <xf borderId="47" fillId="0" fontId="34" numFmtId="0" xfId="0" applyAlignment="1" applyBorder="1" applyFont="1">
      <alignment horizontal="center" readingOrder="0"/>
    </xf>
    <xf borderId="5" fillId="19" fontId="80" numFmtId="0" xfId="0" applyAlignment="1" applyBorder="1" applyFont="1">
      <alignment horizontal="center" readingOrder="0" vertical="bottom"/>
    </xf>
    <xf borderId="15" fillId="19" fontId="80" numFmtId="0" xfId="0" applyAlignment="1" applyBorder="1" applyFont="1">
      <alignment horizontal="center" readingOrder="0" vertical="bottom"/>
    </xf>
    <xf borderId="15" fillId="2" fontId="80" numFmtId="21" xfId="0" applyAlignment="1" applyBorder="1" applyFont="1" applyNumberFormat="1">
      <alignment horizontal="center" readingOrder="0" vertical="center"/>
    </xf>
    <xf borderId="6" fillId="51" fontId="80" numFmtId="0" xfId="0" applyAlignment="1" applyBorder="1" applyFont="1">
      <alignment horizontal="center" readingOrder="0" vertical="center"/>
    </xf>
    <xf borderId="15" fillId="18" fontId="80" numFmtId="0" xfId="0" applyAlignment="1" applyBorder="1" applyFont="1">
      <alignment horizontal="center" vertical="center"/>
    </xf>
    <xf borderId="5" fillId="26" fontId="80" numFmtId="0" xfId="0" applyAlignment="1" applyBorder="1" applyFont="1">
      <alignment horizontal="center"/>
    </xf>
    <xf borderId="15" fillId="26" fontId="80" numFmtId="0" xfId="0" applyAlignment="1" applyBorder="1" applyFont="1">
      <alignment horizontal="center"/>
    </xf>
    <xf borderId="15" fillId="26" fontId="80" numFmtId="166" xfId="0" applyAlignment="1" applyBorder="1" applyFont="1" applyNumberFormat="1">
      <alignment horizontal="center"/>
    </xf>
    <xf borderId="5" fillId="2" fontId="80" numFmtId="46" xfId="0" applyAlignment="1" applyBorder="1" applyFont="1" applyNumberFormat="1">
      <alignment horizontal="center" readingOrder="0" vertical="center"/>
    </xf>
    <xf borderId="6" fillId="2" fontId="80" numFmtId="46" xfId="0" applyAlignment="1" applyBorder="1" applyFont="1" applyNumberFormat="1">
      <alignment horizontal="center" readingOrder="0" vertical="center"/>
    </xf>
    <xf borderId="6" fillId="18" fontId="80" numFmtId="49" xfId="0" applyAlignment="1" applyBorder="1" applyFont="1" applyNumberFormat="1">
      <alignment horizontal="center" readingOrder="0" vertical="center"/>
    </xf>
    <xf borderId="15" fillId="19" fontId="80" numFmtId="20" xfId="0" applyAlignment="1" applyBorder="1" applyFont="1" applyNumberFormat="1">
      <alignment horizontal="center" readingOrder="0" vertical="bottom"/>
    </xf>
    <xf borderId="5" fillId="22" fontId="80" numFmtId="0" xfId="0" applyAlignment="1" applyBorder="1" applyFont="1">
      <alignment horizontal="center" readingOrder="0"/>
    </xf>
    <xf borderId="15" fillId="22" fontId="80" numFmtId="0" xfId="0" applyAlignment="1" applyBorder="1" applyFont="1">
      <alignment horizontal="center" readingOrder="0"/>
    </xf>
    <xf borderId="15" fillId="28" fontId="80" numFmtId="166" xfId="0" applyAlignment="1" applyBorder="1" applyFont="1" applyNumberFormat="1">
      <alignment horizontal="center" readingOrder="0" vertical="bottom"/>
    </xf>
    <xf borderId="5" fillId="22" fontId="80" numFmtId="0" xfId="0" applyAlignment="1" applyBorder="1" applyFont="1">
      <alignment horizontal="center" readingOrder="0" vertical="bottom"/>
    </xf>
    <xf borderId="15" fillId="22" fontId="80" numFmtId="0" xfId="0" applyAlignment="1" applyBorder="1" applyFont="1">
      <alignment horizontal="center" readingOrder="0" vertical="bottom"/>
    </xf>
    <xf borderId="15" fillId="18" fontId="80" numFmtId="0" xfId="0" applyAlignment="1" applyBorder="1" applyFont="1">
      <alignment horizontal="center" readingOrder="0" vertical="bottom"/>
    </xf>
    <xf borderId="5" fillId="2" fontId="59" numFmtId="0" xfId="0" applyAlignment="1" applyBorder="1" applyFont="1">
      <alignment horizontal="center" vertical="center"/>
    </xf>
    <xf borderId="15" fillId="2" fontId="59" numFmtId="20" xfId="0" applyAlignment="1" applyBorder="1" applyFont="1" applyNumberFormat="1">
      <alignment horizontal="center" vertical="center"/>
    </xf>
    <xf borderId="15" fillId="2" fontId="59" numFmtId="21" xfId="0" applyAlignment="1" applyBorder="1" applyFont="1" applyNumberFormat="1">
      <alignment horizontal="center" vertical="center"/>
    </xf>
    <xf borderId="15" fillId="18" fontId="80" numFmtId="0" xfId="0" applyAlignment="1" applyBorder="1" applyFont="1">
      <alignment horizontal="center"/>
    </xf>
    <xf borderId="10" fillId="36" fontId="51" numFmtId="0" xfId="0" applyAlignment="1" applyBorder="1" applyFont="1">
      <alignment horizontal="center" readingOrder="0" shrinkToFit="0" vertical="center" wrapText="0"/>
    </xf>
    <xf borderId="10" fillId="26" fontId="53" numFmtId="0" xfId="0" applyBorder="1" applyFont="1"/>
    <xf borderId="10" fillId="26" fontId="53" numFmtId="0" xfId="0" applyAlignment="1" applyBorder="1" applyFont="1">
      <alignment vertical="bottom"/>
    </xf>
    <xf borderId="10" fillId="26" fontId="53" numFmtId="169" xfId="0" applyAlignment="1" applyBorder="1" applyFont="1" applyNumberFormat="1">
      <alignment vertical="bottom"/>
    </xf>
    <xf borderId="5" fillId="18" fontId="67" numFmtId="0" xfId="0" applyAlignment="1" applyBorder="1" applyFont="1">
      <alignment horizontal="center" vertical="center"/>
    </xf>
    <xf borderId="15" fillId="18" fontId="67" numFmtId="0" xfId="0" applyAlignment="1" applyBorder="1" applyFont="1">
      <alignment horizontal="center" vertical="center"/>
    </xf>
    <xf borderId="5" fillId="18" fontId="67" numFmtId="0" xfId="0" applyAlignment="1" applyBorder="1" applyFont="1">
      <alignment horizontal="center"/>
    </xf>
    <xf borderId="15" fillId="18" fontId="67" numFmtId="0" xfId="0" applyAlignment="1" applyBorder="1" applyFont="1">
      <alignment horizontal="center"/>
    </xf>
    <xf borderId="15" fillId="2" fontId="80" numFmtId="0" xfId="0" applyAlignment="1" applyBorder="1" applyFont="1">
      <alignment horizontal="center" readingOrder="0"/>
    </xf>
    <xf borderId="15" fillId="2" fontId="80" numFmtId="21" xfId="0" applyAlignment="1" applyBorder="1" applyFont="1" applyNumberFormat="1">
      <alignment horizontal="center" readingOrder="0"/>
    </xf>
    <xf borderId="15" fillId="18" fontId="80" numFmtId="0" xfId="0" applyAlignment="1" applyBorder="1" applyFont="1">
      <alignment horizontal="center" readingOrder="0" vertical="center"/>
    </xf>
    <xf borderId="15" fillId="35" fontId="53" numFmtId="0" xfId="0" applyBorder="1" applyFont="1"/>
    <xf borderId="15" fillId="35" fontId="53" numFmtId="0" xfId="0" applyBorder="1" applyFont="1"/>
    <xf borderId="4" fillId="2" fontId="80" numFmtId="0" xfId="0" applyAlignment="1" applyBorder="1" applyFont="1">
      <alignment horizontal="center" readingOrder="0" vertical="center"/>
    </xf>
    <xf borderId="15" fillId="2" fontId="80" numFmtId="166" xfId="0" applyAlignment="1" applyBorder="1" applyFont="1" applyNumberFormat="1">
      <alignment horizontal="center" readingOrder="0"/>
    </xf>
    <xf borderId="15" fillId="18" fontId="53" numFmtId="0" xfId="0" applyBorder="1" applyFont="1"/>
    <xf borderId="15" fillId="2" fontId="80" numFmtId="166" xfId="0" applyAlignment="1" applyBorder="1" applyFont="1" applyNumberFormat="1">
      <alignment horizontal="center" readingOrder="0" vertical="center"/>
    </xf>
    <xf borderId="18" fillId="18" fontId="53" numFmtId="0" xfId="0" applyBorder="1" applyFont="1"/>
    <xf borderId="4" fillId="18" fontId="80" numFmtId="0" xfId="0" applyAlignment="1" applyBorder="1" applyFont="1">
      <alignment horizontal="center" vertical="center"/>
    </xf>
    <xf borderId="15" fillId="18" fontId="80" numFmtId="0" xfId="0" applyAlignment="1" applyBorder="1" applyFont="1">
      <alignment horizontal="center" vertical="center"/>
    </xf>
    <xf borderId="5" fillId="26" fontId="80" numFmtId="0" xfId="0" applyAlignment="1" applyBorder="1" applyFont="1">
      <alignment horizontal="center" vertical="center"/>
    </xf>
    <xf borderId="15" fillId="26" fontId="80" numFmtId="0" xfId="0" applyAlignment="1" applyBorder="1" applyFont="1">
      <alignment horizontal="center" vertical="center"/>
    </xf>
    <xf borderId="15" fillId="26" fontId="80" numFmtId="20" xfId="0" applyAlignment="1" applyBorder="1" applyFont="1" applyNumberFormat="1">
      <alignment horizontal="center" vertical="center"/>
    </xf>
    <xf borderId="0" fillId="5" fontId="34" numFmtId="0" xfId="0" applyAlignment="1" applyFont="1">
      <alignment horizontal="center" readingOrder="0"/>
    </xf>
    <xf borderId="0" fillId="0" fontId="34" numFmtId="0" xfId="0" applyAlignment="1" applyFont="1">
      <alignment horizontal="center" readingOrder="0"/>
    </xf>
    <xf borderId="5" fillId="26" fontId="80" numFmtId="0" xfId="0" applyAlignment="1" applyBorder="1" applyFont="1">
      <alignment horizontal="center" vertical="center"/>
    </xf>
    <xf borderId="15" fillId="26" fontId="80" numFmtId="0" xfId="0" applyAlignment="1" applyBorder="1" applyFont="1">
      <alignment horizontal="center" vertical="center"/>
    </xf>
    <xf borderId="15" fillId="26" fontId="80" numFmtId="166" xfId="0" applyAlignment="1" applyBorder="1" applyFont="1" applyNumberFormat="1">
      <alignment horizontal="center" vertical="center"/>
    </xf>
    <xf borderId="2" fillId="6" fontId="80" numFmtId="0" xfId="0" applyAlignment="1" applyBorder="1" applyFont="1">
      <alignment horizontal="center" readingOrder="0" vertical="center"/>
    </xf>
    <xf borderId="5" fillId="2" fontId="80" numFmtId="0" xfId="0" applyAlignment="1" applyBorder="1" applyFont="1">
      <alignment horizontal="center" readingOrder="0" shrinkToFit="0" vertical="center" wrapText="0"/>
    </xf>
    <xf borderId="15" fillId="2" fontId="80" numFmtId="0" xfId="0" applyAlignment="1" applyBorder="1" applyFont="1">
      <alignment horizontal="center" readingOrder="0" shrinkToFit="0" vertical="center" wrapText="0"/>
    </xf>
    <xf borderId="15" fillId="2" fontId="80" numFmtId="166" xfId="0" applyAlignment="1" applyBorder="1" applyFont="1" applyNumberFormat="1">
      <alignment horizontal="center" readingOrder="0" shrinkToFit="0" vertical="center" wrapText="0"/>
    </xf>
    <xf borderId="5" fillId="2" fontId="80" numFmtId="21" xfId="0" applyAlignment="1" applyBorder="1" applyFont="1" applyNumberFormat="1">
      <alignment horizontal="center" readingOrder="0" vertical="center"/>
    </xf>
    <xf borderId="5" fillId="59" fontId="80" numFmtId="0" xfId="0" applyAlignment="1" applyBorder="1" applyFill="1" applyFont="1">
      <alignment horizontal="center" readingOrder="0" shrinkToFit="0" vertical="center" wrapText="0"/>
    </xf>
    <xf borderId="15" fillId="59" fontId="80" numFmtId="0" xfId="0" applyAlignment="1" applyBorder="1" applyFont="1">
      <alignment horizontal="center" readingOrder="0" shrinkToFit="0" vertical="center" wrapText="0"/>
    </xf>
    <xf borderId="15" fillId="59" fontId="80" numFmtId="166" xfId="0" applyAlignment="1" applyBorder="1" applyFont="1" applyNumberFormat="1">
      <alignment horizontal="center" readingOrder="0" shrinkToFit="0" vertical="center" wrapText="0"/>
    </xf>
    <xf borderId="2" fillId="2" fontId="80" numFmtId="0" xfId="0" applyAlignment="1" applyBorder="1" applyFont="1">
      <alignment horizontal="center" readingOrder="0" vertical="center"/>
    </xf>
    <xf borderId="5" fillId="19" fontId="80" numFmtId="0" xfId="0" applyAlignment="1" applyBorder="1" applyFont="1">
      <alignment horizontal="center" readingOrder="0" shrinkToFit="0" vertical="center" wrapText="0"/>
    </xf>
    <xf borderId="15" fillId="19" fontId="80" numFmtId="0" xfId="0" applyAlignment="1" applyBorder="1" applyFont="1">
      <alignment horizontal="center" readingOrder="0" shrinkToFit="0" vertical="center" wrapText="0"/>
    </xf>
    <xf borderId="15" fillId="19" fontId="80" numFmtId="166" xfId="0" applyAlignment="1" applyBorder="1" applyFont="1" applyNumberFormat="1">
      <alignment horizontal="center" readingOrder="0" shrinkToFit="0" vertical="center" wrapText="0"/>
    </xf>
    <xf borderId="5" fillId="28" fontId="80" numFmtId="21" xfId="0" applyAlignment="1" applyBorder="1" applyFont="1" applyNumberFormat="1">
      <alignment horizontal="center" readingOrder="0" vertical="center"/>
    </xf>
    <xf borderId="6" fillId="18" fontId="57" numFmtId="21" xfId="0" applyAlignment="1" applyBorder="1" applyFont="1" applyNumberFormat="1">
      <alignment horizontal="center" shrinkToFit="0" vertical="center" wrapText="0"/>
    </xf>
    <xf borderId="6" fillId="19" fontId="80" numFmtId="21" xfId="0" applyAlignment="1" applyBorder="1" applyFont="1" applyNumberFormat="1">
      <alignment horizontal="center" readingOrder="0" vertical="center"/>
    </xf>
    <xf borderId="6" fillId="2" fontId="80" numFmtId="166" xfId="0" applyAlignment="1" applyBorder="1" applyFont="1" applyNumberFormat="1">
      <alignment horizontal="center" readingOrder="0" vertical="center"/>
    </xf>
    <xf borderId="5" fillId="2" fontId="80" numFmtId="166" xfId="0" applyAlignment="1" applyBorder="1" applyFont="1" applyNumberFormat="1">
      <alignment horizontal="center" readingOrder="0" vertical="center"/>
    </xf>
    <xf borderId="6" fillId="19" fontId="80" numFmtId="0" xfId="0" applyAlignment="1" applyBorder="1" applyFont="1">
      <alignment horizontal="center" readingOrder="0" vertical="center"/>
    </xf>
    <xf borderId="6" fillId="19" fontId="80" numFmtId="166" xfId="0" applyAlignment="1" applyBorder="1" applyFont="1" applyNumberFormat="1">
      <alignment horizontal="center" readingOrder="0" vertical="center"/>
    </xf>
    <xf borderId="5" fillId="38" fontId="59" numFmtId="0" xfId="0" applyAlignment="1" applyBorder="1" applyFont="1">
      <alignment horizontal="center" readingOrder="0" vertical="center"/>
    </xf>
    <xf borderId="15" fillId="38" fontId="59" numFmtId="0" xfId="0" applyAlignment="1" applyBorder="1" applyFont="1">
      <alignment horizontal="center" readingOrder="0" vertical="center"/>
    </xf>
    <xf borderId="15" fillId="38" fontId="59" numFmtId="166" xfId="0" applyAlignment="1" applyBorder="1" applyFont="1" applyNumberFormat="1">
      <alignment horizontal="center" readingOrder="0" vertical="center"/>
    </xf>
    <xf borderId="10" fillId="5" fontId="51" numFmtId="0" xfId="0" applyAlignment="1" applyBorder="1" applyFont="1">
      <alignment horizontal="center" readingOrder="0" shrinkToFit="0" vertical="center" wrapText="0"/>
    </xf>
    <xf borderId="10" fillId="26" fontId="56" numFmtId="0" xfId="0" applyBorder="1" applyFont="1"/>
    <xf borderId="10" fillId="26" fontId="56" numFmtId="169" xfId="0" applyBorder="1" applyFont="1" applyNumberFormat="1"/>
    <xf borderId="10" fillId="26" fontId="80" numFmtId="0" xfId="0" applyAlignment="1" applyBorder="1" applyFont="1">
      <alignment horizontal="center" vertical="center"/>
    </xf>
    <xf borderId="0" fillId="36" fontId="51" numFmtId="0" xfId="0" applyAlignment="1" applyFont="1">
      <alignment horizontal="center" readingOrder="0" shrinkToFit="0" vertical="center" wrapText="0"/>
    </xf>
    <xf borderId="5" fillId="7" fontId="86" numFmtId="0" xfId="0" applyAlignment="1" applyBorder="1" applyFont="1">
      <alignment horizontal="center" readingOrder="0" vertical="bottom"/>
    </xf>
    <xf borderId="15" fillId="7" fontId="86" numFmtId="0" xfId="0" applyAlignment="1" applyBorder="1" applyFont="1">
      <alignment horizontal="center" readingOrder="0" vertical="bottom"/>
    </xf>
    <xf borderId="2" fillId="60" fontId="45" numFmtId="169" xfId="0" applyAlignment="1" applyBorder="1" applyFill="1" applyFont="1" applyNumberFormat="1">
      <alignment horizontal="center" readingOrder="0" vertical="bottom"/>
    </xf>
    <xf borderId="2" fillId="61" fontId="45" numFmtId="169" xfId="0" applyAlignment="1" applyBorder="1" applyFill="1" applyFont="1" applyNumberFormat="1">
      <alignment horizontal="center" readingOrder="0" vertical="bottom"/>
    </xf>
    <xf borderId="6" fillId="7" fontId="74" numFmtId="0" xfId="0" applyAlignment="1" applyBorder="1" applyFont="1">
      <alignment horizontal="center" vertical="bottom"/>
    </xf>
    <xf borderId="6" fillId="7" fontId="56" numFmtId="46" xfId="0" applyAlignment="1" applyBorder="1" applyFont="1" applyNumberFormat="1">
      <alignment vertical="bottom"/>
    </xf>
    <xf borderId="2" fillId="7" fontId="74" numFmtId="0" xfId="0" applyAlignment="1" applyBorder="1" applyFont="1">
      <alignment horizontal="center" readingOrder="0" vertical="bottom"/>
    </xf>
    <xf borderId="2" fillId="7" fontId="74" numFmtId="0" xfId="0" applyAlignment="1" applyBorder="1" applyFont="1">
      <alignment horizontal="center" vertical="bottom"/>
    </xf>
    <xf borderId="6" fillId="42" fontId="74" numFmtId="0" xfId="0" applyAlignment="1" applyBorder="1" applyFont="1">
      <alignment horizontal="center" vertical="bottom"/>
    </xf>
    <xf borderId="2" fillId="62" fontId="45" numFmtId="169" xfId="0" applyAlignment="1" applyBorder="1" applyFill="1" applyFont="1" applyNumberFormat="1">
      <alignment horizontal="center" readingOrder="0" vertical="bottom"/>
    </xf>
    <xf borderId="5" fillId="7" fontId="56" numFmtId="46" xfId="0" applyAlignment="1" applyBorder="1" applyFont="1" applyNumberFormat="1">
      <alignment vertical="bottom"/>
    </xf>
    <xf borderId="2" fillId="27" fontId="45" numFmtId="165" xfId="0" applyAlignment="1" applyBorder="1" applyFont="1" applyNumberFormat="1">
      <alignment horizontal="center" readingOrder="0" vertical="bottom"/>
    </xf>
    <xf borderId="2" fillId="29" fontId="27" numFmtId="0" xfId="0" applyAlignment="1" applyBorder="1" applyFont="1">
      <alignment horizontal="center" readingOrder="0" shrinkToFit="0" vertical="center" wrapText="0"/>
    </xf>
    <xf borderId="15" fillId="18" fontId="68" numFmtId="0" xfId="0" applyAlignment="1" applyBorder="1" applyFont="1">
      <alignment horizontal="center" readingOrder="0" vertical="center"/>
    </xf>
    <xf borderId="5" fillId="18" fontId="67" numFmtId="0" xfId="0" applyAlignment="1" applyBorder="1" applyFont="1">
      <alignment horizontal="center"/>
    </xf>
    <xf borderId="15" fillId="18" fontId="67" numFmtId="0" xfId="0" applyAlignment="1" applyBorder="1" applyFont="1">
      <alignment horizontal="center"/>
    </xf>
    <xf borderId="2" fillId="36" fontId="51" numFmtId="170" xfId="0" applyAlignment="1" applyBorder="1" applyFont="1" applyNumberFormat="1">
      <alignment horizontal="center" readingOrder="0" shrinkToFit="0" vertical="center" wrapText="0"/>
    </xf>
    <xf borderId="6" fillId="19" fontId="80" numFmtId="46" xfId="0" applyAlignment="1" applyBorder="1" applyFont="1" applyNumberFormat="1">
      <alignment horizontal="center" readingOrder="0" vertical="center"/>
    </xf>
    <xf borderId="5" fillId="26" fontId="56" numFmtId="0" xfId="0" applyBorder="1" applyFont="1"/>
    <xf borderId="15" fillId="18" fontId="56" numFmtId="0" xfId="0" applyBorder="1" applyFont="1"/>
    <xf borderId="15" fillId="26" fontId="80" numFmtId="46" xfId="0" applyAlignment="1" applyBorder="1" applyFont="1" applyNumberFormat="1">
      <alignment horizontal="center" readingOrder="0" vertical="center"/>
    </xf>
    <xf borderId="6" fillId="19" fontId="58" numFmtId="46" xfId="0" applyAlignment="1" applyBorder="1" applyFont="1" applyNumberFormat="1">
      <alignment horizontal="center" readingOrder="0" vertical="center"/>
    </xf>
    <xf borderId="6" fillId="23" fontId="58" numFmtId="166" xfId="0" applyAlignment="1" applyBorder="1" applyFont="1" applyNumberFormat="1">
      <alignment horizontal="center" readingOrder="0" vertical="center"/>
    </xf>
    <xf borderId="6" fillId="18" fontId="57" numFmtId="0" xfId="0" applyAlignment="1" applyBorder="1" applyFont="1">
      <alignment horizontal="center" shrinkToFit="0" vertical="center" wrapText="0"/>
    </xf>
    <xf borderId="6" fillId="2" fontId="58" numFmtId="21" xfId="0" applyAlignment="1" applyBorder="1" applyFont="1" applyNumberFormat="1">
      <alignment horizontal="center" readingOrder="0" vertical="center"/>
    </xf>
    <xf borderId="6" fillId="19" fontId="58" numFmtId="166" xfId="0" applyAlignment="1" applyBorder="1" applyFont="1" applyNumberFormat="1">
      <alignment horizontal="center" readingOrder="0" vertical="center"/>
    </xf>
    <xf borderId="15" fillId="26" fontId="56" numFmtId="20" xfId="0" applyBorder="1" applyFont="1" applyNumberFormat="1"/>
    <xf borderId="6" fillId="2" fontId="58" numFmtId="20" xfId="0" applyAlignment="1" applyBorder="1" applyFont="1" applyNumberFormat="1">
      <alignment horizontal="center" readingOrder="0" vertical="center"/>
    </xf>
    <xf borderId="6" fillId="23" fontId="80" numFmtId="0" xfId="0" applyAlignment="1" applyBorder="1" applyFont="1">
      <alignment horizontal="center" readingOrder="0" vertical="center"/>
    </xf>
    <xf borderId="5" fillId="0" fontId="56" numFmtId="0" xfId="0" applyBorder="1" applyFont="1"/>
    <xf borderId="15" fillId="0" fontId="56" numFmtId="0" xfId="0" applyBorder="1" applyFont="1"/>
    <xf borderId="15" fillId="0" fontId="56" numFmtId="20" xfId="0" applyBorder="1" applyFont="1" applyNumberFormat="1"/>
    <xf borderId="6" fillId="0" fontId="58" numFmtId="20" xfId="0" applyAlignment="1" applyBorder="1" applyFont="1" applyNumberFormat="1">
      <alignment horizontal="center" readingOrder="0" vertical="center"/>
    </xf>
    <xf borderId="5" fillId="19" fontId="80" numFmtId="46" xfId="0" applyAlignment="1" applyBorder="1" applyFont="1" applyNumberFormat="1">
      <alignment horizontal="center" readingOrder="0" vertical="center"/>
    </xf>
    <xf borderId="5" fillId="19" fontId="80" numFmtId="166" xfId="0" applyAlignment="1" applyBorder="1" applyFont="1" applyNumberFormat="1">
      <alignment horizontal="center" readingOrder="0" vertical="center"/>
    </xf>
    <xf borderId="5" fillId="0" fontId="80" numFmtId="0" xfId="0" applyAlignment="1" applyBorder="1" applyFont="1">
      <alignment horizontal="center" readingOrder="0" vertical="center"/>
    </xf>
    <xf borderId="5" fillId="0" fontId="80" numFmtId="20" xfId="0" applyAlignment="1" applyBorder="1" applyFont="1" applyNumberFormat="1">
      <alignment horizontal="center" readingOrder="0" vertical="center"/>
    </xf>
    <xf borderId="2" fillId="2" fontId="51" numFmtId="170" xfId="0" applyAlignment="1" applyBorder="1" applyFont="1" applyNumberFormat="1">
      <alignment horizontal="center" readingOrder="0" shrinkToFit="0" vertical="center" wrapText="0"/>
    </xf>
    <xf borderId="3" fillId="2" fontId="80" numFmtId="46" xfId="0" applyAlignment="1" applyBorder="1" applyFont="1" applyNumberFormat="1">
      <alignment horizontal="center" readingOrder="0" vertical="center"/>
    </xf>
    <xf borderId="3" fillId="2" fontId="80" numFmtId="166" xfId="0" applyAlignment="1" applyBorder="1" applyFont="1" applyNumberFormat="1">
      <alignment horizontal="center" readingOrder="0" vertical="center"/>
    </xf>
    <xf borderId="10" fillId="0" fontId="56" numFmtId="0" xfId="0" applyBorder="1" applyFont="1"/>
    <xf borderId="6" fillId="19" fontId="80" numFmtId="167" xfId="0" applyAlignment="1" applyBorder="1" applyFont="1" applyNumberFormat="1">
      <alignment horizontal="center" readingOrder="0" vertical="center"/>
    </xf>
    <xf borderId="6" fillId="23" fontId="80" numFmtId="167" xfId="0" applyAlignment="1" applyBorder="1" applyFont="1" applyNumberFormat="1">
      <alignment horizontal="center" readingOrder="0" vertical="center"/>
    </xf>
    <xf borderId="6" fillId="22" fontId="80" numFmtId="167" xfId="0" applyAlignment="1" applyBorder="1" applyFont="1" applyNumberFormat="1">
      <alignment horizontal="center" readingOrder="0" vertical="center"/>
    </xf>
    <xf borderId="5" fillId="19" fontId="80" numFmtId="167" xfId="0" applyAlignment="1" applyBorder="1" applyFont="1" applyNumberFormat="1">
      <alignment horizontal="center" readingOrder="0" vertical="center"/>
    </xf>
    <xf borderId="5" fillId="2" fontId="80" numFmtId="20" xfId="0" applyAlignment="1" applyBorder="1" applyFont="1" applyNumberFormat="1">
      <alignment horizontal="center" readingOrder="0" vertical="center"/>
    </xf>
    <xf borderId="6" fillId="2" fontId="80" numFmtId="168" xfId="0" applyAlignment="1" applyBorder="1" applyFont="1" applyNumberFormat="1">
      <alignment horizontal="center" readingOrder="0" vertical="center"/>
    </xf>
    <xf borderId="6" fillId="22" fontId="80" numFmtId="166" xfId="0" applyAlignment="1" applyBorder="1" applyFont="1" applyNumberFormat="1">
      <alignment horizontal="center" readingOrder="0" vertical="center"/>
    </xf>
    <xf borderId="6" fillId="23" fontId="80" numFmtId="46" xfId="0" applyAlignment="1" applyBorder="1" applyFont="1" applyNumberFormat="1">
      <alignment horizontal="center" readingOrder="0" vertical="center"/>
    </xf>
    <xf borderId="3" fillId="6" fontId="80" numFmtId="0" xfId="0" applyAlignment="1" applyBorder="1" applyFont="1">
      <alignment horizontal="center" readingOrder="0" vertical="center"/>
    </xf>
    <xf borderId="4" fillId="6" fontId="80" numFmtId="20" xfId="0" applyAlignment="1" applyBorder="1" applyFont="1" applyNumberFormat="1">
      <alignment horizontal="center" readingOrder="0" vertical="center"/>
    </xf>
    <xf borderId="15" fillId="23" fontId="80" numFmtId="0" xfId="0" applyAlignment="1" applyBorder="1" applyFont="1">
      <alignment horizontal="center" readingOrder="0" vertical="center"/>
    </xf>
    <xf borderId="5" fillId="24" fontId="80" numFmtId="0" xfId="0" applyAlignment="1" applyBorder="1" applyFont="1">
      <alignment horizontal="center" readingOrder="0" vertical="center"/>
    </xf>
    <xf borderId="15" fillId="24" fontId="80" numFmtId="0" xfId="0" applyAlignment="1" applyBorder="1" applyFont="1">
      <alignment horizontal="center" readingOrder="0" vertical="center"/>
    </xf>
    <xf borderId="15" fillId="24" fontId="80" numFmtId="20" xfId="0" applyAlignment="1" applyBorder="1" applyFont="1" applyNumberFormat="1">
      <alignment horizontal="center" readingOrder="0" vertical="center"/>
    </xf>
    <xf borderId="15" fillId="19" fontId="80" numFmtId="20" xfId="0" applyAlignment="1" applyBorder="1" applyFont="1" applyNumberFormat="1">
      <alignment horizontal="center" readingOrder="0" vertical="center"/>
    </xf>
    <xf borderId="10" fillId="36" fontId="51" numFmtId="170" xfId="0" applyAlignment="1" applyBorder="1" applyFont="1" applyNumberFormat="1">
      <alignment horizontal="center" readingOrder="0" shrinkToFit="0" vertical="center" wrapText="0"/>
    </xf>
    <xf borderId="5" fillId="23" fontId="80" numFmtId="0" xfId="0" applyAlignment="1" applyBorder="1" applyFont="1">
      <alignment horizontal="center" readingOrder="0" vertical="center"/>
    </xf>
    <xf borderId="10" fillId="26" fontId="51" numFmtId="169" xfId="0" applyAlignment="1" applyBorder="1" applyFont="1" applyNumberFormat="1">
      <alignment horizontal="center" readingOrder="0" shrinkToFit="0" vertical="center" wrapText="0"/>
    </xf>
    <xf borderId="0" fillId="26" fontId="57" numFmtId="169" xfId="0" applyAlignment="1" applyFont="1" applyNumberFormat="1">
      <alignment horizontal="center" readingOrder="0" shrinkToFit="0" vertical="center" wrapText="0"/>
    </xf>
    <xf borderId="6" fillId="20" fontId="80" numFmtId="0" xfId="0" applyAlignment="1" applyBorder="1" applyFont="1">
      <alignment horizontal="center"/>
    </xf>
    <xf borderId="6" fillId="20" fontId="80" numFmtId="46" xfId="0" applyAlignment="1" applyBorder="1" applyFont="1" applyNumberFormat="1">
      <alignment horizontal="center"/>
    </xf>
    <xf borderId="5" fillId="20" fontId="80" numFmtId="0" xfId="0" applyAlignment="1" applyBorder="1" applyFont="1">
      <alignment horizontal="center"/>
    </xf>
    <xf borderId="5" fillId="20" fontId="80" numFmtId="46" xfId="0" applyAlignment="1" applyBorder="1" applyFont="1" applyNumberFormat="1">
      <alignment horizontal="center"/>
    </xf>
    <xf borderId="5" fillId="20" fontId="58" numFmtId="167" xfId="0" applyAlignment="1" applyBorder="1" applyFont="1" applyNumberFormat="1">
      <alignment horizontal="center" vertical="center"/>
    </xf>
    <xf borderId="2" fillId="62" fontId="87" numFmtId="0" xfId="0" applyAlignment="1" applyBorder="1" applyFont="1">
      <alignment horizontal="center" readingOrder="0" shrinkToFit="0" wrapText="0"/>
    </xf>
    <xf borderId="48" fillId="57" fontId="33" numFmtId="0" xfId="0" applyAlignment="1" applyBorder="1" applyFont="1">
      <alignment horizontal="center" readingOrder="0" shrinkToFit="0" wrapText="0"/>
    </xf>
    <xf borderId="14" fillId="57" fontId="33" numFmtId="0" xfId="0" applyAlignment="1" applyBorder="1" applyFont="1">
      <alignment horizontal="center" readingOrder="0" vertical="bottom"/>
    </xf>
    <xf borderId="14" fillId="58" fontId="33" numFmtId="0" xfId="0" applyAlignment="1" applyBorder="1" applyFont="1">
      <alignment horizontal="center" readingOrder="0" vertical="bottom"/>
    </xf>
    <xf borderId="14" fillId="58" fontId="33" numFmtId="0" xfId="0" applyAlignment="1" applyBorder="1" applyFont="1">
      <alignment horizontal="center" readingOrder="0" vertical="center"/>
    </xf>
    <xf borderId="2" fillId="62" fontId="35" numFmtId="0" xfId="0" applyAlignment="1" applyBorder="1" applyFont="1">
      <alignment horizontal="center" readingOrder="0" shrinkToFit="0" vertical="center" wrapText="0"/>
    </xf>
    <xf borderId="15" fillId="18" fontId="62" numFmtId="0" xfId="0" applyAlignment="1" applyBorder="1" applyFont="1">
      <alignment horizontal="center" readingOrder="0" vertical="center"/>
    </xf>
    <xf borderId="5" fillId="18" fontId="61" numFmtId="0" xfId="0" applyAlignment="1" applyBorder="1" applyFont="1">
      <alignment horizontal="center"/>
    </xf>
    <xf borderId="15" fillId="18" fontId="62" numFmtId="0" xfId="0" applyAlignment="1" applyBorder="1" applyFont="1">
      <alignment horizontal="center"/>
    </xf>
    <xf borderId="15" fillId="18" fontId="61" numFmtId="0" xfId="0" applyAlignment="1" applyBorder="1" applyFont="1">
      <alignment horizontal="center"/>
    </xf>
    <xf borderId="2" fillId="36" fontId="35" numFmtId="170" xfId="0" applyAlignment="1" applyBorder="1" applyFont="1" applyNumberFormat="1">
      <alignment horizontal="center" readingOrder="0" shrinkToFit="0" wrapText="0"/>
    </xf>
    <xf borderId="6" fillId="2" fontId="88" numFmtId="0" xfId="0" applyAlignment="1" applyBorder="1" applyFont="1">
      <alignment horizontal="center" readingOrder="0" vertical="center"/>
    </xf>
    <xf borderId="6" fillId="18" fontId="89" numFmtId="0" xfId="0" applyAlignment="1" applyBorder="1" applyFont="1">
      <alignment horizontal="center" readingOrder="0" shrinkToFit="0" vertical="center" wrapText="0"/>
    </xf>
    <xf borderId="6" fillId="2" fontId="88" numFmtId="20" xfId="0" applyAlignment="1" applyBorder="1" applyFont="1" applyNumberFormat="1">
      <alignment horizontal="center" readingOrder="0" vertical="center"/>
    </xf>
    <xf borderId="6" fillId="2" fontId="88" numFmtId="21" xfId="0" applyAlignment="1" applyBorder="1" applyFont="1" applyNumberFormat="1">
      <alignment horizontal="center" readingOrder="0" vertical="center"/>
    </xf>
    <xf borderId="6" fillId="26" fontId="90" numFmtId="21" xfId="0" applyAlignment="1" applyBorder="1" applyFont="1" applyNumberFormat="1">
      <alignment horizontal="center" readingOrder="0"/>
    </xf>
    <xf borderId="6" fillId="2" fontId="90" numFmtId="20" xfId="0" applyAlignment="1" applyBorder="1" applyFont="1" applyNumberFormat="1">
      <alignment horizontal="center" readingOrder="0"/>
    </xf>
    <xf borderId="6" fillId="26" fontId="88" numFmtId="0" xfId="0" applyAlignment="1" applyBorder="1" applyFont="1">
      <alignment horizontal="center" readingOrder="0" vertical="center"/>
    </xf>
    <xf borderId="6" fillId="26" fontId="88" numFmtId="21" xfId="0" applyAlignment="1" applyBorder="1" applyFont="1" applyNumberFormat="1">
      <alignment horizontal="center" readingOrder="0" vertical="center"/>
    </xf>
    <xf borderId="6" fillId="18" fontId="53" numFmtId="0" xfId="0" applyAlignment="1" applyBorder="1" applyFont="1">
      <alignment horizontal="center"/>
    </xf>
    <xf borderId="6" fillId="26" fontId="90" numFmtId="21" xfId="0" applyAlignment="1" applyBorder="1" applyFont="1" applyNumberFormat="1">
      <alignment horizontal="center" readingOrder="0" vertical="center"/>
    </xf>
    <xf borderId="6" fillId="2" fontId="53" numFmtId="0" xfId="0" applyAlignment="1" applyBorder="1" applyFont="1">
      <alignment horizontal="center" readingOrder="0"/>
    </xf>
    <xf borderId="6" fillId="2" fontId="53" numFmtId="20" xfId="0" applyAlignment="1" applyBorder="1" applyFont="1" applyNumberFormat="1">
      <alignment horizontal="center" readingOrder="0"/>
    </xf>
    <xf borderId="6" fillId="2" fontId="90" numFmtId="21" xfId="0" applyAlignment="1" applyBorder="1" applyFont="1" applyNumberFormat="1">
      <alignment horizontal="center" readingOrder="0" vertical="center"/>
    </xf>
    <xf borderId="6" fillId="26" fontId="90" numFmtId="20" xfId="0" applyAlignment="1" applyBorder="1" applyFont="1" applyNumberFormat="1">
      <alignment horizontal="center" readingOrder="0" vertical="center"/>
    </xf>
    <xf borderId="6" fillId="2" fontId="90" numFmtId="20" xfId="0" applyAlignment="1" applyBorder="1" applyFont="1" applyNumberFormat="1">
      <alignment horizontal="center" readingOrder="0" vertical="center"/>
    </xf>
    <xf borderId="2" fillId="36" fontId="35" numFmtId="0" xfId="0" applyAlignment="1" applyBorder="1" applyFont="1">
      <alignment horizontal="center" readingOrder="0" shrinkToFit="0" wrapText="0"/>
    </xf>
    <xf borderId="5" fillId="2" fontId="88" numFmtId="0" xfId="0" applyAlignment="1" applyBorder="1" applyFont="1">
      <alignment horizontal="center" readingOrder="0" vertical="center"/>
    </xf>
    <xf borderId="5" fillId="2" fontId="88" numFmtId="20" xfId="0" applyAlignment="1" applyBorder="1" applyFont="1" applyNumberFormat="1">
      <alignment horizontal="center" readingOrder="0" vertical="center"/>
    </xf>
    <xf borderId="5" fillId="18" fontId="89" numFmtId="0" xfId="0" applyAlignment="1" applyBorder="1" applyFont="1">
      <alignment horizontal="center" readingOrder="0" shrinkToFit="0" vertical="center" wrapText="0"/>
    </xf>
    <xf borderId="5" fillId="26" fontId="90" numFmtId="20" xfId="0" applyAlignment="1" applyBorder="1" applyFont="1" applyNumberFormat="1">
      <alignment horizontal="center" readingOrder="0"/>
    </xf>
    <xf borderId="5" fillId="26" fontId="88" numFmtId="0" xfId="0" applyAlignment="1" applyBorder="1" applyFont="1">
      <alignment horizontal="center" readingOrder="0" vertical="center"/>
    </xf>
    <xf borderId="5" fillId="26" fontId="90" numFmtId="20" xfId="0" applyAlignment="1" applyBorder="1" applyFont="1" applyNumberFormat="1">
      <alignment horizontal="center" readingOrder="0" vertical="center"/>
    </xf>
    <xf borderId="5" fillId="2" fontId="90" numFmtId="20" xfId="0" applyAlignment="1" applyBorder="1" applyFont="1" applyNumberFormat="1">
      <alignment horizontal="center" readingOrder="0" vertical="center"/>
    </xf>
    <xf borderId="5" fillId="24" fontId="88" numFmtId="0" xfId="0" applyAlignment="1" applyBorder="1" applyFont="1">
      <alignment horizontal="center" readingOrder="0" vertical="center"/>
    </xf>
    <xf borderId="5" fillId="18" fontId="53" numFmtId="0" xfId="0" applyAlignment="1" applyBorder="1" applyFont="1">
      <alignment horizontal="center" readingOrder="0"/>
    </xf>
    <xf borderId="6" fillId="26" fontId="88" numFmtId="20" xfId="0" applyAlignment="1" applyBorder="1" applyFont="1" applyNumberFormat="1">
      <alignment horizontal="center" readingOrder="0" vertical="center"/>
    </xf>
    <xf borderId="6" fillId="18" fontId="53" numFmtId="0" xfId="0" applyAlignment="1" applyBorder="1" applyFont="1">
      <alignment horizontal="center" readingOrder="0"/>
    </xf>
    <xf borderId="0" fillId="26" fontId="90" numFmtId="20" xfId="0" applyAlignment="1" applyFont="1" applyNumberFormat="1">
      <alignment horizontal="center" readingOrder="0"/>
    </xf>
    <xf borderId="2" fillId="2" fontId="35" numFmtId="170" xfId="0" applyAlignment="1" applyBorder="1" applyFont="1" applyNumberFormat="1">
      <alignment horizontal="center" readingOrder="0" shrinkToFit="0" wrapText="0"/>
    </xf>
    <xf borderId="3" fillId="2" fontId="88" numFmtId="0" xfId="0" applyAlignment="1" applyBorder="1" applyFont="1">
      <alignment horizontal="center" readingOrder="0" vertical="center"/>
    </xf>
    <xf borderId="3" fillId="26" fontId="88" numFmtId="0" xfId="0" applyAlignment="1" applyBorder="1" applyFont="1">
      <alignment horizontal="center" readingOrder="0" vertical="center"/>
    </xf>
    <xf borderId="3" fillId="2" fontId="88" numFmtId="0" xfId="0" applyAlignment="1" applyBorder="1" applyFont="1">
      <alignment horizontal="center" vertical="center"/>
    </xf>
    <xf borderId="3" fillId="26" fontId="88" numFmtId="20" xfId="0" applyAlignment="1" applyBorder="1" applyFont="1" applyNumberFormat="1">
      <alignment horizontal="center" readingOrder="0" vertical="center"/>
    </xf>
    <xf borderId="3" fillId="2" fontId="88" numFmtId="20" xfId="0" applyAlignment="1" applyBorder="1" applyFont="1" applyNumberFormat="1">
      <alignment horizontal="center" readingOrder="0" vertical="center"/>
    </xf>
    <xf borderId="3" fillId="26" fontId="53" numFmtId="0" xfId="0" applyAlignment="1" applyBorder="1" applyFont="1">
      <alignment horizontal="center"/>
    </xf>
    <xf borderId="4" fillId="26" fontId="88" numFmtId="0" xfId="0" applyAlignment="1" applyBorder="1" applyFont="1">
      <alignment horizontal="center" readingOrder="0" vertical="center"/>
    </xf>
    <xf borderId="5" fillId="26" fontId="88" numFmtId="20" xfId="0" applyAlignment="1" applyBorder="1" applyFont="1" applyNumberFormat="1">
      <alignment horizontal="center" readingOrder="0" vertical="center"/>
    </xf>
    <xf borderId="5" fillId="2" fontId="53" numFmtId="0" xfId="0" applyAlignment="1" applyBorder="1" applyFont="1">
      <alignment horizontal="center" readingOrder="0"/>
    </xf>
    <xf borderId="5" fillId="18" fontId="53" numFmtId="0" xfId="0" applyAlignment="1" applyBorder="1" applyFont="1">
      <alignment horizontal="center"/>
    </xf>
    <xf borderId="6" fillId="18" fontId="88" numFmtId="0" xfId="0" applyAlignment="1" applyBorder="1" applyFont="1">
      <alignment horizontal="center" readingOrder="0" vertical="center"/>
    </xf>
    <xf borderId="6" fillId="18" fontId="88" numFmtId="0" xfId="0" applyAlignment="1" applyBorder="1" applyFont="1">
      <alignment horizontal="center" vertical="center"/>
    </xf>
    <xf borderId="6" fillId="2" fontId="53" numFmtId="0" xfId="0" applyAlignment="1" applyBorder="1" applyFont="1">
      <alignment horizontal="center"/>
    </xf>
    <xf borderId="6" fillId="26" fontId="53" numFmtId="0" xfId="0" applyAlignment="1" applyBorder="1" applyFont="1">
      <alignment horizontal="center" readingOrder="0"/>
    </xf>
    <xf borderId="17" fillId="2" fontId="35" numFmtId="170" xfId="0" applyAlignment="1" applyBorder="1" applyFont="1" applyNumberFormat="1">
      <alignment horizontal="center" readingOrder="0" shrinkToFit="0" wrapText="0"/>
    </xf>
    <xf borderId="6" fillId="2" fontId="91" numFmtId="0" xfId="0" applyAlignment="1" applyBorder="1" applyFont="1">
      <alignment horizontal="center" readingOrder="0" vertical="center"/>
    </xf>
    <xf borderId="6" fillId="18" fontId="89" numFmtId="0" xfId="0" applyAlignment="1" applyBorder="1" applyFont="1">
      <alignment horizontal="center" shrinkToFit="0" vertical="center" wrapText="0"/>
    </xf>
    <xf borderId="5" fillId="18" fontId="89" numFmtId="0" xfId="0" applyAlignment="1" applyBorder="1" applyFont="1">
      <alignment horizontal="center" shrinkToFit="0" vertical="center" wrapText="0"/>
    </xf>
    <xf borderId="5" fillId="26" fontId="53" numFmtId="0" xfId="0" applyAlignment="1" applyBorder="1" applyFont="1">
      <alignment horizontal="center" readingOrder="0"/>
    </xf>
    <xf borderId="6" fillId="18" fontId="89" numFmtId="21" xfId="0" applyAlignment="1" applyBorder="1" applyFont="1" applyNumberFormat="1">
      <alignment horizontal="center" shrinkToFit="0" vertical="center" wrapText="0"/>
    </xf>
    <xf borderId="6" fillId="26" fontId="90" numFmtId="20" xfId="0" applyAlignment="1" applyBorder="1" applyFont="1" applyNumberFormat="1">
      <alignment horizontal="center" readingOrder="0"/>
    </xf>
    <xf borderId="6" fillId="18" fontId="53" numFmtId="21" xfId="0" applyAlignment="1" applyBorder="1" applyFont="1" applyNumberFormat="1">
      <alignment horizontal="center"/>
    </xf>
    <xf borderId="3" fillId="2" fontId="35" numFmtId="170" xfId="0" applyAlignment="1" applyBorder="1" applyFont="1" applyNumberFormat="1">
      <alignment horizontal="center" readingOrder="0" shrinkToFit="0" wrapText="0"/>
    </xf>
    <xf borderId="6" fillId="26" fontId="53" numFmtId="21" xfId="0" applyAlignment="1" applyBorder="1" applyFont="1" applyNumberFormat="1">
      <alignment horizontal="center" readingOrder="0"/>
    </xf>
    <xf borderId="6" fillId="19" fontId="53" numFmtId="20" xfId="0" applyAlignment="1" applyBorder="1" applyFont="1" applyNumberFormat="1">
      <alignment horizontal="center" readingOrder="0"/>
    </xf>
    <xf borderId="6" fillId="2" fontId="53" numFmtId="21" xfId="0" applyAlignment="1" applyBorder="1" applyFont="1" applyNumberFormat="1">
      <alignment horizontal="center" readingOrder="0"/>
    </xf>
    <xf borderId="6" fillId="2" fontId="53" numFmtId="0" xfId="0" applyAlignment="1" applyBorder="1" applyFont="1">
      <alignment horizontal="center" readingOrder="0" vertical="bottom"/>
    </xf>
    <xf borderId="6" fillId="26" fontId="53" numFmtId="0" xfId="0" applyAlignment="1" applyBorder="1" applyFont="1">
      <alignment horizontal="center" readingOrder="0" vertical="bottom"/>
    </xf>
    <xf borderId="6" fillId="26" fontId="53" numFmtId="21" xfId="0" applyAlignment="1" applyBorder="1" applyFont="1" applyNumberFormat="1">
      <alignment horizontal="center" readingOrder="0" vertical="bottom"/>
    </xf>
    <xf borderId="6" fillId="2" fontId="53" numFmtId="20" xfId="0" applyAlignment="1" applyBorder="1" applyFont="1" applyNumberFormat="1">
      <alignment horizontal="center" readingOrder="0" vertical="bottom"/>
    </xf>
    <xf borderId="6" fillId="18" fontId="53" numFmtId="170" xfId="0" applyAlignment="1" applyBorder="1" applyFont="1" applyNumberFormat="1">
      <alignment horizontal="center"/>
    </xf>
    <xf borderId="6" fillId="2" fontId="88" numFmtId="20" xfId="0" applyAlignment="1" applyBorder="1" applyFont="1" applyNumberFormat="1">
      <alignment horizontal="center" readingOrder="0"/>
    </xf>
    <xf borderId="6" fillId="2" fontId="53" numFmtId="21" xfId="0" applyAlignment="1" applyBorder="1" applyFont="1" applyNumberFormat="1">
      <alignment horizontal="center" readingOrder="0" vertical="bottom"/>
    </xf>
    <xf borderId="6" fillId="18" fontId="53" numFmtId="170" xfId="0" applyAlignment="1" applyBorder="1" applyFont="1" applyNumberFormat="1">
      <alignment horizontal="center" vertical="bottom"/>
    </xf>
    <xf borderId="6" fillId="18" fontId="53" numFmtId="0" xfId="0" applyAlignment="1" applyBorder="1" applyFont="1">
      <alignment horizontal="center" vertical="bottom"/>
    </xf>
    <xf borderId="5" fillId="2" fontId="88" numFmtId="20" xfId="0" applyAlignment="1" applyBorder="1" applyFont="1" applyNumberFormat="1">
      <alignment horizontal="center" readingOrder="0"/>
    </xf>
    <xf borderId="5" fillId="2" fontId="53" numFmtId="0" xfId="0" applyAlignment="1" applyBorder="1" applyFont="1">
      <alignment horizontal="center" readingOrder="0" vertical="bottom"/>
    </xf>
    <xf borderId="5" fillId="2" fontId="53" numFmtId="21" xfId="0" applyAlignment="1" applyBorder="1" applyFont="1" applyNumberFormat="1">
      <alignment horizontal="center" readingOrder="0" vertical="bottom"/>
    </xf>
    <xf borderId="5" fillId="18" fontId="53" numFmtId="0" xfId="0" applyAlignment="1" applyBorder="1" applyFont="1">
      <alignment horizontal="center" vertical="bottom"/>
    </xf>
    <xf borderId="1" fillId="2" fontId="53" numFmtId="0" xfId="0" applyAlignment="1" applyBorder="1" applyFont="1">
      <alignment horizontal="center" readingOrder="0" vertical="bottom"/>
    </xf>
    <xf borderId="6" fillId="18" fontId="53" numFmtId="0" xfId="0" applyAlignment="1" applyBorder="1" applyFont="1">
      <alignment horizontal="center" readingOrder="0" vertical="bottom"/>
    </xf>
    <xf borderId="6" fillId="2" fontId="88" numFmtId="0" xfId="0" applyAlignment="1" applyBorder="1" applyFont="1">
      <alignment horizontal="center" vertical="center"/>
    </xf>
    <xf borderId="6" fillId="2" fontId="88" numFmtId="20" xfId="0" applyAlignment="1" applyBorder="1" applyFont="1" applyNumberFormat="1">
      <alignment horizontal="center"/>
    </xf>
    <xf borderId="6" fillId="26" fontId="53" numFmtId="20" xfId="0" applyAlignment="1" applyBorder="1" applyFont="1" applyNumberFormat="1">
      <alignment horizontal="center" readingOrder="0" vertical="bottom"/>
    </xf>
    <xf borderId="2" fillId="2" fontId="53" numFmtId="0" xfId="0" applyAlignment="1" applyBorder="1" applyFont="1">
      <alignment horizontal="center" readingOrder="0"/>
    </xf>
    <xf borderId="4" fillId="2" fontId="88" numFmtId="20" xfId="0" applyAlignment="1" applyBorder="1" applyFont="1" applyNumberFormat="1">
      <alignment horizontal="center" readingOrder="0" vertical="center"/>
    </xf>
    <xf borderId="0" fillId="0" fontId="53" numFmtId="20" xfId="0" applyAlignment="1" applyFont="1" applyNumberFormat="1">
      <alignment horizontal="center" readingOrder="0"/>
    </xf>
    <xf borderId="6" fillId="18" fontId="53" numFmtId="0" xfId="0" applyAlignment="1" applyBorder="1" applyFont="1">
      <alignment horizontal="center" readingOrder="0" vertical="center"/>
    </xf>
    <xf borderId="2" fillId="26" fontId="88" numFmtId="0" xfId="0" applyAlignment="1" applyBorder="1" applyFont="1">
      <alignment horizontal="center" readingOrder="0" vertical="center"/>
    </xf>
    <xf borderId="3" fillId="26" fontId="53" numFmtId="0" xfId="0" applyAlignment="1" applyBorder="1" applyFont="1">
      <alignment horizontal="center" readingOrder="0"/>
    </xf>
    <xf borderId="6" fillId="24" fontId="88" numFmtId="0" xfId="0" applyAlignment="1" applyBorder="1" applyFont="1">
      <alignment horizontal="center" readingOrder="0" vertical="center"/>
    </xf>
    <xf borderId="6" fillId="24" fontId="90" numFmtId="21" xfId="0" applyAlignment="1" applyBorder="1" applyFont="1" applyNumberFormat="1">
      <alignment horizontal="center" readingOrder="0" vertical="center"/>
    </xf>
    <xf borderId="10" fillId="26" fontId="35" numFmtId="169" xfId="0" applyAlignment="1" applyBorder="1" applyFont="1" applyNumberFormat="1">
      <alignment horizontal="center" readingOrder="0" shrinkToFit="0" wrapText="0"/>
    </xf>
    <xf borderId="10" fillId="26" fontId="32" numFmtId="0" xfId="0" applyAlignment="1" applyBorder="1" applyFont="1">
      <alignment horizontal="center" readingOrder="0" shrinkToFit="0" wrapText="0"/>
    </xf>
    <xf borderId="10" fillId="26" fontId="32" numFmtId="169" xfId="0" applyAlignment="1" applyBorder="1" applyFont="1" applyNumberFormat="1">
      <alignment horizontal="center" readingOrder="0" shrinkToFit="0" wrapText="0"/>
    </xf>
    <xf borderId="10" fillId="26" fontId="53" numFmtId="0" xfId="0" applyAlignment="1" applyBorder="1" applyFont="1">
      <alignment horizontal="center" vertical="bottom"/>
    </xf>
    <xf borderId="10" fillId="26" fontId="53" numFmtId="169" xfId="0" applyAlignment="1" applyBorder="1" applyFont="1" applyNumberFormat="1">
      <alignment horizontal="center" vertical="bottom"/>
    </xf>
    <xf borderId="15" fillId="19" fontId="32" numFmtId="0" xfId="0" applyAlignment="1" applyBorder="1" applyFont="1">
      <alignment horizontal="center" readingOrder="0" shrinkToFit="0" wrapText="0"/>
    </xf>
    <xf borderId="6" fillId="8" fontId="32" numFmtId="0" xfId="0" applyAlignment="1" applyBorder="1" applyFont="1">
      <alignment horizontal="center" readingOrder="0" shrinkToFit="0" wrapText="0"/>
    </xf>
    <xf borderId="5" fillId="20" fontId="37" numFmtId="0" xfId="0" applyAlignment="1" applyBorder="1" applyFont="1">
      <alignment horizontal="center" vertical="bottom"/>
    </xf>
    <xf borderId="15" fillId="20" fontId="37" numFmtId="0" xfId="0" applyAlignment="1" applyBorder="1" applyFont="1">
      <alignment horizontal="center" vertical="bottom"/>
    </xf>
    <xf borderId="15" fillId="20" fontId="37" numFmtId="46" xfId="0" applyAlignment="1" applyBorder="1" applyFont="1" applyNumberFormat="1">
      <alignment horizontal="center" vertical="bottom"/>
    </xf>
    <xf borderId="15" fillId="18" fontId="37" numFmtId="0" xfId="0" applyAlignment="1" applyBorder="1" applyFont="1">
      <alignment horizontal="center" vertical="bottom"/>
    </xf>
    <xf borderId="6" fillId="21" fontId="38" numFmtId="0" xfId="0" applyAlignment="1" applyBorder="1" applyFont="1">
      <alignment horizontal="center" readingOrder="0" shrinkToFit="0" wrapText="0"/>
    </xf>
    <xf borderId="6" fillId="8" fontId="38" numFmtId="0" xfId="0" applyAlignment="1" applyBorder="1" applyFont="1">
      <alignment horizontal="center" readingOrder="0" shrinkToFit="0" wrapText="0"/>
    </xf>
    <xf borderId="6" fillId="22" fontId="38" numFmtId="0" xfId="0" applyAlignment="1" applyBorder="1" applyFont="1">
      <alignment horizontal="center" readingOrder="0" shrinkToFit="0" wrapText="0"/>
    </xf>
    <xf borderId="6" fillId="23" fontId="38" numFmtId="0" xfId="0" applyAlignment="1" applyBorder="1" applyFont="1">
      <alignment horizontal="center" readingOrder="0" shrinkToFit="0" wrapText="0"/>
    </xf>
    <xf borderId="15" fillId="18" fontId="37" numFmtId="20" xfId="0" applyAlignment="1" applyBorder="1" applyFont="1" applyNumberFormat="1">
      <alignment horizontal="center" vertical="bottom"/>
    </xf>
    <xf borderId="6" fillId="6" fontId="38" numFmtId="0" xfId="0" applyAlignment="1" applyBorder="1" applyFont="1">
      <alignment horizontal="center" readingOrder="0" shrinkToFit="0" wrapText="0"/>
    </xf>
    <xf borderId="18" fillId="8" fontId="38" numFmtId="0" xfId="0" applyAlignment="1" applyBorder="1" applyFont="1">
      <alignment horizontal="center" readingOrder="0" shrinkToFit="0" wrapText="0"/>
    </xf>
    <xf borderId="6" fillId="24" fontId="32" numFmtId="0" xfId="0" applyAlignment="1" applyBorder="1" applyFont="1">
      <alignment horizontal="center" readingOrder="0" shrinkToFit="0" wrapText="0"/>
    </xf>
    <xf borderId="18" fillId="8" fontId="32" numFmtId="0" xfId="0" applyAlignment="1" applyBorder="1" applyFont="1">
      <alignment horizontal="center" readingOrder="0" shrinkToFit="0" wrapText="0"/>
    </xf>
    <xf borderId="0" fillId="0" fontId="34" numFmtId="0" xfId="0" applyAlignment="1" applyFont="1">
      <alignment horizontal="center"/>
    </xf>
    <xf borderId="2" fillId="62" fontId="27" numFmtId="0" xfId="0" applyAlignment="1" applyBorder="1" applyFont="1">
      <alignment horizontal="center" readingOrder="0" shrinkToFit="0" vertical="center" wrapText="0"/>
    </xf>
    <xf borderId="14" fillId="63" fontId="49" numFmtId="0" xfId="0" applyAlignment="1" applyBorder="1" applyFill="1" applyFont="1">
      <alignment horizontal="center" readingOrder="0" vertical="center"/>
    </xf>
    <xf borderId="2" fillId="62" fontId="51" numFmtId="0" xfId="0" applyAlignment="1" applyBorder="1" applyFont="1">
      <alignment horizontal="center" readingOrder="0" shrinkToFit="0" vertical="center" wrapText="0"/>
    </xf>
    <xf borderId="15" fillId="64" fontId="80" numFmtId="20" xfId="0" applyAlignment="1" applyBorder="1" applyFill="1" applyFont="1" applyNumberFormat="1">
      <alignment horizontal="center" readingOrder="0" vertical="center"/>
    </xf>
    <xf borderId="17" fillId="2" fontId="51" numFmtId="170" xfId="0" applyAlignment="1" applyBorder="1" applyFont="1" applyNumberFormat="1">
      <alignment horizontal="center" readingOrder="0" shrinkToFit="0" vertical="center" wrapText="0"/>
    </xf>
    <xf borderId="6" fillId="6" fontId="80" numFmtId="20" xfId="0" applyAlignment="1" applyBorder="1" applyFont="1" applyNumberFormat="1">
      <alignment horizontal="center" readingOrder="0" vertical="center"/>
    </xf>
    <xf borderId="6" fillId="6" fontId="57" numFmtId="0" xfId="0" applyAlignment="1" applyBorder="1" applyFont="1">
      <alignment horizontal="center" readingOrder="0" shrinkToFit="0" vertical="center" wrapText="0"/>
    </xf>
    <xf borderId="3" fillId="2" fontId="51" numFmtId="170" xfId="0" applyAlignment="1" applyBorder="1" applyFont="1" applyNumberFormat="1">
      <alignment horizontal="center" readingOrder="0" shrinkToFit="0" vertical="center" wrapText="0"/>
    </xf>
    <xf borderId="3" fillId="2" fontId="80" numFmtId="20" xfId="0" applyAlignment="1" applyBorder="1" applyFont="1" applyNumberFormat="1">
      <alignment horizontal="center" readingOrder="0" vertical="center"/>
    </xf>
    <xf borderId="4" fillId="2" fontId="80" numFmtId="20" xfId="0" applyAlignment="1" applyBorder="1" applyFont="1" applyNumberFormat="1">
      <alignment horizontal="center" readingOrder="0" vertical="center"/>
    </xf>
    <xf borderId="5" fillId="21" fontId="80" numFmtId="20" xfId="0" applyAlignment="1" applyBorder="1" applyFont="1" applyNumberFormat="1">
      <alignment horizontal="center" readingOrder="0" vertical="center"/>
    </xf>
    <xf borderId="6" fillId="19" fontId="80" numFmtId="20" xfId="0" applyAlignment="1" applyBorder="1" applyFont="1" applyNumberFormat="1">
      <alignment horizontal="center" readingOrder="0" vertical="center"/>
    </xf>
    <xf borderId="6" fillId="41" fontId="80" numFmtId="0" xfId="0" applyAlignment="1" applyBorder="1" applyFont="1">
      <alignment horizontal="center" readingOrder="0" vertical="center"/>
    </xf>
    <xf borderId="6" fillId="41" fontId="80" numFmtId="20" xfId="0" applyAlignment="1" applyBorder="1" applyFont="1" applyNumberFormat="1">
      <alignment horizontal="center" readingOrder="0" vertical="center"/>
    </xf>
    <xf borderId="6" fillId="21" fontId="80" numFmtId="0" xfId="0" applyAlignment="1" applyBorder="1" applyFont="1">
      <alignment horizontal="center" readingOrder="0" vertical="center"/>
    </xf>
    <xf borderId="6" fillId="6" fontId="58" numFmtId="21" xfId="0" applyAlignment="1" applyBorder="1" applyFont="1" applyNumberFormat="1">
      <alignment horizontal="center" readingOrder="0" vertical="center"/>
    </xf>
    <xf borderId="15" fillId="20" fontId="58" numFmtId="0" xfId="0" applyAlignment="1" applyBorder="1" applyFont="1">
      <alignment horizontal="center" vertical="center"/>
    </xf>
    <xf borderId="15" fillId="20" fontId="58" numFmtId="46" xfId="0" applyAlignment="1" applyBorder="1" applyFont="1" applyNumberFormat="1">
      <alignment horizontal="center" vertical="center"/>
    </xf>
    <xf borderId="5" fillId="20" fontId="80" numFmtId="0" xfId="0" applyAlignment="1" applyBorder="1" applyFont="1">
      <alignment horizontal="center" vertical="center"/>
    </xf>
    <xf borderId="15" fillId="20" fontId="80" numFmtId="0" xfId="0" applyAlignment="1" applyBorder="1" applyFont="1">
      <alignment horizontal="center" vertical="center"/>
    </xf>
    <xf borderId="15" fillId="20" fontId="80" numFmtId="46" xfId="0" applyAlignment="1" applyBorder="1" applyFont="1" applyNumberFormat="1">
      <alignment horizontal="center" vertical="center"/>
    </xf>
    <xf borderId="15" fillId="18" fontId="58" numFmtId="20" xfId="0" applyAlignment="1" applyBorder="1" applyFont="1" applyNumberFormat="1">
      <alignment horizontal="center" vertical="center"/>
    </xf>
    <xf borderId="15" fillId="18" fontId="80" numFmtId="20" xfId="0" applyAlignment="1" applyBorder="1" applyFont="1" applyNumberFormat="1">
      <alignment horizontal="center" vertical="center"/>
    </xf>
    <xf borderId="15" fillId="20" fontId="80" numFmtId="168" xfId="0" applyAlignment="1" applyBorder="1" applyFont="1" applyNumberFormat="1">
      <alignment horizontal="center" vertical="center"/>
    </xf>
    <xf borderId="15" fillId="20" fontId="58" numFmtId="168" xfId="0" applyAlignment="1" applyBorder="1" applyFont="1" applyNumberFormat="1">
      <alignment horizontal="center" vertical="center"/>
    </xf>
    <xf borderId="14" fillId="65" fontId="49" numFmtId="0" xfId="0" applyAlignment="1" applyBorder="1" applyFill="1" applyFont="1">
      <alignment horizontal="center" readingOrder="0" vertical="center"/>
    </xf>
    <xf borderId="5" fillId="19" fontId="80" numFmtId="20" xfId="0" applyAlignment="1" applyBorder="1" applyFont="1" applyNumberFormat="1">
      <alignment horizontal="center" readingOrder="0" vertical="center"/>
    </xf>
    <xf borderId="6" fillId="24" fontId="80" numFmtId="0" xfId="0" applyAlignment="1" applyBorder="1" applyFont="1">
      <alignment horizontal="center" readingOrder="0" vertical="center"/>
    </xf>
    <xf borderId="6" fillId="24" fontId="58" numFmtId="20" xfId="0" applyAlignment="1" applyBorder="1" applyFont="1" applyNumberFormat="1">
      <alignment horizontal="center" readingOrder="0" vertical="center"/>
    </xf>
    <xf borderId="6" fillId="19" fontId="58" numFmtId="20" xfId="0" applyAlignment="1" applyBorder="1" applyFont="1" applyNumberFormat="1">
      <alignment horizontal="center" readingOrder="0" vertical="center"/>
    </xf>
    <xf borderId="5" fillId="22" fontId="80" numFmtId="20" xfId="0" applyAlignment="1" applyBorder="1" applyFont="1" applyNumberFormat="1">
      <alignment horizontal="center" readingOrder="0" vertical="center"/>
    </xf>
    <xf borderId="6" fillId="23" fontId="80" numFmtId="20" xfId="0" applyAlignment="1" applyBorder="1" applyFont="1" applyNumberFormat="1">
      <alignment horizontal="center" readingOrder="0" vertical="center"/>
    </xf>
    <xf borderId="6" fillId="52" fontId="80" numFmtId="0" xfId="0" applyAlignment="1" applyBorder="1" applyFont="1">
      <alignment horizontal="center" readingOrder="0" vertical="center"/>
    </xf>
    <xf borderId="6" fillId="52" fontId="80" numFmtId="20" xfId="0" applyAlignment="1" applyBorder="1" applyFont="1" applyNumberFormat="1">
      <alignment horizontal="center" readingOrder="0" vertical="center"/>
    </xf>
    <xf borderId="6" fillId="21" fontId="80" numFmtId="20" xfId="0" applyAlignment="1" applyBorder="1" applyFont="1" applyNumberFormat="1">
      <alignment horizontal="center" readingOrder="0" vertical="center"/>
    </xf>
    <xf borderId="5" fillId="30" fontId="80" numFmtId="0" xfId="0" applyAlignment="1" applyBorder="1" applyFont="1">
      <alignment horizontal="center" readingOrder="0" vertical="center"/>
    </xf>
    <xf borderId="6" fillId="30" fontId="80" numFmtId="20" xfId="0" applyAlignment="1" applyBorder="1" applyFont="1" applyNumberFormat="1">
      <alignment horizontal="center" readingOrder="0" vertical="center"/>
    </xf>
    <xf borderId="6" fillId="30" fontId="80" numFmtId="0" xfId="0" applyAlignment="1" applyBorder="1" applyFont="1">
      <alignment horizontal="center" readingOrder="0" vertical="center"/>
    </xf>
    <xf borderId="6" fillId="29" fontId="80" numFmtId="20" xfId="0" applyAlignment="1" applyBorder="1" applyFont="1" applyNumberFormat="1">
      <alignment horizontal="center" readingOrder="0" vertical="center"/>
    </xf>
    <xf borderId="6" fillId="53" fontId="80" numFmtId="0" xfId="0" applyAlignment="1" applyBorder="1" applyFont="1">
      <alignment horizontal="center" readingOrder="0" vertical="center"/>
    </xf>
    <xf borderId="6" fillId="29" fontId="80" numFmtId="0" xfId="0" applyAlignment="1" applyBorder="1" applyFont="1">
      <alignment horizontal="center" readingOrder="0" vertical="center"/>
    </xf>
    <xf borderId="5" fillId="20" fontId="58" numFmtId="21" xfId="0" applyAlignment="1" applyBorder="1" applyFont="1" applyNumberFormat="1">
      <alignment horizontal="center" vertical="center"/>
    </xf>
    <xf borderId="15" fillId="18" fontId="58" numFmtId="0" xfId="0" applyAlignment="1" applyBorder="1" applyFont="1">
      <alignment horizontal="center" readingOrder="0" vertical="center"/>
    </xf>
    <xf borderId="1" fillId="15" fontId="79" numFmtId="4" xfId="0" applyAlignment="1" applyBorder="1" applyFont="1" applyNumberFormat="1">
      <alignment horizontal="center" readingOrder="0"/>
    </xf>
    <xf borderId="15" fillId="7" fontId="75" numFmtId="0" xfId="0" applyAlignment="1" applyBorder="1" applyFont="1">
      <alignment horizontal="right" readingOrder="0" vertical="bottom"/>
    </xf>
    <xf borderId="6" fillId="24" fontId="80" numFmtId="20" xfId="0" applyAlignment="1" applyBorder="1" applyFont="1" applyNumberFormat="1">
      <alignment horizontal="center" readingOrder="0" vertical="center"/>
    </xf>
    <xf borderId="5" fillId="2" fontId="80" numFmtId="0" xfId="0" applyAlignment="1" applyBorder="1" applyFont="1">
      <alignment horizontal="center" vertical="center"/>
    </xf>
    <xf borderId="5" fillId="24" fontId="80" numFmtId="0" xfId="0" applyAlignment="1" applyBorder="1" applyFont="1">
      <alignment horizontal="center" vertical="center"/>
    </xf>
    <xf borderId="6" fillId="2" fontId="92" numFmtId="0" xfId="0" applyAlignment="1" applyBorder="1" applyFont="1">
      <alignment horizontal="center" readingOrder="0" vertical="center"/>
    </xf>
    <xf borderId="15" fillId="26" fontId="80" numFmtId="21" xfId="0" applyAlignment="1" applyBorder="1" applyFont="1" applyNumberFormat="1">
      <alignment horizontal="center" vertical="center"/>
    </xf>
    <xf borderId="6" fillId="23" fontId="58" numFmtId="21" xfId="0" applyAlignment="1" applyBorder="1" applyFont="1" applyNumberFormat="1">
      <alignment horizontal="center" readingOrder="0" vertical="center"/>
    </xf>
    <xf borderId="15" fillId="23" fontId="80" numFmtId="20" xfId="0" applyAlignment="1" applyBorder="1" applyFont="1" applyNumberFormat="1">
      <alignment horizontal="center" readingOrder="0" vertical="center"/>
    </xf>
    <xf borderId="2" fillId="15" fontId="45" numFmtId="0" xfId="0" applyAlignment="1" applyBorder="1" applyFont="1">
      <alignment horizontal="center" readingOrder="0" vertical="bottom"/>
    </xf>
    <xf borderId="4" fillId="15" fontId="56" numFmtId="0" xfId="0" applyAlignment="1" applyBorder="1" applyFont="1">
      <alignment vertical="bottom"/>
    </xf>
    <xf borderId="0" fillId="26" fontId="45" numFmtId="0" xfId="0" applyAlignment="1" applyFont="1">
      <alignment horizontal="center" readingOrder="0" vertical="bottom"/>
    </xf>
    <xf borderId="0" fillId="15" fontId="56" numFmtId="0" xfId="0" applyAlignment="1" applyFont="1">
      <alignment vertical="bottom"/>
    </xf>
    <xf borderId="0" fillId="42" fontId="73" numFmtId="0" xfId="0" applyAlignment="1" applyFont="1">
      <alignment horizontal="center" readingOrder="0" vertical="bottom"/>
    </xf>
    <xf borderId="5" fillId="7" fontId="86" numFmtId="0" xfId="0" applyAlignment="1" applyBorder="1" applyFont="1">
      <alignment horizontal="center" readingOrder="0" vertical="center"/>
    </xf>
    <xf borderId="5" fillId="7" fontId="93" numFmtId="0" xfId="0" applyAlignment="1" applyBorder="1" applyFont="1">
      <alignment horizontal="center" readingOrder="0" vertical="center"/>
    </xf>
    <xf borderId="0" fillId="7" fontId="56" numFmtId="0" xfId="0" applyAlignment="1" applyFont="1">
      <alignment readingOrder="0" vertical="bottom"/>
    </xf>
    <xf borderId="0" fillId="26" fontId="74" numFmtId="0" xfId="0" applyAlignment="1" applyFont="1">
      <alignment horizontal="center" readingOrder="0" vertical="bottom"/>
    </xf>
    <xf borderId="0" fillId="7" fontId="56" numFmtId="0" xfId="0" applyAlignment="1" applyFont="1">
      <alignment vertical="bottom"/>
    </xf>
    <xf borderId="0" fillId="7" fontId="56" numFmtId="46" xfId="0" applyAlignment="1" applyFont="1" applyNumberFormat="1">
      <alignment vertical="bottom"/>
    </xf>
    <xf borderId="2" fillId="39" fontId="45" numFmtId="169" xfId="0" applyAlignment="1" applyBorder="1" applyFont="1" applyNumberFormat="1">
      <alignment horizontal="center" readingOrder="0" vertical="bottom"/>
    </xf>
    <xf borderId="3" fillId="39" fontId="45" numFmtId="169" xfId="0" applyAlignment="1" applyBorder="1" applyFont="1" applyNumberFormat="1">
      <alignment horizontal="center" readingOrder="0" vertical="bottom"/>
    </xf>
    <xf borderId="4" fillId="39" fontId="45" numFmtId="169" xfId="0" applyAlignment="1" applyBorder="1" applyFont="1" applyNumberFormat="1">
      <alignment horizontal="center" readingOrder="0" vertical="bottom"/>
    </xf>
    <xf borderId="15" fillId="39" fontId="56" numFmtId="169" xfId="0" applyAlignment="1" applyBorder="1" applyFont="1" applyNumberFormat="1">
      <alignment vertical="bottom"/>
    </xf>
    <xf borderId="0" fillId="39" fontId="56" numFmtId="169" xfId="0" applyAlignment="1" applyFont="1" applyNumberFormat="1">
      <alignment vertical="bottom"/>
    </xf>
    <xf borderId="6" fillId="7" fontId="74" numFmtId="46" xfId="0" applyAlignment="1" applyBorder="1" applyFont="1" applyNumberFormat="1">
      <alignment horizontal="center" readingOrder="0" vertical="bottom"/>
    </xf>
    <xf borderId="5" fillId="7" fontId="56" numFmtId="0" xfId="0" applyAlignment="1" applyBorder="1" applyFont="1">
      <alignment vertical="bottom"/>
    </xf>
    <xf borderId="0" fillId="26" fontId="74" numFmtId="169" xfId="0" applyAlignment="1" applyFont="1" applyNumberFormat="1">
      <alignment horizontal="center" vertical="bottom"/>
    </xf>
    <xf borderId="0" fillId="7" fontId="56" numFmtId="169" xfId="0" applyAlignment="1" applyFont="1" applyNumberFormat="1">
      <alignment vertical="bottom"/>
    </xf>
    <xf borderId="5" fillId="7" fontId="56" numFmtId="169" xfId="0" applyAlignment="1" applyBorder="1" applyFont="1" applyNumberFormat="1">
      <alignment vertical="bottom"/>
    </xf>
    <xf borderId="0" fillId="26" fontId="74" numFmtId="0" xfId="0" applyAlignment="1" applyFont="1">
      <alignment horizontal="center" vertical="bottom"/>
    </xf>
    <xf borderId="5" fillId="42" fontId="74" numFmtId="49" xfId="0" applyAlignment="1" applyBorder="1" applyFont="1" applyNumberFormat="1">
      <alignment horizontal="center" vertical="bottom"/>
    </xf>
    <xf borderId="0" fillId="42" fontId="74" numFmtId="49" xfId="0" applyAlignment="1" applyFont="1" applyNumberFormat="1">
      <alignment horizontal="center" vertical="bottom"/>
    </xf>
    <xf borderId="2" fillId="8" fontId="77" numFmtId="49" xfId="0" applyAlignment="1" applyBorder="1" applyFont="1" applyNumberFormat="1">
      <alignment horizontal="center" vertical="bottom"/>
    </xf>
    <xf borderId="0" fillId="26" fontId="94" numFmtId="0" xfId="0" applyAlignment="1" applyFont="1">
      <alignment horizontal="center" readingOrder="0" vertical="bottom"/>
    </xf>
    <xf borderId="0" fillId="26" fontId="77" numFmtId="0" xfId="0" applyAlignment="1" applyFont="1">
      <alignment horizontal="center" vertical="bottom"/>
    </xf>
    <xf borderId="0" fillId="26" fontId="77" numFmtId="46" xfId="0" applyAlignment="1" applyFont="1" applyNumberFormat="1">
      <alignment horizontal="center" vertical="bottom"/>
    </xf>
    <xf borderId="0" fillId="26" fontId="95" numFmtId="0" xfId="0" applyAlignment="1" applyFont="1">
      <alignment horizontal="center" vertical="bottom"/>
    </xf>
    <xf borderId="0" fillId="26" fontId="95" numFmtId="0" xfId="0" applyAlignment="1" applyFont="1">
      <alignment horizontal="center" readingOrder="0" vertical="bottom"/>
    </xf>
    <xf borderId="6" fillId="19" fontId="88" numFmtId="0" xfId="0" applyAlignment="1" applyBorder="1" applyFont="1">
      <alignment horizontal="center" readingOrder="0" vertical="center"/>
    </xf>
    <xf borderId="6" fillId="21" fontId="88" numFmtId="0" xfId="0" applyAlignment="1" applyBorder="1" applyFont="1">
      <alignment horizontal="center" readingOrder="0" vertical="center"/>
    </xf>
    <xf borderId="6" fillId="19" fontId="88" numFmtId="20" xfId="0" applyAlignment="1" applyBorder="1" applyFont="1" applyNumberFormat="1">
      <alignment horizontal="center" readingOrder="0" vertical="center"/>
    </xf>
    <xf borderId="1" fillId="2" fontId="88" numFmtId="0" xfId="0" applyAlignment="1" applyBorder="1" applyFont="1">
      <alignment horizontal="center" readingOrder="0" vertical="center"/>
    </xf>
    <xf borderId="1" fillId="2" fontId="88" numFmtId="20" xfId="0" applyAlignment="1" applyBorder="1" applyFont="1" applyNumberFormat="1">
      <alignment horizontal="center" readingOrder="0" vertical="center"/>
    </xf>
    <xf borderId="1" fillId="18" fontId="89" numFmtId="0" xfId="0" applyAlignment="1" applyBorder="1" applyFont="1">
      <alignment horizontal="center" readingOrder="0" shrinkToFit="0" vertical="center" wrapText="0"/>
    </xf>
    <xf borderId="1" fillId="2" fontId="88" numFmtId="21" xfId="0" applyAlignment="1" applyBorder="1" applyFont="1" applyNumberFormat="1">
      <alignment horizontal="center" readingOrder="0" vertical="center"/>
    </xf>
    <xf borderId="1" fillId="26" fontId="88" numFmtId="0" xfId="0" applyAlignment="1" applyBorder="1" applyFont="1">
      <alignment horizontal="center" readingOrder="0" vertical="center"/>
    </xf>
    <xf borderId="1" fillId="26" fontId="90" numFmtId="20" xfId="0" applyAlignment="1" applyBorder="1" applyFont="1" applyNumberFormat="1">
      <alignment horizontal="center" readingOrder="0" vertical="center"/>
    </xf>
    <xf borderId="1" fillId="2" fontId="90" numFmtId="20" xfId="0" applyAlignment="1" applyBorder="1" applyFont="1" applyNumberFormat="1">
      <alignment horizontal="center" readingOrder="0" vertical="center"/>
    </xf>
    <xf borderId="1" fillId="18" fontId="53" numFmtId="0" xfId="0" applyAlignment="1" applyBorder="1" applyFont="1">
      <alignment horizontal="center"/>
    </xf>
    <xf borderId="6" fillId="2" fontId="96" numFmtId="0" xfId="0" applyAlignment="1" applyBorder="1" applyFont="1">
      <alignment horizontal="center" readingOrder="0" vertical="center"/>
    </xf>
    <xf borderId="6" fillId="2" fontId="97" numFmtId="0" xfId="0" applyAlignment="1" applyBorder="1" applyFont="1">
      <alignment horizontal="center" readingOrder="0" vertical="center"/>
    </xf>
    <xf borderId="6" fillId="2" fontId="96" numFmtId="20" xfId="0" applyAlignment="1" applyBorder="1" applyFont="1" applyNumberFormat="1">
      <alignment horizontal="center" readingOrder="0" vertical="center"/>
    </xf>
    <xf borderId="6" fillId="37" fontId="88" numFmtId="0" xfId="0" applyAlignment="1" applyBorder="1" applyFont="1">
      <alignment horizontal="center" readingOrder="0" vertical="center"/>
    </xf>
    <xf borderId="6" fillId="37" fontId="88" numFmtId="20" xfId="0" applyAlignment="1" applyBorder="1" applyFont="1" applyNumberFormat="1">
      <alignment horizontal="center" readingOrder="0" vertical="center"/>
    </xf>
    <xf borderId="1" fillId="37" fontId="88" numFmtId="0" xfId="0" applyAlignment="1" applyBorder="1" applyFont="1">
      <alignment horizontal="center" readingOrder="0" vertical="center"/>
    </xf>
    <xf borderId="1" fillId="37" fontId="88" numFmtId="20" xfId="0" applyAlignment="1" applyBorder="1" applyFont="1" applyNumberFormat="1">
      <alignment horizontal="center" readingOrder="0" vertical="center"/>
    </xf>
    <xf borderId="1" fillId="26" fontId="88" numFmtId="20" xfId="0" applyAlignment="1" applyBorder="1" applyFont="1" applyNumberFormat="1">
      <alignment horizontal="center" readingOrder="0" vertical="center"/>
    </xf>
    <xf borderId="6" fillId="24" fontId="53" numFmtId="0" xfId="0" applyAlignment="1" applyBorder="1" applyFont="1">
      <alignment horizontal="center" readingOrder="0"/>
    </xf>
    <xf borderId="6" fillId="24" fontId="91" numFmtId="0" xfId="0" applyAlignment="1" applyBorder="1" applyFont="1">
      <alignment horizontal="center" readingOrder="0" vertical="center"/>
    </xf>
    <xf borderId="6" fillId="24" fontId="88" numFmtId="20" xfId="0" applyAlignment="1" applyBorder="1" applyFont="1" applyNumberFormat="1">
      <alignment horizontal="center" readingOrder="0" vertical="center"/>
    </xf>
    <xf borderId="1" fillId="26" fontId="53" numFmtId="0" xfId="0" applyAlignment="1" applyBorder="1" applyFont="1">
      <alignment horizontal="center" readingOrder="0"/>
    </xf>
    <xf borderId="5" fillId="41" fontId="88" numFmtId="0" xfId="0" applyAlignment="1" applyBorder="1" applyFont="1">
      <alignment horizontal="center" readingOrder="0" vertical="center"/>
    </xf>
    <xf borderId="1" fillId="2" fontId="53" numFmtId="20" xfId="0" applyAlignment="1" applyBorder="1" applyFont="1" applyNumberFormat="1">
      <alignment horizontal="center" readingOrder="0" vertical="bottom"/>
    </xf>
    <xf borderId="1" fillId="18" fontId="53" numFmtId="0" xfId="0" applyAlignment="1" applyBorder="1" applyFont="1">
      <alignment horizontal="center" readingOrder="0"/>
    </xf>
    <xf borderId="1" fillId="2" fontId="53" numFmtId="0" xfId="0" applyAlignment="1" applyBorder="1" applyFont="1">
      <alignment horizontal="center" readingOrder="0"/>
    </xf>
    <xf borderId="1" fillId="18" fontId="53" numFmtId="0" xfId="0" applyAlignment="1" applyBorder="1" applyFont="1">
      <alignment horizontal="center" vertical="bottom"/>
    </xf>
    <xf borderId="6" fillId="18" fontId="53" numFmtId="0" xfId="0" applyAlignment="1" applyBorder="1" applyFont="1">
      <alignment horizontal="center" vertical="center"/>
    </xf>
    <xf borderId="6" fillId="7" fontId="56" numFmtId="0" xfId="0" applyAlignment="1" applyBorder="1" applyFont="1">
      <alignment vertical="bottom"/>
    </xf>
    <xf borderId="4" fillId="7" fontId="56" numFmtId="0" xfId="0" applyAlignment="1" applyBorder="1" applyFont="1">
      <alignment vertical="bottom"/>
    </xf>
    <xf borderId="4" fillId="7" fontId="56" numFmtId="46" xfId="0" applyAlignment="1" applyBorder="1" applyFont="1" applyNumberFormat="1">
      <alignment vertical="bottom"/>
    </xf>
    <xf borderId="5" fillId="7" fontId="56" numFmtId="0" xfId="0" applyAlignment="1" applyBorder="1" applyFont="1">
      <alignment vertical="bottom"/>
    </xf>
    <xf borderId="15" fillId="7" fontId="56" numFmtId="0" xfId="0" applyAlignment="1" applyBorder="1" applyFont="1">
      <alignment vertical="bottom"/>
    </xf>
    <xf borderId="15" fillId="7" fontId="56" numFmtId="46" xfId="0" applyAlignment="1" applyBorder="1" applyFont="1" applyNumberFormat="1">
      <alignment vertical="bottom"/>
    </xf>
    <xf borderId="15" fillId="7" fontId="56" numFmtId="169" xfId="0" applyAlignment="1" applyBorder="1" applyFont="1" applyNumberFormat="1">
      <alignment vertical="bottom"/>
    </xf>
    <xf borderId="5" fillId="45" fontId="74" numFmtId="49" xfId="0" applyAlignment="1" applyBorder="1" applyFont="1" applyNumberFormat="1">
      <alignment horizontal="center" vertical="bottom"/>
    </xf>
    <xf borderId="2" fillId="65" fontId="45" numFmtId="169" xfId="0" applyAlignment="1" applyBorder="1" applyFont="1" applyNumberFormat="1">
      <alignment horizontal="center" readingOrder="0" vertical="bottom"/>
    </xf>
    <xf borderId="2" fillId="29" fontId="45" numFmtId="169" xfId="0" applyAlignment="1" applyBorder="1" applyFont="1" applyNumberFormat="1">
      <alignment horizontal="center" readingOrder="0" vertical="bottom"/>
    </xf>
    <xf borderId="14" fillId="58" fontId="49" numFmtId="0" xfId="0" applyAlignment="1" applyBorder="1" applyFont="1">
      <alignment horizontal="center"/>
    </xf>
    <xf borderId="6" fillId="0" fontId="80" numFmtId="21" xfId="0" applyAlignment="1" applyBorder="1" applyFont="1" applyNumberFormat="1">
      <alignment horizontal="center" readingOrder="0" vertical="center"/>
    </xf>
    <xf borderId="6" fillId="0" fontId="58" numFmtId="21" xfId="0" applyAlignment="1" applyBorder="1" applyFont="1" applyNumberFormat="1">
      <alignment horizontal="center" readingOrder="0" vertical="center"/>
    </xf>
    <xf borderId="14" fillId="0" fontId="56" numFmtId="0" xfId="0" applyBorder="1" applyFont="1"/>
    <xf borderId="14" fillId="26" fontId="56" numFmtId="0" xfId="0" applyBorder="1" applyFont="1"/>
    <xf borderId="5" fillId="28" fontId="80" numFmtId="20" xfId="0" applyAlignment="1" applyBorder="1" applyFont="1" applyNumberFormat="1">
      <alignment horizontal="center" readingOrder="0" vertical="center"/>
    </xf>
    <xf borderId="15" fillId="28" fontId="80" numFmtId="20" xfId="0" applyAlignment="1" applyBorder="1" applyFont="1" applyNumberFormat="1">
      <alignment horizontal="center" readingOrder="0" vertical="center"/>
    </xf>
    <xf borderId="14" fillId="6" fontId="80" numFmtId="0" xfId="0" applyAlignment="1" applyBorder="1" applyFont="1">
      <alignment horizontal="center" readingOrder="0" vertical="center"/>
    </xf>
    <xf borderId="15" fillId="20" fontId="80" numFmtId="0" xfId="0" applyAlignment="1" applyBorder="1" applyFont="1">
      <alignment horizontal="center"/>
    </xf>
    <xf borderId="15" fillId="20" fontId="80" numFmtId="21" xfId="0" applyAlignment="1" applyBorder="1" applyFont="1" applyNumberFormat="1">
      <alignment horizontal="center"/>
    </xf>
    <xf borderId="15" fillId="20" fontId="80" numFmtId="20" xfId="0" applyAlignment="1" applyBorder="1" applyFont="1" applyNumberFormat="1">
      <alignment horizontal="center"/>
    </xf>
    <xf borderId="48" fillId="66" fontId="33" numFmtId="0" xfId="0" applyAlignment="1" applyBorder="1" applyFill="1" applyFont="1">
      <alignment horizontal="center" readingOrder="0" shrinkToFit="0" wrapText="0"/>
    </xf>
    <xf borderId="14" fillId="66" fontId="33" numFmtId="0" xfId="0" applyAlignment="1" applyBorder="1" applyFont="1">
      <alignment horizontal="center" readingOrder="0" vertical="bottom"/>
    </xf>
    <xf borderId="14" fillId="6" fontId="33" numFmtId="0" xfId="0" applyAlignment="1" applyBorder="1" applyFont="1">
      <alignment horizontal="center" readingOrder="0" vertical="bottom"/>
    </xf>
    <xf borderId="5" fillId="22" fontId="88" numFmtId="0" xfId="0" applyAlignment="1" applyBorder="1" applyFont="1">
      <alignment horizontal="center" readingOrder="0" vertical="center"/>
    </xf>
    <xf borderId="15" fillId="22" fontId="88" numFmtId="0" xfId="0" applyAlignment="1" applyBorder="1" applyFont="1">
      <alignment horizontal="center" readingOrder="0" vertical="center"/>
    </xf>
    <xf borderId="15" fillId="2" fontId="88" numFmtId="0" xfId="0" applyAlignment="1" applyBorder="1" applyFont="1">
      <alignment horizontal="center" readingOrder="0" vertical="center"/>
    </xf>
    <xf borderId="15" fillId="2" fontId="88" numFmtId="20" xfId="0" applyAlignment="1" applyBorder="1" applyFont="1" applyNumberFormat="1">
      <alignment horizontal="center" readingOrder="0" vertical="center"/>
    </xf>
    <xf borderId="15" fillId="18" fontId="89" numFmtId="0" xfId="0" applyAlignment="1" applyBorder="1" applyFont="1">
      <alignment horizontal="center" readingOrder="0" shrinkToFit="0" vertical="center" wrapText="0"/>
    </xf>
    <xf borderId="15" fillId="2" fontId="88" numFmtId="21" xfId="0" applyAlignment="1" applyBorder="1" applyFont="1" applyNumberFormat="1">
      <alignment horizontal="center" readingOrder="0" vertical="center"/>
    </xf>
    <xf borderId="10" fillId="26" fontId="90" numFmtId="21" xfId="0" applyAlignment="1" applyBorder="1" applyFont="1" applyNumberFormat="1">
      <alignment horizontal="center" readingOrder="0"/>
    </xf>
    <xf borderId="10" fillId="26" fontId="90" numFmtId="20" xfId="0" applyAlignment="1" applyBorder="1" applyFont="1" applyNumberFormat="1">
      <alignment horizontal="center" readingOrder="0"/>
    </xf>
    <xf borderId="5" fillId="19" fontId="88" numFmtId="0" xfId="0" applyAlignment="1" applyBorder="1" applyFont="1">
      <alignment horizontal="center" readingOrder="0" vertical="center"/>
    </xf>
    <xf borderId="15" fillId="19" fontId="88" numFmtId="0" xfId="0" applyAlignment="1" applyBorder="1" applyFont="1">
      <alignment horizontal="center" readingOrder="0" vertical="center"/>
    </xf>
    <xf borderId="15" fillId="19" fontId="88" numFmtId="21" xfId="0" applyAlignment="1" applyBorder="1" applyFont="1" applyNumberFormat="1">
      <alignment horizontal="center" readingOrder="0" vertical="center"/>
    </xf>
    <xf borderId="15" fillId="26" fontId="53" numFmtId="0" xfId="0" applyAlignment="1" applyBorder="1" applyFont="1">
      <alignment horizontal="center" readingOrder="0"/>
    </xf>
    <xf borderId="15" fillId="18" fontId="53" numFmtId="0" xfId="0" applyAlignment="1" applyBorder="1" applyFont="1">
      <alignment horizontal="center"/>
    </xf>
    <xf borderId="15" fillId="26" fontId="88" numFmtId="0" xfId="0" applyAlignment="1" applyBorder="1" applyFont="1">
      <alignment horizontal="center" readingOrder="0" vertical="center"/>
    </xf>
    <xf borderId="15" fillId="26" fontId="88" numFmtId="21" xfId="0" applyAlignment="1" applyBorder="1" applyFont="1" applyNumberFormat="1">
      <alignment horizontal="center" readingOrder="0" vertical="center"/>
    </xf>
    <xf borderId="15" fillId="22" fontId="90" numFmtId="21" xfId="0" applyAlignment="1" applyBorder="1" applyFont="1" applyNumberFormat="1">
      <alignment horizontal="center" readingOrder="0" vertical="center"/>
    </xf>
    <xf borderId="5" fillId="24" fontId="53" numFmtId="0" xfId="0" applyAlignment="1" applyBorder="1" applyFont="1">
      <alignment horizontal="center" readingOrder="0"/>
    </xf>
    <xf borderId="15" fillId="24" fontId="53" numFmtId="0" xfId="0" applyAlignment="1" applyBorder="1" applyFont="1">
      <alignment horizontal="center" readingOrder="0"/>
    </xf>
    <xf borderId="15" fillId="2" fontId="53" numFmtId="0" xfId="0" applyAlignment="1" applyBorder="1" applyFont="1">
      <alignment horizontal="center" readingOrder="0"/>
    </xf>
    <xf borderId="15" fillId="26" fontId="90" numFmtId="21" xfId="0" applyAlignment="1" applyBorder="1" applyFont="1" applyNumberFormat="1">
      <alignment horizontal="center" readingOrder="0" vertical="center"/>
    </xf>
    <xf borderId="15" fillId="22" fontId="90" numFmtId="0" xfId="0" applyAlignment="1" applyBorder="1" applyFont="1">
      <alignment horizontal="center" readingOrder="0" vertical="center"/>
    </xf>
    <xf borderId="5" fillId="19" fontId="53" numFmtId="0" xfId="0" applyAlignment="1" applyBorder="1" applyFont="1">
      <alignment horizontal="center" readingOrder="0"/>
    </xf>
    <xf borderId="15" fillId="19" fontId="53" numFmtId="0" xfId="0" applyAlignment="1" applyBorder="1" applyFont="1">
      <alignment horizontal="center" readingOrder="0"/>
    </xf>
    <xf borderId="15" fillId="19" fontId="53" numFmtId="20" xfId="0" applyAlignment="1" applyBorder="1" applyFont="1" applyNumberFormat="1">
      <alignment horizontal="center" readingOrder="0"/>
    </xf>
    <xf borderId="15" fillId="24" fontId="88" numFmtId="0" xfId="0" applyAlignment="1" applyBorder="1" applyFont="1">
      <alignment horizontal="center" readingOrder="0" vertical="center"/>
    </xf>
    <xf borderId="15" fillId="24" fontId="90" numFmtId="20" xfId="0" applyAlignment="1" applyBorder="1" applyFont="1" applyNumberFormat="1">
      <alignment horizontal="center" readingOrder="0" vertical="center"/>
    </xf>
    <xf borderId="15" fillId="2" fontId="90" numFmtId="20" xfId="0" applyAlignment="1" applyBorder="1" applyFont="1" applyNumberFormat="1">
      <alignment horizontal="center" readingOrder="0" vertical="center"/>
    </xf>
    <xf borderId="15" fillId="22" fontId="90" numFmtId="20" xfId="0" applyAlignment="1" applyBorder="1" applyFont="1" applyNumberFormat="1">
      <alignment horizontal="center" readingOrder="0" vertical="center"/>
    </xf>
    <xf borderId="15" fillId="19" fontId="53" numFmtId="21" xfId="0" applyAlignment="1" applyBorder="1" applyFont="1" applyNumberFormat="1">
      <alignment horizontal="center" readingOrder="0"/>
    </xf>
    <xf borderId="15" fillId="19" fontId="90" numFmtId="20" xfId="0" applyAlignment="1" applyBorder="1" applyFont="1" applyNumberFormat="1">
      <alignment horizontal="center" readingOrder="0" vertical="center"/>
    </xf>
    <xf borderId="15" fillId="18" fontId="53" numFmtId="0" xfId="0" applyAlignment="1" applyBorder="1" applyFont="1">
      <alignment horizontal="center" readingOrder="0"/>
    </xf>
    <xf borderId="15" fillId="22" fontId="88" numFmtId="20" xfId="0" applyAlignment="1" applyBorder="1" applyFont="1" applyNumberFormat="1">
      <alignment horizontal="center" readingOrder="0" vertical="center"/>
    </xf>
    <xf borderId="15" fillId="19" fontId="88" numFmtId="20" xfId="0" applyAlignment="1" applyBorder="1" applyFont="1" applyNumberFormat="1">
      <alignment horizontal="center" readingOrder="0" vertical="center"/>
    </xf>
    <xf borderId="16" fillId="2" fontId="88" numFmtId="0" xfId="0" applyAlignment="1" applyBorder="1" applyFont="1">
      <alignment horizontal="center" readingOrder="0" vertical="center"/>
    </xf>
    <xf borderId="16" fillId="22" fontId="88" numFmtId="0" xfId="0" applyAlignment="1" applyBorder="1" applyFont="1">
      <alignment horizontal="center" readingOrder="0" vertical="center"/>
    </xf>
    <xf borderId="16" fillId="26" fontId="53" numFmtId="0" xfId="0" applyAlignment="1" applyBorder="1" applyFont="1">
      <alignment horizontal="center" readingOrder="0"/>
    </xf>
    <xf borderId="16" fillId="18" fontId="89" numFmtId="0" xfId="0" applyAlignment="1" applyBorder="1" applyFont="1">
      <alignment horizontal="center" readingOrder="0" shrinkToFit="0" vertical="center" wrapText="0"/>
    </xf>
    <xf borderId="16" fillId="26" fontId="88" numFmtId="0" xfId="0" applyAlignment="1" applyBorder="1" applyFont="1">
      <alignment horizontal="center" readingOrder="0" vertical="center"/>
    </xf>
    <xf borderId="48" fillId="26" fontId="88" numFmtId="0" xfId="0" applyAlignment="1" applyBorder="1" applyFont="1">
      <alignment horizontal="center" readingOrder="0" vertical="center"/>
    </xf>
    <xf borderId="0" fillId="26" fontId="88" numFmtId="0" xfId="0" applyAlignment="1" applyFont="1">
      <alignment horizontal="center" readingOrder="0" vertical="center"/>
    </xf>
    <xf borderId="15" fillId="2" fontId="88" numFmtId="0" xfId="0" applyAlignment="1" applyBorder="1" applyFont="1">
      <alignment horizontal="center" vertical="center"/>
    </xf>
    <xf borderId="0" fillId="2" fontId="88" numFmtId="0" xfId="0" applyAlignment="1" applyFont="1">
      <alignment horizontal="center" readingOrder="0" vertical="center"/>
    </xf>
    <xf borderId="11" fillId="2" fontId="88" numFmtId="0" xfId="0" applyAlignment="1" applyBorder="1" applyFont="1">
      <alignment horizontal="center" readingOrder="0" vertical="center"/>
    </xf>
    <xf borderId="10" fillId="26" fontId="53" numFmtId="0" xfId="0" applyAlignment="1" applyBorder="1" applyFont="1">
      <alignment horizontal="center"/>
    </xf>
    <xf borderId="10" fillId="2" fontId="88" numFmtId="20" xfId="0" applyAlignment="1" applyBorder="1" applyFont="1" applyNumberFormat="1">
      <alignment horizontal="center" readingOrder="0" vertical="center"/>
    </xf>
    <xf borderId="10" fillId="22" fontId="88" numFmtId="0" xfId="0" applyAlignment="1" applyBorder="1" applyFont="1">
      <alignment horizontal="center" readingOrder="0" vertical="center"/>
    </xf>
    <xf borderId="4" fillId="18" fontId="89" numFmtId="0" xfId="0" applyAlignment="1" applyBorder="1" applyFont="1">
      <alignment horizontal="center" readingOrder="0" shrinkToFit="0" vertical="center" wrapText="0"/>
    </xf>
    <xf borderId="6" fillId="22" fontId="88" numFmtId="0" xfId="0" applyAlignment="1" applyBorder="1" applyFont="1">
      <alignment horizontal="center" readingOrder="0" vertical="center"/>
    </xf>
    <xf borderId="10" fillId="2" fontId="88" numFmtId="0" xfId="0" applyAlignment="1" applyBorder="1" applyFont="1">
      <alignment horizontal="center" readingOrder="0" vertical="center"/>
    </xf>
    <xf borderId="5" fillId="23" fontId="88" numFmtId="0" xfId="0" applyAlignment="1" applyBorder="1" applyFont="1">
      <alignment horizontal="center" readingOrder="0" vertical="center"/>
    </xf>
    <xf borderId="15" fillId="18" fontId="88" numFmtId="0" xfId="0" applyAlignment="1" applyBorder="1" applyFont="1">
      <alignment horizontal="center" vertical="center"/>
    </xf>
    <xf borderId="15" fillId="2" fontId="53" numFmtId="0" xfId="0" applyAlignment="1" applyBorder="1" applyFont="1">
      <alignment horizontal="center"/>
    </xf>
    <xf borderId="15" fillId="26" fontId="53" numFmtId="0" xfId="0" applyAlignment="1" applyBorder="1" applyFont="1">
      <alignment horizontal="center"/>
    </xf>
    <xf borderId="17" fillId="36" fontId="35" numFmtId="0" xfId="0" applyAlignment="1" applyBorder="1" applyFont="1">
      <alignment horizontal="center" readingOrder="0" shrinkToFit="0" wrapText="0"/>
    </xf>
    <xf borderId="15" fillId="18" fontId="88" numFmtId="0" xfId="0" applyAlignment="1" applyBorder="1" applyFont="1">
      <alignment horizontal="center" readingOrder="0" vertical="center"/>
    </xf>
    <xf borderId="15" fillId="18" fontId="89" numFmtId="0" xfId="0" applyAlignment="1" applyBorder="1" applyFont="1">
      <alignment horizontal="center" shrinkToFit="0" vertical="center" wrapText="0"/>
    </xf>
    <xf borderId="15" fillId="23" fontId="88" numFmtId="20" xfId="0" applyAlignment="1" applyBorder="1" applyFont="1" applyNumberFormat="1">
      <alignment horizontal="center" readingOrder="0" vertical="center"/>
    </xf>
    <xf borderId="15" fillId="18" fontId="89" numFmtId="21" xfId="0" applyAlignment="1" applyBorder="1" applyFont="1" applyNumberFormat="1">
      <alignment horizontal="center" shrinkToFit="0" vertical="center" wrapText="0"/>
    </xf>
    <xf borderId="15" fillId="18" fontId="53" numFmtId="21" xfId="0" applyAlignment="1" applyBorder="1" applyFont="1" applyNumberFormat="1">
      <alignment horizontal="center"/>
    </xf>
    <xf borderId="47" fillId="18" fontId="89" numFmtId="0" xfId="0" applyAlignment="1" applyBorder="1" applyFont="1">
      <alignment horizontal="center" readingOrder="0" shrinkToFit="0" vertical="center" wrapText="0"/>
    </xf>
    <xf borderId="47" fillId="2" fontId="88" numFmtId="20" xfId="0" applyAlignment="1" applyBorder="1" applyFont="1" applyNumberFormat="1">
      <alignment horizontal="center" readingOrder="0" vertical="center"/>
    </xf>
    <xf borderId="16" fillId="19" fontId="88" numFmtId="0" xfId="0" applyAlignment="1" applyBorder="1" applyFont="1">
      <alignment horizontal="center" readingOrder="0" vertical="center"/>
    </xf>
    <xf borderId="47" fillId="19" fontId="88" numFmtId="20" xfId="0" applyAlignment="1" applyBorder="1" applyFont="1" applyNumberFormat="1">
      <alignment horizontal="center" readingOrder="0" vertical="center"/>
    </xf>
    <xf borderId="16" fillId="2" fontId="53" numFmtId="0" xfId="0" applyAlignment="1" applyBorder="1" applyFont="1">
      <alignment horizontal="center" readingOrder="0"/>
    </xf>
    <xf borderId="47" fillId="2" fontId="53" numFmtId="0" xfId="0" applyAlignment="1" applyBorder="1" applyFont="1">
      <alignment horizontal="center" readingOrder="0"/>
    </xf>
    <xf borderId="47" fillId="18" fontId="53" numFmtId="0" xfId="0" applyAlignment="1" applyBorder="1" applyFont="1">
      <alignment horizontal="center"/>
    </xf>
    <xf borderId="47" fillId="2" fontId="88" numFmtId="0" xfId="0" applyAlignment="1" applyBorder="1" applyFont="1">
      <alignment horizontal="center" readingOrder="0" vertical="center"/>
    </xf>
    <xf borderId="14" fillId="36" fontId="35" numFmtId="0" xfId="0" applyAlignment="1" applyBorder="1" applyFont="1">
      <alignment horizontal="center" readingOrder="0" shrinkToFit="0" wrapText="0"/>
    </xf>
    <xf borderId="15" fillId="26" fontId="53" numFmtId="21" xfId="0" applyAlignment="1" applyBorder="1" applyFont="1" applyNumberFormat="1">
      <alignment horizontal="center" readingOrder="0"/>
    </xf>
    <xf borderId="15" fillId="22" fontId="53" numFmtId="0" xfId="0" applyAlignment="1" applyBorder="1" applyFont="1">
      <alignment horizontal="center" readingOrder="0"/>
    </xf>
    <xf borderId="2" fillId="36" fontId="35" numFmtId="0" xfId="0" applyAlignment="1" applyBorder="1" applyFont="1">
      <alignment horizontal="center" readingOrder="0" vertical="bottom"/>
    </xf>
    <xf borderId="15" fillId="26" fontId="53" numFmtId="0" xfId="0" applyAlignment="1" applyBorder="1" applyFont="1">
      <alignment horizontal="center" readingOrder="0" vertical="bottom"/>
    </xf>
    <xf borderId="4" fillId="18" fontId="53" numFmtId="0" xfId="0" applyAlignment="1" applyBorder="1" applyFont="1">
      <alignment horizontal="center" readingOrder="0"/>
    </xf>
    <xf borderId="15" fillId="26" fontId="53" numFmtId="21" xfId="0" applyAlignment="1" applyBorder="1" applyFont="1" applyNumberFormat="1">
      <alignment horizontal="center" readingOrder="0" vertical="bottom"/>
    </xf>
    <xf borderId="4" fillId="18" fontId="53" numFmtId="170" xfId="0" applyAlignment="1" applyBorder="1" applyFont="1" applyNumberFormat="1">
      <alignment horizontal="center"/>
    </xf>
    <xf borderId="15" fillId="26" fontId="53" numFmtId="20" xfId="0" applyAlignment="1" applyBorder="1" applyFont="1" applyNumberFormat="1">
      <alignment horizontal="center" readingOrder="0" vertical="bottom"/>
    </xf>
    <xf borderId="4" fillId="2" fontId="88" numFmtId="20" xfId="0" applyAlignment="1" applyBorder="1" applyFont="1" applyNumberFormat="1">
      <alignment horizontal="center" readingOrder="0"/>
    </xf>
    <xf borderId="15" fillId="19" fontId="53" numFmtId="0" xfId="0" applyAlignment="1" applyBorder="1" applyFont="1">
      <alignment horizontal="center" readingOrder="0" vertical="bottom"/>
    </xf>
    <xf borderId="15" fillId="19" fontId="53" numFmtId="21" xfId="0" applyAlignment="1" applyBorder="1" applyFont="1" applyNumberFormat="1">
      <alignment horizontal="center" readingOrder="0" vertical="bottom"/>
    </xf>
    <xf borderId="15" fillId="22" fontId="53" numFmtId="0" xfId="0" applyAlignment="1" applyBorder="1" applyFont="1">
      <alignment horizontal="center" readingOrder="0" vertical="bottom"/>
    </xf>
    <xf borderId="15" fillId="26" fontId="53" numFmtId="0" xfId="0" applyAlignment="1" applyBorder="1" applyFont="1">
      <alignment horizontal="center" vertical="bottom"/>
    </xf>
    <xf borderId="15" fillId="18" fontId="53" numFmtId="170" xfId="0" applyAlignment="1" applyBorder="1" applyFont="1" applyNumberFormat="1">
      <alignment horizontal="center" vertical="bottom"/>
    </xf>
    <xf borderId="4" fillId="26" fontId="53" numFmtId="0" xfId="0" applyAlignment="1" applyBorder="1" applyFont="1">
      <alignment horizontal="center"/>
    </xf>
    <xf borderId="14" fillId="36" fontId="35" numFmtId="0" xfId="0" applyAlignment="1" applyBorder="1" applyFont="1">
      <alignment horizontal="center" readingOrder="0" vertical="bottom"/>
    </xf>
    <xf borderId="15" fillId="2" fontId="53" numFmtId="20" xfId="0" applyAlignment="1" applyBorder="1" applyFont="1" applyNumberFormat="1">
      <alignment horizontal="center" readingOrder="0" vertical="bottom"/>
    </xf>
    <xf borderId="15" fillId="22" fontId="53" numFmtId="0" xfId="0" applyAlignment="1" applyBorder="1" applyFont="1">
      <alignment horizontal="center" vertical="bottom"/>
    </xf>
    <xf borderId="15" fillId="18" fontId="53" numFmtId="0" xfId="0" applyAlignment="1" applyBorder="1" applyFont="1">
      <alignment horizontal="center" vertical="bottom"/>
    </xf>
    <xf borderId="15" fillId="2" fontId="88" numFmtId="20" xfId="0" applyAlignment="1" applyBorder="1" applyFont="1" applyNumberFormat="1">
      <alignment horizontal="center" readingOrder="0"/>
    </xf>
    <xf borderId="15" fillId="22" fontId="53" numFmtId="21" xfId="0" applyAlignment="1" applyBorder="1" applyFont="1" applyNumberFormat="1">
      <alignment horizontal="center" readingOrder="0" vertical="bottom"/>
    </xf>
    <xf borderId="15" fillId="19" fontId="53" numFmtId="21" xfId="0" applyAlignment="1" applyBorder="1" applyFont="1" applyNumberFormat="1">
      <alignment horizontal="center" vertical="bottom"/>
    </xf>
    <xf borderId="15" fillId="24" fontId="53" numFmtId="0" xfId="0" applyAlignment="1" applyBorder="1" applyFont="1">
      <alignment horizontal="center" readingOrder="0" vertical="bottom"/>
    </xf>
    <xf borderId="15" fillId="24" fontId="88" numFmtId="20" xfId="0" applyAlignment="1" applyBorder="1" applyFont="1" applyNumberFormat="1">
      <alignment horizontal="center" readingOrder="0" vertical="center"/>
    </xf>
    <xf borderId="47" fillId="22" fontId="53" numFmtId="0" xfId="0" applyAlignment="1" applyBorder="1" applyFont="1">
      <alignment horizontal="center" vertical="bottom"/>
    </xf>
    <xf borderId="47" fillId="18" fontId="53" numFmtId="0" xfId="0" applyAlignment="1" applyBorder="1" applyFont="1">
      <alignment horizontal="center" readingOrder="0"/>
    </xf>
    <xf borderId="47" fillId="26" fontId="53" numFmtId="0" xfId="0" applyAlignment="1" applyBorder="1" applyFont="1">
      <alignment horizontal="center" readingOrder="0" vertical="bottom"/>
    </xf>
    <xf borderId="47" fillId="26" fontId="53" numFmtId="21" xfId="0" applyAlignment="1" applyBorder="1" applyFont="1" applyNumberFormat="1">
      <alignment horizontal="center" readingOrder="0" vertical="bottom"/>
    </xf>
    <xf borderId="47" fillId="2" fontId="88" numFmtId="20" xfId="0" applyAlignment="1" applyBorder="1" applyFont="1" applyNumberFormat="1">
      <alignment horizontal="center" readingOrder="0"/>
    </xf>
    <xf borderId="47" fillId="19" fontId="53" numFmtId="21" xfId="0" applyAlignment="1" applyBorder="1" applyFont="1" applyNumberFormat="1">
      <alignment horizontal="center" readingOrder="0" vertical="bottom"/>
    </xf>
    <xf borderId="47" fillId="22" fontId="53" numFmtId="0" xfId="0" applyAlignment="1" applyBorder="1" applyFont="1">
      <alignment horizontal="center" readingOrder="0" vertical="bottom"/>
    </xf>
    <xf borderId="15" fillId="37" fontId="88" numFmtId="0" xfId="0" applyAlignment="1" applyBorder="1" applyFont="1">
      <alignment horizontal="center" readingOrder="0" vertical="center"/>
    </xf>
    <xf borderId="47" fillId="18" fontId="53" numFmtId="0" xfId="0" applyAlignment="1" applyBorder="1" applyFont="1">
      <alignment horizontal="center" readingOrder="0" vertical="center"/>
    </xf>
    <xf borderId="47" fillId="18" fontId="53" numFmtId="0" xfId="0" applyAlignment="1" applyBorder="1" applyFont="1">
      <alignment horizontal="center" vertical="bottom"/>
    </xf>
    <xf borderId="47" fillId="26" fontId="53" numFmtId="0" xfId="0" applyAlignment="1" applyBorder="1" applyFont="1">
      <alignment horizontal="center" readingOrder="0"/>
    </xf>
    <xf borderId="15" fillId="2" fontId="90" numFmtId="21" xfId="0" applyAlignment="1" applyBorder="1" applyFont="1" applyNumberFormat="1">
      <alignment horizontal="center" readingOrder="0" vertical="center"/>
    </xf>
    <xf borderId="15" fillId="19" fontId="90" numFmtId="21" xfId="0" applyAlignment="1" applyBorder="1" applyFont="1" applyNumberFormat="1">
      <alignment horizontal="center" readingOrder="0" vertical="center"/>
    </xf>
    <xf borderId="2" fillId="67" fontId="98" numFmtId="0" xfId="0" applyAlignment="1" applyBorder="1" applyFill="1" applyFont="1">
      <alignment horizontal="center" readingOrder="0" shrinkToFit="0" wrapText="0"/>
    </xf>
    <xf borderId="48" fillId="68" fontId="33" numFmtId="0" xfId="0" applyAlignment="1" applyBorder="1" applyFill="1" applyFont="1">
      <alignment horizontal="center" readingOrder="0" shrinkToFit="0" wrapText="0"/>
    </xf>
    <xf borderId="14" fillId="68" fontId="33" numFmtId="0" xfId="0" applyAlignment="1" applyBorder="1" applyFont="1">
      <alignment horizontal="center" readingOrder="0" vertical="bottom"/>
    </xf>
    <xf borderId="2" fillId="67" fontId="99" numFmtId="0" xfId="0" applyAlignment="1" applyBorder="1" applyFont="1">
      <alignment horizontal="center" readingOrder="0" shrinkToFit="0" vertical="center" wrapText="0"/>
    </xf>
    <xf borderId="2" fillId="69" fontId="35" numFmtId="0" xfId="0" applyAlignment="1" applyBorder="1" applyFill="1" applyFont="1">
      <alignment horizontal="center" readingOrder="0" shrinkToFit="0" wrapText="0"/>
    </xf>
    <xf borderId="6" fillId="22" fontId="89" numFmtId="0" xfId="0" applyAlignment="1" applyBorder="1" applyFont="1">
      <alignment horizontal="center" readingOrder="0" shrinkToFit="0" vertical="center" wrapText="0"/>
    </xf>
    <xf borderId="6" fillId="22" fontId="89" numFmtId="0" xfId="0" applyAlignment="1" applyBorder="1" applyFont="1">
      <alignment horizontal="center" readingOrder="0" vertical="center"/>
    </xf>
    <xf borderId="5" fillId="19" fontId="90" numFmtId="0" xfId="0" applyAlignment="1" applyBorder="1" applyFont="1">
      <alignment horizontal="center" readingOrder="0" vertical="center"/>
    </xf>
    <xf borderId="15" fillId="19" fontId="90" numFmtId="0" xfId="0" applyAlignment="1" applyBorder="1" applyFont="1">
      <alignment horizontal="center" readingOrder="0" vertical="center"/>
    </xf>
    <xf borderId="5" fillId="2" fontId="88" numFmtId="0" xfId="0" applyAlignment="1" applyBorder="1" applyFont="1">
      <alignment horizontal="center" vertical="center"/>
    </xf>
    <xf borderId="15" fillId="2" fontId="88" numFmtId="21" xfId="0" applyAlignment="1" applyBorder="1" applyFont="1" applyNumberFormat="1">
      <alignment horizontal="center" vertical="center"/>
    </xf>
    <xf borderId="5" fillId="26" fontId="53" numFmtId="0" xfId="0" applyBorder="1" applyFont="1"/>
    <xf borderId="15" fillId="26" fontId="53" numFmtId="0" xfId="0" applyBorder="1" applyFont="1"/>
    <xf borderId="15" fillId="26" fontId="53" numFmtId="21" xfId="0" applyBorder="1" applyFont="1" applyNumberFormat="1"/>
    <xf borderId="5" fillId="0" fontId="88" numFmtId="0" xfId="0" applyAlignment="1" applyBorder="1" applyFont="1">
      <alignment horizontal="center" vertical="center"/>
    </xf>
    <xf borderId="15" fillId="0" fontId="88" numFmtId="0" xfId="0" applyAlignment="1" applyBorder="1" applyFont="1">
      <alignment horizontal="center" vertical="center"/>
    </xf>
    <xf borderId="15" fillId="0" fontId="88" numFmtId="21" xfId="0" applyAlignment="1" applyBorder="1" applyFont="1" applyNumberFormat="1">
      <alignment horizontal="center" vertical="center"/>
    </xf>
    <xf borderId="15" fillId="24" fontId="88" numFmtId="21" xfId="0" applyAlignment="1" applyBorder="1" applyFont="1" applyNumberFormat="1">
      <alignment horizontal="center" readingOrder="0" vertical="center"/>
    </xf>
    <xf borderId="15" fillId="26" fontId="53" numFmtId="20" xfId="0" applyBorder="1" applyFont="1" applyNumberFormat="1"/>
    <xf borderId="15" fillId="69" fontId="90" numFmtId="21" xfId="0" applyAlignment="1" applyBorder="1" applyFont="1" applyNumberFormat="1">
      <alignment horizontal="center" readingOrder="0" vertical="center"/>
    </xf>
    <xf borderId="5" fillId="69" fontId="88" numFmtId="0" xfId="0" applyAlignment="1" applyBorder="1" applyFont="1">
      <alignment horizontal="center" readingOrder="0" vertical="center"/>
    </xf>
    <xf borderId="15" fillId="24" fontId="90" numFmtId="21" xfId="0" applyAlignment="1" applyBorder="1" applyFont="1" applyNumberFormat="1">
      <alignment horizontal="center" readingOrder="0" vertical="center"/>
    </xf>
    <xf borderId="2" fillId="26" fontId="35" numFmtId="170" xfId="0" applyAlignment="1" applyBorder="1" applyFont="1" applyNumberFormat="1">
      <alignment horizontal="center" readingOrder="0" shrinkToFit="0" wrapText="0"/>
    </xf>
    <xf borderId="49" fillId="19" fontId="100" numFmtId="0" xfId="0" applyAlignment="1" applyBorder="1" applyFont="1">
      <alignment horizontal="center" readingOrder="0" vertical="center"/>
    </xf>
    <xf borderId="49" fillId="19" fontId="101" numFmtId="21" xfId="0" applyAlignment="1" applyBorder="1" applyFont="1" applyNumberFormat="1">
      <alignment horizontal="center" readingOrder="0" vertical="center"/>
    </xf>
    <xf borderId="6" fillId="22" fontId="90" numFmtId="0" xfId="0" applyAlignment="1" applyBorder="1" applyFont="1">
      <alignment horizontal="center" readingOrder="0" vertical="center"/>
    </xf>
    <xf borderId="6" fillId="69" fontId="88" numFmtId="0" xfId="0" applyAlignment="1" applyBorder="1" applyFont="1">
      <alignment horizontal="center" readingOrder="0" vertical="center"/>
    </xf>
    <xf borderId="6" fillId="69" fontId="90" numFmtId="21" xfId="0" applyAlignment="1" applyBorder="1" applyFont="1" applyNumberFormat="1">
      <alignment horizontal="center" readingOrder="0" vertical="center"/>
    </xf>
    <xf borderId="15" fillId="28" fontId="90" numFmtId="21" xfId="0" applyAlignment="1" applyBorder="1" applyFont="1" applyNumberFormat="1">
      <alignment horizontal="center" readingOrder="0" vertical="center"/>
    </xf>
    <xf borderId="15" fillId="2" fontId="90" numFmtId="0" xfId="0" applyAlignment="1" applyBorder="1" applyFont="1">
      <alignment horizontal="center" readingOrder="0" vertical="center"/>
    </xf>
    <xf borderId="17" fillId="69" fontId="35" numFmtId="0" xfId="0" applyAlignment="1" applyBorder="1" applyFont="1">
      <alignment horizontal="center" readingOrder="0" shrinkToFit="0" wrapText="0"/>
    </xf>
    <xf borderId="15" fillId="23" fontId="88" numFmtId="0" xfId="0" applyAlignment="1" applyBorder="1" applyFont="1">
      <alignment horizontal="center" readingOrder="0" vertical="center"/>
    </xf>
    <xf borderId="15" fillId="23" fontId="90" numFmtId="21" xfId="0" applyAlignment="1" applyBorder="1" applyFont="1" applyNumberFormat="1">
      <alignment horizontal="center" readingOrder="0" vertical="center"/>
    </xf>
    <xf borderId="17" fillId="26" fontId="35" numFmtId="170" xfId="0" applyAlignment="1" applyBorder="1" applyFont="1" applyNumberFormat="1">
      <alignment horizontal="center" readingOrder="0" shrinkToFit="0" wrapText="0"/>
    </xf>
    <xf borderId="47" fillId="26" fontId="88" numFmtId="0" xfId="0" applyAlignment="1" applyBorder="1" applyFont="1">
      <alignment horizontal="center" readingOrder="0" vertical="center"/>
    </xf>
    <xf borderId="6" fillId="19" fontId="90" numFmtId="21" xfId="0" applyAlignment="1" applyBorder="1" applyFont="1" applyNumberFormat="1">
      <alignment horizontal="center" readingOrder="0" vertical="center"/>
    </xf>
    <xf borderId="6" fillId="23" fontId="88" numFmtId="0" xfId="0" applyAlignment="1" applyBorder="1" applyFont="1">
      <alignment horizontal="center" readingOrder="0" vertical="center"/>
    </xf>
    <xf borderId="6" fillId="23" fontId="90" numFmtId="21" xfId="0" applyAlignment="1" applyBorder="1" applyFont="1" applyNumberFormat="1">
      <alignment horizontal="center" readingOrder="0" vertical="center"/>
    </xf>
    <xf borderId="6" fillId="0" fontId="88" numFmtId="0" xfId="0" applyAlignment="1" applyBorder="1" applyFont="1">
      <alignment horizontal="center" vertical="center"/>
    </xf>
    <xf borderId="6" fillId="0" fontId="88" numFmtId="20" xfId="0" applyAlignment="1" applyBorder="1" applyFont="1" applyNumberFormat="1">
      <alignment horizontal="center" readingOrder="0" vertical="center"/>
    </xf>
    <xf borderId="15" fillId="0" fontId="88" numFmtId="20" xfId="0" applyAlignment="1" applyBorder="1" applyFont="1" applyNumberFormat="1">
      <alignment horizontal="center" readingOrder="0" vertical="center"/>
    </xf>
    <xf borderId="15" fillId="18" fontId="53" numFmtId="21" xfId="0" applyBorder="1" applyFont="1" applyNumberFormat="1"/>
    <xf borderId="47" fillId="19" fontId="88" numFmtId="0" xfId="0" applyAlignment="1" applyBorder="1" applyFont="1">
      <alignment horizontal="center" readingOrder="0" vertical="center"/>
    </xf>
    <xf borderId="47" fillId="19" fontId="90" numFmtId="21" xfId="0" applyAlignment="1" applyBorder="1" applyFont="1" applyNumberFormat="1">
      <alignment horizontal="center" readingOrder="0" vertical="center"/>
    </xf>
    <xf borderId="47" fillId="23" fontId="90" numFmtId="21" xfId="0" applyAlignment="1" applyBorder="1" applyFont="1" applyNumberFormat="1">
      <alignment horizontal="center" readingOrder="0" vertical="center"/>
    </xf>
    <xf borderId="47" fillId="22" fontId="88" numFmtId="0" xfId="0" applyAlignment="1" applyBorder="1" applyFont="1">
      <alignment horizontal="center" readingOrder="0" vertical="center"/>
    </xf>
    <xf borderId="47" fillId="22" fontId="90" numFmtId="0" xfId="0" applyAlignment="1" applyBorder="1" applyFont="1">
      <alignment horizontal="center" readingOrder="0" vertical="center"/>
    </xf>
    <xf borderId="16" fillId="23" fontId="88" numFmtId="0" xfId="0" applyAlignment="1" applyBorder="1" applyFont="1">
      <alignment horizontal="center" readingOrder="0" vertical="center"/>
    </xf>
    <xf borderId="16" fillId="26" fontId="53" numFmtId="0" xfId="0" applyBorder="1" applyFont="1"/>
    <xf borderId="47" fillId="26" fontId="53" numFmtId="0" xfId="0" applyBorder="1" applyFont="1"/>
    <xf borderId="47" fillId="26" fontId="53" numFmtId="21" xfId="0" applyBorder="1" applyFont="1" applyNumberFormat="1"/>
    <xf borderId="47" fillId="18" fontId="53" numFmtId="0" xfId="0" applyBorder="1" applyFont="1"/>
    <xf borderId="47" fillId="2" fontId="90" numFmtId="21" xfId="0" applyAlignment="1" applyBorder="1" applyFont="1" applyNumberFormat="1">
      <alignment horizontal="center" readingOrder="0" vertical="center"/>
    </xf>
    <xf borderId="3" fillId="26" fontId="35" numFmtId="170" xfId="0" applyAlignment="1" applyBorder="1" applyFont="1" applyNumberFormat="1">
      <alignment horizontal="center" readingOrder="0" shrinkToFit="0" wrapText="0"/>
    </xf>
    <xf borderId="3" fillId="26" fontId="53" numFmtId="0" xfId="0" applyBorder="1" applyFont="1"/>
    <xf borderId="14" fillId="69" fontId="35" numFmtId="0" xfId="0" applyAlignment="1" applyBorder="1" applyFont="1">
      <alignment horizontal="center" readingOrder="0" shrinkToFit="0" wrapText="0"/>
    </xf>
    <xf borderId="5" fillId="67" fontId="88" numFmtId="0" xfId="0" applyAlignment="1" applyBorder="1" applyFont="1">
      <alignment horizontal="center" readingOrder="0" vertical="center"/>
    </xf>
    <xf borderId="5" fillId="19" fontId="90" numFmtId="21" xfId="0" applyAlignment="1" applyBorder="1" applyFont="1" applyNumberFormat="1">
      <alignment horizontal="center" readingOrder="0" vertical="center"/>
    </xf>
    <xf borderId="5" fillId="67" fontId="90" numFmtId="0" xfId="0" applyAlignment="1" applyBorder="1" applyFont="1">
      <alignment horizontal="center" readingOrder="0" vertical="center"/>
    </xf>
    <xf borderId="5" fillId="19" fontId="88" numFmtId="20" xfId="0" applyAlignment="1" applyBorder="1" applyFont="1" applyNumberFormat="1">
      <alignment horizontal="center" readingOrder="0" vertical="center"/>
    </xf>
    <xf borderId="5" fillId="23" fontId="90" numFmtId="21" xfId="0" applyAlignment="1" applyBorder="1" applyFont="1" applyNumberFormat="1">
      <alignment horizontal="center" readingOrder="0" vertical="center"/>
    </xf>
    <xf borderId="5" fillId="2" fontId="90" numFmtId="21" xfId="0" applyAlignment="1" applyBorder="1" applyFont="1" applyNumberFormat="1">
      <alignment horizontal="center" readingOrder="0" vertical="center"/>
    </xf>
    <xf borderId="2" fillId="69" fontId="35" numFmtId="0" xfId="0" applyAlignment="1" applyBorder="1" applyFont="1">
      <alignment horizontal="center" readingOrder="0" vertical="bottom"/>
    </xf>
    <xf borderId="4" fillId="19" fontId="88" numFmtId="0" xfId="0" applyAlignment="1" applyBorder="1" applyFont="1">
      <alignment horizontal="center"/>
    </xf>
    <xf borderId="4" fillId="19" fontId="90" numFmtId="21" xfId="0" applyAlignment="1" applyBorder="1" applyFont="1" applyNumberFormat="1">
      <alignment horizontal="center"/>
    </xf>
    <xf borderId="4" fillId="18" fontId="53" numFmtId="170" xfId="0" applyBorder="1" applyFont="1" applyNumberFormat="1"/>
    <xf borderId="4" fillId="19" fontId="88" numFmtId="0" xfId="0" applyAlignment="1" applyBorder="1" applyFont="1">
      <alignment horizontal="center" readingOrder="0"/>
    </xf>
    <xf borderId="4" fillId="19" fontId="88" numFmtId="20" xfId="0" applyAlignment="1" applyBorder="1" applyFont="1" applyNumberFormat="1">
      <alignment horizontal="center"/>
    </xf>
    <xf borderId="4" fillId="2" fontId="88" numFmtId="0" xfId="0" applyAlignment="1" applyBorder="1" applyFont="1">
      <alignment horizontal="center" readingOrder="0"/>
    </xf>
    <xf borderId="4" fillId="2" fontId="88" numFmtId="20" xfId="0" applyAlignment="1" applyBorder="1" applyFont="1" applyNumberFormat="1">
      <alignment horizontal="center"/>
    </xf>
    <xf borderId="5" fillId="26" fontId="53" numFmtId="0" xfId="0" applyAlignment="1" applyBorder="1" applyFont="1">
      <alignment vertical="bottom"/>
    </xf>
    <xf borderId="15" fillId="26" fontId="53" numFmtId="0" xfId="0" applyAlignment="1" applyBorder="1" applyFont="1">
      <alignment vertical="bottom"/>
    </xf>
    <xf borderId="15" fillId="26" fontId="53" numFmtId="21" xfId="0" applyAlignment="1" applyBorder="1" applyFont="1" applyNumberFormat="1">
      <alignment vertical="bottom"/>
    </xf>
    <xf borderId="15" fillId="18" fontId="53" numFmtId="170" xfId="0" applyAlignment="1" applyBorder="1" applyFont="1" applyNumberFormat="1">
      <alignment vertical="bottom"/>
    </xf>
    <xf borderId="4" fillId="26" fontId="53" numFmtId="0" xfId="0" applyBorder="1" applyFont="1"/>
    <xf borderId="4" fillId="26" fontId="53" numFmtId="21" xfId="0" applyBorder="1" applyFont="1" applyNumberFormat="1"/>
    <xf borderId="14" fillId="69" fontId="35" numFmtId="0" xfId="0" applyAlignment="1" applyBorder="1" applyFont="1">
      <alignment horizontal="center" readingOrder="0" vertical="bottom"/>
    </xf>
    <xf borderId="15" fillId="19" fontId="88" numFmtId="0" xfId="0" applyAlignment="1" applyBorder="1" applyFont="1">
      <alignment horizontal="center"/>
    </xf>
    <xf borderId="15" fillId="19" fontId="90" numFmtId="20" xfId="0" applyAlignment="1" applyBorder="1" applyFont="1" applyNumberFormat="1">
      <alignment horizontal="center"/>
    </xf>
    <xf borderId="15" fillId="19" fontId="90" numFmtId="21" xfId="0" applyAlignment="1" applyBorder="1" applyFont="1" applyNumberFormat="1">
      <alignment horizontal="center"/>
    </xf>
    <xf borderId="10" fillId="19" fontId="53" numFmtId="20" xfId="0" applyAlignment="1" applyBorder="1" applyFont="1" applyNumberFormat="1">
      <alignment horizontal="center" vertical="bottom"/>
    </xf>
    <xf borderId="15" fillId="2" fontId="88" numFmtId="0" xfId="0" applyAlignment="1" applyBorder="1" applyFont="1">
      <alignment horizontal="center"/>
    </xf>
    <xf borderId="10" fillId="2" fontId="53" numFmtId="20" xfId="0" applyAlignment="1" applyBorder="1" applyFont="1" applyNumberFormat="1">
      <alignment horizontal="center" vertical="bottom"/>
    </xf>
    <xf borderId="15" fillId="23" fontId="88" numFmtId="0" xfId="0" applyAlignment="1" applyBorder="1" applyFont="1">
      <alignment horizontal="center"/>
    </xf>
    <xf borderId="15" fillId="19" fontId="88" numFmtId="20" xfId="0" applyAlignment="1" applyBorder="1" applyFont="1" applyNumberFormat="1">
      <alignment horizontal="center"/>
    </xf>
    <xf borderId="15" fillId="18" fontId="53" numFmtId="0" xfId="0" applyAlignment="1" applyBorder="1" applyFont="1">
      <alignment vertical="bottom"/>
    </xf>
    <xf borderId="15" fillId="2" fontId="88" numFmtId="20" xfId="0" applyAlignment="1" applyBorder="1" applyFont="1" applyNumberFormat="1">
      <alignment horizontal="center"/>
    </xf>
    <xf borderId="15" fillId="23" fontId="90" numFmtId="20" xfId="0" applyAlignment="1" applyBorder="1" applyFont="1" applyNumberFormat="1">
      <alignment horizontal="center"/>
    </xf>
    <xf borderId="15" fillId="23" fontId="88" numFmtId="20" xfId="0" applyAlignment="1" applyBorder="1" applyFont="1" applyNumberFormat="1">
      <alignment horizontal="center"/>
    </xf>
    <xf borderId="15" fillId="23" fontId="90" numFmtId="21" xfId="0" applyAlignment="1" applyBorder="1" applyFont="1" applyNumberFormat="1">
      <alignment horizontal="center"/>
    </xf>
    <xf borderId="47" fillId="23" fontId="88" numFmtId="0" xfId="0" applyAlignment="1" applyBorder="1" applyFont="1">
      <alignment horizontal="center"/>
    </xf>
    <xf borderId="47" fillId="23" fontId="90" numFmtId="21" xfId="0" applyAlignment="1" applyBorder="1" applyFont="1" applyNumberFormat="1">
      <alignment horizontal="center"/>
    </xf>
    <xf borderId="47" fillId="18" fontId="53" numFmtId="0" xfId="0" applyAlignment="1" applyBorder="1" applyFont="1">
      <alignment readingOrder="0"/>
    </xf>
    <xf borderId="47" fillId="19" fontId="88" numFmtId="0" xfId="0" applyAlignment="1" applyBorder="1" applyFont="1">
      <alignment horizontal="center"/>
    </xf>
    <xf borderId="47" fillId="19" fontId="90" numFmtId="21" xfId="0" applyAlignment="1" applyBorder="1" applyFont="1" applyNumberFormat="1">
      <alignment horizontal="center"/>
    </xf>
    <xf borderId="47" fillId="19" fontId="88" numFmtId="20" xfId="0" applyAlignment="1" applyBorder="1" applyFont="1" applyNumberFormat="1">
      <alignment horizontal="center"/>
    </xf>
    <xf borderId="47" fillId="2" fontId="88" numFmtId="0" xfId="0" applyAlignment="1" applyBorder="1" applyFont="1">
      <alignment horizontal="center"/>
    </xf>
    <xf borderId="47" fillId="2" fontId="88" numFmtId="20" xfId="0" applyAlignment="1" applyBorder="1" applyFont="1" applyNumberFormat="1">
      <alignment horizontal="center"/>
    </xf>
    <xf borderId="47" fillId="22" fontId="88" numFmtId="0" xfId="0" applyAlignment="1" applyBorder="1" applyFont="1">
      <alignment horizontal="center"/>
    </xf>
    <xf borderId="47" fillId="22" fontId="88" numFmtId="20" xfId="0" applyAlignment="1" applyBorder="1" applyFont="1" applyNumberFormat="1">
      <alignment horizontal="center"/>
    </xf>
    <xf borderId="47" fillId="18" fontId="53" numFmtId="0" xfId="0" applyAlignment="1" applyBorder="1" applyFont="1">
      <alignment horizontal="center" vertical="center"/>
    </xf>
    <xf borderId="16" fillId="26" fontId="53" numFmtId="0" xfId="0" applyAlignment="1" applyBorder="1" applyFont="1">
      <alignment vertical="bottom"/>
    </xf>
    <xf borderId="47" fillId="26" fontId="53" numFmtId="0" xfId="0" applyAlignment="1" applyBorder="1" applyFont="1">
      <alignment vertical="bottom"/>
    </xf>
    <xf borderId="47" fillId="26" fontId="53" numFmtId="21" xfId="0" applyAlignment="1" applyBorder="1" applyFont="1" applyNumberFormat="1">
      <alignment vertical="bottom"/>
    </xf>
    <xf borderId="47" fillId="18" fontId="53" numFmtId="0" xfId="0" applyAlignment="1" applyBorder="1" applyFont="1">
      <alignment vertical="bottom"/>
    </xf>
    <xf borderId="15" fillId="23" fontId="90" numFmtId="20" xfId="0" applyAlignment="1" applyBorder="1" applyFont="1" applyNumberFormat="1">
      <alignment horizontal="center" readingOrder="0" vertical="center"/>
    </xf>
    <xf borderId="5" fillId="6" fontId="88" numFmtId="0" xfId="0" applyAlignment="1" applyBorder="1" applyFont="1">
      <alignment horizontal="center" readingOrder="0" vertical="center"/>
    </xf>
    <xf borderId="5" fillId="6" fontId="90" numFmtId="20" xfId="0" applyAlignment="1" applyBorder="1" applyFont="1" applyNumberFormat="1">
      <alignment horizontal="center" readingOrder="0" vertical="center"/>
    </xf>
    <xf borderId="5" fillId="2" fontId="90" numFmtId="0" xfId="0" applyAlignment="1" applyBorder="1" applyFont="1">
      <alignment horizontal="center" readingOrder="0" vertical="center"/>
    </xf>
    <xf borderId="15" fillId="23" fontId="90" numFmtId="0" xfId="0" applyAlignment="1" applyBorder="1" applyFont="1">
      <alignment horizontal="center" readingOrder="0" vertical="center"/>
    </xf>
    <xf borderId="5" fillId="24" fontId="88" numFmtId="0" xfId="0" applyAlignment="1" applyBorder="1" applyFont="1">
      <alignment horizontal="center" vertical="center"/>
    </xf>
    <xf borderId="15" fillId="67" fontId="90" numFmtId="0" xfId="0" applyAlignment="1" applyBorder="1" applyFont="1">
      <alignment horizontal="center" readingOrder="0" vertical="center"/>
    </xf>
    <xf borderId="10" fillId="26" fontId="53" numFmtId="0" xfId="0" applyAlignment="1" applyBorder="1" applyFont="1">
      <alignment vertical="bottom"/>
    </xf>
    <xf borderId="6" fillId="62" fontId="32" numFmtId="0" xfId="0" applyAlignment="1" applyBorder="1" applyFont="1">
      <alignment horizontal="center" readingOrder="0" shrinkToFit="0" wrapText="0"/>
    </xf>
    <xf borderId="6" fillId="62" fontId="38" numFmtId="0" xfId="0" applyAlignment="1" applyBorder="1" applyFont="1">
      <alignment horizontal="center" readingOrder="0" shrinkToFit="0" wrapText="0"/>
    </xf>
    <xf borderId="18" fillId="62" fontId="38" numFmtId="0" xfId="0" applyAlignment="1" applyBorder="1" applyFont="1">
      <alignment horizontal="center" readingOrder="0" shrinkToFit="0" wrapText="0"/>
    </xf>
    <xf borderId="18" fillId="62" fontId="32" numFmtId="0" xfId="0" applyAlignment="1" applyBorder="1" applyFont="1">
      <alignment horizontal="center" readingOrder="0" shrinkToFit="0" wrapText="0"/>
    </xf>
    <xf borderId="2" fillId="28" fontId="98" numFmtId="0" xfId="0" applyAlignment="1" applyBorder="1" applyFont="1">
      <alignment horizontal="center" readingOrder="0" shrinkToFit="0" wrapText="0"/>
    </xf>
    <xf borderId="2" fillId="28" fontId="99" numFmtId="0" xfId="0" applyAlignment="1" applyBorder="1" applyFont="1">
      <alignment horizontal="center" readingOrder="0" shrinkToFit="0" vertical="center" wrapText="0"/>
    </xf>
    <xf borderId="2" fillId="8" fontId="35" numFmtId="170" xfId="0" applyAlignment="1" applyBorder="1" applyFont="1" applyNumberFormat="1">
      <alignment horizontal="center" readingOrder="0" shrinkToFit="0" wrapText="0"/>
    </xf>
    <xf borderId="6" fillId="2" fontId="89" numFmtId="0" xfId="0" applyAlignment="1" applyBorder="1" applyFont="1">
      <alignment horizontal="center" readingOrder="0" shrinkToFit="0" vertical="center" wrapText="0"/>
    </xf>
    <xf borderId="6" fillId="2" fontId="89" numFmtId="166" xfId="0" applyAlignment="1" applyBorder="1" applyFont="1" applyNumberFormat="1">
      <alignment horizontal="center" readingOrder="0" vertical="center"/>
    </xf>
    <xf borderId="5" fillId="18" fontId="90" numFmtId="0" xfId="0" applyAlignment="1" applyBorder="1" applyFont="1">
      <alignment horizontal="center" readingOrder="0" vertical="center"/>
    </xf>
    <xf borderId="15" fillId="18" fontId="90" numFmtId="0" xfId="0" applyAlignment="1" applyBorder="1" applyFont="1">
      <alignment horizontal="center" readingOrder="0" vertical="center"/>
    </xf>
    <xf borderId="15" fillId="18" fontId="90" numFmtId="21" xfId="0" applyAlignment="1" applyBorder="1" applyFont="1" applyNumberFormat="1">
      <alignment horizontal="center" readingOrder="0" vertical="center"/>
    </xf>
    <xf borderId="6" fillId="2" fontId="100" numFmtId="0" xfId="0" applyAlignment="1" applyBorder="1" applyFont="1">
      <alignment horizontal="center" readingOrder="0" shrinkToFit="0" vertical="center" wrapText="0"/>
    </xf>
    <xf borderId="5" fillId="18" fontId="88" numFmtId="0" xfId="0" applyAlignment="1" applyBorder="1" applyFont="1">
      <alignment horizontal="center" readingOrder="0" vertical="center"/>
    </xf>
    <xf borderId="15" fillId="2" fontId="89" numFmtId="0" xfId="0" applyAlignment="1" applyBorder="1" applyFont="1">
      <alignment horizontal="center" readingOrder="0" shrinkToFit="0" wrapText="0"/>
    </xf>
    <xf borderId="15" fillId="2" fontId="89" numFmtId="21" xfId="0" applyAlignment="1" applyBorder="1" applyFont="1" applyNumberFormat="1">
      <alignment horizontal="center" readingOrder="0" shrinkToFit="0" wrapText="0"/>
    </xf>
    <xf borderId="6" fillId="2" fontId="89" numFmtId="0" xfId="0" applyAlignment="1" applyBorder="1" applyFont="1">
      <alignment horizontal="center" readingOrder="0" shrinkToFit="0" wrapText="0"/>
    </xf>
    <xf borderId="6" fillId="2" fontId="89" numFmtId="20" xfId="0" applyAlignment="1" applyBorder="1" applyFont="1" applyNumberFormat="1">
      <alignment horizontal="center" readingOrder="0" shrinkToFit="0" wrapText="0"/>
    </xf>
    <xf borderId="6" fillId="24" fontId="89" numFmtId="20" xfId="0" applyAlignment="1" applyBorder="1" applyFont="1" applyNumberFormat="1">
      <alignment horizontal="center" readingOrder="0" shrinkToFit="0" vertical="center" wrapText="0"/>
    </xf>
    <xf borderId="6" fillId="19" fontId="89" numFmtId="0" xfId="0" applyAlignment="1" applyBorder="1" applyFont="1">
      <alignment horizontal="center" readingOrder="0" shrinkToFit="0" vertical="center" wrapText="0"/>
    </xf>
    <xf borderId="6" fillId="19" fontId="89" numFmtId="20" xfId="0" applyAlignment="1" applyBorder="1" applyFont="1" applyNumberFormat="1">
      <alignment horizontal="center" readingOrder="0" shrinkToFit="0" vertical="center" wrapText="0"/>
    </xf>
    <xf borderId="6" fillId="23" fontId="89" numFmtId="0" xfId="0" applyAlignment="1" applyBorder="1" applyFont="1">
      <alignment horizontal="center" readingOrder="0" shrinkToFit="0" vertical="center" wrapText="0"/>
    </xf>
    <xf borderId="6" fillId="23" fontId="89" numFmtId="20" xfId="0" applyAlignment="1" applyBorder="1" applyFont="1" applyNumberFormat="1">
      <alignment horizontal="center" readingOrder="0" shrinkToFit="0" vertical="center" wrapText="0"/>
    </xf>
    <xf borderId="6" fillId="2" fontId="100" numFmtId="0" xfId="0" applyAlignment="1" applyBorder="1" applyFont="1">
      <alignment horizontal="center" readingOrder="0" shrinkToFit="0" wrapText="0"/>
    </xf>
    <xf borderId="6" fillId="2" fontId="100" numFmtId="20" xfId="0" applyAlignment="1" applyBorder="1" applyFont="1" applyNumberFormat="1">
      <alignment horizontal="center" readingOrder="0" shrinkToFit="0" wrapText="0"/>
    </xf>
    <xf borderId="6" fillId="2" fontId="89" numFmtId="20" xfId="0" applyAlignment="1" applyBorder="1" applyFont="1" applyNumberFormat="1">
      <alignment horizontal="center" readingOrder="0" shrinkToFit="0" vertical="center" wrapText="0"/>
    </xf>
    <xf borderId="6" fillId="2" fontId="102" numFmtId="0" xfId="0" applyAlignment="1" applyBorder="1" applyFont="1">
      <alignment horizontal="center" readingOrder="0" shrinkToFit="0" vertical="center" wrapText="0"/>
    </xf>
    <xf borderId="6" fillId="2" fontId="102" numFmtId="169" xfId="0" applyAlignment="1" applyBorder="1" applyFont="1" applyNumberFormat="1">
      <alignment horizontal="center" readingOrder="0" shrinkToFit="0" vertical="center" wrapText="0"/>
    </xf>
    <xf borderId="3" fillId="2" fontId="102" numFmtId="170" xfId="0" applyAlignment="1" applyBorder="1" applyFont="1" applyNumberFormat="1">
      <alignment horizontal="center" readingOrder="0" shrinkToFit="0" vertical="center" wrapText="0"/>
    </xf>
    <xf borderId="15" fillId="22" fontId="88" numFmtId="21" xfId="0" applyAlignment="1" applyBorder="1" applyFont="1" applyNumberFormat="1">
      <alignment horizontal="center" readingOrder="0" vertical="center"/>
    </xf>
    <xf borderId="6" fillId="22" fontId="102" numFmtId="0" xfId="0" applyAlignment="1" applyBorder="1" applyFont="1">
      <alignment horizontal="center" readingOrder="0" shrinkToFit="0" vertical="center" wrapText="0"/>
    </xf>
    <xf borderId="6" fillId="22" fontId="89" numFmtId="20" xfId="0" applyAlignment="1" applyBorder="1" applyFont="1" applyNumberFormat="1">
      <alignment horizontal="center" readingOrder="0" shrinkToFit="0" vertical="center" wrapText="0"/>
    </xf>
    <xf borderId="6" fillId="2" fontId="102" numFmtId="21" xfId="0" applyAlignment="1" applyBorder="1" applyFont="1" applyNumberFormat="1">
      <alignment horizontal="center" readingOrder="0" shrinkToFit="0" vertical="center" wrapText="0"/>
    </xf>
    <xf borderId="6" fillId="2" fontId="102" numFmtId="20" xfId="0" applyAlignment="1" applyBorder="1" applyFont="1" applyNumberFormat="1">
      <alignment horizontal="center" readingOrder="0" shrinkToFit="0" vertical="center" wrapText="0"/>
    </xf>
    <xf borderId="6" fillId="2" fontId="102" numFmtId="170" xfId="0" applyAlignment="1" applyBorder="1" applyFont="1" applyNumberFormat="1">
      <alignment horizontal="center" readingOrder="0" shrinkToFit="0" vertical="center" wrapText="0"/>
    </xf>
    <xf borderId="15" fillId="23" fontId="88" numFmtId="21" xfId="0" applyAlignment="1" applyBorder="1" applyFont="1" applyNumberFormat="1">
      <alignment horizontal="center" readingOrder="0" vertical="center"/>
    </xf>
    <xf borderId="6" fillId="23" fontId="88" numFmtId="20" xfId="0" applyAlignment="1" applyBorder="1" applyFont="1" applyNumberFormat="1">
      <alignment horizontal="center" readingOrder="0" vertical="center"/>
    </xf>
    <xf borderId="6" fillId="26" fontId="88" numFmtId="169" xfId="0" applyAlignment="1" applyBorder="1" applyFont="1" applyNumberFormat="1">
      <alignment horizontal="center" vertical="center"/>
    </xf>
    <xf borderId="15" fillId="28" fontId="88" numFmtId="21" xfId="0" applyAlignment="1" applyBorder="1" applyFont="1" applyNumberFormat="1">
      <alignment horizontal="center" readingOrder="0" vertical="center"/>
    </xf>
    <xf borderId="5" fillId="28" fontId="88" numFmtId="0" xfId="0" applyAlignment="1" applyBorder="1" applyFont="1">
      <alignment horizontal="center" readingOrder="0" vertical="center"/>
    </xf>
    <xf borderId="6" fillId="19" fontId="102" numFmtId="0" xfId="0" applyAlignment="1" applyBorder="1" applyFont="1">
      <alignment horizontal="center" readingOrder="0" shrinkToFit="0" vertical="center" wrapText="0"/>
    </xf>
    <xf borderId="6" fillId="23" fontId="102" numFmtId="20" xfId="0" applyAlignment="1" applyBorder="1" applyFont="1" applyNumberFormat="1">
      <alignment horizontal="center" readingOrder="0" shrinkToFit="0" vertical="center" wrapText="0"/>
    </xf>
    <xf borderId="6" fillId="19" fontId="102" numFmtId="20" xfId="0" applyAlignment="1" applyBorder="1" applyFont="1" applyNumberFormat="1">
      <alignment horizontal="center" readingOrder="0" shrinkToFit="0" vertical="center" wrapText="0"/>
    </xf>
    <xf borderId="6" fillId="23" fontId="102" numFmtId="0" xfId="0" applyAlignment="1" applyBorder="1" applyFont="1">
      <alignment horizontal="center" readingOrder="0" shrinkToFit="0" vertical="center" wrapText="0"/>
    </xf>
    <xf borderId="6" fillId="28" fontId="102" numFmtId="0" xfId="0" applyAlignment="1" applyBorder="1" applyFont="1">
      <alignment horizontal="center" readingOrder="0" shrinkToFit="0" vertical="center" wrapText="0"/>
    </xf>
    <xf borderId="15" fillId="28" fontId="88" numFmtId="20" xfId="0" applyAlignment="1" applyBorder="1" applyFont="1" applyNumberFormat="1">
      <alignment horizontal="center" readingOrder="0" vertical="center"/>
    </xf>
    <xf borderId="6" fillId="6" fontId="38" numFmtId="20" xfId="0" applyAlignment="1" applyBorder="1" applyFont="1" applyNumberFormat="1">
      <alignment horizontal="center" readingOrder="0" shrinkToFit="0" wrapText="0"/>
    </xf>
    <xf borderId="10" fillId="26" fontId="35" numFmtId="171" xfId="0" applyAlignment="1" applyBorder="1" applyFont="1" applyNumberFormat="1">
      <alignment horizontal="center" readingOrder="0" shrinkToFit="0" wrapText="0"/>
    </xf>
  </cellXfs>
  <cellStyles count="1">
    <cellStyle xfId="0" name="Normal" builtinId="0"/>
  </cellStyles>
  <dxfs count="10">
    <dxf>
      <font/>
      <fill>
        <patternFill patternType="solid">
          <fgColor rgb="FF808080"/>
          <bgColor rgb="FF808080"/>
        </patternFill>
      </fill>
      <border/>
    </dxf>
    <dxf>
      <font>
        <color rgb="FF000000"/>
      </font>
      <fill>
        <patternFill patternType="solid">
          <fgColor rgb="FF00B050"/>
          <bgColor rgb="FF00B050"/>
        </patternFill>
      </fill>
      <border/>
    </dxf>
    <dxf>
      <font/>
      <fill>
        <patternFill patternType="solid">
          <fgColor rgb="FFFFFF00"/>
          <bgColor rgb="FFFFFF00"/>
        </patternFill>
      </fill>
      <border/>
    </dxf>
    <dxf>
      <font/>
      <fill>
        <patternFill patternType="solid">
          <fgColor rgb="FF0B5394"/>
          <bgColor rgb="FF0B5394"/>
        </patternFill>
      </fill>
      <border/>
    </dxf>
    <dxf>
      <font/>
      <fill>
        <patternFill patternType="solid">
          <fgColor rgb="FF00B050"/>
          <bgColor rgb="FF00B050"/>
        </patternFill>
      </fill>
      <border/>
    </dxf>
    <dxf>
      <font/>
      <fill>
        <patternFill patternType="solid">
          <fgColor rgb="FF999999"/>
          <bgColor rgb="FF999999"/>
        </patternFill>
      </fill>
      <border/>
    </dxf>
    <dxf>
      <font/>
      <fill>
        <patternFill patternType="solid">
          <fgColor rgb="FF00B0F0"/>
          <bgColor rgb="FF00B0F0"/>
        </patternFill>
      </fill>
      <border/>
    </dxf>
    <dxf>
      <font/>
      <fill>
        <patternFill patternType="solid">
          <fgColor rgb="FFEF2602"/>
          <bgColor rgb="FFEF2602"/>
        </patternFill>
      </fill>
      <border/>
    </dxf>
    <dxf>
      <font/>
      <fill>
        <patternFill patternType="solid">
          <fgColor rgb="FFFF0000"/>
          <bgColor rgb="FFFF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46</xdr:row>
      <xdr:rowOff>57150</xdr:rowOff>
    </xdr:from>
    <xdr:ext cx="3838575" cy="72390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45</xdr:row>
      <xdr:rowOff>57150</xdr:rowOff>
    </xdr:from>
    <xdr:ext cx="3838575" cy="72390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46</xdr:row>
      <xdr:rowOff>57150</xdr:rowOff>
    </xdr:from>
    <xdr:ext cx="3838575" cy="723900"/>
    <xdr:pic>
      <xdr:nvPicPr>
        <xdr:cNvPr id="0" name="image2.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46</xdr:row>
      <xdr:rowOff>57150</xdr:rowOff>
    </xdr:from>
    <xdr:ext cx="3933825" cy="74295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45</xdr:row>
      <xdr:rowOff>57150</xdr:rowOff>
    </xdr:from>
    <xdr:ext cx="3933825" cy="74295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45</xdr:row>
      <xdr:rowOff>57150</xdr:rowOff>
    </xdr:from>
    <xdr:ext cx="3933825" cy="74295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44</xdr:row>
      <xdr:rowOff>228600</xdr:rowOff>
    </xdr:from>
    <xdr:ext cx="3933825" cy="74295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44</xdr:row>
      <xdr:rowOff>228600</xdr:rowOff>
    </xdr:from>
    <xdr:ext cx="3933825" cy="742950"/>
    <xdr:pic>
      <xdr:nvPicPr>
        <xdr:cNvPr id="0" name="image4.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43</xdr:row>
      <xdr:rowOff>142875</xdr:rowOff>
    </xdr:from>
    <xdr:ext cx="8172450" cy="981075"/>
    <xdr:pic>
      <xdr:nvPicPr>
        <xdr:cNvPr id="0" name="image5.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43</xdr:row>
      <xdr:rowOff>228600</xdr:rowOff>
    </xdr:from>
    <xdr:ext cx="3933825" cy="742950"/>
    <xdr:pic>
      <xdr:nvPicPr>
        <xdr:cNvPr id="0" name="image4.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44</xdr:row>
      <xdr:rowOff>57150</xdr:rowOff>
    </xdr:from>
    <xdr:ext cx="3933825" cy="74295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7806"/>
    <outlinePr summaryBelow="0" summaryRight="0"/>
  </sheetPr>
  <sheetViews>
    <sheetView showGridLines="0" workbookViewId="0"/>
  </sheetViews>
  <sheetFormatPr customHeight="1" defaultColWidth="14.43" defaultRowHeight="15.75"/>
  <cols>
    <col customWidth="1" min="1" max="1" width="25.0"/>
    <col customWidth="1" min="5" max="5" width="16.14"/>
    <col customWidth="1" min="8" max="8" width="15.57"/>
    <col customWidth="1" min="9" max="9" width="47.14"/>
  </cols>
  <sheetData>
    <row r="1" ht="40.5" customHeight="1">
      <c r="A1" s="1" t="s">
        <v>0</v>
      </c>
      <c r="G1" s="2"/>
      <c r="H1" s="3">
        <f>TODAY()-1</f>
        <v>45331</v>
      </c>
    </row>
    <row r="2" ht="19.5" customHeight="1">
      <c r="A2" s="4" t="s">
        <v>1</v>
      </c>
    </row>
    <row r="3" ht="21.75" customHeight="1">
      <c r="A3" s="5" t="s">
        <v>2</v>
      </c>
      <c r="B3" s="6" t="s">
        <v>3</v>
      </c>
      <c r="C3" s="7"/>
      <c r="D3" s="8"/>
      <c r="E3" s="5" t="s">
        <v>4</v>
      </c>
      <c r="F3" s="5" t="s">
        <v>5</v>
      </c>
      <c r="G3" s="5" t="s">
        <v>6</v>
      </c>
      <c r="H3" s="5" t="s">
        <v>7</v>
      </c>
      <c r="I3" s="5"/>
    </row>
    <row r="4" ht="21.75" customHeight="1">
      <c r="A4" s="9"/>
      <c r="B4" s="10" t="s">
        <v>8</v>
      </c>
      <c r="C4" s="10" t="s">
        <v>9</v>
      </c>
      <c r="D4" s="10" t="s">
        <v>10</v>
      </c>
      <c r="E4" s="9"/>
      <c r="F4" s="9"/>
      <c r="G4" s="9"/>
      <c r="H4" s="9"/>
      <c r="I4" s="9"/>
    </row>
    <row r="5" ht="22.5" customHeight="1">
      <c r="A5" s="11" t="s">
        <v>11</v>
      </c>
      <c r="B5" s="11">
        <v>4.0</v>
      </c>
      <c r="C5" s="11">
        <v>0.0</v>
      </c>
      <c r="D5" s="11">
        <f t="shared" ref="D5:D9" si="1">SUM(B5,C5/2)</f>
        <v>4</v>
      </c>
      <c r="E5" s="11">
        <v>0.0</v>
      </c>
      <c r="F5" s="12">
        <v>0.025694444444444443</v>
      </c>
      <c r="G5" s="11">
        <v>0.0</v>
      </c>
      <c r="H5" s="13" t="s">
        <v>12</v>
      </c>
      <c r="I5" s="14" t="s">
        <v>13</v>
      </c>
    </row>
    <row r="6" ht="20.25" customHeight="1">
      <c r="A6" s="15" t="s">
        <v>14</v>
      </c>
      <c r="B6" s="11">
        <v>1.0</v>
      </c>
      <c r="C6" s="11">
        <v>0.0</v>
      </c>
      <c r="D6" s="11">
        <f t="shared" si="1"/>
        <v>1</v>
      </c>
      <c r="E6" s="11">
        <v>2.0</v>
      </c>
      <c r="F6" s="12">
        <v>0.09236111111111112</v>
      </c>
      <c r="G6" s="11">
        <v>0.0</v>
      </c>
      <c r="H6" s="13" t="s">
        <v>12</v>
      </c>
      <c r="I6" s="16" t="s">
        <v>13</v>
      </c>
    </row>
    <row r="7" ht="21.0" customHeight="1">
      <c r="A7" s="11" t="s">
        <v>15</v>
      </c>
      <c r="B7" s="11">
        <v>10.0</v>
      </c>
      <c r="C7" s="11">
        <v>8.0</v>
      </c>
      <c r="D7" s="11">
        <f t="shared" si="1"/>
        <v>14</v>
      </c>
      <c r="E7" s="17">
        <v>6.0</v>
      </c>
      <c r="F7" s="12">
        <v>0.24305555555555555</v>
      </c>
      <c r="G7" s="11">
        <v>3.0</v>
      </c>
      <c r="H7" s="18" t="s">
        <v>12</v>
      </c>
      <c r="I7" s="19" t="s">
        <v>13</v>
      </c>
    </row>
    <row r="8" ht="20.25" customHeight="1">
      <c r="A8" s="11" t="s">
        <v>16</v>
      </c>
      <c r="B8" s="11">
        <v>1.0</v>
      </c>
      <c r="C8" s="11">
        <v>1.0</v>
      </c>
      <c r="D8" s="11">
        <f t="shared" si="1"/>
        <v>1.5</v>
      </c>
      <c r="E8" s="20">
        <v>0.0</v>
      </c>
      <c r="F8" s="12">
        <v>0.11180555555555556</v>
      </c>
      <c r="G8" s="11">
        <v>0.0</v>
      </c>
      <c r="H8" s="13" t="s">
        <v>17</v>
      </c>
      <c r="I8" s="19" t="s">
        <v>13</v>
      </c>
    </row>
    <row r="9" ht="20.25" customHeight="1">
      <c r="A9" s="15" t="s">
        <v>18</v>
      </c>
      <c r="B9" s="11">
        <v>1.0</v>
      </c>
      <c r="C9" s="11">
        <v>1.0</v>
      </c>
      <c r="D9" s="11">
        <f t="shared" si="1"/>
        <v>1.5</v>
      </c>
      <c r="E9" s="21">
        <v>1.0</v>
      </c>
      <c r="F9" s="12">
        <v>0.02847222222222222</v>
      </c>
      <c r="G9" s="11">
        <v>0.0</v>
      </c>
      <c r="H9" s="13" t="s">
        <v>12</v>
      </c>
      <c r="I9" s="16" t="s">
        <v>13</v>
      </c>
    </row>
    <row r="10" ht="20.25" customHeight="1">
      <c r="A10" s="22" t="s">
        <v>19</v>
      </c>
      <c r="B10" s="22">
        <f t="shared" ref="B10:F10" si="2">SUM(B5:B9)</f>
        <v>17</v>
      </c>
      <c r="C10" s="22">
        <f t="shared" si="2"/>
        <v>10</v>
      </c>
      <c r="D10" s="22">
        <f t="shared" si="2"/>
        <v>22</v>
      </c>
      <c r="E10" s="22">
        <f t="shared" si="2"/>
        <v>9</v>
      </c>
      <c r="F10" s="23">
        <f t="shared" si="2"/>
        <v>0.5013888889</v>
      </c>
      <c r="G10" s="24"/>
      <c r="H10" s="24"/>
      <c r="I10" s="24"/>
    </row>
    <row r="11" ht="20.25" customHeight="1">
      <c r="A11" s="25" t="s">
        <v>20</v>
      </c>
      <c r="B11" s="7"/>
      <c r="C11" s="7"/>
      <c r="D11" s="7"/>
      <c r="E11" s="7"/>
      <c r="F11" s="7"/>
      <c r="G11" s="7"/>
      <c r="H11" s="7"/>
      <c r="I11" s="8"/>
    </row>
    <row r="12" ht="20.25" customHeight="1">
      <c r="A12" s="26" t="s">
        <v>21</v>
      </c>
      <c r="B12" s="27" t="s">
        <v>22</v>
      </c>
      <c r="C12" s="27" t="s">
        <v>23</v>
      </c>
      <c r="D12" s="28"/>
    </row>
    <row r="13" ht="20.25" customHeight="1">
      <c r="A13" s="29" t="str">
        <f t="shared" ref="A13:A17" si="3">A5</f>
        <v>Anthony Aristov</v>
      </c>
      <c r="B13" s="30">
        <f t="shared" ref="B13:B17" si="4">E5</f>
        <v>0</v>
      </c>
      <c r="C13" s="31">
        <f>(B13/B18)*100%</f>
        <v>0</v>
      </c>
    </row>
    <row r="14" ht="20.25" customHeight="1">
      <c r="A14" s="29" t="str">
        <f t="shared" si="3"/>
        <v>Diego Nevenles</v>
      </c>
      <c r="B14" s="30">
        <f t="shared" si="4"/>
        <v>2</v>
      </c>
      <c r="C14" s="31">
        <f>(B14/B18)*100%</f>
        <v>0.2222222222</v>
      </c>
    </row>
    <row r="15" ht="20.25" customHeight="1">
      <c r="A15" s="29" t="str">
        <f t="shared" si="3"/>
        <v>Vladick King</v>
      </c>
      <c r="B15" s="30">
        <f t="shared" si="4"/>
        <v>6</v>
      </c>
      <c r="C15" s="31">
        <f>(B15/B18)*100%</f>
        <v>0.6666666667</v>
      </c>
    </row>
    <row r="16" ht="20.25" customHeight="1">
      <c r="A16" s="29" t="str">
        <f t="shared" si="3"/>
        <v>Aki Nevenles</v>
      </c>
      <c r="B16" s="30">
        <f t="shared" si="4"/>
        <v>0</v>
      </c>
      <c r="C16" s="31">
        <f>(B16/B18)*100%</f>
        <v>0</v>
      </c>
    </row>
    <row r="17" ht="20.25" customHeight="1">
      <c r="A17" s="32" t="str">
        <f t="shared" si="3"/>
        <v>Anastasia King</v>
      </c>
      <c r="B17" s="30">
        <f t="shared" si="4"/>
        <v>1</v>
      </c>
      <c r="C17" s="31">
        <f>(B17/B18)*100%</f>
        <v>0.1111111111</v>
      </c>
    </row>
    <row r="18" ht="20.25" customHeight="1">
      <c r="A18" s="26" t="s">
        <v>24</v>
      </c>
      <c r="B18" s="33">
        <f t="shared" ref="B18:C18" si="5">SUM(B13:B17)</f>
        <v>9</v>
      </c>
      <c r="C18" s="34">
        <f t="shared" si="5"/>
        <v>1</v>
      </c>
    </row>
    <row r="19" ht="20.25" customHeight="1">
      <c r="A19" s="35" t="s">
        <v>25</v>
      </c>
    </row>
    <row r="20" ht="20.25" customHeight="1">
      <c r="A20" s="26" t="s">
        <v>21</v>
      </c>
      <c r="B20" s="27" t="s">
        <v>26</v>
      </c>
      <c r="C20" s="27" t="s">
        <v>23</v>
      </c>
      <c r="D20" s="36" t="s">
        <v>27</v>
      </c>
    </row>
    <row r="21" ht="20.25" customHeight="1">
      <c r="A21" s="29" t="str">
        <f t="shared" ref="A21:A25" si="6">A13</f>
        <v>Anthony Aristov</v>
      </c>
      <c r="B21" s="30">
        <f t="shared" ref="B21:B26" si="7">D5</f>
        <v>4</v>
      </c>
      <c r="C21" s="31">
        <f>(B21/B26)*100%</f>
        <v>0.1818181818</v>
      </c>
    </row>
    <row r="22" ht="20.25" customHeight="1">
      <c r="A22" s="29" t="str">
        <f t="shared" si="6"/>
        <v>Diego Nevenles</v>
      </c>
      <c r="B22" s="30">
        <f t="shared" si="7"/>
        <v>1</v>
      </c>
      <c r="C22" s="31">
        <f>(B22/B26)*100%</f>
        <v>0.04545454545</v>
      </c>
    </row>
    <row r="23" ht="20.25" customHeight="1">
      <c r="A23" s="29" t="str">
        <f t="shared" si="6"/>
        <v>Vladick King</v>
      </c>
      <c r="B23" s="30">
        <f t="shared" si="7"/>
        <v>14</v>
      </c>
      <c r="C23" s="31">
        <f>(B23/B26)*100%</f>
        <v>0.6363636364</v>
      </c>
    </row>
    <row r="24" ht="20.25" customHeight="1">
      <c r="A24" s="29" t="str">
        <f t="shared" si="6"/>
        <v>Aki Nevenles</v>
      </c>
      <c r="B24" s="30">
        <f t="shared" si="7"/>
        <v>1.5</v>
      </c>
      <c r="C24" s="31">
        <f>(B24/B26)*100%</f>
        <v>0.06818181818</v>
      </c>
    </row>
    <row r="25" ht="20.25" customHeight="1">
      <c r="A25" s="32" t="str">
        <f t="shared" si="6"/>
        <v>Anastasia King</v>
      </c>
      <c r="B25" s="30">
        <f t="shared" si="7"/>
        <v>1.5</v>
      </c>
      <c r="C25" s="31">
        <f>(B25/B26)*100%</f>
        <v>0.06818181818</v>
      </c>
    </row>
    <row r="26" ht="20.25" customHeight="1">
      <c r="A26" s="26" t="s">
        <v>24</v>
      </c>
      <c r="B26" s="37">
        <f t="shared" si="7"/>
        <v>22</v>
      </c>
      <c r="C26" s="34">
        <f>SUM(C21:C25)</f>
        <v>1</v>
      </c>
    </row>
  </sheetData>
  <mergeCells count="14">
    <mergeCell ref="G3:G4"/>
    <mergeCell ref="H3:H4"/>
    <mergeCell ref="B3:D3"/>
    <mergeCell ref="A11:I11"/>
    <mergeCell ref="D12:I18"/>
    <mergeCell ref="A19:I19"/>
    <mergeCell ref="D20:I26"/>
    <mergeCell ref="A1:F1"/>
    <mergeCell ref="H1:I1"/>
    <mergeCell ref="A2:I2"/>
    <mergeCell ref="A3:A4"/>
    <mergeCell ref="E3:E4"/>
    <mergeCell ref="F3:F4"/>
    <mergeCell ref="I3:I4"/>
  </mergeCells>
  <dataValidations>
    <dataValidation type="list" allowBlank="1" showErrorMessage="1" sqref="I5:I9">
      <formula1>"Находится в неактиве,-"</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showGridLines="0" workbookViewId="0"/>
  </sheetViews>
  <sheetFormatPr customHeight="1" defaultColWidth="14.43" defaultRowHeight="15.75"/>
  <cols>
    <col customWidth="1" min="1" max="1" width="26.71"/>
    <col customWidth="1" min="2" max="2" width="16.14"/>
    <col customWidth="1" min="5" max="5" width="15.29"/>
    <col customWidth="1" min="6" max="6" width="14.71"/>
    <col customWidth="1" min="7" max="7" width="41.86"/>
  </cols>
  <sheetData>
    <row r="1" ht="40.5" customHeight="1">
      <c r="A1" s="38" t="s">
        <v>28</v>
      </c>
      <c r="D1" s="39"/>
      <c r="E1" s="40">
        <f>TODAY()-1</f>
        <v>45331</v>
      </c>
    </row>
    <row r="2" ht="19.5" customHeight="1">
      <c r="A2" s="41" t="s">
        <v>29</v>
      </c>
    </row>
    <row r="3" ht="21.75" customHeight="1">
      <c r="A3" s="42" t="s">
        <v>2</v>
      </c>
      <c r="B3" s="42" t="s">
        <v>4</v>
      </c>
      <c r="C3" s="42" t="s">
        <v>5</v>
      </c>
      <c r="D3" s="42" t="s">
        <v>6</v>
      </c>
      <c r="E3" s="42" t="s">
        <v>7</v>
      </c>
      <c r="F3" s="43" t="s">
        <v>30</v>
      </c>
      <c r="G3" s="44"/>
    </row>
    <row r="4" ht="22.5" customHeight="1">
      <c r="A4" s="45" t="s">
        <v>31</v>
      </c>
      <c r="B4" s="46">
        <v>0.0</v>
      </c>
      <c r="C4" s="47">
        <v>0.07152777777777777</v>
      </c>
      <c r="D4" s="46">
        <v>0.0</v>
      </c>
      <c r="E4" s="48" t="s">
        <v>32</v>
      </c>
      <c r="F4" s="49" t="s">
        <v>13</v>
      </c>
      <c r="G4" s="44"/>
    </row>
    <row r="5" ht="20.25" customHeight="1">
      <c r="A5" s="50" t="s">
        <v>33</v>
      </c>
      <c r="B5" s="51">
        <v>0.0</v>
      </c>
      <c r="C5" s="47">
        <v>0.011805555555555555</v>
      </c>
      <c r="D5" s="46">
        <v>0.0</v>
      </c>
      <c r="E5" s="48" t="s">
        <v>32</v>
      </c>
      <c r="F5" s="52" t="s">
        <v>13</v>
      </c>
      <c r="G5" s="44"/>
    </row>
    <row r="6" ht="21.0" customHeight="1">
      <c r="A6" s="53"/>
      <c r="B6" s="51">
        <v>0.0</v>
      </c>
      <c r="C6" s="47">
        <v>0.0</v>
      </c>
      <c r="D6" s="46">
        <v>0.0</v>
      </c>
      <c r="E6" s="48" t="s">
        <v>32</v>
      </c>
      <c r="F6" s="49" t="s">
        <v>13</v>
      </c>
      <c r="G6" s="44"/>
    </row>
    <row r="7" ht="20.25" customHeight="1">
      <c r="A7" s="54"/>
      <c r="B7" s="55">
        <v>0.0</v>
      </c>
      <c r="C7" s="47">
        <v>0.0</v>
      </c>
      <c r="D7" s="46">
        <v>0.0</v>
      </c>
      <c r="E7" s="48" t="s">
        <v>32</v>
      </c>
      <c r="F7" s="56" t="s">
        <v>13</v>
      </c>
      <c r="G7" s="44"/>
    </row>
    <row r="8" ht="20.25" customHeight="1">
      <c r="A8" s="54"/>
      <c r="B8" s="55">
        <v>0.0</v>
      </c>
      <c r="C8" s="47">
        <v>0.0</v>
      </c>
      <c r="D8" s="46">
        <v>0.0</v>
      </c>
      <c r="E8" s="48" t="s">
        <v>32</v>
      </c>
      <c r="F8" s="56" t="s">
        <v>13</v>
      </c>
      <c r="G8" s="44"/>
    </row>
    <row r="9" ht="20.25" customHeight="1">
      <c r="A9" s="57"/>
      <c r="B9" s="58">
        <f t="shared" ref="B9:C9" si="1">SUM(B4:B8)</f>
        <v>0</v>
      </c>
      <c r="C9" s="59">
        <f t="shared" si="1"/>
        <v>0.08333333333</v>
      </c>
      <c r="D9" s="58"/>
      <c r="E9" s="58"/>
      <c r="F9" s="60" t="s">
        <v>34</v>
      </c>
      <c r="G9" s="44"/>
    </row>
  </sheetData>
  <mergeCells count="10">
    <mergeCell ref="F7:G7"/>
    <mergeCell ref="F8:G8"/>
    <mergeCell ref="F9:G9"/>
    <mergeCell ref="A1:C1"/>
    <mergeCell ref="E1:G1"/>
    <mergeCell ref="A2:G2"/>
    <mergeCell ref="F3:G3"/>
    <mergeCell ref="F4:G4"/>
    <mergeCell ref="F5:G5"/>
    <mergeCell ref="F6:G6"/>
  </mergeCells>
  <dataValidations>
    <dataValidation type="list" allowBlank="1" showErrorMessage="1" sqref="F4:F8">
      <formula1>"Находится в неактиве,-"</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1" t="s">
        <v>34</v>
      </c>
      <c r="B1" s="8"/>
      <c r="C1" s="62" t="s">
        <v>35</v>
      </c>
      <c r="D1" s="63"/>
      <c r="E1" s="63"/>
      <c r="F1" s="64"/>
      <c r="G1" s="62" t="s">
        <v>36</v>
      </c>
      <c r="H1" s="63"/>
      <c r="I1" s="63"/>
      <c r="J1" s="64"/>
      <c r="K1" s="62" t="s">
        <v>37</v>
      </c>
      <c r="L1" s="63"/>
      <c r="M1" s="63"/>
      <c r="N1" s="64"/>
      <c r="O1" s="62" t="s">
        <v>38</v>
      </c>
      <c r="P1" s="63"/>
      <c r="Q1" s="63"/>
      <c r="R1" s="64"/>
      <c r="S1" s="62" t="s">
        <v>39</v>
      </c>
      <c r="T1" s="63"/>
      <c r="U1" s="63"/>
      <c r="V1" s="64"/>
      <c r="W1" s="65"/>
      <c r="X1" s="66" t="s">
        <v>40</v>
      </c>
      <c r="Y1" s="63"/>
      <c r="Z1" s="64"/>
      <c r="AA1" s="66" t="s">
        <v>41</v>
      </c>
      <c r="AB1" s="63"/>
      <c r="AC1" s="64"/>
      <c r="AD1" s="67"/>
      <c r="AE1" s="7"/>
      <c r="AF1" s="8"/>
      <c r="AG1" s="67"/>
      <c r="AH1" s="7"/>
      <c r="AI1" s="8"/>
      <c r="AJ1" s="67"/>
      <c r="AK1" s="7"/>
      <c r="AL1" s="8"/>
    </row>
    <row r="2">
      <c r="A2" s="68" t="s">
        <v>42</v>
      </c>
      <c r="B2" s="8"/>
      <c r="C2" s="69" t="s">
        <v>4</v>
      </c>
      <c r="D2" s="70" t="s">
        <v>3</v>
      </c>
      <c r="E2" s="71" t="s">
        <v>5</v>
      </c>
      <c r="F2" s="69" t="s">
        <v>43</v>
      </c>
      <c r="G2" s="69" t="s">
        <v>4</v>
      </c>
      <c r="H2" s="70" t="s">
        <v>3</v>
      </c>
      <c r="I2" s="71" t="s">
        <v>5</v>
      </c>
      <c r="J2" s="72" t="s">
        <v>43</v>
      </c>
      <c r="K2" s="73" t="s">
        <v>4</v>
      </c>
      <c r="L2" s="72" t="s">
        <v>3</v>
      </c>
      <c r="M2" s="74" t="s">
        <v>5</v>
      </c>
      <c r="N2" s="72" t="s">
        <v>43</v>
      </c>
      <c r="O2" s="75" t="s">
        <v>4</v>
      </c>
      <c r="P2" s="76" t="s">
        <v>3</v>
      </c>
      <c r="Q2" s="77" t="s">
        <v>5</v>
      </c>
      <c r="R2" s="76" t="s">
        <v>43</v>
      </c>
      <c r="S2" s="73" t="s">
        <v>4</v>
      </c>
      <c r="T2" s="72" t="s">
        <v>3</v>
      </c>
      <c r="U2" s="78" t="s">
        <v>5</v>
      </c>
      <c r="V2" s="72" t="s">
        <v>43</v>
      </c>
      <c r="W2" s="79"/>
      <c r="X2" s="73" t="s">
        <v>4</v>
      </c>
      <c r="Y2" s="74" t="s">
        <v>5</v>
      </c>
      <c r="Z2" s="72" t="s">
        <v>43</v>
      </c>
      <c r="AA2" s="73" t="s">
        <v>4</v>
      </c>
      <c r="AB2" s="74" t="s">
        <v>5</v>
      </c>
      <c r="AC2" s="72" t="s">
        <v>43</v>
      </c>
      <c r="AD2" s="80" t="s">
        <v>4</v>
      </c>
      <c r="AE2" s="81" t="s">
        <v>5</v>
      </c>
      <c r="AF2" s="80" t="s">
        <v>43</v>
      </c>
      <c r="AG2" s="80" t="s">
        <v>4</v>
      </c>
      <c r="AH2" s="81" t="s">
        <v>5</v>
      </c>
      <c r="AI2" s="80" t="s">
        <v>43</v>
      </c>
      <c r="AJ2" s="80" t="s">
        <v>4</v>
      </c>
      <c r="AK2" s="81" t="s">
        <v>5</v>
      </c>
      <c r="AL2" s="80" t="s">
        <v>43</v>
      </c>
    </row>
    <row r="3">
      <c r="A3" s="82">
        <v>45323.0</v>
      </c>
      <c r="B3" s="8"/>
      <c r="C3" s="83">
        <v>0.0</v>
      </c>
      <c r="D3" s="83">
        <v>1.5</v>
      </c>
      <c r="E3" s="84">
        <v>0.05555555555555555</v>
      </c>
      <c r="F3" s="85" t="s">
        <v>13</v>
      </c>
      <c r="G3" s="83">
        <v>4.0</v>
      </c>
      <c r="H3" s="83">
        <v>5.0</v>
      </c>
      <c r="I3" s="84">
        <v>0.029166666666666667</v>
      </c>
      <c r="J3" s="86" t="s">
        <v>13</v>
      </c>
      <c r="K3" s="87">
        <v>0.0</v>
      </c>
      <c r="L3" s="87">
        <v>2.0</v>
      </c>
      <c r="M3" s="88">
        <v>0.09097222222222222</v>
      </c>
      <c r="N3" s="86" t="s">
        <v>13</v>
      </c>
      <c r="O3" s="87">
        <v>3.0</v>
      </c>
      <c r="P3" s="89">
        <v>9.5</v>
      </c>
      <c r="Q3" s="90">
        <v>0.004166666666666667</v>
      </c>
      <c r="R3" s="86" t="s">
        <v>13</v>
      </c>
      <c r="S3" s="83">
        <v>0.0</v>
      </c>
      <c r="T3" s="83">
        <v>4.0</v>
      </c>
      <c r="U3" s="84">
        <v>0.09305555555555556</v>
      </c>
      <c r="V3" s="86" t="s">
        <v>13</v>
      </c>
      <c r="W3" s="79"/>
      <c r="X3" s="83">
        <v>0.0</v>
      </c>
      <c r="Y3" s="84">
        <v>0.03819444444444445</v>
      </c>
      <c r="Z3" s="85" t="s">
        <v>13</v>
      </c>
      <c r="AA3" s="83"/>
      <c r="AB3" s="84"/>
      <c r="AC3" s="85" t="s">
        <v>13</v>
      </c>
      <c r="AD3" s="91"/>
      <c r="AE3" s="84"/>
      <c r="AF3" s="85" t="s">
        <v>13</v>
      </c>
      <c r="AG3" s="91"/>
      <c r="AH3" s="84"/>
      <c r="AI3" s="92" t="s">
        <v>13</v>
      </c>
      <c r="AJ3" s="91"/>
      <c r="AK3" s="84"/>
      <c r="AL3" s="92" t="s">
        <v>13</v>
      </c>
    </row>
    <row r="4">
      <c r="A4" s="82">
        <f t="shared" ref="A4:A6" si="1">SUM(A3,B3+1)</f>
        <v>45324</v>
      </c>
      <c r="B4" s="8"/>
      <c r="C4" s="83">
        <v>1.0</v>
      </c>
      <c r="D4" s="83">
        <v>3.0</v>
      </c>
      <c r="E4" s="84">
        <v>0.25972222222222224</v>
      </c>
      <c r="F4" s="85" t="s">
        <v>13</v>
      </c>
      <c r="G4" s="83">
        <v>0.0</v>
      </c>
      <c r="H4" s="83">
        <v>3.0</v>
      </c>
      <c r="I4" s="84">
        <v>0.029166666666666667</v>
      </c>
      <c r="J4" s="85" t="s">
        <v>13</v>
      </c>
      <c r="K4" s="87">
        <v>1.0</v>
      </c>
      <c r="L4" s="87">
        <v>1.0</v>
      </c>
      <c r="M4" s="88">
        <v>0.1</v>
      </c>
      <c r="N4" s="85" t="s">
        <v>13</v>
      </c>
      <c r="O4" s="83">
        <v>0.0</v>
      </c>
      <c r="P4" s="83">
        <v>5.0</v>
      </c>
      <c r="Q4" s="84">
        <v>0.0</v>
      </c>
      <c r="R4" s="85" t="s">
        <v>13</v>
      </c>
      <c r="S4" s="83">
        <v>0.0</v>
      </c>
      <c r="T4" s="83">
        <v>4.5</v>
      </c>
      <c r="U4" s="84">
        <v>0.021527777777777778</v>
      </c>
      <c r="V4" s="85" t="s">
        <v>13</v>
      </c>
      <c r="W4" s="79"/>
      <c r="X4" s="83">
        <v>0.0</v>
      </c>
      <c r="Y4" s="84">
        <v>0.10833333333333334</v>
      </c>
      <c r="Z4" s="85" t="s">
        <v>13</v>
      </c>
      <c r="AA4" s="83"/>
      <c r="AB4" s="84"/>
      <c r="AC4" s="85" t="s">
        <v>13</v>
      </c>
      <c r="AD4" s="83"/>
      <c r="AE4" s="84"/>
      <c r="AF4" s="85" t="s">
        <v>13</v>
      </c>
      <c r="AG4" s="91"/>
      <c r="AH4" s="84"/>
      <c r="AI4" s="92" t="s">
        <v>13</v>
      </c>
      <c r="AJ4" s="91"/>
      <c r="AK4" s="84"/>
      <c r="AL4" s="92" t="s">
        <v>13</v>
      </c>
    </row>
    <row r="5">
      <c r="A5" s="82">
        <f t="shared" si="1"/>
        <v>45325</v>
      </c>
      <c r="B5" s="8"/>
      <c r="C5" s="83">
        <v>0.0</v>
      </c>
      <c r="D5" s="83">
        <v>7.5</v>
      </c>
      <c r="E5" s="84">
        <v>0.1361111111111111</v>
      </c>
      <c r="F5" s="85" t="s">
        <v>13</v>
      </c>
      <c r="G5" s="83">
        <v>0.0</v>
      </c>
      <c r="H5" s="83">
        <v>3.0</v>
      </c>
      <c r="I5" s="84">
        <v>0.022916666666666665</v>
      </c>
      <c r="J5" s="85" t="s">
        <v>13</v>
      </c>
      <c r="K5" s="87">
        <v>0.0</v>
      </c>
      <c r="L5" s="87">
        <v>1.0</v>
      </c>
      <c r="M5" s="88">
        <v>0.08263888888888889</v>
      </c>
      <c r="N5" s="85" t="s">
        <v>13</v>
      </c>
      <c r="O5" s="83">
        <v>0.0</v>
      </c>
      <c r="P5" s="83">
        <v>8.0</v>
      </c>
      <c r="Q5" s="84">
        <v>0.16041666666666668</v>
      </c>
      <c r="R5" s="85" t="s">
        <v>13</v>
      </c>
      <c r="S5" s="83">
        <v>0.0</v>
      </c>
      <c r="T5" s="83">
        <v>3.0</v>
      </c>
      <c r="U5" s="84">
        <v>0.08888888888888889</v>
      </c>
      <c r="V5" s="85" t="s">
        <v>13</v>
      </c>
      <c r="W5" s="79"/>
      <c r="X5" s="83">
        <v>0.0</v>
      </c>
      <c r="Y5" s="84">
        <v>0.05138888888888889</v>
      </c>
      <c r="Z5" s="85" t="s">
        <v>13</v>
      </c>
      <c r="AA5" s="83">
        <v>0.0</v>
      </c>
      <c r="AB5" s="84">
        <v>0.0</v>
      </c>
      <c r="AC5" s="85" t="s">
        <v>44</v>
      </c>
      <c r="AD5" s="91"/>
      <c r="AE5" s="84"/>
      <c r="AF5" s="85" t="s">
        <v>13</v>
      </c>
      <c r="AG5" s="91"/>
      <c r="AH5" s="84"/>
      <c r="AI5" s="92" t="s">
        <v>13</v>
      </c>
      <c r="AJ5" s="91"/>
      <c r="AK5" s="84"/>
      <c r="AL5" s="92" t="s">
        <v>13</v>
      </c>
    </row>
    <row r="6">
      <c r="A6" s="82">
        <f t="shared" si="1"/>
        <v>45326</v>
      </c>
      <c r="B6" s="8"/>
      <c r="C6" s="83">
        <v>0.0</v>
      </c>
      <c r="D6" s="83">
        <v>2.0</v>
      </c>
      <c r="E6" s="84">
        <v>0.03125</v>
      </c>
      <c r="F6" s="85" t="s">
        <v>13</v>
      </c>
      <c r="G6" s="83">
        <v>0.0</v>
      </c>
      <c r="H6" s="83">
        <v>4.0</v>
      </c>
      <c r="I6" s="84">
        <v>0.03194444444444444</v>
      </c>
      <c r="J6" s="85" t="s">
        <v>13</v>
      </c>
      <c r="K6" s="87">
        <v>2.0</v>
      </c>
      <c r="L6" s="87">
        <v>6.0</v>
      </c>
      <c r="M6" s="88">
        <v>0.1486111111111111</v>
      </c>
      <c r="N6" s="85" t="s">
        <v>13</v>
      </c>
      <c r="O6" s="83">
        <v>0.0</v>
      </c>
      <c r="P6" s="83">
        <v>5.0</v>
      </c>
      <c r="Q6" s="84">
        <v>0.0</v>
      </c>
      <c r="R6" s="85" t="s">
        <v>13</v>
      </c>
      <c r="S6" s="83">
        <v>3.0</v>
      </c>
      <c r="T6" s="83">
        <v>4.0</v>
      </c>
      <c r="U6" s="84">
        <v>0.20555555555555555</v>
      </c>
      <c r="V6" s="85" t="s">
        <v>13</v>
      </c>
      <c r="W6" s="79"/>
      <c r="X6" s="83">
        <v>4.0</v>
      </c>
      <c r="Y6" s="84">
        <v>0.1111111111111111</v>
      </c>
      <c r="Z6" s="85" t="s">
        <v>13</v>
      </c>
      <c r="AA6" s="83">
        <v>4.0</v>
      </c>
      <c r="AB6" s="84">
        <v>0.21458333333333332</v>
      </c>
      <c r="AC6" s="85" t="s">
        <v>13</v>
      </c>
      <c r="AD6" s="91"/>
      <c r="AE6" s="84"/>
      <c r="AF6" s="85" t="s">
        <v>13</v>
      </c>
      <c r="AG6" s="91"/>
      <c r="AH6" s="84"/>
      <c r="AI6" s="92" t="s">
        <v>13</v>
      </c>
      <c r="AJ6" s="91"/>
      <c r="AK6" s="84"/>
      <c r="AL6" s="92" t="s">
        <v>13</v>
      </c>
    </row>
    <row r="7">
      <c r="A7" s="93"/>
      <c r="B7" s="7"/>
      <c r="C7" s="7"/>
      <c r="D7" s="7"/>
      <c r="E7" s="7"/>
      <c r="F7" s="7"/>
      <c r="G7" s="7"/>
      <c r="H7" s="7"/>
      <c r="I7" s="7"/>
      <c r="J7" s="7"/>
      <c r="K7" s="7"/>
      <c r="L7" s="7"/>
      <c r="M7" s="7"/>
      <c r="N7" s="7"/>
      <c r="O7" s="7"/>
      <c r="P7" s="7"/>
      <c r="Q7" s="7"/>
      <c r="R7" s="7"/>
      <c r="S7" s="7"/>
      <c r="T7" s="7"/>
      <c r="U7" s="7"/>
      <c r="V7" s="8"/>
      <c r="W7" s="79"/>
      <c r="X7" s="94"/>
      <c r="Y7" s="7"/>
      <c r="Z7" s="7"/>
      <c r="AA7" s="7"/>
      <c r="AB7" s="7"/>
      <c r="AC7" s="7"/>
      <c r="AD7" s="7"/>
      <c r="AE7" s="7"/>
      <c r="AF7" s="7"/>
      <c r="AG7" s="7"/>
      <c r="AH7" s="7"/>
      <c r="AI7" s="7"/>
      <c r="AJ7" s="7"/>
      <c r="AK7" s="7"/>
      <c r="AL7" s="8"/>
    </row>
    <row r="8">
      <c r="A8" s="82">
        <f>SUM(A6,B6+1)</f>
        <v>45327</v>
      </c>
      <c r="B8" s="8"/>
      <c r="C8" s="95">
        <v>0.0</v>
      </c>
      <c r="D8" s="95">
        <v>2.5</v>
      </c>
      <c r="E8" s="96">
        <v>0.06875</v>
      </c>
      <c r="F8" s="85" t="s">
        <v>13</v>
      </c>
      <c r="G8" s="83">
        <v>0.0</v>
      </c>
      <c r="H8" s="83">
        <v>9.0</v>
      </c>
      <c r="I8" s="84">
        <v>0.02847222222222222</v>
      </c>
      <c r="J8" s="85" t="s">
        <v>13</v>
      </c>
      <c r="K8" s="83">
        <v>0.0</v>
      </c>
      <c r="L8" s="83">
        <v>3.0</v>
      </c>
      <c r="M8" s="84">
        <v>0.1125</v>
      </c>
      <c r="N8" s="85" t="s">
        <v>13</v>
      </c>
      <c r="O8" s="83">
        <v>0.0</v>
      </c>
      <c r="P8" s="83">
        <v>1.0</v>
      </c>
      <c r="Q8" s="84">
        <v>0.0</v>
      </c>
      <c r="R8" s="85" t="s">
        <v>13</v>
      </c>
      <c r="S8" s="83">
        <v>0.0</v>
      </c>
      <c r="T8" s="83">
        <v>3.5</v>
      </c>
      <c r="U8" s="84">
        <v>0.10138888888888889</v>
      </c>
      <c r="V8" s="85" t="s">
        <v>13</v>
      </c>
      <c r="W8" s="79"/>
      <c r="X8" s="83">
        <v>0.0</v>
      </c>
      <c r="Y8" s="84">
        <v>0.029166666666666667</v>
      </c>
      <c r="Z8" s="85" t="s">
        <v>13</v>
      </c>
      <c r="AA8" s="83">
        <v>0.0</v>
      </c>
      <c r="AB8" s="84">
        <v>0.05277777777777778</v>
      </c>
      <c r="AC8" s="85" t="s">
        <v>13</v>
      </c>
      <c r="AD8" s="91"/>
      <c r="AE8" s="84"/>
      <c r="AF8" s="85" t="s">
        <v>13</v>
      </c>
      <c r="AG8" s="91"/>
      <c r="AH8" s="84"/>
      <c r="AI8" s="92" t="s">
        <v>13</v>
      </c>
      <c r="AJ8" s="91"/>
      <c r="AK8" s="84"/>
      <c r="AL8" s="92" t="s">
        <v>13</v>
      </c>
    </row>
    <row r="9">
      <c r="A9" s="82">
        <f t="shared" ref="A9:A14" si="2">SUM(A8,B8+1)</f>
        <v>45328</v>
      </c>
      <c r="B9" s="8"/>
      <c r="C9" s="95">
        <v>0.0</v>
      </c>
      <c r="D9" s="95">
        <v>1.0</v>
      </c>
      <c r="E9" s="96">
        <v>0.02361111111111111</v>
      </c>
      <c r="F9" s="85" t="s">
        <v>13</v>
      </c>
      <c r="G9" s="83">
        <v>0.0</v>
      </c>
      <c r="H9" s="83">
        <v>6.5</v>
      </c>
      <c r="I9" s="84">
        <v>0.024305555555555556</v>
      </c>
      <c r="J9" s="85" t="s">
        <v>13</v>
      </c>
      <c r="K9" s="83">
        <v>0.0</v>
      </c>
      <c r="L9" s="83">
        <v>7.0</v>
      </c>
      <c r="M9" s="84">
        <v>0.11805555555555555</v>
      </c>
      <c r="N9" s="85" t="s">
        <v>13</v>
      </c>
      <c r="O9" s="83">
        <v>0.0</v>
      </c>
      <c r="P9" s="83">
        <v>1.5</v>
      </c>
      <c r="Q9" s="84">
        <v>0.030555555555555555</v>
      </c>
      <c r="R9" s="85" t="s">
        <v>13</v>
      </c>
      <c r="S9" s="83">
        <v>1.0</v>
      </c>
      <c r="T9" s="83">
        <v>12.5</v>
      </c>
      <c r="U9" s="84">
        <v>0.11319444444444444</v>
      </c>
      <c r="V9" s="85" t="s">
        <v>13</v>
      </c>
      <c r="W9" s="79"/>
      <c r="X9" s="83">
        <v>1.0</v>
      </c>
      <c r="Y9" s="84">
        <v>0.17222222222222222</v>
      </c>
      <c r="Z9" s="85" t="s">
        <v>13</v>
      </c>
      <c r="AA9" s="83">
        <v>2.0</v>
      </c>
      <c r="AB9" s="84">
        <v>0.175</v>
      </c>
      <c r="AC9" s="85" t="s">
        <v>13</v>
      </c>
      <c r="AD9" s="91"/>
      <c r="AE9" s="84"/>
      <c r="AF9" s="85" t="s">
        <v>13</v>
      </c>
      <c r="AG9" s="91"/>
      <c r="AH9" s="84"/>
      <c r="AI9" s="92" t="s">
        <v>13</v>
      </c>
      <c r="AJ9" s="91"/>
      <c r="AK9" s="84"/>
      <c r="AL9" s="92" t="s">
        <v>13</v>
      </c>
    </row>
    <row r="10">
      <c r="A10" s="97">
        <f t="shared" si="2"/>
        <v>45329</v>
      </c>
      <c r="B10" s="64"/>
      <c r="C10" s="95">
        <v>0.0</v>
      </c>
      <c r="D10" s="95">
        <v>7.5</v>
      </c>
      <c r="E10" s="96">
        <v>0.08819444444444445</v>
      </c>
      <c r="F10" s="85" t="s">
        <v>13</v>
      </c>
      <c r="G10" s="83">
        <v>0.0</v>
      </c>
      <c r="H10" s="83">
        <v>1.0</v>
      </c>
      <c r="I10" s="84">
        <v>0.041666666666666664</v>
      </c>
      <c r="J10" s="85" t="s">
        <v>13</v>
      </c>
      <c r="K10" s="83">
        <v>0.0</v>
      </c>
      <c r="L10" s="83">
        <v>1.0</v>
      </c>
      <c r="M10" s="84">
        <v>0.29097222222222224</v>
      </c>
      <c r="N10" s="85" t="s">
        <v>13</v>
      </c>
      <c r="O10" s="83">
        <v>0.0</v>
      </c>
      <c r="P10" s="83">
        <v>2.0</v>
      </c>
      <c r="Q10" s="84">
        <v>0.020833333333333332</v>
      </c>
      <c r="R10" s="85" t="s">
        <v>13</v>
      </c>
      <c r="S10" s="83">
        <v>1.0</v>
      </c>
      <c r="T10" s="83">
        <v>6.5</v>
      </c>
      <c r="U10" s="84">
        <v>0.2125</v>
      </c>
      <c r="V10" s="85" t="s">
        <v>13</v>
      </c>
      <c r="W10" s="79"/>
      <c r="X10" s="83">
        <v>0.0</v>
      </c>
      <c r="Y10" s="84">
        <v>0.2923611111111111</v>
      </c>
      <c r="Z10" s="85" t="s">
        <v>13</v>
      </c>
      <c r="AA10" s="83">
        <v>4.0</v>
      </c>
      <c r="AB10" s="84">
        <v>0.18333333333333332</v>
      </c>
      <c r="AC10" s="85" t="s">
        <v>13</v>
      </c>
      <c r="AD10" s="91"/>
      <c r="AE10" s="84"/>
      <c r="AF10" s="85" t="s">
        <v>13</v>
      </c>
      <c r="AG10" s="91"/>
      <c r="AH10" s="84"/>
      <c r="AI10" s="92" t="s">
        <v>13</v>
      </c>
      <c r="AJ10" s="91"/>
      <c r="AK10" s="84"/>
      <c r="AL10" s="92" t="s">
        <v>13</v>
      </c>
    </row>
    <row r="11">
      <c r="A11" s="82">
        <f t="shared" si="2"/>
        <v>45330</v>
      </c>
      <c r="B11" s="8"/>
      <c r="C11" s="95"/>
      <c r="D11" s="95"/>
      <c r="E11" s="96"/>
      <c r="F11" s="85" t="s">
        <v>13</v>
      </c>
      <c r="G11" s="83"/>
      <c r="H11" s="83"/>
      <c r="I11" s="84"/>
      <c r="J11" s="85" t="s">
        <v>13</v>
      </c>
      <c r="K11" s="83"/>
      <c r="L11" s="83"/>
      <c r="M11" s="84"/>
      <c r="N11" s="85" t="s">
        <v>13</v>
      </c>
      <c r="O11" s="83"/>
      <c r="P11" s="83"/>
      <c r="Q11" s="84"/>
      <c r="R11" s="85" t="s">
        <v>13</v>
      </c>
      <c r="S11" s="83"/>
      <c r="T11" s="83"/>
      <c r="U11" s="84"/>
      <c r="V11" s="85" t="s">
        <v>13</v>
      </c>
      <c r="W11" s="79"/>
      <c r="X11" s="83"/>
      <c r="Y11" s="84"/>
      <c r="Z11" s="85" t="s">
        <v>13</v>
      </c>
      <c r="AA11" s="98"/>
      <c r="AB11" s="99"/>
      <c r="AC11" s="85" t="s">
        <v>13</v>
      </c>
      <c r="AD11" s="83"/>
      <c r="AE11" s="84"/>
      <c r="AF11" s="85" t="s">
        <v>13</v>
      </c>
      <c r="AG11" s="91"/>
      <c r="AH11" s="84"/>
      <c r="AI11" s="92" t="s">
        <v>13</v>
      </c>
      <c r="AJ11" s="91"/>
      <c r="AK11" s="84"/>
      <c r="AL11" s="92" t="s">
        <v>13</v>
      </c>
    </row>
    <row r="12">
      <c r="A12" s="82">
        <f t="shared" si="2"/>
        <v>45331</v>
      </c>
      <c r="B12" s="8"/>
      <c r="C12" s="95"/>
      <c r="D12" s="95"/>
      <c r="E12" s="96"/>
      <c r="F12" s="85" t="s">
        <v>13</v>
      </c>
      <c r="G12" s="83"/>
      <c r="H12" s="83"/>
      <c r="I12" s="84"/>
      <c r="J12" s="85" t="s">
        <v>13</v>
      </c>
      <c r="K12" s="83"/>
      <c r="L12" s="83"/>
      <c r="M12" s="84"/>
      <c r="N12" s="85" t="s">
        <v>13</v>
      </c>
      <c r="O12" s="83"/>
      <c r="P12" s="83"/>
      <c r="Q12" s="84"/>
      <c r="R12" s="85" t="s">
        <v>13</v>
      </c>
      <c r="S12" s="83"/>
      <c r="T12" s="83"/>
      <c r="U12" s="84"/>
      <c r="V12" s="85" t="s">
        <v>13</v>
      </c>
      <c r="W12" s="79"/>
      <c r="X12" s="83"/>
      <c r="Y12" s="84"/>
      <c r="Z12" s="85" t="s">
        <v>13</v>
      </c>
      <c r="AA12" s="98"/>
      <c r="AB12" s="99"/>
      <c r="AC12" s="85" t="s">
        <v>13</v>
      </c>
      <c r="AD12" s="91"/>
      <c r="AE12" s="84"/>
      <c r="AF12" s="85" t="s">
        <v>13</v>
      </c>
      <c r="AG12" s="91"/>
      <c r="AH12" s="84"/>
      <c r="AI12" s="92" t="s">
        <v>13</v>
      </c>
      <c r="AJ12" s="91"/>
      <c r="AK12" s="84"/>
      <c r="AL12" s="92" t="s">
        <v>13</v>
      </c>
    </row>
    <row r="13">
      <c r="A13" s="82">
        <f t="shared" si="2"/>
        <v>45332</v>
      </c>
      <c r="B13" s="8"/>
      <c r="C13" s="95"/>
      <c r="D13" s="95"/>
      <c r="E13" s="96"/>
      <c r="F13" s="85" t="s">
        <v>13</v>
      </c>
      <c r="G13" s="83"/>
      <c r="H13" s="83"/>
      <c r="I13" s="84"/>
      <c r="J13" s="85" t="s">
        <v>13</v>
      </c>
      <c r="K13" s="83"/>
      <c r="L13" s="83"/>
      <c r="M13" s="84"/>
      <c r="N13" s="85" t="s">
        <v>13</v>
      </c>
      <c r="O13" s="83"/>
      <c r="P13" s="83"/>
      <c r="Q13" s="84"/>
      <c r="R13" s="85" t="s">
        <v>13</v>
      </c>
      <c r="S13" s="83"/>
      <c r="T13" s="83"/>
      <c r="U13" s="84"/>
      <c r="V13" s="85" t="s">
        <v>13</v>
      </c>
      <c r="W13" s="79"/>
      <c r="X13" s="83"/>
      <c r="Y13" s="84"/>
      <c r="Z13" s="85" t="s">
        <v>13</v>
      </c>
      <c r="AA13" s="98"/>
      <c r="AB13" s="99"/>
      <c r="AC13" s="85" t="s">
        <v>13</v>
      </c>
      <c r="AD13" s="83"/>
      <c r="AE13" s="84"/>
      <c r="AF13" s="85" t="s">
        <v>13</v>
      </c>
      <c r="AG13" s="83"/>
      <c r="AH13" s="84"/>
      <c r="AI13" s="92" t="s">
        <v>13</v>
      </c>
      <c r="AJ13" s="83"/>
      <c r="AK13" s="84"/>
      <c r="AL13" s="92" t="s">
        <v>13</v>
      </c>
    </row>
    <row r="14">
      <c r="A14" s="82">
        <f t="shared" si="2"/>
        <v>45333</v>
      </c>
      <c r="B14" s="8"/>
      <c r="C14" s="95"/>
      <c r="D14" s="95"/>
      <c r="E14" s="96"/>
      <c r="F14" s="85" t="s">
        <v>13</v>
      </c>
      <c r="G14" s="83"/>
      <c r="H14" s="83"/>
      <c r="I14" s="84"/>
      <c r="J14" s="85" t="s">
        <v>13</v>
      </c>
      <c r="K14" s="83"/>
      <c r="L14" s="83"/>
      <c r="M14" s="84"/>
      <c r="N14" s="85" t="s">
        <v>13</v>
      </c>
      <c r="O14" s="83"/>
      <c r="P14" s="83"/>
      <c r="Q14" s="84"/>
      <c r="R14" s="85" t="s">
        <v>13</v>
      </c>
      <c r="S14" s="83"/>
      <c r="T14" s="83"/>
      <c r="U14" s="84"/>
      <c r="V14" s="85" t="s">
        <v>13</v>
      </c>
      <c r="W14" s="79"/>
      <c r="X14" s="83"/>
      <c r="Y14" s="84"/>
      <c r="Z14" s="85" t="s">
        <v>13</v>
      </c>
      <c r="AA14" s="98"/>
      <c r="AB14" s="99"/>
      <c r="AC14" s="85" t="s">
        <v>13</v>
      </c>
      <c r="AD14" s="83"/>
      <c r="AE14" s="84"/>
      <c r="AF14" s="85" t="s">
        <v>13</v>
      </c>
      <c r="AG14" s="83"/>
      <c r="AH14" s="84"/>
      <c r="AI14" s="92" t="s">
        <v>13</v>
      </c>
      <c r="AJ14" s="83"/>
      <c r="AK14" s="84"/>
      <c r="AL14" s="92" t="s">
        <v>13</v>
      </c>
    </row>
    <row r="15">
      <c r="A15" s="100"/>
      <c r="B15" s="7"/>
      <c r="C15" s="7"/>
      <c r="D15" s="7"/>
      <c r="E15" s="7"/>
      <c r="F15" s="7"/>
      <c r="G15" s="7"/>
      <c r="H15" s="7"/>
      <c r="I15" s="7"/>
      <c r="J15" s="7"/>
      <c r="K15" s="7"/>
      <c r="L15" s="7"/>
      <c r="M15" s="7"/>
      <c r="N15" s="7"/>
      <c r="O15" s="7"/>
      <c r="P15" s="7"/>
      <c r="Q15" s="7"/>
      <c r="R15" s="7"/>
      <c r="S15" s="7"/>
      <c r="T15" s="7"/>
      <c r="U15" s="7"/>
      <c r="V15" s="8"/>
      <c r="W15" s="79"/>
      <c r="X15" s="94"/>
      <c r="Y15" s="7"/>
      <c r="Z15" s="7"/>
      <c r="AA15" s="7"/>
      <c r="AB15" s="7"/>
      <c r="AC15" s="7"/>
      <c r="AD15" s="7"/>
      <c r="AE15" s="7"/>
      <c r="AF15" s="7"/>
      <c r="AG15" s="7"/>
      <c r="AH15" s="7"/>
      <c r="AI15" s="7"/>
      <c r="AJ15" s="7"/>
      <c r="AK15" s="7"/>
      <c r="AL15" s="8"/>
    </row>
    <row r="16">
      <c r="A16" s="82">
        <f>SUM(A14,B14+1)</f>
        <v>45334</v>
      </c>
      <c r="B16" s="8"/>
      <c r="C16" s="83"/>
      <c r="D16" s="83"/>
      <c r="E16" s="84"/>
      <c r="F16" s="85" t="s">
        <v>13</v>
      </c>
      <c r="G16" s="95"/>
      <c r="H16" s="95"/>
      <c r="I16" s="96"/>
      <c r="J16" s="85" t="s">
        <v>13</v>
      </c>
      <c r="K16" s="83"/>
      <c r="L16" s="83"/>
      <c r="M16" s="84"/>
      <c r="N16" s="85" t="s">
        <v>13</v>
      </c>
      <c r="O16" s="83"/>
      <c r="P16" s="83"/>
      <c r="Q16" s="84"/>
      <c r="R16" s="85" t="s">
        <v>13</v>
      </c>
      <c r="S16" s="83"/>
      <c r="T16" s="83"/>
      <c r="U16" s="84"/>
      <c r="V16" s="85" t="s">
        <v>13</v>
      </c>
      <c r="W16" s="79"/>
      <c r="X16" s="83"/>
      <c r="Y16" s="84"/>
      <c r="Z16" s="85" t="s">
        <v>13</v>
      </c>
      <c r="AA16" s="98"/>
      <c r="AB16" s="99"/>
      <c r="AC16" s="85" t="s">
        <v>13</v>
      </c>
      <c r="AD16" s="83"/>
      <c r="AE16" s="84"/>
      <c r="AF16" s="85" t="s">
        <v>13</v>
      </c>
      <c r="AG16" s="83"/>
      <c r="AH16" s="84"/>
      <c r="AI16" s="92" t="s">
        <v>13</v>
      </c>
      <c r="AJ16" s="83"/>
      <c r="AK16" s="84"/>
      <c r="AL16" s="92" t="s">
        <v>13</v>
      </c>
    </row>
    <row r="17">
      <c r="A17" s="101">
        <f t="shared" ref="A17:A22" si="3">SUM(A16,B16+1)</f>
        <v>45335</v>
      </c>
      <c r="B17" s="102"/>
      <c r="C17" s="83"/>
      <c r="D17" s="83"/>
      <c r="E17" s="84"/>
      <c r="F17" s="85" t="s">
        <v>13</v>
      </c>
      <c r="G17" s="95"/>
      <c r="H17" s="95"/>
      <c r="I17" s="96"/>
      <c r="J17" s="85" t="s">
        <v>13</v>
      </c>
      <c r="K17" s="83"/>
      <c r="L17" s="83"/>
      <c r="M17" s="84"/>
      <c r="N17" s="85" t="s">
        <v>13</v>
      </c>
      <c r="O17" s="83"/>
      <c r="P17" s="83"/>
      <c r="Q17" s="84"/>
      <c r="R17" s="85" t="s">
        <v>13</v>
      </c>
      <c r="S17" s="83"/>
      <c r="T17" s="83"/>
      <c r="U17" s="84"/>
      <c r="V17" s="85" t="s">
        <v>13</v>
      </c>
      <c r="W17" s="79"/>
      <c r="X17" s="83"/>
      <c r="Y17" s="84"/>
      <c r="Z17" s="85" t="s">
        <v>13</v>
      </c>
      <c r="AA17" s="98"/>
      <c r="AB17" s="99"/>
      <c r="AC17" s="85" t="s">
        <v>13</v>
      </c>
      <c r="AD17" s="83"/>
      <c r="AE17" s="84"/>
      <c r="AF17" s="85" t="s">
        <v>13</v>
      </c>
      <c r="AG17" s="83"/>
      <c r="AH17" s="84"/>
      <c r="AI17" s="92" t="s">
        <v>13</v>
      </c>
      <c r="AJ17" s="83"/>
      <c r="AK17" s="84"/>
      <c r="AL17" s="92" t="s">
        <v>13</v>
      </c>
    </row>
    <row r="18">
      <c r="A18" s="101">
        <f t="shared" si="3"/>
        <v>45336</v>
      </c>
      <c r="B18" s="102"/>
      <c r="C18" s="83"/>
      <c r="D18" s="83"/>
      <c r="E18" s="84"/>
      <c r="F18" s="85" t="s">
        <v>13</v>
      </c>
      <c r="G18" s="95"/>
      <c r="H18" s="95"/>
      <c r="I18" s="96"/>
      <c r="J18" s="85" t="s">
        <v>13</v>
      </c>
      <c r="K18" s="83"/>
      <c r="L18" s="83"/>
      <c r="M18" s="84"/>
      <c r="N18" s="85" t="s">
        <v>13</v>
      </c>
      <c r="O18" s="83"/>
      <c r="P18" s="83"/>
      <c r="Q18" s="84"/>
      <c r="R18" s="85" t="s">
        <v>13</v>
      </c>
      <c r="S18" s="83"/>
      <c r="T18" s="83"/>
      <c r="U18" s="84"/>
      <c r="V18" s="85" t="s">
        <v>13</v>
      </c>
      <c r="W18" s="79"/>
      <c r="X18" s="83"/>
      <c r="Y18" s="84"/>
      <c r="Z18" s="85" t="s">
        <v>13</v>
      </c>
      <c r="AA18" s="98"/>
      <c r="AB18" s="99"/>
      <c r="AC18" s="85" t="s">
        <v>13</v>
      </c>
      <c r="AD18" s="83"/>
      <c r="AE18" s="84"/>
      <c r="AF18" s="85" t="s">
        <v>13</v>
      </c>
      <c r="AG18" s="83"/>
      <c r="AH18" s="84"/>
      <c r="AI18" s="92" t="s">
        <v>13</v>
      </c>
      <c r="AJ18" s="83"/>
      <c r="AK18" s="84"/>
      <c r="AL18" s="92" t="s">
        <v>13</v>
      </c>
    </row>
    <row r="19">
      <c r="A19" s="101">
        <f t="shared" si="3"/>
        <v>45337</v>
      </c>
      <c r="B19" s="102"/>
      <c r="C19" s="83"/>
      <c r="D19" s="83"/>
      <c r="E19" s="84"/>
      <c r="F19" s="85" t="s">
        <v>13</v>
      </c>
      <c r="G19" s="95"/>
      <c r="H19" s="95"/>
      <c r="I19" s="96"/>
      <c r="J19" s="85" t="s">
        <v>13</v>
      </c>
      <c r="K19" s="83"/>
      <c r="L19" s="83"/>
      <c r="M19" s="84"/>
      <c r="N19" s="85" t="s">
        <v>13</v>
      </c>
      <c r="O19" s="83"/>
      <c r="P19" s="83"/>
      <c r="Q19" s="84"/>
      <c r="R19" s="85" t="s">
        <v>13</v>
      </c>
      <c r="S19" s="83"/>
      <c r="T19" s="83"/>
      <c r="U19" s="84"/>
      <c r="V19" s="85" t="s">
        <v>13</v>
      </c>
      <c r="W19" s="79"/>
      <c r="X19" s="83"/>
      <c r="Y19" s="84"/>
      <c r="Z19" s="85" t="s">
        <v>13</v>
      </c>
      <c r="AA19" s="98"/>
      <c r="AB19" s="99"/>
      <c r="AC19" s="85" t="s">
        <v>13</v>
      </c>
      <c r="AD19" s="83"/>
      <c r="AE19" s="84"/>
      <c r="AF19" s="85" t="s">
        <v>13</v>
      </c>
      <c r="AG19" s="83"/>
      <c r="AH19" s="84"/>
      <c r="AI19" s="92" t="s">
        <v>13</v>
      </c>
      <c r="AJ19" s="91"/>
      <c r="AK19" s="84"/>
      <c r="AL19" s="92" t="s">
        <v>13</v>
      </c>
    </row>
    <row r="20">
      <c r="A20" s="101">
        <f t="shared" si="3"/>
        <v>45338</v>
      </c>
      <c r="B20" s="102"/>
      <c r="C20" s="83"/>
      <c r="D20" s="83"/>
      <c r="E20" s="84"/>
      <c r="F20" s="85" t="s">
        <v>13</v>
      </c>
      <c r="G20" s="95"/>
      <c r="H20" s="95"/>
      <c r="I20" s="96"/>
      <c r="J20" s="85" t="s">
        <v>13</v>
      </c>
      <c r="K20" s="83"/>
      <c r="L20" s="83"/>
      <c r="M20" s="84"/>
      <c r="N20" s="85" t="s">
        <v>13</v>
      </c>
      <c r="O20" s="83"/>
      <c r="P20" s="83"/>
      <c r="Q20" s="84"/>
      <c r="R20" s="85" t="s">
        <v>13</v>
      </c>
      <c r="S20" s="83"/>
      <c r="T20" s="83"/>
      <c r="U20" s="84"/>
      <c r="V20" s="85" t="s">
        <v>13</v>
      </c>
      <c r="W20" s="79"/>
      <c r="X20" s="83"/>
      <c r="Y20" s="84"/>
      <c r="Z20" s="85" t="s">
        <v>13</v>
      </c>
      <c r="AA20" s="98"/>
      <c r="AB20" s="99"/>
      <c r="AC20" s="85" t="s">
        <v>13</v>
      </c>
      <c r="AD20" s="83"/>
      <c r="AE20" s="84"/>
      <c r="AF20" s="85" t="s">
        <v>13</v>
      </c>
      <c r="AG20" s="83"/>
      <c r="AH20" s="84"/>
      <c r="AI20" s="92" t="s">
        <v>13</v>
      </c>
      <c r="AJ20" s="91"/>
      <c r="AK20" s="84"/>
      <c r="AL20" s="92" t="s">
        <v>13</v>
      </c>
    </row>
    <row r="21">
      <c r="A21" s="101">
        <f t="shared" si="3"/>
        <v>45339</v>
      </c>
      <c r="B21" s="102"/>
      <c r="C21" s="83"/>
      <c r="D21" s="83"/>
      <c r="E21" s="84"/>
      <c r="F21" s="85" t="s">
        <v>13</v>
      </c>
      <c r="G21" s="95"/>
      <c r="H21" s="95"/>
      <c r="I21" s="96"/>
      <c r="J21" s="85" t="s">
        <v>13</v>
      </c>
      <c r="K21" s="83"/>
      <c r="L21" s="83"/>
      <c r="M21" s="84"/>
      <c r="N21" s="85" t="s">
        <v>13</v>
      </c>
      <c r="O21" s="83"/>
      <c r="P21" s="83"/>
      <c r="Q21" s="84"/>
      <c r="R21" s="85" t="s">
        <v>13</v>
      </c>
      <c r="S21" s="83"/>
      <c r="T21" s="83"/>
      <c r="U21" s="84"/>
      <c r="V21" s="85" t="s">
        <v>13</v>
      </c>
      <c r="W21" s="79"/>
      <c r="X21" s="83"/>
      <c r="Y21" s="84"/>
      <c r="Z21" s="85" t="s">
        <v>13</v>
      </c>
      <c r="AA21" s="98"/>
      <c r="AB21" s="99"/>
      <c r="AC21" s="85" t="s">
        <v>13</v>
      </c>
      <c r="AD21" s="83"/>
      <c r="AE21" s="84"/>
      <c r="AF21" s="85" t="s">
        <v>13</v>
      </c>
      <c r="AG21" s="91"/>
      <c r="AH21" s="84"/>
      <c r="AI21" s="92" t="s">
        <v>13</v>
      </c>
      <c r="AJ21" s="91"/>
      <c r="AK21" s="84"/>
      <c r="AL21" s="92" t="s">
        <v>13</v>
      </c>
    </row>
    <row r="22">
      <c r="A22" s="101">
        <f t="shared" si="3"/>
        <v>45340</v>
      </c>
      <c r="B22" s="102"/>
      <c r="C22" s="83"/>
      <c r="D22" s="83"/>
      <c r="E22" s="84"/>
      <c r="F22" s="85" t="s">
        <v>13</v>
      </c>
      <c r="G22" s="95"/>
      <c r="H22" s="95"/>
      <c r="I22" s="96"/>
      <c r="J22" s="85" t="s">
        <v>13</v>
      </c>
      <c r="K22" s="83"/>
      <c r="L22" s="83"/>
      <c r="M22" s="84"/>
      <c r="N22" s="85" t="s">
        <v>13</v>
      </c>
      <c r="O22" s="83"/>
      <c r="P22" s="83"/>
      <c r="Q22" s="84"/>
      <c r="R22" s="85" t="s">
        <v>13</v>
      </c>
      <c r="S22" s="83"/>
      <c r="T22" s="83"/>
      <c r="U22" s="84"/>
      <c r="V22" s="85" t="s">
        <v>13</v>
      </c>
      <c r="W22" s="79"/>
      <c r="X22" s="83"/>
      <c r="Y22" s="84"/>
      <c r="Z22" s="85" t="s">
        <v>13</v>
      </c>
      <c r="AA22" s="98"/>
      <c r="AB22" s="99"/>
      <c r="AC22" s="85" t="s">
        <v>13</v>
      </c>
      <c r="AD22" s="83"/>
      <c r="AE22" s="84"/>
      <c r="AF22" s="85" t="s">
        <v>13</v>
      </c>
      <c r="AG22" s="91"/>
      <c r="AH22" s="84"/>
      <c r="AI22" s="92" t="s">
        <v>13</v>
      </c>
      <c r="AJ22" s="91"/>
      <c r="AK22" s="84"/>
      <c r="AL22" s="92" t="s">
        <v>13</v>
      </c>
    </row>
    <row r="23">
      <c r="A23" s="100"/>
      <c r="B23" s="7"/>
      <c r="C23" s="7"/>
      <c r="D23" s="7"/>
      <c r="E23" s="7"/>
      <c r="F23" s="7"/>
      <c r="G23" s="7"/>
      <c r="H23" s="7"/>
      <c r="I23" s="7"/>
      <c r="J23" s="7"/>
      <c r="K23" s="7"/>
      <c r="L23" s="7"/>
      <c r="M23" s="7"/>
      <c r="N23" s="7"/>
      <c r="O23" s="7"/>
      <c r="P23" s="7"/>
      <c r="Q23" s="7"/>
      <c r="R23" s="7"/>
      <c r="S23" s="7"/>
      <c r="T23" s="7"/>
      <c r="U23" s="7"/>
      <c r="V23" s="8"/>
      <c r="W23" s="79"/>
      <c r="X23" s="94"/>
      <c r="Y23" s="7"/>
      <c r="Z23" s="7"/>
      <c r="AA23" s="7"/>
      <c r="AB23" s="7"/>
      <c r="AC23" s="7"/>
      <c r="AD23" s="7"/>
      <c r="AE23" s="7"/>
      <c r="AF23" s="7"/>
      <c r="AG23" s="7"/>
      <c r="AH23" s="7"/>
      <c r="AI23" s="7"/>
      <c r="AJ23" s="7"/>
      <c r="AK23" s="7"/>
      <c r="AL23" s="8"/>
    </row>
    <row r="24">
      <c r="A24" s="101">
        <f>SUM(A22,B22+1)</f>
        <v>45341</v>
      </c>
      <c r="B24" s="102"/>
      <c r="C24" s="103"/>
      <c r="D24" s="103"/>
      <c r="E24" s="104"/>
      <c r="F24" s="85" t="s">
        <v>13</v>
      </c>
      <c r="G24" s="103"/>
      <c r="H24" s="103"/>
      <c r="I24" s="104"/>
      <c r="J24" s="85" t="s">
        <v>13</v>
      </c>
      <c r="K24" s="83"/>
      <c r="L24" s="83"/>
      <c r="M24" s="84"/>
      <c r="N24" s="85" t="s">
        <v>13</v>
      </c>
      <c r="O24" s="83"/>
      <c r="P24" s="83"/>
      <c r="Q24" s="84"/>
      <c r="R24" s="85" t="s">
        <v>13</v>
      </c>
      <c r="S24" s="83"/>
      <c r="T24" s="83"/>
      <c r="U24" s="84"/>
      <c r="V24" s="85" t="s">
        <v>13</v>
      </c>
      <c r="W24" s="79"/>
      <c r="X24" s="83"/>
      <c r="Y24" s="84"/>
      <c r="Z24" s="85" t="s">
        <v>13</v>
      </c>
      <c r="AA24" s="105"/>
      <c r="AB24" s="99"/>
      <c r="AC24" s="85" t="s">
        <v>13</v>
      </c>
      <c r="AD24" s="83"/>
      <c r="AE24" s="84"/>
      <c r="AF24" s="85"/>
      <c r="AG24" s="91"/>
      <c r="AH24" s="84"/>
      <c r="AI24" s="92" t="s">
        <v>13</v>
      </c>
      <c r="AJ24" s="91"/>
      <c r="AK24" s="84"/>
      <c r="AL24" s="92" t="s">
        <v>13</v>
      </c>
    </row>
    <row r="25">
      <c r="A25" s="101">
        <f t="shared" ref="A25:A30" si="4">SUM(A24,B24+1)</f>
        <v>45342</v>
      </c>
      <c r="B25" s="102"/>
      <c r="C25" s="103"/>
      <c r="D25" s="103"/>
      <c r="E25" s="104"/>
      <c r="F25" s="85" t="s">
        <v>13</v>
      </c>
      <c r="G25" s="103"/>
      <c r="H25" s="103"/>
      <c r="I25" s="104"/>
      <c r="J25" s="85" t="s">
        <v>13</v>
      </c>
      <c r="K25" s="83"/>
      <c r="L25" s="83"/>
      <c r="M25" s="84"/>
      <c r="N25" s="85" t="s">
        <v>13</v>
      </c>
      <c r="O25" s="83"/>
      <c r="P25" s="83"/>
      <c r="Q25" s="84"/>
      <c r="R25" s="85" t="s">
        <v>13</v>
      </c>
      <c r="S25" s="83"/>
      <c r="T25" s="83"/>
      <c r="U25" s="84"/>
      <c r="V25" s="85" t="s">
        <v>13</v>
      </c>
      <c r="W25" s="79"/>
      <c r="X25" s="83"/>
      <c r="Y25" s="84"/>
      <c r="Z25" s="85" t="s">
        <v>13</v>
      </c>
      <c r="AA25" s="105"/>
      <c r="AB25" s="99"/>
      <c r="AC25" s="85" t="s">
        <v>13</v>
      </c>
      <c r="AD25" s="83"/>
      <c r="AE25" s="84"/>
      <c r="AF25" s="85" t="s">
        <v>13</v>
      </c>
      <c r="AG25" s="91"/>
      <c r="AH25" s="84"/>
      <c r="AI25" s="92" t="s">
        <v>13</v>
      </c>
      <c r="AJ25" s="91"/>
      <c r="AK25" s="84"/>
      <c r="AL25" s="92" t="s">
        <v>13</v>
      </c>
    </row>
    <row r="26">
      <c r="A26" s="101">
        <f t="shared" si="4"/>
        <v>45343</v>
      </c>
      <c r="B26" s="102"/>
      <c r="C26" s="103"/>
      <c r="D26" s="103"/>
      <c r="E26" s="104"/>
      <c r="F26" s="85" t="s">
        <v>13</v>
      </c>
      <c r="G26" s="103"/>
      <c r="H26" s="103"/>
      <c r="I26" s="104"/>
      <c r="J26" s="85" t="s">
        <v>13</v>
      </c>
      <c r="K26" s="83"/>
      <c r="L26" s="83"/>
      <c r="M26" s="84"/>
      <c r="N26" s="85" t="s">
        <v>13</v>
      </c>
      <c r="O26" s="83"/>
      <c r="P26" s="83"/>
      <c r="Q26" s="84"/>
      <c r="R26" s="85" t="s">
        <v>13</v>
      </c>
      <c r="S26" s="83"/>
      <c r="T26" s="83"/>
      <c r="U26" s="84"/>
      <c r="V26" s="85" t="s">
        <v>13</v>
      </c>
      <c r="W26" s="79"/>
      <c r="X26" s="83"/>
      <c r="Y26" s="84"/>
      <c r="Z26" s="85" t="s">
        <v>13</v>
      </c>
      <c r="AA26" s="105"/>
      <c r="AB26" s="99"/>
      <c r="AC26" s="85" t="s">
        <v>13</v>
      </c>
      <c r="AD26" s="83"/>
      <c r="AE26" s="84"/>
      <c r="AF26" s="85" t="s">
        <v>13</v>
      </c>
      <c r="AG26" s="91"/>
      <c r="AH26" s="84"/>
      <c r="AI26" s="92" t="s">
        <v>13</v>
      </c>
      <c r="AJ26" s="91"/>
      <c r="AK26" s="84"/>
      <c r="AL26" s="92" t="s">
        <v>13</v>
      </c>
    </row>
    <row r="27">
      <c r="A27" s="101">
        <f t="shared" si="4"/>
        <v>45344</v>
      </c>
      <c r="B27" s="102"/>
      <c r="C27" s="103"/>
      <c r="D27" s="103"/>
      <c r="E27" s="104"/>
      <c r="F27" s="85" t="s">
        <v>13</v>
      </c>
      <c r="G27" s="103"/>
      <c r="H27" s="103"/>
      <c r="I27" s="104"/>
      <c r="J27" s="85" t="s">
        <v>13</v>
      </c>
      <c r="K27" s="83"/>
      <c r="L27" s="83"/>
      <c r="M27" s="84"/>
      <c r="N27" s="85" t="s">
        <v>13</v>
      </c>
      <c r="O27" s="83"/>
      <c r="P27" s="83"/>
      <c r="Q27" s="84"/>
      <c r="R27" s="85" t="s">
        <v>13</v>
      </c>
      <c r="S27" s="83"/>
      <c r="T27" s="83"/>
      <c r="U27" s="84"/>
      <c r="V27" s="85" t="s">
        <v>13</v>
      </c>
      <c r="W27" s="79"/>
      <c r="X27" s="83"/>
      <c r="Y27" s="84"/>
      <c r="Z27" s="85" t="s">
        <v>13</v>
      </c>
      <c r="AA27" s="105"/>
      <c r="AB27" s="99"/>
      <c r="AC27" s="85" t="s">
        <v>13</v>
      </c>
      <c r="AD27" s="98"/>
      <c r="AE27" s="99"/>
      <c r="AF27" s="85" t="s">
        <v>13</v>
      </c>
      <c r="AG27" s="91"/>
      <c r="AH27" s="84"/>
      <c r="AI27" s="92" t="s">
        <v>13</v>
      </c>
      <c r="AJ27" s="91"/>
      <c r="AK27" s="84"/>
      <c r="AL27" s="92" t="s">
        <v>13</v>
      </c>
    </row>
    <row r="28">
      <c r="A28" s="101">
        <f t="shared" si="4"/>
        <v>45345</v>
      </c>
      <c r="B28" s="102"/>
      <c r="C28" s="103"/>
      <c r="D28" s="103"/>
      <c r="E28" s="104"/>
      <c r="F28" s="85" t="s">
        <v>13</v>
      </c>
      <c r="G28" s="103"/>
      <c r="H28" s="103"/>
      <c r="I28" s="104"/>
      <c r="J28" s="85" t="s">
        <v>13</v>
      </c>
      <c r="K28" s="83"/>
      <c r="L28" s="83"/>
      <c r="M28" s="84"/>
      <c r="N28" s="85" t="s">
        <v>13</v>
      </c>
      <c r="O28" s="83"/>
      <c r="P28" s="83"/>
      <c r="Q28" s="84"/>
      <c r="R28" s="85" t="s">
        <v>13</v>
      </c>
      <c r="S28" s="83"/>
      <c r="T28" s="83"/>
      <c r="U28" s="84"/>
      <c r="V28" s="85" t="s">
        <v>13</v>
      </c>
      <c r="W28" s="79"/>
      <c r="X28" s="83"/>
      <c r="Y28" s="84"/>
      <c r="Z28" s="85" t="s">
        <v>13</v>
      </c>
      <c r="AA28" s="105"/>
      <c r="AB28" s="99"/>
      <c r="AC28" s="85" t="s">
        <v>13</v>
      </c>
      <c r="AD28" s="98"/>
      <c r="AE28" s="99"/>
      <c r="AF28" s="85" t="s">
        <v>13</v>
      </c>
      <c r="AG28" s="91"/>
      <c r="AH28" s="84"/>
      <c r="AI28" s="92" t="s">
        <v>13</v>
      </c>
      <c r="AJ28" s="91"/>
      <c r="AK28" s="84"/>
      <c r="AL28" s="92" t="s">
        <v>13</v>
      </c>
    </row>
    <row r="29">
      <c r="A29" s="101">
        <f t="shared" si="4"/>
        <v>45346</v>
      </c>
      <c r="B29" s="102"/>
      <c r="C29" s="103"/>
      <c r="D29" s="103"/>
      <c r="E29" s="104"/>
      <c r="F29" s="85" t="s">
        <v>13</v>
      </c>
      <c r="G29" s="103"/>
      <c r="H29" s="103"/>
      <c r="I29" s="104"/>
      <c r="J29" s="85" t="s">
        <v>13</v>
      </c>
      <c r="K29" s="83"/>
      <c r="L29" s="83"/>
      <c r="M29" s="84"/>
      <c r="N29" s="85" t="s">
        <v>13</v>
      </c>
      <c r="O29" s="83"/>
      <c r="P29" s="83"/>
      <c r="Q29" s="84"/>
      <c r="R29" s="85" t="s">
        <v>13</v>
      </c>
      <c r="S29" s="83"/>
      <c r="T29" s="83"/>
      <c r="U29" s="84"/>
      <c r="V29" s="85" t="s">
        <v>13</v>
      </c>
      <c r="W29" s="79"/>
      <c r="X29" s="83"/>
      <c r="Y29" s="84"/>
      <c r="Z29" s="85" t="s">
        <v>13</v>
      </c>
      <c r="AA29" s="105"/>
      <c r="AB29" s="99"/>
      <c r="AC29" s="85" t="s">
        <v>13</v>
      </c>
      <c r="AD29" s="98"/>
      <c r="AE29" s="99"/>
      <c r="AF29" s="85" t="s">
        <v>13</v>
      </c>
      <c r="AG29" s="91"/>
      <c r="AH29" s="84"/>
      <c r="AI29" s="92" t="s">
        <v>13</v>
      </c>
      <c r="AJ29" s="91"/>
      <c r="AK29" s="84"/>
      <c r="AL29" s="92" t="s">
        <v>13</v>
      </c>
    </row>
    <row r="30">
      <c r="A30" s="101">
        <f t="shared" si="4"/>
        <v>45347</v>
      </c>
      <c r="B30" s="102"/>
      <c r="C30" s="103"/>
      <c r="D30" s="103"/>
      <c r="E30" s="104"/>
      <c r="F30" s="85" t="s">
        <v>13</v>
      </c>
      <c r="G30" s="103"/>
      <c r="H30" s="103"/>
      <c r="I30" s="104"/>
      <c r="J30" s="85" t="s">
        <v>13</v>
      </c>
      <c r="K30" s="83"/>
      <c r="L30" s="83"/>
      <c r="M30" s="84"/>
      <c r="N30" s="85" t="s">
        <v>13</v>
      </c>
      <c r="O30" s="83"/>
      <c r="P30" s="83"/>
      <c r="Q30" s="84"/>
      <c r="R30" s="85" t="s">
        <v>13</v>
      </c>
      <c r="S30" s="83"/>
      <c r="T30" s="83"/>
      <c r="U30" s="84"/>
      <c r="V30" s="85" t="s">
        <v>13</v>
      </c>
      <c r="W30" s="79"/>
      <c r="X30" s="83"/>
      <c r="Y30" s="84"/>
      <c r="Z30" s="85" t="s">
        <v>13</v>
      </c>
      <c r="AA30" s="105"/>
      <c r="AB30" s="99"/>
      <c r="AC30" s="85" t="s">
        <v>13</v>
      </c>
      <c r="AD30" s="98"/>
      <c r="AE30" s="99"/>
      <c r="AF30" s="85" t="s">
        <v>13</v>
      </c>
      <c r="AG30" s="91"/>
      <c r="AH30" s="84"/>
      <c r="AI30" s="92" t="s">
        <v>13</v>
      </c>
      <c r="AJ30" s="91"/>
      <c r="AK30" s="84"/>
      <c r="AL30" s="92" t="s">
        <v>13</v>
      </c>
    </row>
    <row r="31">
      <c r="A31" s="100"/>
      <c r="B31" s="7"/>
      <c r="C31" s="7"/>
      <c r="D31" s="7"/>
      <c r="E31" s="7"/>
      <c r="F31" s="7"/>
      <c r="G31" s="7"/>
      <c r="H31" s="7"/>
      <c r="I31" s="7"/>
      <c r="J31" s="7"/>
      <c r="K31" s="7"/>
      <c r="L31" s="7"/>
      <c r="M31" s="7"/>
      <c r="N31" s="7"/>
      <c r="O31" s="7"/>
      <c r="P31" s="7"/>
      <c r="Q31" s="7"/>
      <c r="R31" s="7"/>
      <c r="S31" s="7"/>
      <c r="T31" s="7"/>
      <c r="U31" s="7"/>
      <c r="V31" s="8"/>
      <c r="W31" s="79"/>
      <c r="X31" s="94"/>
      <c r="Y31" s="7"/>
      <c r="Z31" s="7"/>
      <c r="AA31" s="7"/>
      <c r="AB31" s="7"/>
      <c r="AC31" s="7"/>
      <c r="AD31" s="7"/>
      <c r="AE31" s="7"/>
      <c r="AF31" s="7"/>
      <c r="AG31" s="7"/>
      <c r="AH31" s="7"/>
      <c r="AI31" s="7"/>
      <c r="AJ31" s="7"/>
      <c r="AK31" s="7"/>
      <c r="AL31" s="8"/>
    </row>
    <row r="32">
      <c r="A32" s="101">
        <f>SUM(A30,B30+1)</f>
        <v>45348</v>
      </c>
      <c r="B32" s="102"/>
      <c r="C32" s="103"/>
      <c r="D32" s="103"/>
      <c r="E32" s="104"/>
      <c r="F32" s="85" t="s">
        <v>13</v>
      </c>
      <c r="G32" s="103"/>
      <c r="H32" s="103"/>
      <c r="I32" s="104"/>
      <c r="J32" s="85" t="s">
        <v>13</v>
      </c>
      <c r="K32" s="83"/>
      <c r="L32" s="83"/>
      <c r="M32" s="84"/>
      <c r="N32" s="85" t="s">
        <v>13</v>
      </c>
      <c r="O32" s="83"/>
      <c r="P32" s="83"/>
      <c r="Q32" s="84"/>
      <c r="R32" s="85" t="s">
        <v>13</v>
      </c>
      <c r="S32" s="83"/>
      <c r="T32" s="83"/>
      <c r="U32" s="84"/>
      <c r="V32" s="85" t="s">
        <v>13</v>
      </c>
      <c r="W32" s="79"/>
      <c r="X32" s="83"/>
      <c r="Y32" s="84"/>
      <c r="Z32" s="85" t="s">
        <v>13</v>
      </c>
      <c r="AA32" s="99"/>
      <c r="AB32" s="99"/>
      <c r="AC32" s="85" t="s">
        <v>13</v>
      </c>
      <c r="AD32" s="105"/>
      <c r="AE32" s="99"/>
      <c r="AF32" s="85" t="s">
        <v>13</v>
      </c>
      <c r="AG32" s="91"/>
      <c r="AH32" s="84"/>
      <c r="AI32" s="92" t="s">
        <v>13</v>
      </c>
      <c r="AJ32" s="91"/>
      <c r="AK32" s="84"/>
      <c r="AL32" s="92" t="s">
        <v>13</v>
      </c>
    </row>
    <row r="33">
      <c r="A33" s="101">
        <f t="shared" ref="A33:A35" si="5">SUM(A32,B32+1)</f>
        <v>45349</v>
      </c>
      <c r="B33" s="102"/>
      <c r="C33" s="103"/>
      <c r="D33" s="103"/>
      <c r="E33" s="104"/>
      <c r="F33" s="85" t="s">
        <v>13</v>
      </c>
      <c r="G33" s="103"/>
      <c r="H33" s="103"/>
      <c r="I33" s="104"/>
      <c r="J33" s="85" t="s">
        <v>13</v>
      </c>
      <c r="K33" s="83"/>
      <c r="L33" s="83"/>
      <c r="M33" s="84"/>
      <c r="N33" s="85" t="s">
        <v>13</v>
      </c>
      <c r="O33" s="83"/>
      <c r="P33" s="83"/>
      <c r="Q33" s="84"/>
      <c r="R33" s="85" t="s">
        <v>13</v>
      </c>
      <c r="S33" s="83"/>
      <c r="T33" s="83"/>
      <c r="U33" s="84"/>
      <c r="V33" s="85" t="s">
        <v>13</v>
      </c>
      <c r="W33" s="79"/>
      <c r="X33" s="83"/>
      <c r="Y33" s="84"/>
      <c r="Z33" s="85" t="s">
        <v>13</v>
      </c>
      <c r="AA33" s="105"/>
      <c r="AB33" s="99"/>
      <c r="AC33" s="85" t="s">
        <v>13</v>
      </c>
      <c r="AD33" s="105"/>
      <c r="AE33" s="99"/>
      <c r="AF33" s="85" t="s">
        <v>13</v>
      </c>
      <c r="AG33" s="91"/>
      <c r="AH33" s="84"/>
      <c r="AI33" s="92" t="s">
        <v>13</v>
      </c>
      <c r="AJ33" s="91"/>
      <c r="AK33" s="84"/>
      <c r="AL33" s="92" t="s">
        <v>13</v>
      </c>
    </row>
    <row r="34">
      <c r="A34" s="101">
        <f t="shared" si="5"/>
        <v>45350</v>
      </c>
      <c r="B34" s="102"/>
      <c r="C34" s="103"/>
      <c r="D34" s="103"/>
      <c r="E34" s="104"/>
      <c r="F34" s="85" t="s">
        <v>13</v>
      </c>
      <c r="G34" s="103"/>
      <c r="H34" s="103"/>
      <c r="I34" s="104"/>
      <c r="J34" s="85" t="s">
        <v>13</v>
      </c>
      <c r="K34" s="83"/>
      <c r="L34" s="83"/>
      <c r="M34" s="84"/>
      <c r="N34" s="85" t="s">
        <v>13</v>
      </c>
      <c r="O34" s="83"/>
      <c r="P34" s="83"/>
      <c r="Q34" s="84"/>
      <c r="R34" s="85" t="s">
        <v>13</v>
      </c>
      <c r="S34" s="83"/>
      <c r="T34" s="83"/>
      <c r="U34" s="84"/>
      <c r="V34" s="85" t="s">
        <v>13</v>
      </c>
      <c r="W34" s="79"/>
      <c r="X34" s="83"/>
      <c r="Y34" s="84"/>
      <c r="Z34" s="85" t="s">
        <v>13</v>
      </c>
      <c r="AA34" s="105"/>
      <c r="AB34" s="99"/>
      <c r="AC34" s="85" t="s">
        <v>13</v>
      </c>
      <c r="AD34" s="105"/>
      <c r="AE34" s="99"/>
      <c r="AF34" s="85" t="s">
        <v>13</v>
      </c>
      <c r="AG34" s="91"/>
      <c r="AH34" s="84"/>
      <c r="AI34" s="92" t="s">
        <v>13</v>
      </c>
      <c r="AJ34" s="91"/>
      <c r="AK34" s="84"/>
      <c r="AL34" s="92" t="s">
        <v>13</v>
      </c>
    </row>
    <row r="35">
      <c r="A35" s="106">
        <f t="shared" si="5"/>
        <v>45351</v>
      </c>
      <c r="B35" s="8"/>
      <c r="C35" s="103"/>
      <c r="D35" s="103"/>
      <c r="E35" s="104"/>
      <c r="F35" s="85" t="s">
        <v>13</v>
      </c>
      <c r="G35" s="103"/>
      <c r="H35" s="103"/>
      <c r="I35" s="104"/>
      <c r="J35" s="85" t="s">
        <v>13</v>
      </c>
      <c r="K35" s="83"/>
      <c r="L35" s="83"/>
      <c r="M35" s="84"/>
      <c r="N35" s="85" t="s">
        <v>13</v>
      </c>
      <c r="O35" s="83"/>
      <c r="P35" s="83"/>
      <c r="Q35" s="84"/>
      <c r="R35" s="85" t="s">
        <v>13</v>
      </c>
      <c r="S35" s="83"/>
      <c r="T35" s="83"/>
      <c r="U35" s="84"/>
      <c r="V35" s="85" t="s">
        <v>13</v>
      </c>
      <c r="W35" s="79"/>
      <c r="X35" s="83"/>
      <c r="Y35" s="84"/>
      <c r="Z35" s="85" t="s">
        <v>13</v>
      </c>
      <c r="AA35" s="107"/>
      <c r="AB35" s="108"/>
      <c r="AC35" s="85" t="s">
        <v>13</v>
      </c>
      <c r="AD35" s="109"/>
      <c r="AE35" s="108"/>
      <c r="AF35" s="85" t="s">
        <v>13</v>
      </c>
      <c r="AG35" s="91"/>
      <c r="AH35" s="84"/>
      <c r="AI35" s="92" t="s">
        <v>13</v>
      </c>
      <c r="AJ35" s="91"/>
      <c r="AK35" s="84"/>
      <c r="AL35" s="92" t="s">
        <v>13</v>
      </c>
    </row>
    <row r="36">
      <c r="A36" s="110" t="s">
        <v>45</v>
      </c>
      <c r="B36" s="111" t="s">
        <v>46</v>
      </c>
      <c r="C36" s="112">
        <f t="shared" ref="C36:E36" si="6">SUM(C3:C6)</f>
        <v>1</v>
      </c>
      <c r="D36" s="112">
        <f t="shared" si="6"/>
        <v>14</v>
      </c>
      <c r="E36" s="113">
        <f t="shared" si="6"/>
        <v>0.4826388889</v>
      </c>
      <c r="F36" s="114">
        <f>COUNTIF(F3:F6,"*Отпуск*")</f>
        <v>0</v>
      </c>
      <c r="G36" s="112">
        <f t="shared" ref="G36:I36" si="7">SUM(G3:G6)</f>
        <v>4</v>
      </c>
      <c r="H36" s="112">
        <f t="shared" si="7"/>
        <v>15</v>
      </c>
      <c r="I36" s="113">
        <f t="shared" si="7"/>
        <v>0.1131944444</v>
      </c>
      <c r="J36" s="114">
        <f>COUNTIF(J3:J6,"*Отпуск*")</f>
        <v>0</v>
      </c>
      <c r="K36" s="112">
        <f t="shared" ref="K36:M36" si="8">SUM(K3:K6)</f>
        <v>3</v>
      </c>
      <c r="L36" s="112">
        <f t="shared" si="8"/>
        <v>10</v>
      </c>
      <c r="M36" s="113">
        <f t="shared" si="8"/>
        <v>0.4222222222</v>
      </c>
      <c r="N36" s="114">
        <f>COUNTIF(N3:N6,"*Отпуск*")</f>
        <v>0</v>
      </c>
      <c r="O36" s="112">
        <f t="shared" ref="O36:Q36" si="9">SUM(O3:O6)</f>
        <v>3</v>
      </c>
      <c r="P36" s="112">
        <f t="shared" si="9"/>
        <v>27.5</v>
      </c>
      <c r="Q36" s="113">
        <f t="shared" si="9"/>
        <v>0.1645833333</v>
      </c>
      <c r="R36" s="114">
        <f>COUNTIF(R3:R6,"*Отпуск*")</f>
        <v>0</v>
      </c>
      <c r="S36" s="112">
        <f t="shared" ref="S36:U36" si="10">SUM(S3:S6)</f>
        <v>3</v>
      </c>
      <c r="T36" s="112">
        <f t="shared" si="10"/>
        <v>15.5</v>
      </c>
      <c r="U36" s="113">
        <f t="shared" si="10"/>
        <v>0.4090277778</v>
      </c>
      <c r="V36" s="114">
        <f>COUNTIF(V3:V6,"*Отпуск*")</f>
        <v>0</v>
      </c>
      <c r="W36" s="79"/>
      <c r="X36" s="115">
        <f t="shared" ref="X36:Y36" si="11">SUM(X3:X6)</f>
        <v>4</v>
      </c>
      <c r="Y36" s="116">
        <f t="shared" si="11"/>
        <v>0.3090277778</v>
      </c>
      <c r="Z36" s="117">
        <f>COUNTIF(Z3:Z6,"*Отпуск*")</f>
        <v>0</v>
      </c>
      <c r="AA36" s="115">
        <f t="shared" ref="AA36:AB36" si="12">SUM(AA3:AA6)</f>
        <v>4</v>
      </c>
      <c r="AB36" s="116">
        <f t="shared" si="12"/>
        <v>0.2145833333</v>
      </c>
      <c r="AC36" s="117">
        <f>COUNTIF(AC3:AC6,"*Отпуск*")</f>
        <v>0</v>
      </c>
      <c r="AD36" s="115">
        <f t="shared" ref="AD36:AE36" si="13">SUM(AD3:AD6)</f>
        <v>0</v>
      </c>
      <c r="AE36" s="116">
        <f t="shared" si="13"/>
        <v>0</v>
      </c>
      <c r="AF36" s="117">
        <f>COUNTIF(AF3:AF6,"*Отпуск*")</f>
        <v>0</v>
      </c>
      <c r="AG36" s="115">
        <f t="shared" ref="AG36:AH36" si="14">SUM(AG3:AG6)</f>
        <v>0</v>
      </c>
      <c r="AH36" s="116">
        <f t="shared" si="14"/>
        <v>0</v>
      </c>
      <c r="AI36" s="117">
        <f>COUNTIF(AI3:AI6,"*Отпуск*")</f>
        <v>0</v>
      </c>
      <c r="AJ36" s="115">
        <f t="shared" ref="AJ36:AK36" si="15">SUM(AJ3:AJ6)</f>
        <v>0</v>
      </c>
      <c r="AK36" s="116">
        <f t="shared" si="15"/>
        <v>0</v>
      </c>
      <c r="AL36" s="117">
        <f>COUNTIF(AL3:AL6,"*Отпуск*")</f>
        <v>0</v>
      </c>
    </row>
    <row r="37">
      <c r="A37" s="118" t="s">
        <v>47</v>
      </c>
      <c r="B37" s="119" t="s">
        <v>48</v>
      </c>
      <c r="C37" s="112">
        <f t="shared" ref="C37:E37" si="16">SUM(C8:C14)</f>
        <v>0</v>
      </c>
      <c r="D37" s="112">
        <f t="shared" si="16"/>
        <v>11</v>
      </c>
      <c r="E37" s="113">
        <f t="shared" si="16"/>
        <v>0.1805555556</v>
      </c>
      <c r="F37" s="114">
        <f>COUNTIF(F8:F14,"*Отпуск*")</f>
        <v>0</v>
      </c>
      <c r="G37" s="112">
        <f t="shared" ref="G37:I37" si="17">SUM(G8:G14)</f>
        <v>0</v>
      </c>
      <c r="H37" s="112">
        <f t="shared" si="17"/>
        <v>16.5</v>
      </c>
      <c r="I37" s="113">
        <f t="shared" si="17"/>
        <v>0.09444444444</v>
      </c>
      <c r="J37" s="114">
        <f>COUNTIF(J8:J14,"*Отпуск*")</f>
        <v>0</v>
      </c>
      <c r="K37" s="112">
        <f t="shared" ref="K37:M37" si="18">SUM(K8:K14)</f>
        <v>0</v>
      </c>
      <c r="L37" s="112">
        <f t="shared" si="18"/>
        <v>11</v>
      </c>
      <c r="M37" s="113">
        <f t="shared" si="18"/>
        <v>0.5215277778</v>
      </c>
      <c r="N37" s="114">
        <f>COUNTIF(N8:N14,"*Отпуск*")</f>
        <v>0</v>
      </c>
      <c r="O37" s="112">
        <f t="shared" ref="O37:Q37" si="19">SUM(O8:O14)</f>
        <v>0</v>
      </c>
      <c r="P37" s="112">
        <f t="shared" si="19"/>
        <v>4.5</v>
      </c>
      <c r="Q37" s="113">
        <f t="shared" si="19"/>
        <v>0.05138888889</v>
      </c>
      <c r="R37" s="114">
        <f>COUNTIF(R8:R14,"*Отпуск*")</f>
        <v>0</v>
      </c>
      <c r="S37" s="112">
        <f t="shared" ref="S37:U37" si="20">SUM(S8:S14)</f>
        <v>2</v>
      </c>
      <c r="T37" s="112">
        <f t="shared" si="20"/>
        <v>22.5</v>
      </c>
      <c r="U37" s="113">
        <f t="shared" si="20"/>
        <v>0.4270833333</v>
      </c>
      <c r="V37" s="114">
        <f>COUNTIF(V8:V14,"*Отпуск*")</f>
        <v>0</v>
      </c>
      <c r="W37" s="79"/>
      <c r="X37" s="115">
        <f t="shared" ref="X37:Y37" si="21">SUM(X8:X14)</f>
        <v>1</v>
      </c>
      <c r="Y37" s="116">
        <f t="shared" si="21"/>
        <v>0.49375</v>
      </c>
      <c r="Z37" s="117">
        <f>COUNTIF(Z8:Z14,"*Отпуск*")</f>
        <v>0</v>
      </c>
      <c r="AA37" s="115">
        <f t="shared" ref="AA37:AB37" si="22">SUM(AA8:AA14)</f>
        <v>6</v>
      </c>
      <c r="AB37" s="116">
        <f t="shared" si="22"/>
        <v>0.4111111111</v>
      </c>
      <c r="AC37" s="117">
        <f>COUNTIF(AC8:AC14,"*Отпуск*")</f>
        <v>0</v>
      </c>
      <c r="AD37" s="115">
        <f t="shared" ref="AD37:AE37" si="23">SUM(AD8:AD14)</f>
        <v>0</v>
      </c>
      <c r="AE37" s="116">
        <f t="shared" si="23"/>
        <v>0</v>
      </c>
      <c r="AF37" s="117">
        <f>COUNTIF(AF8:AF14,"*Отпуск*")</f>
        <v>0</v>
      </c>
      <c r="AG37" s="115">
        <f t="shared" ref="AG37:AH37" si="24">SUM(AG8:AG14)</f>
        <v>0</v>
      </c>
      <c r="AH37" s="116">
        <f t="shared" si="24"/>
        <v>0</v>
      </c>
      <c r="AI37" s="117">
        <f>COUNTIF(AI8:AI14,"*Отпуск*")</f>
        <v>0</v>
      </c>
      <c r="AJ37" s="115">
        <f t="shared" ref="AJ37:AK37" si="25">SUM(AJ8:AJ14)</f>
        <v>0</v>
      </c>
      <c r="AK37" s="116">
        <f t="shared" si="25"/>
        <v>0</v>
      </c>
      <c r="AL37" s="117">
        <f>COUNTIF(AL8:AL14,"*Отпуск*")</f>
        <v>0</v>
      </c>
    </row>
    <row r="38">
      <c r="A38" s="120" t="s">
        <v>43</v>
      </c>
      <c r="B38" s="119" t="s">
        <v>49</v>
      </c>
      <c r="C38" s="112">
        <f>SUM(C16:C22)</f>
        <v>0</v>
      </c>
      <c r="D38" s="112">
        <f t="shared" ref="D38:E38" si="26">SUM(D19:D26)</f>
        <v>0</v>
      </c>
      <c r="E38" s="113">
        <f t="shared" si="26"/>
        <v>0</v>
      </c>
      <c r="F38" s="114">
        <f>COUNTIF(F16:F22,"*Отпуск*")</f>
        <v>0</v>
      </c>
      <c r="G38" s="112">
        <f>SUM(G16:G22)</f>
        <v>0</v>
      </c>
      <c r="H38" s="112">
        <f t="shared" ref="H38:I38" si="27">SUM(H19:H26)</f>
        <v>0</v>
      </c>
      <c r="I38" s="113">
        <f t="shared" si="27"/>
        <v>0</v>
      </c>
      <c r="J38" s="114">
        <f>COUNTIF(J16:J22,"*Отпуск*")</f>
        <v>0</v>
      </c>
      <c r="K38" s="112">
        <f>SUM(K16:K22)</f>
        <v>0</v>
      </c>
      <c r="L38" s="112">
        <f t="shared" ref="L38:M38" si="28">SUM(L19:L26)</f>
        <v>0</v>
      </c>
      <c r="M38" s="113">
        <f t="shared" si="28"/>
        <v>0</v>
      </c>
      <c r="N38" s="114">
        <f>COUNTIF(N16:N22,"*Отпуск*")</f>
        <v>0</v>
      </c>
      <c r="O38" s="112">
        <f>SUM(O16:O22)</f>
        <v>0</v>
      </c>
      <c r="P38" s="112">
        <f t="shared" ref="P38:Q38" si="29">SUM(P19:P26)</f>
        <v>0</v>
      </c>
      <c r="Q38" s="113">
        <f t="shared" si="29"/>
        <v>0</v>
      </c>
      <c r="R38" s="114">
        <f>COUNTIF(R16:R22,"*Отпуск*")</f>
        <v>0</v>
      </c>
      <c r="S38" s="112">
        <f>SUM(S16:S22)</f>
        <v>0</v>
      </c>
      <c r="T38" s="112">
        <f t="shared" ref="T38:U38" si="30">SUM(T19:T26)</f>
        <v>0</v>
      </c>
      <c r="U38" s="113">
        <f t="shared" si="30"/>
        <v>0</v>
      </c>
      <c r="V38" s="114">
        <f>COUNTIF(V16:V22,"*Отпуск*")</f>
        <v>0</v>
      </c>
      <c r="W38" s="79"/>
      <c r="X38" s="115">
        <f t="shared" ref="X38:Y38" si="31">SUM(X16:X22)</f>
        <v>0</v>
      </c>
      <c r="Y38" s="116">
        <f t="shared" si="31"/>
        <v>0</v>
      </c>
      <c r="Z38" s="117">
        <f>COUNTIF(Z16:Z22,"*Отпуск*")</f>
        <v>0</v>
      </c>
      <c r="AA38" s="115">
        <f t="shared" ref="AA38:AB38" si="32">SUM(AA16:AA22)</f>
        <v>0</v>
      </c>
      <c r="AB38" s="116">
        <f t="shared" si="32"/>
        <v>0</v>
      </c>
      <c r="AC38" s="117">
        <f>COUNTIF(AC16:AC22,"*Отпуск*")</f>
        <v>0</v>
      </c>
      <c r="AD38" s="115">
        <f t="shared" ref="AD38:AE38" si="33">SUM(AD16:AD22)</f>
        <v>0</v>
      </c>
      <c r="AE38" s="116">
        <f t="shared" si="33"/>
        <v>0</v>
      </c>
      <c r="AF38" s="117">
        <f>COUNTIF(AF16:AF22,"*Отпуск*")</f>
        <v>0</v>
      </c>
      <c r="AG38" s="115">
        <f t="shared" ref="AG38:AH38" si="34">SUM(AG16:AG22)</f>
        <v>0</v>
      </c>
      <c r="AH38" s="116">
        <f t="shared" si="34"/>
        <v>0</v>
      </c>
      <c r="AI38" s="117">
        <f>COUNTIF(AI16:AI22,"*Отпуск*")</f>
        <v>0</v>
      </c>
      <c r="AJ38" s="115">
        <f t="shared" ref="AJ38:AK38" si="35">SUM(AJ16:AJ22)</f>
        <v>0</v>
      </c>
      <c r="AK38" s="116">
        <f t="shared" si="35"/>
        <v>0</v>
      </c>
      <c r="AL38" s="117">
        <f>COUNTIF(AL16:AL22,"*Отпуск*")</f>
        <v>0</v>
      </c>
    </row>
    <row r="39">
      <c r="A39" s="121" t="s">
        <v>50</v>
      </c>
      <c r="B39" s="119" t="s">
        <v>51</v>
      </c>
      <c r="C39" s="112">
        <f>SUM(C24:C30)</f>
        <v>0</v>
      </c>
      <c r="D39" s="112">
        <f t="shared" ref="D39:E39" si="36">SUM(D27:D34)</f>
        <v>0</v>
      </c>
      <c r="E39" s="113">
        <f t="shared" si="36"/>
        <v>0</v>
      </c>
      <c r="F39" s="114">
        <f>COUNTIF(F24:F30,"*Отпуск*")</f>
        <v>0</v>
      </c>
      <c r="G39" s="112">
        <f>SUM(G24:G30)</f>
        <v>0</v>
      </c>
      <c r="H39" s="112">
        <f t="shared" ref="H39:I39" si="37">SUM(H27:H34)</f>
        <v>0</v>
      </c>
      <c r="I39" s="113">
        <f t="shared" si="37"/>
        <v>0</v>
      </c>
      <c r="J39" s="114">
        <f>COUNTIF(J24:J30,"*Отпуск*")</f>
        <v>0</v>
      </c>
      <c r="K39" s="112">
        <f>SUM(K24:K30)</f>
        <v>0</v>
      </c>
      <c r="L39" s="112">
        <f t="shared" ref="L39:M39" si="38">SUM(L27:L34)</f>
        <v>0</v>
      </c>
      <c r="M39" s="113">
        <f t="shared" si="38"/>
        <v>0</v>
      </c>
      <c r="N39" s="114">
        <f>COUNTIF(N24:N30,"*Отпуск*")</f>
        <v>0</v>
      </c>
      <c r="O39" s="112">
        <f>SUM(O24:O30)</f>
        <v>0</v>
      </c>
      <c r="P39" s="112">
        <f t="shared" ref="P39:Q39" si="39">SUM(P27:P34)</f>
        <v>0</v>
      </c>
      <c r="Q39" s="113">
        <f t="shared" si="39"/>
        <v>0</v>
      </c>
      <c r="R39" s="114">
        <f>COUNTIF(R24:R30,"*Отпуск*")</f>
        <v>0</v>
      </c>
      <c r="S39" s="112">
        <f>SUM(S24:S30)</f>
        <v>0</v>
      </c>
      <c r="T39" s="112">
        <f t="shared" ref="T39:U39" si="40">SUM(T27:T34)</f>
        <v>0</v>
      </c>
      <c r="U39" s="113">
        <f t="shared" si="40"/>
        <v>0</v>
      </c>
      <c r="V39" s="114">
        <f>COUNTIF(V24:V30,"*Отпуск*")</f>
        <v>0</v>
      </c>
      <c r="W39" s="79"/>
      <c r="X39" s="115">
        <f t="shared" ref="X39:Y39" si="41">SUM(X24:X30)</f>
        <v>0</v>
      </c>
      <c r="Y39" s="116">
        <f t="shared" si="41"/>
        <v>0</v>
      </c>
      <c r="Z39" s="117">
        <f>COUNTIF(Z24:Z30,"*Отпуск*")</f>
        <v>0</v>
      </c>
      <c r="AA39" s="115">
        <f t="shared" ref="AA39:AB39" si="42">SUM(AA24:AA30)</f>
        <v>0</v>
      </c>
      <c r="AB39" s="116">
        <f t="shared" si="42"/>
        <v>0</v>
      </c>
      <c r="AC39" s="117">
        <f>COUNTIF(AC24:AC30,"*Отпуск*")</f>
        <v>0</v>
      </c>
      <c r="AD39" s="115">
        <f t="shared" ref="AD39:AE39" si="43">SUM(AD24:AD30)</f>
        <v>0</v>
      </c>
      <c r="AE39" s="116">
        <f t="shared" si="43"/>
        <v>0</v>
      </c>
      <c r="AF39" s="117">
        <f>COUNTIF(AF24:AF30,"*Отпуск*")</f>
        <v>0</v>
      </c>
      <c r="AG39" s="115">
        <f t="shared" ref="AG39:AH39" si="44">SUM(AG24:AG30)</f>
        <v>0</v>
      </c>
      <c r="AH39" s="116">
        <f t="shared" si="44"/>
        <v>0</v>
      </c>
      <c r="AI39" s="117">
        <f>COUNTIF(AI24:AI30,"*Отпуск*")</f>
        <v>0</v>
      </c>
      <c r="AJ39" s="115">
        <f t="shared" ref="AJ39:AK39" si="45">SUM(AJ24:AJ30)</f>
        <v>0</v>
      </c>
      <c r="AK39" s="116">
        <f t="shared" si="45"/>
        <v>0</v>
      </c>
      <c r="AL39" s="117">
        <f>COUNTIF(AL24:AL30,"*Отпуск*")</f>
        <v>0</v>
      </c>
    </row>
    <row r="40">
      <c r="A40" s="122" t="s">
        <v>52</v>
      </c>
      <c r="B40" s="123" t="s">
        <v>53</v>
      </c>
      <c r="C40" s="112">
        <f t="shared" ref="C40:E40" si="46">SUM(C32:C35)</f>
        <v>0</v>
      </c>
      <c r="D40" s="112">
        <f t="shared" si="46"/>
        <v>0</v>
      </c>
      <c r="E40" s="113">
        <f t="shared" si="46"/>
        <v>0</v>
      </c>
      <c r="F40" s="114">
        <f>COUNTIF(F32:F35,"*Отпуск*")</f>
        <v>0</v>
      </c>
      <c r="G40" s="112">
        <f t="shared" ref="G40:I40" si="47">SUM(G32:G35)</f>
        <v>0</v>
      </c>
      <c r="H40" s="112">
        <f t="shared" si="47"/>
        <v>0</v>
      </c>
      <c r="I40" s="113">
        <f t="shared" si="47"/>
        <v>0</v>
      </c>
      <c r="J40" s="114">
        <f>COUNTIF(J32:J35,"*Отпуск*")</f>
        <v>0</v>
      </c>
      <c r="K40" s="112">
        <f t="shared" ref="K40:M40" si="48">SUM(K32:K35)</f>
        <v>0</v>
      </c>
      <c r="L40" s="112">
        <f t="shared" si="48"/>
        <v>0</v>
      </c>
      <c r="M40" s="113">
        <f t="shared" si="48"/>
        <v>0</v>
      </c>
      <c r="N40" s="114">
        <f>COUNTIF(N32:N35,"*Отпуск*")</f>
        <v>0</v>
      </c>
      <c r="O40" s="112">
        <f t="shared" ref="O40:Q40" si="49">SUM(O32:O35)</f>
        <v>0</v>
      </c>
      <c r="P40" s="112">
        <f t="shared" si="49"/>
        <v>0</v>
      </c>
      <c r="Q40" s="113">
        <f t="shared" si="49"/>
        <v>0</v>
      </c>
      <c r="R40" s="114">
        <f>COUNTIF(R32:R35,"*Отпуск*")</f>
        <v>0</v>
      </c>
      <c r="S40" s="112">
        <f t="shared" ref="S40:U40" si="50">SUM(S32:S35)</f>
        <v>0</v>
      </c>
      <c r="T40" s="112">
        <f t="shared" si="50"/>
        <v>0</v>
      </c>
      <c r="U40" s="113">
        <f t="shared" si="50"/>
        <v>0</v>
      </c>
      <c r="V40" s="114">
        <f>COUNTIF(V32:V35,"*Отпуск*")</f>
        <v>0</v>
      </c>
      <c r="W40" s="9"/>
      <c r="X40" s="115">
        <f t="shared" ref="X40:Y40" si="51">SUM(X32:X35)</f>
        <v>0</v>
      </c>
      <c r="Y40" s="116">
        <f t="shared" si="51"/>
        <v>0</v>
      </c>
      <c r="Z40" s="117">
        <f>COUNTIF(Z32:Z35,"*Отпуск*")</f>
        <v>0</v>
      </c>
      <c r="AA40" s="115">
        <f t="shared" ref="AA40:AB40" si="52">SUM(AA32:AA35)</f>
        <v>0</v>
      </c>
      <c r="AB40" s="116">
        <f t="shared" si="52"/>
        <v>0</v>
      </c>
      <c r="AC40" s="117">
        <f>COUNTIF(AC32:AC35,"*Отпуск*")</f>
        <v>0</v>
      </c>
      <c r="AD40" s="115">
        <f t="shared" ref="AD40:AE40" si="53">SUM(AD32:AD35)</f>
        <v>0</v>
      </c>
      <c r="AE40" s="116">
        <f t="shared" si="53"/>
        <v>0</v>
      </c>
      <c r="AF40" s="117">
        <f>COUNTIF(AF32:AF35,"*Отпуск*")</f>
        <v>0</v>
      </c>
      <c r="AG40" s="115">
        <f t="shared" ref="AG40:AH40" si="54">SUM(AG32:AG35)</f>
        <v>0</v>
      </c>
      <c r="AH40" s="116">
        <f t="shared" si="54"/>
        <v>0</v>
      </c>
      <c r="AI40" s="117">
        <f>COUNTIF(AI32:AI35,"*Отпуск*")</f>
        <v>0</v>
      </c>
      <c r="AJ40" s="115">
        <f t="shared" ref="AJ40:AK40" si="55">SUM(AJ32:AJ35)</f>
        <v>0</v>
      </c>
      <c r="AK40" s="116">
        <f t="shared" si="55"/>
        <v>0</v>
      </c>
      <c r="AL40" s="117">
        <f>COUNTIF(AL32:AL35,"*Отпуск*")</f>
        <v>0</v>
      </c>
    </row>
    <row r="41">
      <c r="A41" s="124" t="s">
        <v>44</v>
      </c>
      <c r="B41" s="125" t="s">
        <v>24</v>
      </c>
      <c r="C41" s="112">
        <f t="shared" ref="C41:V41" si="56">SUM(C36:C40)</f>
        <v>1</v>
      </c>
      <c r="D41" s="112">
        <f t="shared" si="56"/>
        <v>25</v>
      </c>
      <c r="E41" s="113">
        <f t="shared" si="56"/>
        <v>0.6631944444</v>
      </c>
      <c r="F41" s="126">
        <f t="shared" si="56"/>
        <v>0</v>
      </c>
      <c r="G41" s="112">
        <f t="shared" si="56"/>
        <v>4</v>
      </c>
      <c r="H41" s="112">
        <f t="shared" si="56"/>
        <v>31.5</v>
      </c>
      <c r="I41" s="113">
        <f t="shared" si="56"/>
        <v>0.2076388889</v>
      </c>
      <c r="J41" s="126">
        <f t="shared" si="56"/>
        <v>0</v>
      </c>
      <c r="K41" s="112">
        <f t="shared" si="56"/>
        <v>3</v>
      </c>
      <c r="L41" s="112">
        <f t="shared" si="56"/>
        <v>21</v>
      </c>
      <c r="M41" s="113">
        <f t="shared" si="56"/>
        <v>0.94375</v>
      </c>
      <c r="N41" s="126">
        <f t="shared" si="56"/>
        <v>0</v>
      </c>
      <c r="O41" s="112">
        <f t="shared" si="56"/>
        <v>3</v>
      </c>
      <c r="P41" s="112">
        <f t="shared" si="56"/>
        <v>32</v>
      </c>
      <c r="Q41" s="113">
        <f t="shared" si="56"/>
        <v>0.2159722222</v>
      </c>
      <c r="R41" s="126">
        <f t="shared" si="56"/>
        <v>0</v>
      </c>
      <c r="S41" s="112">
        <f t="shared" si="56"/>
        <v>5</v>
      </c>
      <c r="T41" s="112">
        <f t="shared" si="56"/>
        <v>38</v>
      </c>
      <c r="U41" s="113">
        <f t="shared" si="56"/>
        <v>0.8361111111</v>
      </c>
      <c r="V41" s="126">
        <f t="shared" si="56"/>
        <v>0</v>
      </c>
      <c r="W41" s="127"/>
      <c r="X41" s="115">
        <f t="shared" ref="X41:AL41" si="57">SUM(X36:X40)</f>
        <v>5</v>
      </c>
      <c r="Y41" s="116">
        <f t="shared" si="57"/>
        <v>0.8027777778</v>
      </c>
      <c r="Z41" s="117">
        <f t="shared" si="57"/>
        <v>0</v>
      </c>
      <c r="AA41" s="115">
        <f t="shared" si="57"/>
        <v>10</v>
      </c>
      <c r="AB41" s="116">
        <f t="shared" si="57"/>
        <v>0.6256944444</v>
      </c>
      <c r="AC41" s="117">
        <f t="shared" si="57"/>
        <v>0</v>
      </c>
      <c r="AD41" s="115">
        <f t="shared" si="57"/>
        <v>0</v>
      </c>
      <c r="AE41" s="116">
        <f t="shared" si="57"/>
        <v>0</v>
      </c>
      <c r="AF41" s="117">
        <f t="shared" si="57"/>
        <v>0</v>
      </c>
      <c r="AG41" s="115">
        <f t="shared" si="57"/>
        <v>0</v>
      </c>
      <c r="AH41" s="116">
        <f t="shared" si="57"/>
        <v>0</v>
      </c>
      <c r="AI41" s="117">
        <f t="shared" si="57"/>
        <v>0</v>
      </c>
      <c r="AJ41" s="115">
        <f t="shared" si="57"/>
        <v>0</v>
      </c>
      <c r="AK41" s="116">
        <f t="shared" si="57"/>
        <v>0</v>
      </c>
      <c r="AL41" s="117">
        <f t="shared" si="57"/>
        <v>0</v>
      </c>
    </row>
  </sheetData>
  <mergeCells count="50">
    <mergeCell ref="X1:Z1"/>
    <mergeCell ref="AA1:AC1"/>
    <mergeCell ref="AD1:AF1"/>
    <mergeCell ref="AG1:AI1"/>
    <mergeCell ref="AJ1:AL1"/>
    <mergeCell ref="A2:B2"/>
    <mergeCell ref="A3:B3"/>
    <mergeCell ref="A4:B4"/>
    <mergeCell ref="A5:B5"/>
    <mergeCell ref="A6:B6"/>
    <mergeCell ref="A7:V7"/>
    <mergeCell ref="X7:AL7"/>
    <mergeCell ref="A8:B8"/>
    <mergeCell ref="A9:B9"/>
    <mergeCell ref="A10:B10"/>
    <mergeCell ref="A11:B11"/>
    <mergeCell ref="A12:B12"/>
    <mergeCell ref="A13:B13"/>
    <mergeCell ref="X15:AL15"/>
    <mergeCell ref="X23:AL23"/>
    <mergeCell ref="X31:AL31"/>
    <mergeCell ref="A22:B22"/>
    <mergeCell ref="A23:V23"/>
    <mergeCell ref="A30:B30"/>
    <mergeCell ref="A31:V31"/>
    <mergeCell ref="A32:B32"/>
    <mergeCell ref="A33:B33"/>
    <mergeCell ref="A34:B34"/>
    <mergeCell ref="A35:B35"/>
    <mergeCell ref="A1:B1"/>
    <mergeCell ref="C1:F1"/>
    <mergeCell ref="G1:J1"/>
    <mergeCell ref="K1:N1"/>
    <mergeCell ref="O1:R1"/>
    <mergeCell ref="S1:V1"/>
    <mergeCell ref="W1:W40"/>
    <mergeCell ref="A14:B14"/>
    <mergeCell ref="A15:V15"/>
    <mergeCell ref="A16:B16"/>
    <mergeCell ref="A17:B17"/>
    <mergeCell ref="A18:B18"/>
    <mergeCell ref="A19:B19"/>
    <mergeCell ref="A20:B20"/>
    <mergeCell ref="A21:B21"/>
    <mergeCell ref="A24:B24"/>
    <mergeCell ref="A25:B25"/>
    <mergeCell ref="A26:B26"/>
    <mergeCell ref="A27:B27"/>
    <mergeCell ref="A28:B28"/>
    <mergeCell ref="A29:B29"/>
  </mergeCells>
  <conditionalFormatting sqref="C3:E6 C8:E14 C16:E22 C24:E30 C32:E35">
    <cfRule type="expression" dxfId="0" priority="1">
      <formula>$F:$F="Отпуск"</formula>
    </cfRule>
  </conditionalFormatting>
  <conditionalFormatting sqref="G3:I6 G8:I14 G16:I22 G24:I30 G32:I35">
    <cfRule type="expression" dxfId="0" priority="2">
      <formula>$J:$J="Отпуск"</formula>
    </cfRule>
  </conditionalFormatting>
  <conditionalFormatting sqref="K3:M6 K8:M14 K16:M22 K24:M30 K32:M35">
    <cfRule type="expression" dxfId="0" priority="3">
      <formula>$N:$N="Отпуск"</formula>
    </cfRule>
  </conditionalFormatting>
  <conditionalFormatting sqref="S3:U6 S8:U14 S16:U22 S24:U30 S32:U35">
    <cfRule type="expression" dxfId="0" priority="4">
      <formula>$V:$V="Отпуск"</formula>
    </cfRule>
  </conditionalFormatting>
  <conditionalFormatting sqref="AD3:AE6 AD8:AE14 AD16:AE22 AD24:AE30 AD32:AE35">
    <cfRule type="expression" dxfId="0" priority="5">
      <formula>$AF:$AF="Отпуск"</formula>
    </cfRule>
  </conditionalFormatting>
  <conditionalFormatting sqref="C3:E6 C8:E14 C16:E22 C24:E30 C32:E35">
    <cfRule type="expression" dxfId="1" priority="6">
      <formula>$F:$F="ВРИО"</formula>
    </cfRule>
  </conditionalFormatting>
  <conditionalFormatting sqref="G3:I6 G8:I14 G16:I22 G24:I30 G32:I35">
    <cfRule type="expression" dxfId="1" priority="7">
      <formula>$J:$J="ВРИО"</formula>
    </cfRule>
  </conditionalFormatting>
  <conditionalFormatting sqref="K3:M6 K8:M14 K16:M22 K24:M30 K32:M35">
    <cfRule type="expression" dxfId="1" priority="8">
      <formula>$N:$N="ВРИО"</formula>
    </cfRule>
  </conditionalFormatting>
  <conditionalFormatting sqref="S3:U6 S8:U14 S16:U22 S24:U30 S32:U35">
    <cfRule type="expression" dxfId="1" priority="9">
      <formula>$V:$V="ВРИО"</formula>
    </cfRule>
  </conditionalFormatting>
  <conditionalFormatting sqref="AB11:AB14 AB16:AB18">
    <cfRule type="expression" dxfId="1" priority="10">
      <formula>$X:$X="ВРИО"</formula>
    </cfRule>
  </conditionalFormatting>
  <conditionalFormatting sqref="AA3:AB6 AA8:AB14 AA16:AB22 AA24:AB30 AA32:AB35">
    <cfRule type="expression" dxfId="1" priority="11">
      <formula>$AC:$AC="ВРИО"</formula>
    </cfRule>
  </conditionalFormatting>
  <conditionalFormatting sqref="AD3:AE6 AD8:AE14 AD16:AE22 AD24:AE30 AD32:AE35">
    <cfRule type="expression" dxfId="1" priority="12">
      <formula>$AF:$AF="ВРИО"</formula>
    </cfRule>
  </conditionalFormatting>
  <conditionalFormatting sqref="C3:E6 C8:E14 C16:E22 C24:E30 C32:E35">
    <cfRule type="expression" dxfId="1" priority="13">
      <formula>$F:$F="Простили"</formula>
    </cfRule>
  </conditionalFormatting>
  <conditionalFormatting sqref="G3:I6 G8:I14 G16:I22 G24:I30 G32:I35">
    <cfRule type="expression" dxfId="1" priority="14">
      <formula>$J:$J="Простили"</formula>
    </cfRule>
  </conditionalFormatting>
  <conditionalFormatting sqref="K3:M6 K8:M14 K16:M22 K24:M30 K32:M35">
    <cfRule type="expression" dxfId="1" priority="15">
      <formula>$N:$N="Простили"</formula>
    </cfRule>
  </conditionalFormatting>
  <conditionalFormatting sqref="S3:U6 S8:U14 S16:U22 S24:U30 S32:U35">
    <cfRule type="expression" dxfId="1" priority="16">
      <formula>$V:$V="Простили"</formula>
    </cfRule>
  </conditionalFormatting>
  <conditionalFormatting sqref="AB11:AB14 AB16:AB18">
    <cfRule type="expression" dxfId="1" priority="17">
      <formula>$X:$X="Простили"</formula>
    </cfRule>
  </conditionalFormatting>
  <conditionalFormatting sqref="C3:E6 C8:E14 C16:E22 C24:E30 C32:E35">
    <cfRule type="expression" dxfId="2" priority="18">
      <formula>$F:$F="Повышен"</formula>
    </cfRule>
  </conditionalFormatting>
  <conditionalFormatting sqref="K3:M6 K8:M14 K16:M22 K24:M30 K32:M35">
    <cfRule type="expression" dxfId="2" priority="19">
      <formula>$N:$N="Повышен"</formula>
    </cfRule>
  </conditionalFormatting>
  <conditionalFormatting sqref="G3:I6 G8:I14 G16:I22 G24:I30 G32:I35">
    <cfRule type="expression" dxfId="2" priority="20">
      <formula>$J:$J="Повышен"</formula>
    </cfRule>
  </conditionalFormatting>
  <conditionalFormatting sqref="S3:U6 S8:U14 S16:U22 S24:U30 S32:U35">
    <cfRule type="expression" dxfId="2" priority="21">
      <formula>$V:$V="Повышен"</formula>
    </cfRule>
  </conditionalFormatting>
  <conditionalFormatting sqref="AB11:AB14 AB16:AB18">
    <cfRule type="expression" dxfId="2" priority="22">
      <formula>$X:$X="Повышен"</formula>
    </cfRule>
  </conditionalFormatting>
  <conditionalFormatting sqref="AA3:AB6 AA8:AB14 AA16:AB22 AA24:AB30 AA32:AB35">
    <cfRule type="expression" dxfId="2" priority="23">
      <formula>$AC:$AC="Повышен"</formula>
    </cfRule>
  </conditionalFormatting>
  <conditionalFormatting sqref="AD3:AE6 AD8:AE14 AD16:AE22 AD24:AE30 AD32:AE35">
    <cfRule type="expression" dxfId="2" priority="24">
      <formula>$AF:$AF="Повышен"</formula>
    </cfRule>
  </conditionalFormatting>
  <conditionalFormatting sqref="C3:E6 C8:E14 C16:E22 C24:E30 C32:E35">
    <cfRule type="expression" dxfId="3" priority="25">
      <formula>$F:$F="Назначен"</formula>
    </cfRule>
  </conditionalFormatting>
  <conditionalFormatting sqref="G3:I6 G8:I14 G16:I22 G24:I30 G32:I35">
    <cfRule type="expression" dxfId="3" priority="26">
      <formula>$J:$J="Назначен"</formula>
    </cfRule>
  </conditionalFormatting>
  <conditionalFormatting sqref="K3:M6 K8:M14 K16:M22 K24:M30 K32:M35">
    <cfRule type="expression" dxfId="3" priority="27">
      <formula>$N:$N="Назначен"</formula>
    </cfRule>
  </conditionalFormatting>
  <conditionalFormatting sqref="S3:U6 S8:U14 S16:U22 S24:U30 S32:U35">
    <cfRule type="expression" dxfId="3" priority="28">
      <formula>$V:$V="Назначен"</formula>
    </cfRule>
  </conditionalFormatting>
  <conditionalFormatting sqref="AD3:AE6 AD8:AE14 AD16:AE22 AD24:AE30 AD32:AE35">
    <cfRule type="expression" dxfId="3" priority="29">
      <formula>$AF:$AF="Назначен"</formula>
    </cfRule>
  </conditionalFormatting>
  <conditionalFormatting sqref="X3:Y35">
    <cfRule type="expression" dxfId="2" priority="30">
      <formula>$Z:$Z="Повышен"</formula>
    </cfRule>
  </conditionalFormatting>
  <conditionalFormatting sqref="X3:Y35">
    <cfRule type="expression" dxfId="4" priority="31">
      <formula>$Z:$Z="Простили"</formula>
    </cfRule>
  </conditionalFormatting>
  <conditionalFormatting sqref="X3:Y35">
    <cfRule type="expression" dxfId="4" priority="32">
      <formula>$Z:$Z="ВРИО"</formula>
    </cfRule>
  </conditionalFormatting>
  <conditionalFormatting sqref="X3:Y35">
    <cfRule type="expression" dxfId="3" priority="33">
      <formula>$Z:$Z="Назначен"</formula>
    </cfRule>
  </conditionalFormatting>
  <conditionalFormatting sqref="AA3:AB6 AA8:AB14 AA16:AB22 AA24:AB30 AA32:AB35">
    <cfRule type="expression" dxfId="1" priority="34">
      <formula>$AC:$AC="Простили"</formula>
    </cfRule>
  </conditionalFormatting>
  <conditionalFormatting sqref="AD3:AE6 AD8:AE14 AD16:AE22 AD24:AE30 AD32:AE35">
    <cfRule type="expression" dxfId="1" priority="35">
      <formula>$AF:$AF="Простили"</formula>
    </cfRule>
  </conditionalFormatting>
  <conditionalFormatting sqref="AA3:AB6 AA8:AB14 AA16:AB22 AA24:AB30 AA32:AB35">
    <cfRule type="expression" dxfId="3" priority="36">
      <formula>$AC:$AC="Назначен"</formula>
    </cfRule>
  </conditionalFormatting>
  <conditionalFormatting sqref="X3:Y35">
    <cfRule type="expression" dxfId="5" priority="37">
      <formula>$Z:$Z="Отпуск"</formula>
    </cfRule>
  </conditionalFormatting>
  <conditionalFormatting sqref="AA3:AB6 AA8:AB14 AA16:AB22 AA24:AB30 AA32:AB35">
    <cfRule type="expression" dxfId="5" priority="38">
      <formula>$AC:$AC="Отпуск"</formula>
    </cfRule>
  </conditionalFormatting>
  <conditionalFormatting sqref="AG3:AH6 AG8:AH14 AG16:AH22 AG24:AH30 AG32:AH35">
    <cfRule type="expression" dxfId="2" priority="39">
      <formula>$AI:$AI="Повышен"</formula>
    </cfRule>
  </conditionalFormatting>
  <conditionalFormatting sqref="AG3:AH6 AG8:AH14 AG16:AH22 AG24:AH30 AG32:AH35">
    <cfRule type="expression" dxfId="0" priority="40">
      <formula>$AI:$AI="Отпуск"</formula>
    </cfRule>
  </conditionalFormatting>
  <conditionalFormatting sqref="AG3:AH6 AG8:AH14 AG16:AH22 AG24:AH30 AG32:AH35">
    <cfRule type="expression" dxfId="3" priority="41">
      <formula>$AI:$AI="Назначен"</formula>
    </cfRule>
  </conditionalFormatting>
  <conditionalFormatting sqref="AG3:AH6 AG8:AH14 AG16:AH22 AG24:AH30 AG32:AH35">
    <cfRule type="expression" dxfId="4" priority="42">
      <formula>$AI:$AI="ВРИО"</formula>
    </cfRule>
  </conditionalFormatting>
  <conditionalFormatting sqref="AG3:AH6 AG8:AH14 AG16:AH22 AG24:AH30 AG32:AH35">
    <cfRule type="expression" dxfId="4" priority="43">
      <formula>$AI:$AI="Простили"</formula>
    </cfRule>
  </conditionalFormatting>
  <conditionalFormatting sqref="AJ3:AK6 AJ8:AK14 AJ16:AK22 AJ24:AK30 AJ32:AK35">
    <cfRule type="expression" dxfId="3" priority="44">
      <formula>$AL:$AL="Назначен"</formula>
    </cfRule>
  </conditionalFormatting>
  <conditionalFormatting sqref="AJ3:AK6 AJ8:AK14 AJ16:AK22 AJ24:AK30 AJ32:AK35">
    <cfRule type="expression" dxfId="2" priority="45">
      <formula>$AL:$AL="Повышен"</formula>
    </cfRule>
  </conditionalFormatting>
  <conditionalFormatting sqref="AJ3:AK6 AJ8:AK14 AJ16:AK22 AJ24:AK30 AJ32:AK35">
    <cfRule type="expression" dxfId="0" priority="46">
      <formula>$AL:$AL="Отпуск"</formula>
    </cfRule>
  </conditionalFormatting>
  <conditionalFormatting sqref="AJ3:AK6 AJ8:AK14 AJ16:AK22 AJ24:AK30 AJ32:AK35">
    <cfRule type="expression" dxfId="4" priority="47">
      <formula>$AL:$AL="Простили"</formula>
    </cfRule>
  </conditionalFormatting>
  <conditionalFormatting sqref="AJ3:AK6 AJ8:AK14 AJ16:AK22 AJ24:AK30 AJ32:AK35">
    <cfRule type="expression" dxfId="4" priority="48">
      <formula>$AL:$AL="ВРИО"</formula>
    </cfRule>
  </conditionalFormatting>
  <conditionalFormatting sqref="O3:Q6 O8:Q14 O16:Q22 O24:Q30 O32:Q35">
    <cfRule type="expression" dxfId="0" priority="49">
      <formula>$R:$R="Отпуск"</formula>
    </cfRule>
  </conditionalFormatting>
  <conditionalFormatting sqref="O3:Q6 O8:Q14 O16:Q22 O24:Q30 O32:Q35">
    <cfRule type="expression" dxfId="4" priority="50">
      <formula>$R:$R="ВРИО"</formula>
    </cfRule>
  </conditionalFormatting>
  <conditionalFormatting sqref="O3:Q6 O8:Q14 O16:Q22 O24:Q30 O32:Q35">
    <cfRule type="expression" dxfId="4" priority="51">
      <formula>$R:$R="Простили"</formula>
    </cfRule>
  </conditionalFormatting>
  <conditionalFormatting sqref="O3:Q6 O8:Q14 O16:Q22 O24:Q30 O32:Q35">
    <cfRule type="expression" dxfId="2" priority="52">
      <formula>$R:$R="Повышен"</formula>
    </cfRule>
  </conditionalFormatting>
  <conditionalFormatting sqref="O3:Q6 O8:Q14 O16:Q22 O24:Q30 O32:Q35">
    <cfRule type="expression" dxfId="3" priority="53">
      <formula>$R:$R="Назначен"</formula>
    </cfRule>
  </conditionalFormatting>
  <conditionalFormatting sqref="D3:D6 H3:H6 L3:L6 P3:P6 T3:T6 D8:D14 H8:H14 L8:L14 P8:P14 T8:T14 D16:D22 H16:H22 L16:L22 P16:P22 T16:T22 D24:D30 H24:H30 L24:L30 P24:P30 T24:T30 D32:D35 H32:H35 L32:L35 P32:P35 T32:T35">
    <cfRule type="cellIs" dxfId="6" priority="54" operator="greaterThan">
      <formula>0.9</formula>
    </cfRule>
  </conditionalFormatting>
  <conditionalFormatting sqref="C3:C6 C8:C14 C16:C22 C24:C30 C32:C35 G3:G6 G8:G14 G16:G22 G24:G30 G32:G35 K3:K6 K8:K14 K16:K22 K24:K30 K32:K35 O32:O35 O24:O30 O16:O22 O8:O14 O3:O6 S3:S6 S8:S14 S16:S22 S24:S30 S32:S35 X3:X6 X8:X14 X16:X22 X24:X30 X32:X35 AA3:AA6 AA8:AA14 AA16:AA22 AA24:AA30 AA32:AA35 AD32:AD35 AD24:AD30 AD16:AD22 AD8:AD14 AD3:AD6 AG3:AG6 AG8:AG14 AG16:AG22 AG24:AG30 AG32:AG35 AJ32:AJ35 AJ24:AJ30 AJ16:AJ22 AJ8:AJ14 AJ3:AJ6">
    <cfRule type="cellIs" dxfId="6" priority="55" operator="greaterThan">
      <formula>0.9</formula>
    </cfRule>
  </conditionalFormatting>
  <conditionalFormatting sqref="E3:E6 E8:E14 E16:E22 E24:E30 E32:E35 I3:I6 I8:I14 I16:I22 I24:I30 I32:I35 M32:M35 M24:M30 M16:M22 M8:M14 M3:M6 Q3:Q6 Q8:Q14 Q16:Q22 Q24:Q30 Q32:Q35 U32:U35 U24:U30 U16:U22 U8:U14 U3:U6">
    <cfRule type="cellIs" dxfId="6" priority="56" operator="greaterThan">
      <formula>"0:30:00"</formula>
    </cfRule>
  </conditionalFormatting>
  <conditionalFormatting sqref="C3:C6 C8:C14 C16:C22 C24:C30 C32:C35 G3:G6 G8:G14 G16:G22 G24:G30 G32:G35 K3:K6 K8:K14 K16:K22 K24:K30 K32:K35 O32:O35 O24:O30 O16:O22 O8:O14 O3:O6 S3:S6 S8:S14 S16:S22 S24:S30 S32:S35 X3:X6 X8:X14 X16:X22 X24:X30 X32:X35 AA3:AA6 AA8:AA14 AA16:AA22 AA24:AA30 AA32:AA35 AD32:AD35 AD24:AD30 AD16:AD22 AD8:AD14 AD3:AD6 AG3:AG6 AG8:AG14 AG16:AG22 AG24:AG30 AG32:AG35 AJ32:AJ35 AJ24:AJ30 AJ16:AJ22 AJ8:AJ14 AJ3:AJ6">
    <cfRule type="cellIs" dxfId="7" priority="57" operator="lessThan">
      <formula>0.9</formula>
    </cfRule>
  </conditionalFormatting>
  <conditionalFormatting sqref="D3:D6 H3:H6 L3:L6 P3:P6 T3:T6 D8:D14 H8:H14 L8:L14 P8:P14 T8:T14 D16:D22 H16:H22 L16:L22 P16:P22 T16:T22 D24:D30 H24:H30 L24:L30 P24:P30 T24:T30 D32:D35 H32:H35 L32:L35 P32:P35 T32:T35">
    <cfRule type="cellIs" dxfId="7" priority="58" operator="lessThan">
      <formula>0.9</formula>
    </cfRule>
  </conditionalFormatting>
  <conditionalFormatting sqref="E3:E6 E8:E14 E16:E22 E24:E30 E32:E35 I3:I6 I8:I14 I16:I22 I24:I30 I32:I35 M32:M35 M24:M30 M16:M22 M8:M14 M3:M6 Q3:Q6 Q8:Q14 Q16:Q22 Q24:Q30 Q32:Q35 U32:U35 U24:U30 U16:U22 U8:U14 U3:U6">
    <cfRule type="cellIs" dxfId="7" priority="59" operator="lessThan">
      <formula>"0:30:00"</formula>
    </cfRule>
  </conditionalFormatting>
  <conditionalFormatting sqref="Y3:Y6 Y8:Y14 Y16:Y22 Y24:Y30 Y32:Y35 AB32:AB35 AB24:AB30 AB16:AB22 AB3:AB6 AB8:AB14 AE3:AE6 AE8:AE14 AE16:AE22 AE24:AE30 AE32:AE35 AH32:AH35 AH24:AH30 AH16:AH22 AH8:AH14 AH3:AH6 AK3:AK6 AK8:AK14 AK16:AK22 AK24:AK30 AK32:AK35">
    <cfRule type="cellIs" dxfId="6" priority="60" operator="greaterThan">
      <formula>"1:00:00"</formula>
    </cfRule>
  </conditionalFormatting>
  <conditionalFormatting sqref="Y3:Y6 Y8:Y14 Y16:Y22 Y24:Y30 Y32:Y35 AB32:AB35 AB24:AB30 AB16:AB22 AB3:AB6 AB8:AB14 AE3:AE6 AE8:AE14 AE16:AE22 AE24:AE30 AE32:AE35 AH32:AH35 AH24:AH30 AH16:AH22 AH8:AH14 AH3:AH6 AK3:AK6 AK8:AK14 AK16:AK22 AK24:AK30 AK32:AK35">
    <cfRule type="cellIs" dxfId="7" priority="61" operator="lessThan">
      <formula>"1:00:00"</formula>
    </cfRule>
  </conditionalFormatting>
  <dataValidations>
    <dataValidation type="list" allowBlank="1" showErrorMessage="1" sqref="F3:F6 J3:J6 N3:N6 R3:R6 V3:V6 Z3:Z6 AC3:AC6 AF3:AF6 AI3:AI6 AL3:AL6 F8:F14 J8:J14 N8:N14 R8:R14 V8:V14 Z8:Z14 AC8:AC14 AF8:AF14 AI8:AI14 AL8:AL14 F16:F22 J16:J22 N16:N22 R16:R22 V16:V22 Z16:Z22 AC16:AC22 AF16:AF22 AI16:AI22 AL16:AL22 F24:F30 J24:J30 N24:N30 R24:R30 V24:V30 Z24:Z30 AC24:AC30 AF24:AF30 AI24:AI30 AL24:AL30 F32:F35 J32:J35 N32:N35 R32:R35 V32:V35 Z32:Z35 AC32:AC35 AF32:AF35 AI32:AI35 AL32:AL35">
      <formula1>"Повышен,Назначен,ВРИО,Отпуск,Простили,-"</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3" max="23" width="8.14"/>
  </cols>
  <sheetData>
    <row r="1">
      <c r="A1" s="61" t="s">
        <v>34</v>
      </c>
      <c r="B1" s="8"/>
      <c r="C1" s="62" t="s">
        <v>35</v>
      </c>
      <c r="D1" s="63"/>
      <c r="E1" s="63"/>
      <c r="F1" s="64"/>
      <c r="G1" s="62" t="s">
        <v>36</v>
      </c>
      <c r="H1" s="63"/>
      <c r="I1" s="63"/>
      <c r="J1" s="64"/>
      <c r="K1" s="62" t="s">
        <v>54</v>
      </c>
      <c r="L1" s="63"/>
      <c r="M1" s="63"/>
      <c r="N1" s="64"/>
      <c r="O1" s="62" t="s">
        <v>38</v>
      </c>
      <c r="P1" s="63"/>
      <c r="Q1" s="63"/>
      <c r="R1" s="64"/>
      <c r="S1" s="62" t="s">
        <v>39</v>
      </c>
      <c r="T1" s="63"/>
      <c r="U1" s="63"/>
      <c r="V1" s="64"/>
      <c r="W1" s="65"/>
      <c r="X1" s="66" t="s">
        <v>40</v>
      </c>
      <c r="Y1" s="63"/>
      <c r="Z1" s="64"/>
      <c r="AA1" s="66"/>
      <c r="AB1" s="63"/>
      <c r="AC1" s="64"/>
      <c r="AD1" s="67"/>
      <c r="AE1" s="7"/>
      <c r="AF1" s="8"/>
      <c r="AG1" s="67"/>
      <c r="AH1" s="7"/>
      <c r="AI1" s="8"/>
      <c r="AJ1" s="67"/>
      <c r="AK1" s="7"/>
      <c r="AL1" s="8"/>
    </row>
    <row r="2">
      <c r="A2" s="68" t="s">
        <v>42</v>
      </c>
      <c r="B2" s="8"/>
      <c r="C2" s="69" t="s">
        <v>4</v>
      </c>
      <c r="D2" s="70" t="s">
        <v>3</v>
      </c>
      <c r="E2" s="71" t="s">
        <v>5</v>
      </c>
      <c r="F2" s="69" t="s">
        <v>43</v>
      </c>
      <c r="G2" s="69" t="s">
        <v>4</v>
      </c>
      <c r="H2" s="70" t="s">
        <v>3</v>
      </c>
      <c r="I2" s="71" t="s">
        <v>5</v>
      </c>
      <c r="J2" s="72" t="s">
        <v>43</v>
      </c>
      <c r="K2" s="73" t="s">
        <v>4</v>
      </c>
      <c r="L2" s="72" t="s">
        <v>3</v>
      </c>
      <c r="M2" s="74" t="s">
        <v>5</v>
      </c>
      <c r="N2" s="72" t="s">
        <v>43</v>
      </c>
      <c r="O2" s="75" t="s">
        <v>4</v>
      </c>
      <c r="P2" s="76" t="s">
        <v>3</v>
      </c>
      <c r="Q2" s="77" t="s">
        <v>5</v>
      </c>
      <c r="R2" s="76" t="s">
        <v>43</v>
      </c>
      <c r="S2" s="73" t="s">
        <v>4</v>
      </c>
      <c r="T2" s="72" t="s">
        <v>3</v>
      </c>
      <c r="U2" s="78" t="s">
        <v>5</v>
      </c>
      <c r="V2" s="72" t="s">
        <v>43</v>
      </c>
      <c r="W2" s="79"/>
      <c r="X2" s="73" t="s">
        <v>4</v>
      </c>
      <c r="Y2" s="74" t="s">
        <v>5</v>
      </c>
      <c r="Z2" s="72" t="s">
        <v>43</v>
      </c>
      <c r="AA2" s="73" t="s">
        <v>4</v>
      </c>
      <c r="AB2" s="74" t="s">
        <v>5</v>
      </c>
      <c r="AC2" s="72" t="s">
        <v>43</v>
      </c>
      <c r="AD2" s="80" t="s">
        <v>4</v>
      </c>
      <c r="AE2" s="81" t="s">
        <v>5</v>
      </c>
      <c r="AF2" s="80" t="s">
        <v>43</v>
      </c>
      <c r="AG2" s="80" t="s">
        <v>4</v>
      </c>
      <c r="AH2" s="81" t="s">
        <v>5</v>
      </c>
      <c r="AI2" s="80" t="s">
        <v>43</v>
      </c>
      <c r="AJ2" s="80" t="s">
        <v>4</v>
      </c>
      <c r="AK2" s="81" t="s">
        <v>5</v>
      </c>
      <c r="AL2" s="80" t="s">
        <v>43</v>
      </c>
    </row>
    <row r="3">
      <c r="A3" s="128">
        <v>45292.0</v>
      </c>
      <c r="B3" s="8"/>
      <c r="C3" s="83">
        <v>0.0</v>
      </c>
      <c r="D3" s="83">
        <v>0.0</v>
      </c>
      <c r="E3" s="84">
        <v>0.00625</v>
      </c>
      <c r="F3" s="85" t="s">
        <v>13</v>
      </c>
      <c r="G3" s="83">
        <v>2.0</v>
      </c>
      <c r="H3" s="83" t="s">
        <v>13</v>
      </c>
      <c r="I3" s="129">
        <v>0.022916666666666665</v>
      </c>
      <c r="J3" s="86" t="s">
        <v>13</v>
      </c>
      <c r="K3" s="87">
        <v>0.0</v>
      </c>
      <c r="L3" s="89">
        <v>0.0</v>
      </c>
      <c r="M3" s="90">
        <v>0.022222222222222223</v>
      </c>
      <c r="N3" s="86" t="s">
        <v>13</v>
      </c>
      <c r="O3" s="87"/>
      <c r="P3" s="89"/>
      <c r="Q3" s="90"/>
      <c r="R3" s="86" t="s">
        <v>13</v>
      </c>
      <c r="S3" s="83">
        <v>2.0</v>
      </c>
      <c r="T3" s="83">
        <v>3.0</v>
      </c>
      <c r="U3" s="130">
        <v>0.225</v>
      </c>
      <c r="V3" s="86" t="s">
        <v>13</v>
      </c>
      <c r="W3" s="79"/>
      <c r="X3" s="83">
        <v>0.0</v>
      </c>
      <c r="Y3" s="104">
        <v>0.0</v>
      </c>
      <c r="Z3" s="85" t="s">
        <v>13</v>
      </c>
      <c r="AA3" s="83"/>
      <c r="AB3" s="83"/>
      <c r="AC3" s="85" t="s">
        <v>13</v>
      </c>
      <c r="AD3" s="91"/>
      <c r="AE3" s="84"/>
      <c r="AF3" s="85" t="s">
        <v>13</v>
      </c>
      <c r="AG3" s="91"/>
      <c r="AH3" s="84"/>
      <c r="AI3" s="92" t="s">
        <v>13</v>
      </c>
      <c r="AJ3" s="91"/>
      <c r="AK3" s="84"/>
      <c r="AL3" s="92" t="s">
        <v>13</v>
      </c>
    </row>
    <row r="4">
      <c r="A4" s="82">
        <f t="shared" ref="A4:A9" si="1">SUM(A3,B3+1)</f>
        <v>45293</v>
      </c>
      <c r="B4" s="8"/>
      <c r="C4" s="83">
        <v>3.0</v>
      </c>
      <c r="D4" s="83">
        <v>2.5</v>
      </c>
      <c r="E4" s="84">
        <v>0.022916666666666665</v>
      </c>
      <c r="F4" s="85" t="s">
        <v>13</v>
      </c>
      <c r="G4" s="83">
        <v>0.0</v>
      </c>
      <c r="H4" s="83" t="s">
        <v>13</v>
      </c>
      <c r="I4" s="129">
        <v>0.005555555555555556</v>
      </c>
      <c r="J4" s="85" t="s">
        <v>13</v>
      </c>
      <c r="K4" s="83">
        <v>0.0</v>
      </c>
      <c r="L4" s="83">
        <v>0.0</v>
      </c>
      <c r="M4" s="84">
        <v>0.05</v>
      </c>
      <c r="N4" s="85" t="s">
        <v>13</v>
      </c>
      <c r="O4" s="83"/>
      <c r="P4" s="83"/>
      <c r="Q4" s="84"/>
      <c r="R4" s="85" t="s">
        <v>13</v>
      </c>
      <c r="S4" s="83">
        <v>5.0</v>
      </c>
      <c r="T4" s="83">
        <v>6.5</v>
      </c>
      <c r="U4" s="130">
        <v>0.42083333333333334</v>
      </c>
      <c r="V4" s="85" t="s">
        <v>13</v>
      </c>
      <c r="W4" s="79"/>
      <c r="X4" s="83">
        <v>0.0</v>
      </c>
      <c r="Y4" s="104">
        <v>0.0</v>
      </c>
      <c r="Z4" s="85" t="s">
        <v>13</v>
      </c>
      <c r="AA4" s="83"/>
      <c r="AB4" s="83"/>
      <c r="AC4" s="85" t="s">
        <v>13</v>
      </c>
      <c r="AD4" s="83"/>
      <c r="AE4" s="84"/>
      <c r="AF4" s="85" t="s">
        <v>13</v>
      </c>
      <c r="AG4" s="91"/>
      <c r="AH4" s="84"/>
      <c r="AI4" s="92" t="s">
        <v>13</v>
      </c>
      <c r="AJ4" s="91"/>
      <c r="AK4" s="84"/>
      <c r="AL4" s="92" t="s">
        <v>13</v>
      </c>
    </row>
    <row r="5">
      <c r="A5" s="82">
        <f t="shared" si="1"/>
        <v>45294</v>
      </c>
      <c r="B5" s="8"/>
      <c r="C5" s="83">
        <v>0.0</v>
      </c>
      <c r="D5" s="83">
        <v>2.0</v>
      </c>
      <c r="E5" s="104">
        <v>0.0</v>
      </c>
      <c r="F5" s="85" t="s">
        <v>13</v>
      </c>
      <c r="G5" s="83">
        <v>1.0</v>
      </c>
      <c r="H5" s="83" t="s">
        <v>13</v>
      </c>
      <c r="I5" s="129">
        <v>0.0</v>
      </c>
      <c r="J5" s="85" t="s">
        <v>13</v>
      </c>
      <c r="K5" s="83">
        <v>0.0</v>
      </c>
      <c r="L5" s="83">
        <v>5.5</v>
      </c>
      <c r="M5" s="84">
        <v>0.05347222222222222</v>
      </c>
      <c r="N5" s="85" t="s">
        <v>13</v>
      </c>
      <c r="O5" s="83"/>
      <c r="P5" s="83"/>
      <c r="Q5" s="84"/>
      <c r="R5" s="85" t="s">
        <v>13</v>
      </c>
      <c r="S5" s="83">
        <v>3.0</v>
      </c>
      <c r="T5" s="83">
        <v>3.5</v>
      </c>
      <c r="U5" s="130">
        <v>0.21944444444444444</v>
      </c>
      <c r="V5" s="85" t="s">
        <v>13</v>
      </c>
      <c r="W5" s="79"/>
      <c r="X5" s="83">
        <v>0.0</v>
      </c>
      <c r="Y5" s="104">
        <v>0.0</v>
      </c>
      <c r="Z5" s="85" t="s">
        <v>13</v>
      </c>
      <c r="AA5" s="83"/>
      <c r="AB5" s="83"/>
      <c r="AC5" s="85" t="s">
        <v>13</v>
      </c>
      <c r="AD5" s="91"/>
      <c r="AE5" s="84"/>
      <c r="AF5" s="85" t="s">
        <v>13</v>
      </c>
      <c r="AG5" s="91"/>
      <c r="AH5" s="84"/>
      <c r="AI5" s="92" t="s">
        <v>13</v>
      </c>
      <c r="AJ5" s="91"/>
      <c r="AK5" s="84"/>
      <c r="AL5" s="92" t="s">
        <v>13</v>
      </c>
    </row>
    <row r="6">
      <c r="A6" s="82">
        <f t="shared" si="1"/>
        <v>45295</v>
      </c>
      <c r="B6" s="8"/>
      <c r="C6" s="95">
        <v>0.0</v>
      </c>
      <c r="D6" s="95">
        <v>3.5</v>
      </c>
      <c r="E6" s="96">
        <v>0.0</v>
      </c>
      <c r="F6" s="85" t="s">
        <v>13</v>
      </c>
      <c r="G6" s="83">
        <v>0.0</v>
      </c>
      <c r="H6" s="83" t="s">
        <v>13</v>
      </c>
      <c r="I6" s="129">
        <v>0.0</v>
      </c>
      <c r="J6" s="85" t="s">
        <v>13</v>
      </c>
      <c r="K6" s="83">
        <v>0.0</v>
      </c>
      <c r="L6" s="83">
        <v>2.0</v>
      </c>
      <c r="M6" s="84">
        <v>0.15069444444444444</v>
      </c>
      <c r="N6" s="85" t="s">
        <v>13</v>
      </c>
      <c r="O6" s="83"/>
      <c r="P6" s="83"/>
      <c r="Q6" s="84"/>
      <c r="R6" s="85" t="s">
        <v>13</v>
      </c>
      <c r="S6" s="83">
        <v>2.0</v>
      </c>
      <c r="T6" s="83">
        <v>10.5</v>
      </c>
      <c r="U6" s="130">
        <v>0.46597222222222223</v>
      </c>
      <c r="V6" s="85" t="s">
        <v>13</v>
      </c>
      <c r="W6" s="79"/>
      <c r="X6" s="98">
        <v>0.0</v>
      </c>
      <c r="Y6" s="99">
        <v>0.0</v>
      </c>
      <c r="Z6" s="85" t="s">
        <v>13</v>
      </c>
      <c r="AA6" s="83"/>
      <c r="AB6" s="83"/>
      <c r="AC6" s="85" t="s">
        <v>13</v>
      </c>
      <c r="AD6" s="91"/>
      <c r="AE6" s="84"/>
      <c r="AF6" s="85" t="s">
        <v>13</v>
      </c>
      <c r="AG6" s="91"/>
      <c r="AH6" s="84"/>
      <c r="AI6" s="92" t="s">
        <v>13</v>
      </c>
      <c r="AJ6" s="91"/>
      <c r="AK6" s="84"/>
      <c r="AL6" s="92" t="s">
        <v>13</v>
      </c>
    </row>
    <row r="7">
      <c r="A7" s="82">
        <f t="shared" si="1"/>
        <v>45296</v>
      </c>
      <c r="B7" s="8"/>
      <c r="C7" s="95">
        <v>0.0</v>
      </c>
      <c r="D7" s="95">
        <v>1.0</v>
      </c>
      <c r="E7" s="96">
        <v>0.005555555555555556</v>
      </c>
      <c r="F7" s="85" t="s">
        <v>13</v>
      </c>
      <c r="G7" s="83">
        <v>1.0</v>
      </c>
      <c r="H7" s="83" t="s">
        <v>13</v>
      </c>
      <c r="I7" s="129">
        <v>0.05</v>
      </c>
      <c r="J7" s="85" t="s">
        <v>13</v>
      </c>
      <c r="K7" s="83">
        <v>2.0</v>
      </c>
      <c r="L7" s="83">
        <v>3.5</v>
      </c>
      <c r="M7" s="84">
        <v>0.2048611111111111</v>
      </c>
      <c r="N7" s="85" t="s">
        <v>13</v>
      </c>
      <c r="O7" s="83"/>
      <c r="P7" s="83"/>
      <c r="Q7" s="84"/>
      <c r="R7" s="85" t="s">
        <v>13</v>
      </c>
      <c r="S7" s="83">
        <v>3.0</v>
      </c>
      <c r="T7" s="83">
        <v>5.5</v>
      </c>
      <c r="U7" s="130">
        <v>0.46041666666666664</v>
      </c>
      <c r="V7" s="85" t="s">
        <v>13</v>
      </c>
      <c r="W7" s="79"/>
      <c r="X7" s="98">
        <v>0.0</v>
      </c>
      <c r="Y7" s="99">
        <v>0.0</v>
      </c>
      <c r="Z7" s="85" t="s">
        <v>13</v>
      </c>
      <c r="AA7" s="83"/>
      <c r="AB7" s="83"/>
      <c r="AC7" s="85" t="s">
        <v>13</v>
      </c>
      <c r="AD7" s="91"/>
      <c r="AE7" s="84"/>
      <c r="AF7" s="85" t="s">
        <v>13</v>
      </c>
      <c r="AG7" s="91"/>
      <c r="AH7" s="84"/>
      <c r="AI7" s="92" t="s">
        <v>13</v>
      </c>
      <c r="AJ7" s="91"/>
      <c r="AK7" s="84"/>
      <c r="AL7" s="92" t="s">
        <v>13</v>
      </c>
    </row>
    <row r="8">
      <c r="A8" s="82">
        <f t="shared" si="1"/>
        <v>45297</v>
      </c>
      <c r="B8" s="8"/>
      <c r="C8" s="95">
        <v>1.0</v>
      </c>
      <c r="D8" s="95">
        <v>4.0</v>
      </c>
      <c r="E8" s="96">
        <v>0.08819444444444445</v>
      </c>
      <c r="F8" s="85" t="s">
        <v>13</v>
      </c>
      <c r="G8" s="83">
        <v>0.0</v>
      </c>
      <c r="H8" s="83" t="s">
        <v>13</v>
      </c>
      <c r="I8" s="129">
        <v>0.05694444444444444</v>
      </c>
      <c r="J8" s="85" t="s">
        <v>13</v>
      </c>
      <c r="K8" s="83">
        <v>0.0</v>
      </c>
      <c r="L8" s="83">
        <v>4.0</v>
      </c>
      <c r="M8" s="84">
        <v>0.2111111111111111</v>
      </c>
      <c r="N8" s="85" t="s">
        <v>13</v>
      </c>
      <c r="O8" s="83"/>
      <c r="P8" s="83"/>
      <c r="Q8" s="84"/>
      <c r="R8" s="85" t="s">
        <v>13</v>
      </c>
      <c r="S8" s="83">
        <v>0.0</v>
      </c>
      <c r="T8" s="83">
        <v>8.0</v>
      </c>
      <c r="U8" s="130">
        <v>0.4284722222222222</v>
      </c>
      <c r="V8" s="85" t="s">
        <v>13</v>
      </c>
      <c r="W8" s="79"/>
      <c r="X8" s="98">
        <v>0.0</v>
      </c>
      <c r="Y8" s="99">
        <v>0.08541666666666667</v>
      </c>
      <c r="Z8" s="85" t="s">
        <v>13</v>
      </c>
      <c r="AA8" s="83"/>
      <c r="AB8" s="83"/>
      <c r="AC8" s="85" t="s">
        <v>13</v>
      </c>
      <c r="AD8" s="91"/>
      <c r="AE8" s="84"/>
      <c r="AF8" s="85" t="s">
        <v>13</v>
      </c>
      <c r="AG8" s="91"/>
      <c r="AH8" s="84"/>
      <c r="AI8" s="92" t="s">
        <v>13</v>
      </c>
      <c r="AJ8" s="91"/>
      <c r="AK8" s="84"/>
      <c r="AL8" s="92" t="s">
        <v>13</v>
      </c>
    </row>
    <row r="9">
      <c r="A9" s="97">
        <f t="shared" si="1"/>
        <v>45298</v>
      </c>
      <c r="B9" s="64"/>
      <c r="C9" s="95">
        <v>0.0</v>
      </c>
      <c r="D9" s="95">
        <v>1.5</v>
      </c>
      <c r="E9" s="96">
        <v>0.07708333333333334</v>
      </c>
      <c r="F9" s="85" t="s">
        <v>13</v>
      </c>
      <c r="G9" s="83">
        <v>2.0</v>
      </c>
      <c r="H9" s="83" t="s">
        <v>13</v>
      </c>
      <c r="I9" s="129">
        <v>0.04652777777777778</v>
      </c>
      <c r="J9" s="85" t="s">
        <v>13</v>
      </c>
      <c r="K9" s="83">
        <v>4.0</v>
      </c>
      <c r="L9" s="83">
        <v>5.0</v>
      </c>
      <c r="M9" s="84">
        <v>0.3486111111111111</v>
      </c>
      <c r="N9" s="85" t="s">
        <v>13</v>
      </c>
      <c r="O9" s="83"/>
      <c r="P9" s="83"/>
      <c r="Q9" s="84"/>
      <c r="R9" s="85" t="s">
        <v>13</v>
      </c>
      <c r="S9" s="83">
        <v>1.0</v>
      </c>
      <c r="T9" s="83">
        <v>5.5</v>
      </c>
      <c r="U9" s="130">
        <v>0.5472222222222223</v>
      </c>
      <c r="V9" s="85" t="s">
        <v>13</v>
      </c>
      <c r="W9" s="79"/>
      <c r="X9" s="98">
        <v>6.0</v>
      </c>
      <c r="Y9" s="99">
        <v>0.04236111111111111</v>
      </c>
      <c r="Z9" s="85" t="s">
        <v>13</v>
      </c>
      <c r="AA9" s="83"/>
      <c r="AB9" s="83"/>
      <c r="AC9" s="85" t="s">
        <v>13</v>
      </c>
      <c r="AD9" s="91"/>
      <c r="AE9" s="84"/>
      <c r="AF9" s="85" t="s">
        <v>13</v>
      </c>
      <c r="AG9" s="91"/>
      <c r="AH9" s="84"/>
      <c r="AI9" s="92" t="s">
        <v>13</v>
      </c>
      <c r="AJ9" s="91"/>
      <c r="AK9" s="84"/>
      <c r="AL9" s="92" t="s">
        <v>13</v>
      </c>
    </row>
    <row r="10">
      <c r="A10" s="100"/>
      <c r="B10" s="7"/>
      <c r="C10" s="7"/>
      <c r="D10" s="7"/>
      <c r="E10" s="7"/>
      <c r="F10" s="7"/>
      <c r="G10" s="7"/>
      <c r="H10" s="7"/>
      <c r="I10" s="7"/>
      <c r="J10" s="7"/>
      <c r="K10" s="7"/>
      <c r="L10" s="7"/>
      <c r="M10" s="7"/>
      <c r="N10" s="7"/>
      <c r="O10" s="7"/>
      <c r="P10" s="7"/>
      <c r="Q10" s="7"/>
      <c r="R10" s="7"/>
      <c r="S10" s="7"/>
      <c r="T10" s="7"/>
      <c r="U10" s="7"/>
      <c r="V10" s="8"/>
      <c r="W10" s="79"/>
      <c r="X10" s="131"/>
      <c r="Y10" s="7"/>
      <c r="Z10" s="7"/>
      <c r="AA10" s="7"/>
      <c r="AB10" s="7"/>
      <c r="AC10" s="7"/>
      <c r="AD10" s="7"/>
      <c r="AE10" s="7"/>
      <c r="AF10" s="7"/>
      <c r="AG10" s="7"/>
      <c r="AH10" s="7"/>
      <c r="AI10" s="7"/>
      <c r="AJ10" s="7"/>
      <c r="AK10" s="7"/>
      <c r="AL10" s="8"/>
    </row>
    <row r="11">
      <c r="A11" s="82">
        <f>SUM(A9,B9+1)</f>
        <v>45299</v>
      </c>
      <c r="B11" s="8"/>
      <c r="C11" s="95">
        <v>1.0</v>
      </c>
      <c r="D11" s="95">
        <v>3.0</v>
      </c>
      <c r="E11" s="96">
        <v>0.1125</v>
      </c>
      <c r="F11" s="85" t="s">
        <v>13</v>
      </c>
      <c r="G11" s="95">
        <v>4.0</v>
      </c>
      <c r="H11" s="95" t="s">
        <v>13</v>
      </c>
      <c r="I11" s="132">
        <v>0.04791666666666667</v>
      </c>
      <c r="J11" s="85" t="s">
        <v>13</v>
      </c>
      <c r="K11" s="83">
        <v>0.0</v>
      </c>
      <c r="L11" s="83">
        <v>2.0</v>
      </c>
      <c r="M11" s="84">
        <v>0.3819444444444444</v>
      </c>
      <c r="N11" s="85" t="s">
        <v>13</v>
      </c>
      <c r="O11" s="83"/>
      <c r="P11" s="83"/>
      <c r="Q11" s="84"/>
      <c r="R11" s="85" t="s">
        <v>13</v>
      </c>
      <c r="S11" s="83">
        <v>3.0</v>
      </c>
      <c r="T11" s="83">
        <v>10.5</v>
      </c>
      <c r="U11" s="130">
        <v>0.44375</v>
      </c>
      <c r="V11" s="85" t="s">
        <v>13</v>
      </c>
      <c r="W11" s="79"/>
      <c r="X11" s="98">
        <v>0.0</v>
      </c>
      <c r="Y11" s="99">
        <v>0.12152777777777778</v>
      </c>
      <c r="Z11" s="85" t="s">
        <v>13</v>
      </c>
      <c r="AA11" s="98"/>
      <c r="AB11" s="98"/>
      <c r="AC11" s="85" t="s">
        <v>13</v>
      </c>
      <c r="AD11" s="83"/>
      <c r="AE11" s="84"/>
      <c r="AF11" s="85" t="s">
        <v>13</v>
      </c>
      <c r="AG11" s="91"/>
      <c r="AH11" s="84"/>
      <c r="AI11" s="92" t="s">
        <v>13</v>
      </c>
      <c r="AJ11" s="91"/>
      <c r="AK11" s="84"/>
      <c r="AL11" s="92" t="s">
        <v>13</v>
      </c>
    </row>
    <row r="12">
      <c r="A12" s="82">
        <f t="shared" ref="A12:A17" si="2">SUM(A11,B11+1)</f>
        <v>45300</v>
      </c>
      <c r="B12" s="8"/>
      <c r="C12" s="95">
        <v>3.0</v>
      </c>
      <c r="D12" s="95">
        <v>3.0</v>
      </c>
      <c r="E12" s="96">
        <v>0.04791666666666667</v>
      </c>
      <c r="F12" s="85" t="s">
        <v>13</v>
      </c>
      <c r="G12" s="95">
        <v>0.0</v>
      </c>
      <c r="H12" s="95" t="s">
        <v>13</v>
      </c>
      <c r="I12" s="132">
        <v>0.044444444444444446</v>
      </c>
      <c r="J12" s="85" t="s">
        <v>13</v>
      </c>
      <c r="K12" s="83">
        <v>1.0</v>
      </c>
      <c r="L12" s="83">
        <v>2.0</v>
      </c>
      <c r="M12" s="84">
        <v>0.30694444444444446</v>
      </c>
      <c r="N12" s="85" t="s">
        <v>13</v>
      </c>
      <c r="O12" s="83"/>
      <c r="P12" s="83"/>
      <c r="Q12" s="84"/>
      <c r="R12" s="85" t="s">
        <v>13</v>
      </c>
      <c r="S12" s="83">
        <v>3.0</v>
      </c>
      <c r="T12" s="83">
        <v>5.5</v>
      </c>
      <c r="U12" s="130">
        <v>0.42569444444444443</v>
      </c>
      <c r="V12" s="85" t="s">
        <v>13</v>
      </c>
      <c r="W12" s="79"/>
      <c r="X12" s="98">
        <v>0.0</v>
      </c>
      <c r="Y12" s="99">
        <v>0.13055555555555556</v>
      </c>
      <c r="Z12" s="85" t="s">
        <v>13</v>
      </c>
      <c r="AA12" s="98"/>
      <c r="AB12" s="98"/>
      <c r="AC12" s="85" t="s">
        <v>13</v>
      </c>
      <c r="AD12" s="91"/>
      <c r="AE12" s="84"/>
      <c r="AF12" s="85" t="s">
        <v>13</v>
      </c>
      <c r="AG12" s="91"/>
      <c r="AH12" s="84"/>
      <c r="AI12" s="92" t="s">
        <v>13</v>
      </c>
      <c r="AJ12" s="91"/>
      <c r="AK12" s="84"/>
      <c r="AL12" s="92" t="s">
        <v>13</v>
      </c>
    </row>
    <row r="13">
      <c r="A13" s="82">
        <f t="shared" si="2"/>
        <v>45301</v>
      </c>
      <c r="B13" s="8"/>
      <c r="C13" s="83">
        <v>0.0</v>
      </c>
      <c r="D13" s="83">
        <v>6.0</v>
      </c>
      <c r="E13" s="84">
        <v>0.06597222222222222</v>
      </c>
      <c r="F13" s="85" t="s">
        <v>13</v>
      </c>
      <c r="G13" s="95">
        <v>0.0</v>
      </c>
      <c r="H13" s="95" t="s">
        <v>13</v>
      </c>
      <c r="I13" s="132">
        <v>0.050694444444444445</v>
      </c>
      <c r="J13" s="85" t="s">
        <v>13</v>
      </c>
      <c r="K13" s="83">
        <v>1.0</v>
      </c>
      <c r="L13" s="83">
        <v>1.0</v>
      </c>
      <c r="M13" s="84">
        <v>0.2708333333333333</v>
      </c>
      <c r="N13" s="85" t="s">
        <v>55</v>
      </c>
      <c r="O13" s="83"/>
      <c r="P13" s="83"/>
      <c r="Q13" s="84"/>
      <c r="R13" s="85" t="s">
        <v>13</v>
      </c>
      <c r="S13" s="83">
        <v>0.0</v>
      </c>
      <c r="T13" s="83">
        <v>6.0</v>
      </c>
      <c r="U13" s="130">
        <v>0.4576388888888889</v>
      </c>
      <c r="V13" s="85" t="s">
        <v>13</v>
      </c>
      <c r="W13" s="79"/>
      <c r="X13" s="98">
        <v>0.0</v>
      </c>
      <c r="Y13" s="99">
        <v>0.125</v>
      </c>
      <c r="Z13" s="85" t="s">
        <v>13</v>
      </c>
      <c r="AA13" s="98"/>
      <c r="AB13" s="98"/>
      <c r="AC13" s="85" t="s">
        <v>13</v>
      </c>
      <c r="AD13" s="83"/>
      <c r="AE13" s="83"/>
      <c r="AF13" s="85" t="s">
        <v>13</v>
      </c>
      <c r="AG13" s="83"/>
      <c r="AH13" s="84"/>
      <c r="AI13" s="92" t="s">
        <v>13</v>
      </c>
      <c r="AJ13" s="83"/>
      <c r="AK13" s="84"/>
      <c r="AL13" s="92" t="s">
        <v>13</v>
      </c>
    </row>
    <row r="14">
      <c r="A14" s="82">
        <f t="shared" si="2"/>
        <v>45302</v>
      </c>
      <c r="B14" s="8"/>
      <c r="C14" s="83">
        <v>1.0</v>
      </c>
      <c r="D14" s="83">
        <v>6.0</v>
      </c>
      <c r="E14" s="84">
        <v>0.08958333333333333</v>
      </c>
      <c r="F14" s="85" t="s">
        <v>13</v>
      </c>
      <c r="G14" s="95">
        <v>0.0</v>
      </c>
      <c r="H14" s="95" t="s">
        <v>13</v>
      </c>
      <c r="I14" s="132">
        <v>0.050694444444444445</v>
      </c>
      <c r="J14" s="85" t="s">
        <v>13</v>
      </c>
      <c r="K14" s="83">
        <v>1.0</v>
      </c>
      <c r="L14" s="83">
        <v>0.0</v>
      </c>
      <c r="M14" s="129">
        <v>0.04513888888888889</v>
      </c>
      <c r="N14" s="85" t="s">
        <v>55</v>
      </c>
      <c r="O14" s="83">
        <v>0.0</v>
      </c>
      <c r="P14" s="83">
        <v>0.0</v>
      </c>
      <c r="Q14" s="84">
        <v>0.0125</v>
      </c>
      <c r="R14" s="85" t="s">
        <v>44</v>
      </c>
      <c r="S14" s="83">
        <v>3.0</v>
      </c>
      <c r="T14" s="83">
        <v>16.0</v>
      </c>
      <c r="U14" s="130">
        <v>0.54375</v>
      </c>
      <c r="V14" s="85" t="s">
        <v>13</v>
      </c>
      <c r="W14" s="79"/>
      <c r="X14" s="98">
        <v>0.0</v>
      </c>
      <c r="Y14" s="99">
        <v>0.0</v>
      </c>
      <c r="Z14" s="85" t="s">
        <v>56</v>
      </c>
      <c r="AA14" s="98"/>
      <c r="AB14" s="98"/>
      <c r="AC14" s="85" t="s">
        <v>13</v>
      </c>
      <c r="AD14" s="83"/>
      <c r="AE14" s="83"/>
      <c r="AF14" s="85" t="s">
        <v>13</v>
      </c>
      <c r="AG14" s="83"/>
      <c r="AH14" s="84"/>
      <c r="AI14" s="92" t="s">
        <v>13</v>
      </c>
      <c r="AJ14" s="83"/>
      <c r="AK14" s="84"/>
      <c r="AL14" s="92" t="s">
        <v>13</v>
      </c>
    </row>
    <row r="15">
      <c r="A15" s="82">
        <f t="shared" si="2"/>
        <v>45303</v>
      </c>
      <c r="B15" s="8"/>
      <c r="C15" s="83">
        <v>1.0</v>
      </c>
      <c r="D15" s="83">
        <v>5.5</v>
      </c>
      <c r="E15" s="84">
        <v>0.11180555555555556</v>
      </c>
      <c r="F15" s="85" t="s">
        <v>13</v>
      </c>
      <c r="G15" s="95">
        <v>0.0</v>
      </c>
      <c r="H15" s="95" t="s">
        <v>13</v>
      </c>
      <c r="I15" s="132">
        <v>0.06111111111111111</v>
      </c>
      <c r="J15" s="85" t="s">
        <v>13</v>
      </c>
      <c r="K15" s="83">
        <v>0.0</v>
      </c>
      <c r="L15" s="83">
        <v>0.0</v>
      </c>
      <c r="M15" s="84">
        <v>0.11597222222222223</v>
      </c>
      <c r="N15" s="85" t="s">
        <v>55</v>
      </c>
      <c r="O15" s="83">
        <v>2.0</v>
      </c>
      <c r="P15" s="83">
        <v>2.0</v>
      </c>
      <c r="Q15" s="84">
        <v>0.425</v>
      </c>
      <c r="R15" s="85" t="s">
        <v>13</v>
      </c>
      <c r="S15" s="83">
        <v>0.0</v>
      </c>
      <c r="T15" s="83">
        <v>6.5</v>
      </c>
      <c r="U15" s="130">
        <v>0.6256944444444444</v>
      </c>
      <c r="V15" s="85" t="s">
        <v>13</v>
      </c>
      <c r="W15" s="79"/>
      <c r="X15" s="98">
        <v>0.0</v>
      </c>
      <c r="Y15" s="99">
        <v>0.0</v>
      </c>
      <c r="Z15" s="85" t="s">
        <v>56</v>
      </c>
      <c r="AA15" s="98"/>
      <c r="AB15" s="98"/>
      <c r="AC15" s="85" t="s">
        <v>13</v>
      </c>
      <c r="AD15" s="83"/>
      <c r="AE15" s="83"/>
      <c r="AF15" s="85" t="s">
        <v>13</v>
      </c>
      <c r="AG15" s="83"/>
      <c r="AH15" s="84"/>
      <c r="AI15" s="92" t="s">
        <v>13</v>
      </c>
      <c r="AJ15" s="83"/>
      <c r="AK15" s="84"/>
      <c r="AL15" s="92" t="s">
        <v>13</v>
      </c>
    </row>
    <row r="16">
      <c r="A16" s="101">
        <f t="shared" si="2"/>
        <v>45304</v>
      </c>
      <c r="B16" s="102"/>
      <c r="C16" s="83">
        <v>0.0</v>
      </c>
      <c r="D16" s="83">
        <v>2.0</v>
      </c>
      <c r="E16" s="84">
        <v>0.18263888888888888</v>
      </c>
      <c r="F16" s="85" t="s">
        <v>13</v>
      </c>
      <c r="G16" s="95">
        <v>0.0</v>
      </c>
      <c r="H16" s="95" t="s">
        <v>13</v>
      </c>
      <c r="I16" s="132">
        <v>0.043055555555555555</v>
      </c>
      <c r="J16" s="85" t="s">
        <v>13</v>
      </c>
      <c r="K16" s="83">
        <v>0.0</v>
      </c>
      <c r="L16" s="83">
        <v>0.0</v>
      </c>
      <c r="M16" s="84">
        <v>0.15069444444444444</v>
      </c>
      <c r="N16" s="85" t="s">
        <v>55</v>
      </c>
      <c r="O16" s="83">
        <v>4.0</v>
      </c>
      <c r="P16" s="83">
        <v>3.0</v>
      </c>
      <c r="Q16" s="84">
        <v>0.27569444444444446</v>
      </c>
      <c r="R16" s="85" t="s">
        <v>13</v>
      </c>
      <c r="S16" s="83">
        <v>2.0</v>
      </c>
      <c r="T16" s="83">
        <v>5.0</v>
      </c>
      <c r="U16" s="130">
        <v>0.6631944444444444</v>
      </c>
      <c r="V16" s="85" t="s">
        <v>13</v>
      </c>
      <c r="W16" s="79"/>
      <c r="X16" s="98">
        <v>0.0</v>
      </c>
      <c r="Y16" s="99">
        <v>0.0</v>
      </c>
      <c r="Z16" s="85" t="s">
        <v>56</v>
      </c>
      <c r="AA16" s="98"/>
      <c r="AB16" s="98"/>
      <c r="AC16" s="85" t="s">
        <v>13</v>
      </c>
      <c r="AD16" s="83"/>
      <c r="AE16" s="83"/>
      <c r="AF16" s="85" t="s">
        <v>13</v>
      </c>
      <c r="AG16" s="83"/>
      <c r="AH16" s="84"/>
      <c r="AI16" s="92" t="s">
        <v>13</v>
      </c>
      <c r="AJ16" s="83"/>
      <c r="AK16" s="84"/>
      <c r="AL16" s="92" t="s">
        <v>13</v>
      </c>
    </row>
    <row r="17">
      <c r="A17" s="101">
        <f t="shared" si="2"/>
        <v>45305</v>
      </c>
      <c r="B17" s="102"/>
      <c r="C17" s="83">
        <v>4.0</v>
      </c>
      <c r="D17" s="83">
        <v>2.0</v>
      </c>
      <c r="E17" s="84">
        <v>0.29444444444444445</v>
      </c>
      <c r="F17" s="85" t="s">
        <v>13</v>
      </c>
      <c r="G17" s="95">
        <v>0.0</v>
      </c>
      <c r="H17" s="95" t="s">
        <v>13</v>
      </c>
      <c r="I17" s="132">
        <v>0.05</v>
      </c>
      <c r="J17" s="85" t="s">
        <v>13</v>
      </c>
      <c r="K17" s="83">
        <v>0.0</v>
      </c>
      <c r="L17" s="83">
        <v>0.0</v>
      </c>
      <c r="M17" s="84">
        <v>0.06666666666666667</v>
      </c>
      <c r="N17" s="85" t="s">
        <v>55</v>
      </c>
      <c r="O17" s="83">
        <v>1.0</v>
      </c>
      <c r="P17" s="83">
        <v>6.5</v>
      </c>
      <c r="Q17" s="84">
        <v>0.28055555555555556</v>
      </c>
      <c r="R17" s="85" t="s">
        <v>13</v>
      </c>
      <c r="S17" s="83">
        <v>1.0</v>
      </c>
      <c r="T17" s="83">
        <v>7.0</v>
      </c>
      <c r="U17" s="130">
        <v>0.6298611111111111</v>
      </c>
      <c r="V17" s="85" t="s">
        <v>13</v>
      </c>
      <c r="W17" s="79"/>
      <c r="X17" s="98">
        <v>0.0</v>
      </c>
      <c r="Y17" s="133">
        <v>0.0</v>
      </c>
      <c r="Z17" s="85" t="s">
        <v>56</v>
      </c>
      <c r="AA17" s="98"/>
      <c r="AB17" s="98"/>
      <c r="AC17" s="85" t="s">
        <v>13</v>
      </c>
      <c r="AD17" s="83"/>
      <c r="AE17" s="83"/>
      <c r="AF17" s="85" t="s">
        <v>13</v>
      </c>
      <c r="AG17" s="83"/>
      <c r="AH17" s="84"/>
      <c r="AI17" s="92" t="s">
        <v>13</v>
      </c>
      <c r="AJ17" s="83"/>
      <c r="AK17" s="84"/>
      <c r="AL17" s="92" t="s">
        <v>13</v>
      </c>
    </row>
    <row r="18">
      <c r="A18" s="134"/>
      <c r="B18" s="7"/>
      <c r="C18" s="7"/>
      <c r="D18" s="7"/>
      <c r="E18" s="7"/>
      <c r="F18" s="7"/>
      <c r="G18" s="7"/>
      <c r="H18" s="7"/>
      <c r="I18" s="7"/>
      <c r="J18" s="7"/>
      <c r="K18" s="7"/>
      <c r="L18" s="7"/>
      <c r="M18" s="7"/>
      <c r="N18" s="7"/>
      <c r="O18" s="7"/>
      <c r="P18" s="7"/>
      <c r="Q18" s="7"/>
      <c r="R18" s="7"/>
      <c r="S18" s="7"/>
      <c r="T18" s="7"/>
      <c r="U18" s="7"/>
      <c r="V18" s="8"/>
      <c r="W18" s="79"/>
      <c r="X18" s="131"/>
      <c r="Y18" s="7"/>
      <c r="Z18" s="7"/>
      <c r="AA18" s="7"/>
      <c r="AB18" s="7"/>
      <c r="AC18" s="7"/>
      <c r="AD18" s="7"/>
      <c r="AE18" s="7"/>
      <c r="AF18" s="7"/>
      <c r="AG18" s="7"/>
      <c r="AH18" s="7"/>
      <c r="AI18" s="7"/>
      <c r="AJ18" s="7"/>
      <c r="AK18" s="7"/>
      <c r="AL18" s="8"/>
    </row>
    <row r="19">
      <c r="A19" s="101">
        <f>SUM(A17,B17+1)</f>
        <v>45306</v>
      </c>
      <c r="B19" s="102"/>
      <c r="C19" s="83">
        <v>1.0</v>
      </c>
      <c r="D19" s="83">
        <v>2.5</v>
      </c>
      <c r="E19" s="84">
        <v>0.07916666666666666</v>
      </c>
      <c r="F19" s="85" t="s">
        <v>13</v>
      </c>
      <c r="G19" s="95">
        <v>0.0</v>
      </c>
      <c r="H19" s="95" t="s">
        <v>13</v>
      </c>
      <c r="I19" s="132">
        <v>0.052083333333333336</v>
      </c>
      <c r="J19" s="85" t="s">
        <v>13</v>
      </c>
      <c r="K19" s="83">
        <v>0.0</v>
      </c>
      <c r="L19" s="83">
        <v>0.0</v>
      </c>
      <c r="M19" s="84">
        <v>0.004166666666666667</v>
      </c>
      <c r="N19" s="85" t="s">
        <v>55</v>
      </c>
      <c r="O19" s="103">
        <v>7.0</v>
      </c>
      <c r="P19" s="103">
        <v>6.5</v>
      </c>
      <c r="Q19" s="104">
        <v>0.05</v>
      </c>
      <c r="R19" s="85" t="s">
        <v>13</v>
      </c>
      <c r="S19" s="83">
        <v>3.0</v>
      </c>
      <c r="T19" s="83">
        <v>13.0</v>
      </c>
      <c r="U19" s="130">
        <v>0.39652777777777776</v>
      </c>
      <c r="V19" s="85" t="s">
        <v>13</v>
      </c>
      <c r="W19" s="79"/>
      <c r="X19" s="98">
        <v>0.0</v>
      </c>
      <c r="Y19" s="99">
        <v>0.0</v>
      </c>
      <c r="Z19" s="85" t="s">
        <v>56</v>
      </c>
      <c r="AA19" s="98"/>
      <c r="AB19" s="98"/>
      <c r="AC19" s="85" t="s">
        <v>13</v>
      </c>
      <c r="AD19" s="83"/>
      <c r="AE19" s="83"/>
      <c r="AF19" s="85" t="s">
        <v>13</v>
      </c>
      <c r="AG19" s="83"/>
      <c r="AH19" s="84"/>
      <c r="AI19" s="92" t="s">
        <v>13</v>
      </c>
      <c r="AJ19" s="91"/>
      <c r="AK19" s="84"/>
      <c r="AL19" s="92" t="s">
        <v>13</v>
      </c>
    </row>
    <row r="20">
      <c r="A20" s="101">
        <f t="shared" ref="A20:A25" si="3">SUM(A19,B19+1)</f>
        <v>45307</v>
      </c>
      <c r="B20" s="102"/>
      <c r="C20" s="103">
        <v>1.0</v>
      </c>
      <c r="D20" s="103">
        <v>4.0</v>
      </c>
      <c r="E20" s="104">
        <v>0.17291666666666666</v>
      </c>
      <c r="F20" s="85" t="s">
        <v>13</v>
      </c>
      <c r="G20" s="95">
        <v>2.0</v>
      </c>
      <c r="H20" s="95" t="s">
        <v>13</v>
      </c>
      <c r="I20" s="132">
        <v>0.044444444444444446</v>
      </c>
      <c r="J20" s="85" t="s">
        <v>13</v>
      </c>
      <c r="K20" s="83">
        <v>0.0</v>
      </c>
      <c r="L20" s="83">
        <v>0.0</v>
      </c>
      <c r="M20" s="84">
        <v>0.004861111111111111</v>
      </c>
      <c r="N20" s="85" t="s">
        <v>56</v>
      </c>
      <c r="O20" s="83">
        <v>0.0</v>
      </c>
      <c r="P20" s="83">
        <v>5.5</v>
      </c>
      <c r="Q20" s="84">
        <v>0.07222222222222222</v>
      </c>
      <c r="R20" s="85" t="s">
        <v>13</v>
      </c>
      <c r="S20" s="83">
        <v>3.0</v>
      </c>
      <c r="T20" s="83">
        <v>3.0</v>
      </c>
      <c r="U20" s="130">
        <v>0.2611111111111111</v>
      </c>
      <c r="V20" s="85" t="s">
        <v>13</v>
      </c>
      <c r="W20" s="79"/>
      <c r="X20" s="98">
        <v>0.0</v>
      </c>
      <c r="Y20" s="99">
        <v>0.07083333333333333</v>
      </c>
      <c r="Z20" s="85" t="s">
        <v>13</v>
      </c>
      <c r="AA20" s="98"/>
      <c r="AB20" s="98"/>
      <c r="AC20" s="85" t="s">
        <v>13</v>
      </c>
      <c r="AD20" s="83"/>
      <c r="AE20" s="83"/>
      <c r="AF20" s="85" t="s">
        <v>13</v>
      </c>
      <c r="AG20" s="83"/>
      <c r="AH20" s="84"/>
      <c r="AI20" s="92" t="s">
        <v>13</v>
      </c>
      <c r="AJ20" s="91"/>
      <c r="AK20" s="84"/>
      <c r="AL20" s="92" t="s">
        <v>13</v>
      </c>
    </row>
    <row r="21">
      <c r="A21" s="101">
        <f t="shared" si="3"/>
        <v>45308</v>
      </c>
      <c r="B21" s="102"/>
      <c r="C21" s="103">
        <v>4.0</v>
      </c>
      <c r="D21" s="103">
        <v>2.0</v>
      </c>
      <c r="E21" s="104">
        <v>0.2708333333333333</v>
      </c>
      <c r="F21" s="85" t="s">
        <v>13</v>
      </c>
      <c r="G21" s="103">
        <v>0.0</v>
      </c>
      <c r="H21" s="103" t="s">
        <v>13</v>
      </c>
      <c r="I21" s="104">
        <v>0.05347222222222222</v>
      </c>
      <c r="J21" s="85" t="s">
        <v>13</v>
      </c>
      <c r="K21" s="83">
        <v>0.0</v>
      </c>
      <c r="L21" s="83">
        <v>0.0</v>
      </c>
      <c r="M21" s="84">
        <v>0.049305555555555554</v>
      </c>
      <c r="N21" s="85" t="s">
        <v>56</v>
      </c>
      <c r="O21" s="83">
        <v>1.0</v>
      </c>
      <c r="P21" s="83">
        <v>3.5</v>
      </c>
      <c r="Q21" s="84">
        <v>0.06111111111111111</v>
      </c>
      <c r="R21" s="85" t="s">
        <v>13</v>
      </c>
      <c r="S21" s="83">
        <v>1.0</v>
      </c>
      <c r="T21" s="83">
        <v>5.0</v>
      </c>
      <c r="U21" s="130">
        <v>0.22777777777777777</v>
      </c>
      <c r="V21" s="85" t="s">
        <v>13</v>
      </c>
      <c r="W21" s="79"/>
      <c r="X21" s="98">
        <v>0.0</v>
      </c>
      <c r="Y21" s="99">
        <v>0.09166666666666666</v>
      </c>
      <c r="Z21" s="85" t="s">
        <v>13</v>
      </c>
      <c r="AA21" s="98"/>
      <c r="AB21" s="98"/>
      <c r="AC21" s="85" t="s">
        <v>13</v>
      </c>
      <c r="AD21" s="83"/>
      <c r="AE21" s="83"/>
      <c r="AF21" s="85" t="s">
        <v>13</v>
      </c>
      <c r="AG21" s="91"/>
      <c r="AH21" s="84"/>
      <c r="AI21" s="92" t="s">
        <v>13</v>
      </c>
      <c r="AJ21" s="91"/>
      <c r="AK21" s="84"/>
      <c r="AL21" s="92" t="s">
        <v>13</v>
      </c>
    </row>
    <row r="22">
      <c r="A22" s="101">
        <f t="shared" si="3"/>
        <v>45309</v>
      </c>
      <c r="B22" s="102"/>
      <c r="C22" s="103">
        <v>0.0</v>
      </c>
      <c r="D22" s="103">
        <v>0.0</v>
      </c>
      <c r="E22" s="104">
        <v>0.09375</v>
      </c>
      <c r="F22" s="85" t="s">
        <v>13</v>
      </c>
      <c r="G22" s="103">
        <v>0.0</v>
      </c>
      <c r="H22" s="103" t="s">
        <v>13</v>
      </c>
      <c r="I22" s="104">
        <v>0.044444444444444446</v>
      </c>
      <c r="J22" s="85" t="s">
        <v>13</v>
      </c>
      <c r="K22" s="83">
        <v>0.0</v>
      </c>
      <c r="L22" s="83">
        <v>0.0</v>
      </c>
      <c r="M22" s="84">
        <v>0.0</v>
      </c>
      <c r="N22" s="85" t="s">
        <v>56</v>
      </c>
      <c r="O22" s="83">
        <v>0.0</v>
      </c>
      <c r="P22" s="83">
        <v>3.0</v>
      </c>
      <c r="Q22" s="84">
        <v>0.09930555555555555</v>
      </c>
      <c r="R22" s="85" t="s">
        <v>13</v>
      </c>
      <c r="S22" s="83">
        <v>3.0</v>
      </c>
      <c r="T22" s="83">
        <v>2.5</v>
      </c>
      <c r="U22" s="130">
        <v>0.2111111111111111</v>
      </c>
      <c r="V22" s="85" t="s">
        <v>13</v>
      </c>
      <c r="W22" s="79"/>
      <c r="X22" s="98">
        <v>0.0</v>
      </c>
      <c r="Y22" s="99">
        <v>0.45</v>
      </c>
      <c r="Z22" s="85" t="s">
        <v>13</v>
      </c>
      <c r="AA22" s="98"/>
      <c r="AB22" s="98"/>
      <c r="AC22" s="85" t="s">
        <v>13</v>
      </c>
      <c r="AD22" s="83"/>
      <c r="AE22" s="83"/>
      <c r="AF22" s="85" t="s">
        <v>13</v>
      </c>
      <c r="AG22" s="91"/>
      <c r="AH22" s="84"/>
      <c r="AI22" s="92" t="s">
        <v>13</v>
      </c>
      <c r="AJ22" s="91"/>
      <c r="AK22" s="84"/>
      <c r="AL22" s="92" t="s">
        <v>13</v>
      </c>
    </row>
    <row r="23">
      <c r="A23" s="101">
        <f t="shared" si="3"/>
        <v>45310</v>
      </c>
      <c r="B23" s="102"/>
      <c r="C23" s="103">
        <v>0.0</v>
      </c>
      <c r="D23" s="103">
        <v>6.0</v>
      </c>
      <c r="E23" s="104">
        <v>0.14305555555555555</v>
      </c>
      <c r="F23" s="85" t="s">
        <v>13</v>
      </c>
      <c r="G23" s="103">
        <v>0.0</v>
      </c>
      <c r="H23" s="103">
        <v>4.0</v>
      </c>
      <c r="I23" s="104">
        <v>0.05555555555555555</v>
      </c>
      <c r="J23" s="85" t="s">
        <v>52</v>
      </c>
      <c r="K23" s="83">
        <v>0.0</v>
      </c>
      <c r="L23" s="83">
        <v>0.0</v>
      </c>
      <c r="M23" s="84">
        <v>0.002777777777777778</v>
      </c>
      <c r="N23" s="85" t="s">
        <v>56</v>
      </c>
      <c r="O23" s="83">
        <v>1.0</v>
      </c>
      <c r="P23" s="83">
        <v>3.5</v>
      </c>
      <c r="Q23" s="84">
        <v>0.0</v>
      </c>
      <c r="R23" s="85" t="s">
        <v>13</v>
      </c>
      <c r="S23" s="83">
        <v>1.0</v>
      </c>
      <c r="T23" s="83">
        <v>5.0</v>
      </c>
      <c r="U23" s="130">
        <v>0.18541666666666667</v>
      </c>
      <c r="V23" s="85" t="s">
        <v>13</v>
      </c>
      <c r="W23" s="79"/>
      <c r="X23" s="98">
        <v>0.0</v>
      </c>
      <c r="Y23" s="99">
        <v>0.07083333333333333</v>
      </c>
      <c r="Z23" s="85" t="s">
        <v>13</v>
      </c>
      <c r="AA23" s="105"/>
      <c r="AB23" s="99"/>
      <c r="AC23" s="85" t="s">
        <v>13</v>
      </c>
      <c r="AD23" s="83"/>
      <c r="AE23" s="83"/>
      <c r="AF23" s="85"/>
      <c r="AG23" s="91"/>
      <c r="AH23" s="84"/>
      <c r="AI23" s="92" t="s">
        <v>13</v>
      </c>
      <c r="AJ23" s="91"/>
      <c r="AK23" s="84"/>
      <c r="AL23" s="92" t="s">
        <v>13</v>
      </c>
    </row>
    <row r="24">
      <c r="A24" s="101">
        <f t="shared" si="3"/>
        <v>45311</v>
      </c>
      <c r="B24" s="102"/>
      <c r="C24" s="103">
        <v>1.0</v>
      </c>
      <c r="D24" s="103">
        <v>0.0</v>
      </c>
      <c r="E24" s="104">
        <v>0.2673611111111111</v>
      </c>
      <c r="F24" s="85" t="s">
        <v>13</v>
      </c>
      <c r="G24" s="103">
        <v>2.0</v>
      </c>
      <c r="H24" s="103">
        <v>6.0</v>
      </c>
      <c r="I24" s="104">
        <v>0.02638888888888889</v>
      </c>
      <c r="J24" s="85" t="s">
        <v>13</v>
      </c>
      <c r="K24" s="83">
        <v>0.0</v>
      </c>
      <c r="L24" s="83">
        <v>5.0</v>
      </c>
      <c r="M24" s="84">
        <v>0.1</v>
      </c>
      <c r="N24" s="85" t="s">
        <v>55</v>
      </c>
      <c r="O24" s="83">
        <v>0.0</v>
      </c>
      <c r="P24" s="83">
        <v>5.5</v>
      </c>
      <c r="Q24" s="84">
        <v>0.05694444444444444</v>
      </c>
      <c r="R24" s="85" t="s">
        <v>13</v>
      </c>
      <c r="S24" s="83">
        <v>2.0</v>
      </c>
      <c r="T24" s="83">
        <v>9.5</v>
      </c>
      <c r="U24" s="130">
        <v>0.17430555555555555</v>
      </c>
      <c r="V24" s="85" t="s">
        <v>13</v>
      </c>
      <c r="W24" s="79"/>
      <c r="X24" s="98">
        <v>4.0</v>
      </c>
      <c r="Y24" s="99">
        <v>0.043055555555555555</v>
      </c>
      <c r="Z24" s="85" t="s">
        <v>13</v>
      </c>
      <c r="AA24" s="105"/>
      <c r="AB24" s="99"/>
      <c r="AC24" s="85" t="s">
        <v>13</v>
      </c>
      <c r="AD24" s="83"/>
      <c r="AE24" s="83"/>
      <c r="AF24" s="85" t="s">
        <v>13</v>
      </c>
      <c r="AG24" s="91"/>
      <c r="AH24" s="84"/>
      <c r="AI24" s="92" t="s">
        <v>13</v>
      </c>
      <c r="AJ24" s="91"/>
      <c r="AK24" s="84"/>
      <c r="AL24" s="92" t="s">
        <v>13</v>
      </c>
    </row>
    <row r="25">
      <c r="A25" s="101">
        <f t="shared" si="3"/>
        <v>45312</v>
      </c>
      <c r="B25" s="102"/>
      <c r="C25" s="103">
        <v>0.0</v>
      </c>
      <c r="D25" s="103">
        <v>1.0</v>
      </c>
      <c r="E25" s="104">
        <v>0.0</v>
      </c>
      <c r="F25" s="85" t="s">
        <v>56</v>
      </c>
      <c r="G25" s="103">
        <v>0.0</v>
      </c>
      <c r="H25" s="103">
        <v>9.0</v>
      </c>
      <c r="I25" s="104">
        <v>0.021527777777777778</v>
      </c>
      <c r="J25" s="85" t="s">
        <v>13</v>
      </c>
      <c r="K25" s="83">
        <v>0.0</v>
      </c>
      <c r="L25" s="83">
        <v>0.0</v>
      </c>
      <c r="M25" s="84">
        <v>0.09097222222222222</v>
      </c>
      <c r="N25" s="85" t="s">
        <v>55</v>
      </c>
      <c r="O25" s="83">
        <v>2.0</v>
      </c>
      <c r="P25" s="83">
        <v>2.5</v>
      </c>
      <c r="Q25" s="84">
        <v>0.09166666666666666</v>
      </c>
      <c r="R25" s="85" t="s">
        <v>13</v>
      </c>
      <c r="S25" s="83">
        <v>0.0</v>
      </c>
      <c r="T25" s="83">
        <v>8.0</v>
      </c>
      <c r="U25" s="130">
        <v>0.11458333333333333</v>
      </c>
      <c r="V25" s="85" t="s">
        <v>13</v>
      </c>
      <c r="W25" s="79"/>
      <c r="X25" s="98">
        <v>2.0</v>
      </c>
      <c r="Y25" s="99">
        <v>0.08125</v>
      </c>
      <c r="Z25" s="85" t="s">
        <v>13</v>
      </c>
      <c r="AA25" s="105"/>
      <c r="AB25" s="99"/>
      <c r="AC25" s="85" t="s">
        <v>13</v>
      </c>
      <c r="AD25" s="83"/>
      <c r="AE25" s="83"/>
      <c r="AF25" s="85" t="s">
        <v>13</v>
      </c>
      <c r="AG25" s="91"/>
      <c r="AH25" s="84"/>
      <c r="AI25" s="92" t="s">
        <v>13</v>
      </c>
      <c r="AJ25" s="91"/>
      <c r="AK25" s="84"/>
      <c r="AL25" s="92" t="s">
        <v>13</v>
      </c>
    </row>
    <row r="26">
      <c r="A26" s="135"/>
      <c r="B26" s="7"/>
      <c r="C26" s="7"/>
      <c r="D26" s="7"/>
      <c r="E26" s="7"/>
      <c r="F26" s="7"/>
      <c r="G26" s="7"/>
      <c r="H26" s="7"/>
      <c r="I26" s="7"/>
      <c r="J26" s="7"/>
      <c r="K26" s="7"/>
      <c r="L26" s="7"/>
      <c r="M26" s="7"/>
      <c r="N26" s="7"/>
      <c r="O26" s="7"/>
      <c r="P26" s="7"/>
      <c r="Q26" s="7"/>
      <c r="R26" s="7"/>
      <c r="S26" s="7"/>
      <c r="T26" s="7"/>
      <c r="U26" s="7"/>
      <c r="V26" s="8"/>
      <c r="W26" s="79"/>
      <c r="X26" s="136"/>
      <c r="Y26" s="7"/>
      <c r="Z26" s="7"/>
      <c r="AA26" s="7"/>
      <c r="AB26" s="7"/>
      <c r="AC26" s="7"/>
      <c r="AD26" s="7"/>
      <c r="AE26" s="7"/>
      <c r="AF26" s="7"/>
      <c r="AG26" s="7"/>
      <c r="AH26" s="7"/>
      <c r="AI26" s="7"/>
      <c r="AJ26" s="7"/>
      <c r="AK26" s="7"/>
      <c r="AL26" s="8"/>
    </row>
    <row r="27">
      <c r="A27" s="101">
        <f>SUM(A25,B25+1)</f>
        <v>45313</v>
      </c>
      <c r="B27" s="102"/>
      <c r="C27" s="103">
        <v>2.0</v>
      </c>
      <c r="D27" s="103">
        <v>3.0</v>
      </c>
      <c r="E27" s="104">
        <v>0.08333333333333333</v>
      </c>
      <c r="F27" s="85" t="s">
        <v>13</v>
      </c>
      <c r="G27" s="103">
        <v>1.0</v>
      </c>
      <c r="H27" s="103">
        <v>1.0</v>
      </c>
      <c r="I27" s="104">
        <v>0.021527777777777778</v>
      </c>
      <c r="J27" s="85" t="s">
        <v>13</v>
      </c>
      <c r="K27" s="83">
        <v>0.0</v>
      </c>
      <c r="L27" s="83">
        <v>1.5</v>
      </c>
      <c r="M27" s="84">
        <v>0.22152777777777777</v>
      </c>
      <c r="N27" s="85" t="s">
        <v>55</v>
      </c>
      <c r="O27" s="83">
        <v>0.0</v>
      </c>
      <c r="P27" s="83">
        <v>4.5</v>
      </c>
      <c r="Q27" s="84">
        <v>0.04791666666666667</v>
      </c>
      <c r="R27" s="85" t="s">
        <v>13</v>
      </c>
      <c r="S27" s="83">
        <v>1.0</v>
      </c>
      <c r="T27" s="83">
        <v>0.0</v>
      </c>
      <c r="U27" s="130">
        <v>0.10694444444444444</v>
      </c>
      <c r="V27" s="85" t="s">
        <v>56</v>
      </c>
      <c r="W27" s="79"/>
      <c r="X27" s="98">
        <v>0.0</v>
      </c>
      <c r="Y27" s="99">
        <v>0.15069444444444444</v>
      </c>
      <c r="Z27" s="85" t="s">
        <v>13</v>
      </c>
      <c r="AA27" s="105"/>
      <c r="AB27" s="99"/>
      <c r="AC27" s="85" t="s">
        <v>13</v>
      </c>
      <c r="AD27" s="98"/>
      <c r="AE27" s="98"/>
      <c r="AF27" s="85" t="s">
        <v>13</v>
      </c>
      <c r="AG27" s="91"/>
      <c r="AH27" s="84"/>
      <c r="AI27" s="92" t="s">
        <v>13</v>
      </c>
      <c r="AJ27" s="91"/>
      <c r="AK27" s="84"/>
      <c r="AL27" s="92" t="s">
        <v>13</v>
      </c>
    </row>
    <row r="28">
      <c r="A28" s="101">
        <f t="shared" ref="A28:A33" si="4">SUM(A27,B27+1)</f>
        <v>45314</v>
      </c>
      <c r="B28" s="102"/>
      <c r="C28" s="103">
        <v>0.0</v>
      </c>
      <c r="D28" s="103">
        <v>1.0</v>
      </c>
      <c r="E28" s="104">
        <v>0.17291666666666666</v>
      </c>
      <c r="F28" s="85" t="s">
        <v>13</v>
      </c>
      <c r="G28" s="103">
        <v>3.0</v>
      </c>
      <c r="H28" s="103">
        <v>6.5</v>
      </c>
      <c r="I28" s="104">
        <v>0.024305555555555556</v>
      </c>
      <c r="J28" s="85" t="s">
        <v>13</v>
      </c>
      <c r="K28" s="83">
        <v>0.0</v>
      </c>
      <c r="L28" s="83">
        <v>3.0</v>
      </c>
      <c r="M28" s="84">
        <v>0.04375</v>
      </c>
      <c r="N28" s="85" t="s">
        <v>55</v>
      </c>
      <c r="O28" s="83">
        <v>1.0</v>
      </c>
      <c r="P28" s="83">
        <v>2.0</v>
      </c>
      <c r="Q28" s="84">
        <v>0.03680555555555556</v>
      </c>
      <c r="R28" s="85" t="s">
        <v>13</v>
      </c>
      <c r="S28" s="83">
        <v>0.0</v>
      </c>
      <c r="T28" s="83">
        <v>0.0</v>
      </c>
      <c r="U28" s="130">
        <v>0.004861111111111111</v>
      </c>
      <c r="V28" s="85" t="s">
        <v>56</v>
      </c>
      <c r="W28" s="79"/>
      <c r="X28" s="98">
        <v>0.0</v>
      </c>
      <c r="Y28" s="99">
        <v>0.04652777777777778</v>
      </c>
      <c r="Z28" s="85" t="s">
        <v>13</v>
      </c>
      <c r="AA28" s="105"/>
      <c r="AB28" s="99"/>
      <c r="AC28" s="85" t="s">
        <v>13</v>
      </c>
      <c r="AD28" s="98"/>
      <c r="AE28" s="98"/>
      <c r="AF28" s="85" t="s">
        <v>13</v>
      </c>
      <c r="AG28" s="91"/>
      <c r="AH28" s="84"/>
      <c r="AI28" s="92" t="s">
        <v>13</v>
      </c>
      <c r="AJ28" s="91"/>
      <c r="AK28" s="84"/>
      <c r="AL28" s="92" t="s">
        <v>13</v>
      </c>
    </row>
    <row r="29">
      <c r="A29" s="101">
        <f t="shared" si="4"/>
        <v>45315</v>
      </c>
      <c r="B29" s="102"/>
      <c r="C29" s="103">
        <v>1.0</v>
      </c>
      <c r="D29" s="103">
        <v>6.0</v>
      </c>
      <c r="E29" s="104">
        <v>0.10486111111111111</v>
      </c>
      <c r="F29" s="85" t="s">
        <v>13</v>
      </c>
      <c r="G29" s="103">
        <v>1.0</v>
      </c>
      <c r="H29" s="103">
        <v>9.0</v>
      </c>
      <c r="I29" s="104">
        <v>0.024305555555555556</v>
      </c>
      <c r="J29" s="85" t="s">
        <v>13</v>
      </c>
      <c r="K29" s="83">
        <v>0.0</v>
      </c>
      <c r="L29" s="83">
        <v>0.0</v>
      </c>
      <c r="M29" s="84">
        <v>0.1423611111111111</v>
      </c>
      <c r="N29" s="85" t="s">
        <v>55</v>
      </c>
      <c r="O29" s="83">
        <v>0.0</v>
      </c>
      <c r="P29" s="83">
        <v>1.0</v>
      </c>
      <c r="Q29" s="84">
        <v>0.0</v>
      </c>
      <c r="R29" s="85" t="s">
        <v>57</v>
      </c>
      <c r="S29" s="83">
        <v>0.0</v>
      </c>
      <c r="T29" s="83">
        <v>0.0</v>
      </c>
      <c r="U29" s="130">
        <v>0.029861111111111113</v>
      </c>
      <c r="V29" s="85" t="s">
        <v>56</v>
      </c>
      <c r="W29" s="79"/>
      <c r="X29" s="98">
        <v>0.0</v>
      </c>
      <c r="Y29" s="99">
        <v>0.1125</v>
      </c>
      <c r="Z29" s="85" t="s">
        <v>13</v>
      </c>
      <c r="AA29" s="105"/>
      <c r="AB29" s="99"/>
      <c r="AC29" s="85" t="s">
        <v>13</v>
      </c>
      <c r="AD29" s="98"/>
      <c r="AE29" s="98"/>
      <c r="AF29" s="85" t="s">
        <v>13</v>
      </c>
      <c r="AG29" s="91"/>
      <c r="AH29" s="84"/>
      <c r="AI29" s="92" t="s">
        <v>13</v>
      </c>
      <c r="AJ29" s="91"/>
      <c r="AK29" s="84"/>
      <c r="AL29" s="92" t="s">
        <v>13</v>
      </c>
    </row>
    <row r="30">
      <c r="A30" s="101">
        <f t="shared" si="4"/>
        <v>45316</v>
      </c>
      <c r="B30" s="102"/>
      <c r="C30" s="103">
        <v>0.0</v>
      </c>
      <c r="D30" s="103">
        <v>1.0</v>
      </c>
      <c r="E30" s="104">
        <v>0.14791666666666667</v>
      </c>
      <c r="F30" s="85" t="s">
        <v>13</v>
      </c>
      <c r="G30" s="103">
        <v>3.0</v>
      </c>
      <c r="H30" s="103">
        <v>17.5</v>
      </c>
      <c r="I30" s="104">
        <v>0.034722222222222224</v>
      </c>
      <c r="J30" s="85" t="s">
        <v>13</v>
      </c>
      <c r="K30" s="83">
        <v>0.0</v>
      </c>
      <c r="L30" s="83">
        <v>0.0</v>
      </c>
      <c r="M30" s="84">
        <v>0.16666666666666666</v>
      </c>
      <c r="N30" s="85" t="s">
        <v>13</v>
      </c>
      <c r="O30" s="83">
        <v>1.0</v>
      </c>
      <c r="P30" s="83">
        <v>4.0</v>
      </c>
      <c r="Q30" s="84">
        <v>0.08055555555555556</v>
      </c>
      <c r="R30" s="85" t="s">
        <v>13</v>
      </c>
      <c r="S30" s="83">
        <v>1.0</v>
      </c>
      <c r="T30" s="83">
        <v>0.0</v>
      </c>
      <c r="U30" s="130">
        <v>0.06736111111111111</v>
      </c>
      <c r="V30" s="85" t="s">
        <v>56</v>
      </c>
      <c r="W30" s="79"/>
      <c r="X30" s="98">
        <v>0.0</v>
      </c>
      <c r="Y30" s="99">
        <v>0.1840277777777778</v>
      </c>
      <c r="Z30" s="85" t="s">
        <v>13</v>
      </c>
      <c r="AA30" s="105"/>
      <c r="AB30" s="99"/>
      <c r="AC30" s="85" t="s">
        <v>13</v>
      </c>
      <c r="AD30" s="98"/>
      <c r="AE30" s="98"/>
      <c r="AF30" s="85" t="s">
        <v>13</v>
      </c>
      <c r="AG30" s="91"/>
      <c r="AH30" s="84"/>
      <c r="AI30" s="92" t="s">
        <v>13</v>
      </c>
      <c r="AJ30" s="91"/>
      <c r="AK30" s="84"/>
      <c r="AL30" s="92" t="s">
        <v>13</v>
      </c>
    </row>
    <row r="31">
      <c r="A31" s="101">
        <f t="shared" si="4"/>
        <v>45317</v>
      </c>
      <c r="B31" s="102"/>
      <c r="C31" s="103">
        <v>0.0</v>
      </c>
      <c r="D31" s="103">
        <v>3.0</v>
      </c>
      <c r="E31" s="104">
        <v>0.08819444444444445</v>
      </c>
      <c r="F31" s="85" t="s">
        <v>13</v>
      </c>
      <c r="G31" s="103">
        <v>1.0</v>
      </c>
      <c r="H31" s="103">
        <v>6.5</v>
      </c>
      <c r="I31" s="104">
        <v>0.04236111111111111</v>
      </c>
      <c r="J31" s="85" t="s">
        <v>13</v>
      </c>
      <c r="K31" s="83">
        <v>0.0</v>
      </c>
      <c r="L31" s="83">
        <v>1.0</v>
      </c>
      <c r="M31" s="84">
        <v>0.19930555555555557</v>
      </c>
      <c r="N31" s="85" t="s">
        <v>13</v>
      </c>
      <c r="O31" s="83">
        <v>0.0</v>
      </c>
      <c r="P31" s="83">
        <v>0.0</v>
      </c>
      <c r="Q31" s="84">
        <v>0.09027777777777778</v>
      </c>
      <c r="R31" s="85" t="s">
        <v>13</v>
      </c>
      <c r="S31" s="83">
        <v>3.0</v>
      </c>
      <c r="T31" s="83">
        <v>6.0</v>
      </c>
      <c r="U31" s="130">
        <v>0.09375</v>
      </c>
      <c r="V31" s="85" t="s">
        <v>13</v>
      </c>
      <c r="W31" s="79"/>
      <c r="X31" s="98">
        <v>0.0</v>
      </c>
      <c r="Y31" s="99">
        <v>0.4166666666666667</v>
      </c>
      <c r="Z31" s="85" t="s">
        <v>13</v>
      </c>
      <c r="AA31" s="99"/>
      <c r="AB31" s="99"/>
      <c r="AC31" s="85" t="s">
        <v>13</v>
      </c>
      <c r="AD31" s="105"/>
      <c r="AE31" s="99"/>
      <c r="AF31" s="85" t="s">
        <v>13</v>
      </c>
      <c r="AG31" s="91"/>
      <c r="AH31" s="84"/>
      <c r="AI31" s="92" t="s">
        <v>13</v>
      </c>
      <c r="AJ31" s="91"/>
      <c r="AK31" s="84"/>
      <c r="AL31" s="92" t="s">
        <v>13</v>
      </c>
    </row>
    <row r="32">
      <c r="A32" s="101">
        <f t="shared" si="4"/>
        <v>45318</v>
      </c>
      <c r="B32" s="102"/>
      <c r="C32" s="103">
        <v>2.0</v>
      </c>
      <c r="D32" s="103">
        <v>2.5</v>
      </c>
      <c r="E32" s="104">
        <v>0.058333333333333334</v>
      </c>
      <c r="F32" s="85" t="s">
        <v>13</v>
      </c>
      <c r="G32" s="103">
        <v>0.0</v>
      </c>
      <c r="H32" s="103">
        <v>6.5</v>
      </c>
      <c r="I32" s="104">
        <v>0.06319444444444444</v>
      </c>
      <c r="J32" s="85" t="s">
        <v>13</v>
      </c>
      <c r="K32" s="83">
        <v>0.0</v>
      </c>
      <c r="L32" s="83">
        <v>1.5</v>
      </c>
      <c r="M32" s="84">
        <v>0.1111111111111111</v>
      </c>
      <c r="N32" s="85" t="s">
        <v>13</v>
      </c>
      <c r="O32" s="83">
        <v>0.0</v>
      </c>
      <c r="P32" s="83">
        <v>1.0</v>
      </c>
      <c r="Q32" s="84">
        <v>0.041666666666666664</v>
      </c>
      <c r="R32" s="85" t="s">
        <v>13</v>
      </c>
      <c r="S32" s="83">
        <v>1.0</v>
      </c>
      <c r="T32" s="83">
        <v>8.0</v>
      </c>
      <c r="U32" s="130">
        <v>0.08333333333333333</v>
      </c>
      <c r="V32" s="85" t="s">
        <v>13</v>
      </c>
      <c r="W32" s="79"/>
      <c r="X32" s="98">
        <v>0.0</v>
      </c>
      <c r="Y32" s="99">
        <v>0.014583333333333334</v>
      </c>
      <c r="Z32" s="85" t="s">
        <v>13</v>
      </c>
      <c r="AA32" s="105"/>
      <c r="AB32" s="99"/>
      <c r="AC32" s="85" t="s">
        <v>13</v>
      </c>
      <c r="AD32" s="105"/>
      <c r="AE32" s="99"/>
      <c r="AF32" s="85" t="s">
        <v>13</v>
      </c>
      <c r="AG32" s="91"/>
      <c r="AH32" s="84"/>
      <c r="AI32" s="92" t="s">
        <v>13</v>
      </c>
      <c r="AJ32" s="91"/>
      <c r="AK32" s="84"/>
      <c r="AL32" s="92" t="s">
        <v>13</v>
      </c>
    </row>
    <row r="33">
      <c r="A33" s="101">
        <f t="shared" si="4"/>
        <v>45319</v>
      </c>
      <c r="B33" s="102"/>
      <c r="C33" s="103">
        <v>1.0</v>
      </c>
      <c r="D33" s="103">
        <v>0.0</v>
      </c>
      <c r="E33" s="104">
        <v>0.14444444444444443</v>
      </c>
      <c r="F33" s="85" t="s">
        <v>13</v>
      </c>
      <c r="G33" s="103">
        <v>0.0</v>
      </c>
      <c r="H33" s="103">
        <v>6.0</v>
      </c>
      <c r="I33" s="104">
        <v>0.05486111111111111</v>
      </c>
      <c r="J33" s="85" t="s">
        <v>13</v>
      </c>
      <c r="K33" s="83">
        <v>0.0</v>
      </c>
      <c r="L33" s="83">
        <v>2.0</v>
      </c>
      <c r="M33" s="84">
        <v>0.12916666666666668</v>
      </c>
      <c r="N33" s="85" t="s">
        <v>13</v>
      </c>
      <c r="O33" s="83">
        <v>0.0</v>
      </c>
      <c r="P33" s="83">
        <v>7.0</v>
      </c>
      <c r="Q33" s="84">
        <v>0.19722222222222222</v>
      </c>
      <c r="R33" s="85" t="s">
        <v>13</v>
      </c>
      <c r="S33" s="83">
        <v>0.0</v>
      </c>
      <c r="T33" s="83">
        <v>6.0</v>
      </c>
      <c r="U33" s="130">
        <v>0.06944444444444445</v>
      </c>
      <c r="V33" s="85" t="s">
        <v>13</v>
      </c>
      <c r="W33" s="79"/>
      <c r="X33" s="98">
        <v>7.0</v>
      </c>
      <c r="Y33" s="99">
        <v>0.09236111111111112</v>
      </c>
      <c r="Z33" s="85" t="s">
        <v>13</v>
      </c>
      <c r="AA33" s="105"/>
      <c r="AB33" s="99"/>
      <c r="AC33" s="85" t="s">
        <v>13</v>
      </c>
      <c r="AD33" s="105"/>
      <c r="AE33" s="99"/>
      <c r="AF33" s="85" t="s">
        <v>13</v>
      </c>
      <c r="AG33" s="91"/>
      <c r="AH33" s="84"/>
      <c r="AI33" s="92" t="s">
        <v>13</v>
      </c>
      <c r="AJ33" s="91"/>
      <c r="AK33" s="84"/>
      <c r="AL33" s="92" t="s">
        <v>13</v>
      </c>
    </row>
    <row r="34">
      <c r="A34" s="137"/>
      <c r="B34" s="7"/>
      <c r="C34" s="7"/>
      <c r="D34" s="7"/>
      <c r="E34" s="7"/>
      <c r="F34" s="7"/>
      <c r="G34" s="7"/>
      <c r="H34" s="7"/>
      <c r="I34" s="7"/>
      <c r="J34" s="7"/>
      <c r="K34" s="7"/>
      <c r="L34" s="7"/>
      <c r="M34" s="7"/>
      <c r="N34" s="7"/>
      <c r="O34" s="7"/>
      <c r="P34" s="7"/>
      <c r="Q34" s="7"/>
      <c r="R34" s="7"/>
      <c r="S34" s="7"/>
      <c r="T34" s="7"/>
      <c r="U34" s="7"/>
      <c r="V34" s="8"/>
      <c r="W34" s="79"/>
    </row>
    <row r="35">
      <c r="A35" s="106">
        <f>SUM(A33,B33+1)</f>
        <v>45320</v>
      </c>
      <c r="B35" s="8"/>
      <c r="C35" s="109">
        <v>1.0</v>
      </c>
      <c r="D35" s="109">
        <v>1.0</v>
      </c>
      <c r="E35" s="138">
        <v>0.09375</v>
      </c>
      <c r="F35" s="85" t="s">
        <v>13</v>
      </c>
      <c r="G35" s="109">
        <v>0.0</v>
      </c>
      <c r="H35" s="109">
        <v>4.5</v>
      </c>
      <c r="I35" s="138">
        <v>0.034722222222222224</v>
      </c>
      <c r="J35" s="85" t="s">
        <v>13</v>
      </c>
      <c r="K35" s="109">
        <v>0.0</v>
      </c>
      <c r="L35" s="109">
        <v>0.0</v>
      </c>
      <c r="M35" s="138">
        <v>0.08055555555555556</v>
      </c>
      <c r="N35" s="85" t="s">
        <v>13</v>
      </c>
      <c r="O35" s="109">
        <v>0.0</v>
      </c>
      <c r="P35" s="109">
        <v>7.5</v>
      </c>
      <c r="Q35" s="138">
        <v>0.04027777777777778</v>
      </c>
      <c r="R35" s="85" t="s">
        <v>13</v>
      </c>
      <c r="S35" s="109">
        <v>0.0</v>
      </c>
      <c r="T35" s="109">
        <v>2.0</v>
      </c>
      <c r="U35" s="139">
        <v>0.06388888888888888</v>
      </c>
      <c r="V35" s="85" t="s">
        <v>13</v>
      </c>
      <c r="W35" s="79"/>
      <c r="X35" s="109">
        <v>0.0</v>
      </c>
      <c r="Y35" s="138">
        <v>0.04236111111111111</v>
      </c>
      <c r="Z35" s="85" t="s">
        <v>13</v>
      </c>
      <c r="AA35" s="107"/>
      <c r="AB35" s="108"/>
      <c r="AC35" s="85" t="s">
        <v>13</v>
      </c>
      <c r="AD35" s="109"/>
      <c r="AE35" s="108"/>
      <c r="AF35" s="85" t="s">
        <v>13</v>
      </c>
      <c r="AG35" s="91"/>
      <c r="AH35" s="84"/>
      <c r="AI35" s="92" t="s">
        <v>13</v>
      </c>
      <c r="AJ35" s="91"/>
      <c r="AK35" s="84"/>
      <c r="AL35" s="92" t="s">
        <v>13</v>
      </c>
    </row>
    <row r="36">
      <c r="A36" s="106">
        <f t="shared" ref="A36:A37" si="5">SUM(A35,B35+1)</f>
        <v>45321</v>
      </c>
      <c r="B36" s="8"/>
      <c r="C36" s="109">
        <v>0.0</v>
      </c>
      <c r="D36" s="109">
        <v>1.0</v>
      </c>
      <c r="E36" s="138">
        <v>0.10347222222222222</v>
      </c>
      <c r="F36" s="85" t="s">
        <v>13</v>
      </c>
      <c r="G36" s="109">
        <v>2.0</v>
      </c>
      <c r="H36" s="109">
        <v>1.5</v>
      </c>
      <c r="I36" s="138">
        <v>0.02847222222222222</v>
      </c>
      <c r="J36" s="85" t="s">
        <v>13</v>
      </c>
      <c r="K36" s="109">
        <v>2.0</v>
      </c>
      <c r="L36" s="109">
        <v>8.5</v>
      </c>
      <c r="M36" s="138">
        <v>0.15416666666666667</v>
      </c>
      <c r="N36" s="85" t="s">
        <v>13</v>
      </c>
      <c r="O36" s="109">
        <v>0.0</v>
      </c>
      <c r="P36" s="109">
        <v>2.5</v>
      </c>
      <c r="Q36" s="138">
        <v>0.0</v>
      </c>
      <c r="R36" s="85" t="s">
        <v>57</v>
      </c>
      <c r="S36" s="109">
        <v>0.0</v>
      </c>
      <c r="T36" s="109">
        <v>2.5</v>
      </c>
      <c r="U36" s="139">
        <v>0.06388888888888888</v>
      </c>
      <c r="V36" s="85" t="s">
        <v>13</v>
      </c>
      <c r="W36" s="79"/>
      <c r="X36" s="109">
        <v>0.0</v>
      </c>
      <c r="Y36" s="138">
        <v>0.09652777777777778</v>
      </c>
      <c r="Z36" s="85" t="s">
        <v>13</v>
      </c>
      <c r="AA36" s="107"/>
      <c r="AB36" s="108"/>
      <c r="AC36" s="85" t="s">
        <v>13</v>
      </c>
      <c r="AD36" s="107"/>
      <c r="AE36" s="108"/>
      <c r="AF36" s="85" t="s">
        <v>13</v>
      </c>
      <c r="AG36" s="91"/>
      <c r="AH36" s="84"/>
      <c r="AI36" s="92" t="s">
        <v>13</v>
      </c>
      <c r="AJ36" s="91"/>
      <c r="AK36" s="84"/>
      <c r="AL36" s="92" t="s">
        <v>13</v>
      </c>
    </row>
    <row r="37">
      <c r="A37" s="106">
        <f t="shared" si="5"/>
        <v>45322</v>
      </c>
      <c r="B37" s="8"/>
      <c r="C37" s="109">
        <v>1.0</v>
      </c>
      <c r="D37" s="109">
        <v>0.0</v>
      </c>
      <c r="E37" s="138">
        <v>0.08888888888888889</v>
      </c>
      <c r="F37" s="85" t="s">
        <v>13</v>
      </c>
      <c r="G37" s="109">
        <v>0.0</v>
      </c>
      <c r="H37" s="109">
        <v>9.0</v>
      </c>
      <c r="I37" s="138">
        <v>0.035416666666666666</v>
      </c>
      <c r="J37" s="85" t="s">
        <v>13</v>
      </c>
      <c r="K37" s="109">
        <v>0.0</v>
      </c>
      <c r="L37" s="109">
        <v>1.0</v>
      </c>
      <c r="M37" s="138">
        <v>0.04861111111111111</v>
      </c>
      <c r="N37" s="85" t="s">
        <v>13</v>
      </c>
      <c r="O37" s="109">
        <v>1.0</v>
      </c>
      <c r="P37" s="109">
        <v>3.0</v>
      </c>
      <c r="Q37" s="138">
        <v>0.06666666666666667</v>
      </c>
      <c r="R37" s="85" t="s">
        <v>13</v>
      </c>
      <c r="S37" s="109">
        <v>0.0</v>
      </c>
      <c r="T37" s="109">
        <v>6.5</v>
      </c>
      <c r="U37" s="139">
        <v>0.07013888888888889</v>
      </c>
      <c r="V37" s="85" t="s">
        <v>13</v>
      </c>
      <c r="W37" s="79"/>
      <c r="X37" s="109">
        <v>0.0</v>
      </c>
      <c r="Y37" s="138">
        <v>0.04583333333333333</v>
      </c>
      <c r="Z37" s="85" t="s">
        <v>13</v>
      </c>
      <c r="AA37" s="107"/>
      <c r="AB37" s="108"/>
      <c r="AC37" s="85" t="s">
        <v>13</v>
      </c>
      <c r="AD37" s="107"/>
      <c r="AE37" s="108"/>
      <c r="AF37" s="85" t="s">
        <v>13</v>
      </c>
      <c r="AG37" s="91"/>
      <c r="AH37" s="84"/>
      <c r="AI37" s="92" t="s">
        <v>13</v>
      </c>
      <c r="AJ37" s="91"/>
      <c r="AK37" s="84"/>
      <c r="AL37" s="92" t="s">
        <v>13</v>
      </c>
    </row>
    <row r="38">
      <c r="A38" s="110" t="s">
        <v>45</v>
      </c>
      <c r="B38" s="111" t="s">
        <v>46</v>
      </c>
      <c r="C38" s="112">
        <f t="shared" ref="C38:E38" si="6">SUM(C3:C9)</f>
        <v>4</v>
      </c>
      <c r="D38" s="112">
        <f t="shared" si="6"/>
        <v>14.5</v>
      </c>
      <c r="E38" s="113">
        <f t="shared" si="6"/>
        <v>0.2</v>
      </c>
      <c r="F38" s="114">
        <f>COUNTIF(F3:F9,"*Отпуск*")</f>
        <v>0</v>
      </c>
      <c r="G38" s="112">
        <f t="shared" ref="G38:I38" si="7">SUM(G3:G9)</f>
        <v>6</v>
      </c>
      <c r="H38" s="112">
        <f t="shared" si="7"/>
        <v>0</v>
      </c>
      <c r="I38" s="140">
        <f t="shared" si="7"/>
        <v>0.1819444444</v>
      </c>
      <c r="J38" s="114">
        <f>COUNTIF(J3:J9,"*Отпуск*")</f>
        <v>0</v>
      </c>
      <c r="K38" s="112">
        <f t="shared" ref="K38:M38" si="8">SUM(K3:K9)</f>
        <v>6</v>
      </c>
      <c r="L38" s="112">
        <f t="shared" si="8"/>
        <v>20</v>
      </c>
      <c r="M38" s="113">
        <f t="shared" si="8"/>
        <v>1.040972222</v>
      </c>
      <c r="N38" s="114">
        <f>COUNTIF(N3:N9,"*Отпуск*")</f>
        <v>0</v>
      </c>
      <c r="O38" s="112">
        <f t="shared" ref="O38:Q38" si="9">SUM(O3:O9)</f>
        <v>0</v>
      </c>
      <c r="P38" s="112">
        <f t="shared" si="9"/>
        <v>0</v>
      </c>
      <c r="Q38" s="113">
        <f t="shared" si="9"/>
        <v>0</v>
      </c>
      <c r="R38" s="114">
        <f>COUNTIF(R3:R9,"*Отпуск*")</f>
        <v>0</v>
      </c>
      <c r="S38" s="112">
        <f t="shared" ref="S38:U38" si="10">SUM(S3:S9)</f>
        <v>16</v>
      </c>
      <c r="T38" s="112">
        <f t="shared" si="10"/>
        <v>42.5</v>
      </c>
      <c r="U38" s="141">
        <f t="shared" si="10"/>
        <v>2.767361111</v>
      </c>
      <c r="V38" s="114">
        <f>COUNTIF(V3:V9,"*Отпуск*")</f>
        <v>0</v>
      </c>
      <c r="W38" s="79"/>
      <c r="X38" s="115">
        <f t="shared" ref="X38:Y38" si="11">SUM(X3:X9)</f>
        <v>6</v>
      </c>
      <c r="Y38" s="116">
        <f t="shared" si="11"/>
        <v>0.1277777778</v>
      </c>
      <c r="Z38" s="117">
        <f>COUNTIF(Z3:Z9,"*Отпуск*")</f>
        <v>0</v>
      </c>
      <c r="AA38" s="115">
        <f t="shared" ref="AA38:AB38" si="12">SUM(AA3:AA9)</f>
        <v>0</v>
      </c>
      <c r="AB38" s="116">
        <f t="shared" si="12"/>
        <v>0</v>
      </c>
      <c r="AC38" s="117">
        <f>COUNTIF(AC3:AC9,"*Отпуск*")</f>
        <v>0</v>
      </c>
      <c r="AD38" s="115">
        <f t="shared" ref="AD38:AE38" si="13">SUM(AD3:AD9)</f>
        <v>0</v>
      </c>
      <c r="AE38" s="116">
        <f t="shared" si="13"/>
        <v>0</v>
      </c>
      <c r="AF38" s="117">
        <f>COUNTIF(AF3:AF9,"*Отпуск*")</f>
        <v>0</v>
      </c>
      <c r="AG38" s="115">
        <f t="shared" ref="AG38:AH38" si="14">SUM(AG3:AG9)</f>
        <v>0</v>
      </c>
      <c r="AH38" s="116">
        <f t="shared" si="14"/>
        <v>0</v>
      </c>
      <c r="AI38" s="117">
        <f>COUNTIF(AI3:AI9,"*Отпуск*")</f>
        <v>0</v>
      </c>
      <c r="AJ38" s="115">
        <f t="shared" ref="AJ38:AK38" si="15">SUM(AJ3:AJ9)</f>
        <v>0</v>
      </c>
      <c r="AK38" s="116">
        <f t="shared" si="15"/>
        <v>0</v>
      </c>
      <c r="AL38" s="117">
        <f>COUNTIF(AL3:AL9,"*Отпуск*")</f>
        <v>0</v>
      </c>
    </row>
    <row r="39">
      <c r="A39" s="118" t="s">
        <v>47</v>
      </c>
      <c r="B39" s="119" t="s">
        <v>48</v>
      </c>
      <c r="C39" s="112">
        <f t="shared" ref="C39:E39" si="16">SUM(C11:C17)</f>
        <v>10</v>
      </c>
      <c r="D39" s="112">
        <f t="shared" si="16"/>
        <v>27.5</v>
      </c>
      <c r="E39" s="113">
        <f t="shared" si="16"/>
        <v>0.9048611111</v>
      </c>
      <c r="F39" s="114">
        <f>COUNTIF(F11:F17,"*Отпуск*")</f>
        <v>0</v>
      </c>
      <c r="G39" s="112">
        <f t="shared" ref="G39:I39" si="17">SUM(G11:G17)</f>
        <v>4</v>
      </c>
      <c r="H39" s="112">
        <f t="shared" si="17"/>
        <v>0</v>
      </c>
      <c r="I39" s="140">
        <f t="shared" si="17"/>
        <v>0.3479166667</v>
      </c>
      <c r="J39" s="114">
        <f>COUNTIF(J11:J17,"*Отпуск*")</f>
        <v>0</v>
      </c>
      <c r="K39" s="112">
        <f t="shared" ref="K39:M39" si="18">SUM(K11:K17)</f>
        <v>3</v>
      </c>
      <c r="L39" s="112">
        <f t="shared" si="18"/>
        <v>5</v>
      </c>
      <c r="M39" s="113">
        <f t="shared" si="18"/>
        <v>1.338194444</v>
      </c>
      <c r="N39" s="114">
        <f>COUNTIF(N11:N17,"*Отпуск*")</f>
        <v>0</v>
      </c>
      <c r="O39" s="112">
        <f t="shared" ref="O39:Q39" si="19">SUM(O11:O17)</f>
        <v>7</v>
      </c>
      <c r="P39" s="112">
        <f t="shared" si="19"/>
        <v>11.5</v>
      </c>
      <c r="Q39" s="113">
        <f t="shared" si="19"/>
        <v>0.99375</v>
      </c>
      <c r="R39" s="114">
        <f>COUNTIF(R11:R17,"*Отпуск*")</f>
        <v>0</v>
      </c>
      <c r="S39" s="112">
        <f t="shared" ref="S39:U39" si="20">SUM(S11:S17)</f>
        <v>12</v>
      </c>
      <c r="T39" s="112">
        <f t="shared" si="20"/>
        <v>56.5</v>
      </c>
      <c r="U39" s="141">
        <f t="shared" si="20"/>
        <v>3.789583333</v>
      </c>
      <c r="V39" s="114">
        <f>COUNTIF(V11:V17,"*Отпуск*")</f>
        <v>0</v>
      </c>
      <c r="W39" s="79"/>
      <c r="X39" s="115">
        <f t="shared" ref="X39:Y39" si="21">SUM(X11:X17)</f>
        <v>0</v>
      </c>
      <c r="Y39" s="116">
        <f t="shared" si="21"/>
        <v>0.3770833333</v>
      </c>
      <c r="Z39" s="117">
        <f>COUNTIF(Z11:Z17,"*Отпуск*")</f>
        <v>4</v>
      </c>
      <c r="AA39" s="115">
        <f t="shared" ref="AA39:AB39" si="22">SUM(AA11:AA17)</f>
        <v>0</v>
      </c>
      <c r="AB39" s="116">
        <f t="shared" si="22"/>
        <v>0</v>
      </c>
      <c r="AC39" s="117">
        <f>COUNTIF(AC11:AC17,"*Отпуск*")</f>
        <v>0</v>
      </c>
      <c r="AD39" s="115">
        <f t="shared" ref="AD39:AE39" si="23">SUM(AD11:AD17)</f>
        <v>0</v>
      </c>
      <c r="AE39" s="116">
        <f t="shared" si="23"/>
        <v>0</v>
      </c>
      <c r="AF39" s="117">
        <f>COUNTIF(AF11:AF17,"*Отпуск*")</f>
        <v>0</v>
      </c>
      <c r="AG39" s="115">
        <f t="shared" ref="AG39:AH39" si="24">SUM(AG11:AG17)</f>
        <v>0</v>
      </c>
      <c r="AH39" s="116">
        <f t="shared" si="24"/>
        <v>0</v>
      </c>
      <c r="AI39" s="117">
        <f>COUNTIF(AI11:AI17,"*Отпуск*")</f>
        <v>0</v>
      </c>
      <c r="AJ39" s="115">
        <f t="shared" ref="AJ39:AK39" si="25">SUM(AJ11:AJ17)</f>
        <v>0</v>
      </c>
      <c r="AK39" s="116">
        <f t="shared" si="25"/>
        <v>0</v>
      </c>
      <c r="AL39" s="117">
        <f>COUNTIF(AL11:AL17,"*Отпуск*")</f>
        <v>0</v>
      </c>
    </row>
    <row r="40">
      <c r="A40" s="120" t="s">
        <v>43</v>
      </c>
      <c r="B40" s="119" t="s">
        <v>49</v>
      </c>
      <c r="C40" s="112">
        <f t="shared" ref="C40:E40" si="26">SUM(C19:C25)</f>
        <v>7</v>
      </c>
      <c r="D40" s="112">
        <f t="shared" si="26"/>
        <v>15.5</v>
      </c>
      <c r="E40" s="113">
        <f t="shared" si="26"/>
        <v>1.027083333</v>
      </c>
      <c r="F40" s="114">
        <f>COUNTIF(F19:F25,"*Отпуск*")</f>
        <v>1</v>
      </c>
      <c r="G40" s="112">
        <f t="shared" ref="G40:I40" si="27">SUM(G19:G25)</f>
        <v>4</v>
      </c>
      <c r="H40" s="112">
        <f t="shared" si="27"/>
        <v>19</v>
      </c>
      <c r="I40" s="140">
        <f t="shared" si="27"/>
        <v>0.2979166667</v>
      </c>
      <c r="J40" s="114">
        <f>COUNTIF(J19:J25,"*Отпуск*")</f>
        <v>0</v>
      </c>
      <c r="K40" s="112">
        <f t="shared" ref="K40:M40" si="28">SUM(K19:K25)</f>
        <v>0</v>
      </c>
      <c r="L40" s="112">
        <f t="shared" si="28"/>
        <v>5</v>
      </c>
      <c r="M40" s="113">
        <f t="shared" si="28"/>
        <v>0.2520833333</v>
      </c>
      <c r="N40" s="114">
        <f>COUNTIF(N19:N25,"*Отпуск*")</f>
        <v>4</v>
      </c>
      <c r="O40" s="112">
        <f t="shared" ref="O40:Q40" si="29">SUM(O19:O25)</f>
        <v>11</v>
      </c>
      <c r="P40" s="112">
        <f t="shared" si="29"/>
        <v>30</v>
      </c>
      <c r="Q40" s="113">
        <f t="shared" si="29"/>
        <v>0.43125</v>
      </c>
      <c r="R40" s="114">
        <f>COUNTIF(R19:R25,"*Отпуск*")</f>
        <v>0</v>
      </c>
      <c r="S40" s="112">
        <f t="shared" ref="S40:U40" si="30">SUM(S19:S25)</f>
        <v>13</v>
      </c>
      <c r="T40" s="112">
        <f t="shared" si="30"/>
        <v>46</v>
      </c>
      <c r="U40" s="141">
        <f t="shared" si="30"/>
        <v>1.570833333</v>
      </c>
      <c r="V40" s="114">
        <f>COUNTIF(V19:V25,"*Отпуск*")</f>
        <v>0</v>
      </c>
      <c r="W40" s="79"/>
      <c r="X40" s="115">
        <f t="shared" ref="X40:Y40" si="31">SUM(X19:X25)</f>
        <v>6</v>
      </c>
      <c r="Y40" s="116">
        <f t="shared" si="31"/>
        <v>0.8076388889</v>
      </c>
      <c r="Z40" s="117">
        <f>COUNTIF(Z19:Z25,"*Отпуск*")</f>
        <v>1</v>
      </c>
      <c r="AA40" s="115">
        <f t="shared" ref="AA40:AB40" si="32">SUM(AA19:AA25)</f>
        <v>0</v>
      </c>
      <c r="AB40" s="116">
        <f t="shared" si="32"/>
        <v>0</v>
      </c>
      <c r="AC40" s="117">
        <f>COUNTIF(AC19:AC25,"*Отпуск*")</f>
        <v>0</v>
      </c>
      <c r="AD40" s="115">
        <f t="shared" ref="AD40:AE40" si="33">SUM(AD19:AD25)</f>
        <v>0</v>
      </c>
      <c r="AE40" s="116">
        <f t="shared" si="33"/>
        <v>0</v>
      </c>
      <c r="AF40" s="117">
        <f>COUNTIF(AF19:AF25,"*Отпуск*")</f>
        <v>0</v>
      </c>
      <c r="AG40" s="115">
        <f t="shared" ref="AG40:AH40" si="34">SUM(AG19:AG25)</f>
        <v>0</v>
      </c>
      <c r="AH40" s="116">
        <f t="shared" si="34"/>
        <v>0</v>
      </c>
      <c r="AI40" s="117">
        <f>COUNTIF(AI19:AI25,"*Отпуск*")</f>
        <v>0</v>
      </c>
      <c r="AJ40" s="115">
        <f t="shared" ref="AJ40:AK40" si="35">SUM(AJ19:AJ25)</f>
        <v>0</v>
      </c>
      <c r="AK40" s="116">
        <f t="shared" si="35"/>
        <v>0</v>
      </c>
      <c r="AL40" s="117">
        <f>COUNTIF(AL19:AL25,"*Отпуск*")</f>
        <v>0</v>
      </c>
    </row>
    <row r="41">
      <c r="A41" s="121" t="s">
        <v>50</v>
      </c>
      <c r="B41" s="119" t="s">
        <v>51</v>
      </c>
      <c r="C41" s="112">
        <f t="shared" ref="C41:E41" si="36">SUM(C27:C33)</f>
        <v>6</v>
      </c>
      <c r="D41" s="112">
        <f t="shared" si="36"/>
        <v>16.5</v>
      </c>
      <c r="E41" s="113">
        <f t="shared" si="36"/>
        <v>0.8</v>
      </c>
      <c r="F41" s="114">
        <f>COUNTIF(F27:F33,"*Отпуск*")</f>
        <v>0</v>
      </c>
      <c r="G41" s="112">
        <f t="shared" ref="G41:I41" si="37">SUM(G27:G33)</f>
        <v>9</v>
      </c>
      <c r="H41" s="112">
        <f t="shared" si="37"/>
        <v>53</v>
      </c>
      <c r="I41" s="113">
        <f t="shared" si="37"/>
        <v>0.2652777778</v>
      </c>
      <c r="J41" s="114">
        <f>COUNTIF(J27:J33,"*Отпуск*")</f>
        <v>0</v>
      </c>
      <c r="K41" s="112">
        <f t="shared" ref="K41:M41" si="38">SUM(K27:K33)</f>
        <v>0</v>
      </c>
      <c r="L41" s="112">
        <f t="shared" si="38"/>
        <v>9</v>
      </c>
      <c r="M41" s="113">
        <f t="shared" si="38"/>
        <v>1.013888889</v>
      </c>
      <c r="N41" s="114">
        <f>COUNTIF(N27:N33,"*Отпуск*")</f>
        <v>0</v>
      </c>
      <c r="O41" s="112">
        <f t="shared" ref="O41:Q41" si="39">SUM(O27:O33)</f>
        <v>2</v>
      </c>
      <c r="P41" s="112">
        <f t="shared" si="39"/>
        <v>19.5</v>
      </c>
      <c r="Q41" s="113">
        <f t="shared" si="39"/>
        <v>0.4944444444</v>
      </c>
      <c r="R41" s="114">
        <f>COUNTIF(R27:R33,"*Отпуск*")</f>
        <v>0</v>
      </c>
      <c r="S41" s="112">
        <f t="shared" ref="S41:U41" si="40">SUM(S27:S33)</f>
        <v>6</v>
      </c>
      <c r="T41" s="112">
        <f t="shared" si="40"/>
        <v>20</v>
      </c>
      <c r="U41" s="141">
        <f t="shared" si="40"/>
        <v>0.4555555556</v>
      </c>
      <c r="V41" s="114">
        <f>COUNTIF(V27:V33,"*Отпуск*")</f>
        <v>4</v>
      </c>
      <c r="W41" s="79"/>
      <c r="X41" s="115">
        <f t="shared" ref="X41:Y41" si="41">SUM(X27:X33)</f>
        <v>7</v>
      </c>
      <c r="Y41" s="116">
        <f t="shared" si="41"/>
        <v>1.017361111</v>
      </c>
      <c r="Z41" s="117">
        <f>COUNTIF(Z27:Z33,"*Отпуск*")</f>
        <v>0</v>
      </c>
      <c r="AA41" s="115">
        <f t="shared" ref="AA41:AB41" si="42">SUM(AA27:AA33)</f>
        <v>0</v>
      </c>
      <c r="AB41" s="116">
        <f t="shared" si="42"/>
        <v>0</v>
      </c>
      <c r="AC41" s="117">
        <f>COUNTIF(AC27:AC33,"*Отпуск*")</f>
        <v>0</v>
      </c>
      <c r="AD41" s="115">
        <f t="shared" ref="AD41:AE41" si="43">SUM(AD27:AD33)</f>
        <v>0</v>
      </c>
      <c r="AE41" s="116">
        <f t="shared" si="43"/>
        <v>0</v>
      </c>
      <c r="AF41" s="117">
        <f>COUNTIF(AF27:AF33,"*Отпуск*")</f>
        <v>0</v>
      </c>
      <c r="AG41" s="115">
        <f t="shared" ref="AG41:AH41" si="44">SUM(AG27:AG33)</f>
        <v>0</v>
      </c>
      <c r="AH41" s="116">
        <f t="shared" si="44"/>
        <v>0</v>
      </c>
      <c r="AI41" s="117">
        <f>COUNTIF(AI27:AI33,"*Отпуск*")</f>
        <v>0</v>
      </c>
      <c r="AJ41" s="115">
        <f t="shared" ref="AJ41:AK41" si="45">SUM(AJ27:AJ33)</f>
        <v>0</v>
      </c>
      <c r="AK41" s="116">
        <f t="shared" si="45"/>
        <v>0</v>
      </c>
      <c r="AL41" s="117">
        <f>COUNTIF(AL27:AL33,"*Отпуск*")</f>
        <v>0</v>
      </c>
    </row>
    <row r="42">
      <c r="A42" s="122" t="s">
        <v>52</v>
      </c>
      <c r="B42" s="123" t="s">
        <v>53</v>
      </c>
      <c r="C42" s="112">
        <f t="shared" ref="C42:E42" si="46">SUM(C35:C37)</f>
        <v>2</v>
      </c>
      <c r="D42" s="112">
        <f t="shared" si="46"/>
        <v>2</v>
      </c>
      <c r="E42" s="113">
        <f t="shared" si="46"/>
        <v>0.2861111111</v>
      </c>
      <c r="F42" s="114">
        <f>COUNTIF(F35:F37,"*Отпуск*")</f>
        <v>0</v>
      </c>
      <c r="G42" s="112">
        <f t="shared" ref="G42:I42" si="47">SUM(G35:G37)</f>
        <v>2</v>
      </c>
      <c r="H42" s="112">
        <f t="shared" si="47"/>
        <v>15</v>
      </c>
      <c r="I42" s="113">
        <f t="shared" si="47"/>
        <v>0.09861111111</v>
      </c>
      <c r="J42" s="114">
        <f>COUNTIF(J35:J37,"*Отпуск*")</f>
        <v>0</v>
      </c>
      <c r="K42" s="112">
        <f t="shared" ref="K42:M42" si="48">SUM(K35:K37)</f>
        <v>2</v>
      </c>
      <c r="L42" s="112">
        <f t="shared" si="48"/>
        <v>9.5</v>
      </c>
      <c r="M42" s="113">
        <f t="shared" si="48"/>
        <v>0.2833333333</v>
      </c>
      <c r="N42" s="114">
        <f>COUNTIF(N35:N37,"*Отпуск*")</f>
        <v>0</v>
      </c>
      <c r="O42" s="112">
        <f t="shared" ref="O42:Q42" si="49">SUM(O35:O37)</f>
        <v>1</v>
      </c>
      <c r="P42" s="112">
        <f t="shared" si="49"/>
        <v>13</v>
      </c>
      <c r="Q42" s="113">
        <f t="shared" si="49"/>
        <v>0.1069444444</v>
      </c>
      <c r="R42" s="114">
        <f>COUNTIF(R35:R37,"*Отпуск*")</f>
        <v>0</v>
      </c>
      <c r="S42" s="112">
        <f t="shared" ref="S42:U42" si="50">SUM(S35:S37)</f>
        <v>0</v>
      </c>
      <c r="T42" s="112">
        <f t="shared" si="50"/>
        <v>11</v>
      </c>
      <c r="U42" s="141">
        <f t="shared" si="50"/>
        <v>0.1979166667</v>
      </c>
      <c r="V42" s="114">
        <f>COUNTIF(V35:V37,"*Отпуск*")</f>
        <v>0</v>
      </c>
      <c r="W42" s="9"/>
      <c r="X42" s="115">
        <f t="shared" ref="X42:Y42" si="51">SUM(X35:X37)</f>
        <v>0</v>
      </c>
      <c r="Y42" s="116">
        <f t="shared" si="51"/>
        <v>0.1847222222</v>
      </c>
      <c r="Z42" s="117">
        <f>COUNTIF(Z35:Z37,"*Отпуск*")</f>
        <v>0</v>
      </c>
      <c r="AA42" s="115">
        <f t="shared" ref="AA42:AB42" si="52">SUM(AA35:AA37)</f>
        <v>0</v>
      </c>
      <c r="AB42" s="116">
        <f t="shared" si="52"/>
        <v>0</v>
      </c>
      <c r="AC42" s="117">
        <f>COUNTIF(AC35:AC37,"*Отпуск*")</f>
        <v>0</v>
      </c>
      <c r="AD42" s="115">
        <f t="shared" ref="AD42:AE42" si="53">SUM(AD35:AD37)</f>
        <v>0</v>
      </c>
      <c r="AE42" s="116">
        <f t="shared" si="53"/>
        <v>0</v>
      </c>
      <c r="AF42" s="117">
        <f>COUNTIF(AF35:AF37,"*Отпуск*")</f>
        <v>0</v>
      </c>
      <c r="AG42" s="115">
        <f t="shared" ref="AG42:AH42" si="54">SUM(AG35:AG37)</f>
        <v>0</v>
      </c>
      <c r="AH42" s="116">
        <f t="shared" si="54"/>
        <v>0</v>
      </c>
      <c r="AI42" s="117">
        <f>COUNTIF(AI35:AI37,"*Отпуск*")</f>
        <v>0</v>
      </c>
      <c r="AJ42" s="115">
        <f t="shared" ref="AJ42:AK42" si="55">SUM(AJ35:AJ37)</f>
        <v>0</v>
      </c>
      <c r="AK42" s="116">
        <f t="shared" si="55"/>
        <v>0</v>
      </c>
      <c r="AL42" s="117">
        <f>COUNTIF(AL35:AL37,"*Отпуск*")</f>
        <v>0</v>
      </c>
    </row>
    <row r="43">
      <c r="A43" s="124" t="s">
        <v>44</v>
      </c>
      <c r="B43" s="125" t="s">
        <v>24</v>
      </c>
      <c r="C43" s="112">
        <f t="shared" ref="C43:V43" si="56">SUM(C38:C42)</f>
        <v>29</v>
      </c>
      <c r="D43" s="112">
        <f t="shared" si="56"/>
        <v>76</v>
      </c>
      <c r="E43" s="141">
        <f t="shared" si="56"/>
        <v>3.218055556</v>
      </c>
      <c r="F43" s="126">
        <f t="shared" si="56"/>
        <v>1</v>
      </c>
      <c r="G43" s="112">
        <f t="shared" si="56"/>
        <v>25</v>
      </c>
      <c r="H43" s="112">
        <f t="shared" si="56"/>
        <v>87</v>
      </c>
      <c r="I43" s="141">
        <f t="shared" si="56"/>
        <v>1.191666667</v>
      </c>
      <c r="J43" s="126">
        <f t="shared" si="56"/>
        <v>0</v>
      </c>
      <c r="K43" s="112">
        <f t="shared" si="56"/>
        <v>11</v>
      </c>
      <c r="L43" s="112">
        <f t="shared" si="56"/>
        <v>48.5</v>
      </c>
      <c r="M43" s="141">
        <f t="shared" si="56"/>
        <v>3.928472222</v>
      </c>
      <c r="N43" s="126">
        <f t="shared" si="56"/>
        <v>4</v>
      </c>
      <c r="O43" s="112">
        <f t="shared" si="56"/>
        <v>21</v>
      </c>
      <c r="P43" s="112">
        <f t="shared" si="56"/>
        <v>74</v>
      </c>
      <c r="Q43" s="141">
        <f t="shared" si="56"/>
        <v>2.026388889</v>
      </c>
      <c r="R43" s="126">
        <f t="shared" si="56"/>
        <v>0</v>
      </c>
      <c r="S43" s="112">
        <f t="shared" si="56"/>
        <v>47</v>
      </c>
      <c r="T43" s="112">
        <f t="shared" si="56"/>
        <v>176</v>
      </c>
      <c r="U43" s="141">
        <f t="shared" si="56"/>
        <v>8.78125</v>
      </c>
      <c r="V43" s="126">
        <f t="shared" si="56"/>
        <v>4</v>
      </c>
      <c r="W43" s="127"/>
      <c r="X43" s="115">
        <f t="shared" ref="X43:AL43" si="57">SUM(X38:X42)</f>
        <v>19</v>
      </c>
      <c r="Y43" s="142">
        <f t="shared" si="57"/>
        <v>2.514583333</v>
      </c>
      <c r="Z43" s="117">
        <f t="shared" si="57"/>
        <v>5</v>
      </c>
      <c r="AA43" s="115">
        <f t="shared" si="57"/>
        <v>0</v>
      </c>
      <c r="AB43" s="116">
        <f t="shared" si="57"/>
        <v>0</v>
      </c>
      <c r="AC43" s="117">
        <f t="shared" si="57"/>
        <v>0</v>
      </c>
      <c r="AD43" s="115">
        <f t="shared" si="57"/>
        <v>0</v>
      </c>
      <c r="AE43" s="142">
        <f t="shared" si="57"/>
        <v>0</v>
      </c>
      <c r="AF43" s="117">
        <f t="shared" si="57"/>
        <v>0</v>
      </c>
      <c r="AG43" s="115">
        <f t="shared" si="57"/>
        <v>0</v>
      </c>
      <c r="AH43" s="116">
        <f t="shared" si="57"/>
        <v>0</v>
      </c>
      <c r="AI43" s="117">
        <f t="shared" si="57"/>
        <v>0</v>
      </c>
      <c r="AJ43" s="115">
        <f t="shared" si="57"/>
        <v>0</v>
      </c>
      <c r="AK43" s="116">
        <f t="shared" si="57"/>
        <v>0</v>
      </c>
      <c r="AL43" s="117">
        <f t="shared" si="57"/>
        <v>0</v>
      </c>
    </row>
    <row r="44">
      <c r="A44" s="143"/>
      <c r="B44" s="143"/>
      <c r="C44" s="143"/>
      <c r="D44" s="143"/>
      <c r="E44" s="143"/>
      <c r="F44" s="143"/>
      <c r="G44" s="143"/>
      <c r="H44" s="143"/>
      <c r="I44" s="143"/>
      <c r="J44" s="143"/>
      <c r="K44" s="143"/>
      <c r="L44" s="143"/>
      <c r="M44" s="143"/>
      <c r="N44" s="143"/>
      <c r="O44" s="143"/>
      <c r="P44" s="143"/>
      <c r="Q44" s="144"/>
      <c r="R44" s="143"/>
      <c r="S44" s="143"/>
      <c r="T44" s="143"/>
      <c r="U44" s="145"/>
      <c r="V44" s="143"/>
      <c r="W44" s="143"/>
      <c r="X44" s="143"/>
      <c r="Y44" s="143"/>
      <c r="Z44" s="143"/>
      <c r="AA44" s="143"/>
      <c r="AB44" s="143"/>
      <c r="AC44" s="143"/>
      <c r="AD44" s="143"/>
      <c r="AE44" s="143"/>
      <c r="AF44" s="143"/>
      <c r="AG44" s="143"/>
      <c r="AH44" s="143"/>
      <c r="AI44" s="143"/>
      <c r="AJ44" s="143"/>
      <c r="AK44" s="143"/>
      <c r="AL44" s="143"/>
    </row>
    <row r="45">
      <c r="A45" s="143"/>
      <c r="B45" s="143"/>
      <c r="C45" s="143"/>
      <c r="D45" s="143"/>
      <c r="E45" s="143"/>
      <c r="F45" s="143"/>
      <c r="G45" s="143"/>
      <c r="H45" s="143"/>
      <c r="I45" s="143"/>
      <c r="J45" s="143"/>
      <c r="K45" s="143"/>
      <c r="L45" s="143"/>
      <c r="M45" s="143"/>
      <c r="N45" s="143"/>
      <c r="O45" s="143"/>
      <c r="P45" s="143"/>
      <c r="Q45" s="144"/>
      <c r="R45" s="143"/>
      <c r="S45" s="143"/>
      <c r="T45" s="143"/>
      <c r="U45" s="145"/>
      <c r="V45" s="143"/>
      <c r="W45" s="143"/>
      <c r="X45" s="143"/>
      <c r="Y45" s="143"/>
      <c r="Z45" s="143"/>
      <c r="AA45" s="143"/>
      <c r="AB45" s="143"/>
      <c r="AC45" s="143"/>
      <c r="AD45" s="143"/>
      <c r="AE45" s="143"/>
      <c r="AF45" s="143"/>
      <c r="AG45" s="143"/>
      <c r="AH45" s="143"/>
      <c r="AI45" s="143"/>
      <c r="AJ45" s="143"/>
      <c r="AK45" s="143"/>
      <c r="AL45" s="143"/>
    </row>
    <row r="46">
      <c r="A46" s="143"/>
      <c r="B46" s="143"/>
      <c r="C46" s="143"/>
      <c r="D46" s="143"/>
      <c r="E46" s="143"/>
      <c r="F46" s="143"/>
      <c r="G46" s="143"/>
      <c r="H46" s="143"/>
      <c r="I46" s="143"/>
      <c r="J46" s="143"/>
      <c r="K46" s="143"/>
      <c r="L46" s="143"/>
      <c r="M46" s="143"/>
      <c r="N46" s="143"/>
      <c r="O46" s="143"/>
      <c r="P46" s="143"/>
      <c r="Q46" s="144"/>
      <c r="R46" s="143"/>
      <c r="S46" s="143"/>
      <c r="T46" s="143"/>
      <c r="U46" s="145"/>
      <c r="V46" s="143"/>
      <c r="W46" s="143"/>
      <c r="X46" s="143"/>
      <c r="Y46" s="143"/>
      <c r="Z46" s="143"/>
      <c r="AA46" s="143"/>
      <c r="AB46" s="143"/>
      <c r="AC46" s="143"/>
      <c r="AD46" s="143"/>
      <c r="AE46" s="143"/>
      <c r="AF46" s="143"/>
      <c r="AG46" s="143"/>
      <c r="AH46" s="143"/>
      <c r="AI46" s="143"/>
      <c r="AJ46" s="143"/>
      <c r="AK46" s="143"/>
      <c r="AL46" s="143"/>
    </row>
    <row r="47">
      <c r="A47" s="143"/>
      <c r="B47" s="143"/>
      <c r="C47" s="143"/>
      <c r="D47" s="143"/>
      <c r="E47" s="143"/>
      <c r="F47" s="143"/>
      <c r="G47" s="143"/>
      <c r="H47" s="143"/>
      <c r="I47" s="143"/>
      <c r="J47" s="143"/>
      <c r="K47" s="143"/>
      <c r="L47" s="143"/>
      <c r="M47" s="143"/>
      <c r="N47" s="143"/>
      <c r="O47" s="143"/>
      <c r="P47" s="143"/>
      <c r="Q47" s="144"/>
      <c r="R47" s="143"/>
      <c r="S47" s="143"/>
      <c r="T47" s="143"/>
      <c r="U47" s="145"/>
      <c r="V47" s="143"/>
      <c r="W47" s="143"/>
      <c r="X47" s="143"/>
      <c r="Y47" s="143"/>
      <c r="Z47" s="143"/>
      <c r="AA47" s="143"/>
      <c r="AB47" s="143"/>
      <c r="AC47" s="143"/>
      <c r="AD47" s="143"/>
      <c r="AE47" s="143"/>
      <c r="AF47" s="143"/>
      <c r="AG47" s="143"/>
      <c r="AH47" s="143"/>
      <c r="AI47" s="143"/>
      <c r="AJ47" s="143"/>
      <c r="AK47" s="143"/>
      <c r="AL47" s="143"/>
    </row>
    <row r="48">
      <c r="A48" s="143"/>
      <c r="B48" s="143"/>
      <c r="C48" s="143"/>
      <c r="D48" s="143"/>
      <c r="E48" s="143"/>
      <c r="F48" s="143"/>
      <c r="G48" s="143"/>
      <c r="H48" s="143"/>
      <c r="I48" s="143"/>
      <c r="J48" s="143"/>
      <c r="K48" s="143"/>
      <c r="L48" s="143"/>
      <c r="M48" s="143"/>
      <c r="N48" s="143"/>
      <c r="O48" s="143"/>
      <c r="P48" s="143"/>
      <c r="Q48" s="144"/>
      <c r="R48" s="143"/>
      <c r="S48" s="143"/>
      <c r="T48" s="143"/>
      <c r="U48" s="145"/>
      <c r="V48" s="143"/>
      <c r="W48" s="143"/>
      <c r="X48" s="143"/>
      <c r="Y48" s="143"/>
      <c r="Z48" s="143"/>
      <c r="AA48" s="143"/>
      <c r="AB48" s="143"/>
      <c r="AC48" s="143"/>
      <c r="AD48" s="143"/>
      <c r="AE48" s="143"/>
      <c r="AF48" s="143"/>
      <c r="AG48" s="143"/>
      <c r="AH48" s="143"/>
      <c r="AI48" s="143"/>
      <c r="AJ48" s="143"/>
      <c r="AK48" s="143"/>
      <c r="AL48" s="143"/>
    </row>
    <row r="49">
      <c r="Q49" s="146"/>
      <c r="U49" s="147"/>
    </row>
    <row r="50">
      <c r="Q50" s="146"/>
      <c r="U50" s="147"/>
    </row>
    <row r="51">
      <c r="Q51" s="146"/>
      <c r="U51" s="147"/>
    </row>
    <row r="52">
      <c r="Q52" s="146"/>
      <c r="U52" s="147"/>
    </row>
    <row r="53">
      <c r="Q53" s="146"/>
      <c r="U53" s="147"/>
    </row>
    <row r="54">
      <c r="Q54" s="146"/>
      <c r="U54" s="147"/>
    </row>
    <row r="55">
      <c r="Q55" s="146"/>
      <c r="U55" s="147"/>
    </row>
    <row r="56">
      <c r="Q56" s="146"/>
      <c r="U56" s="147"/>
    </row>
    <row r="57">
      <c r="Q57" s="146"/>
      <c r="U57" s="147"/>
    </row>
    <row r="58">
      <c r="Q58" s="146"/>
      <c r="U58" s="147"/>
    </row>
    <row r="59">
      <c r="Q59" s="146"/>
      <c r="U59" s="147"/>
    </row>
    <row r="60">
      <c r="Q60" s="146"/>
      <c r="U60" s="147"/>
    </row>
    <row r="61">
      <c r="Q61" s="146"/>
      <c r="U61" s="147"/>
    </row>
    <row r="62">
      <c r="Q62" s="146"/>
      <c r="U62" s="147"/>
    </row>
    <row r="63">
      <c r="Q63" s="146"/>
      <c r="U63" s="147"/>
    </row>
    <row r="64">
      <c r="Q64" s="146"/>
      <c r="U64" s="147"/>
    </row>
    <row r="65">
      <c r="Q65" s="146"/>
      <c r="U65" s="147"/>
    </row>
    <row r="66">
      <c r="Q66" s="146"/>
      <c r="U66" s="147"/>
    </row>
    <row r="67">
      <c r="Q67" s="146"/>
      <c r="U67" s="147"/>
    </row>
    <row r="68">
      <c r="Q68" s="146"/>
      <c r="U68" s="147"/>
    </row>
    <row r="69">
      <c r="Q69" s="146"/>
      <c r="U69" s="147"/>
    </row>
    <row r="70">
      <c r="Q70" s="146"/>
      <c r="U70" s="147"/>
    </row>
    <row r="71">
      <c r="Q71" s="146"/>
      <c r="U71" s="147"/>
    </row>
    <row r="72">
      <c r="Q72" s="146"/>
      <c r="U72" s="147"/>
    </row>
    <row r="73">
      <c r="Q73" s="146"/>
      <c r="U73" s="147"/>
    </row>
    <row r="74">
      <c r="Q74" s="146"/>
      <c r="U74" s="147"/>
    </row>
    <row r="75">
      <c r="Q75" s="146"/>
      <c r="U75" s="147"/>
    </row>
    <row r="76">
      <c r="Q76" s="146"/>
      <c r="U76" s="147"/>
    </row>
    <row r="77">
      <c r="Q77" s="146"/>
      <c r="U77" s="147"/>
    </row>
    <row r="78">
      <c r="Q78" s="146"/>
      <c r="U78" s="147"/>
    </row>
    <row r="79">
      <c r="Q79" s="146"/>
      <c r="U79" s="147"/>
    </row>
    <row r="80">
      <c r="Q80" s="146"/>
      <c r="U80" s="147"/>
    </row>
    <row r="81">
      <c r="Q81" s="146"/>
      <c r="U81" s="147"/>
    </row>
    <row r="82">
      <c r="Q82" s="146"/>
      <c r="U82" s="147"/>
    </row>
    <row r="83">
      <c r="Q83" s="146"/>
      <c r="U83" s="147"/>
    </row>
    <row r="84">
      <c r="Q84" s="146"/>
      <c r="U84" s="147"/>
    </row>
    <row r="85">
      <c r="Q85" s="146"/>
      <c r="U85" s="147"/>
    </row>
    <row r="86">
      <c r="Q86" s="146"/>
      <c r="U86" s="147"/>
    </row>
    <row r="87">
      <c r="Q87" s="146"/>
      <c r="U87" s="147"/>
    </row>
    <row r="88">
      <c r="Q88" s="146"/>
      <c r="U88" s="147"/>
    </row>
    <row r="89">
      <c r="Q89" s="146"/>
      <c r="U89" s="147"/>
    </row>
    <row r="90">
      <c r="Q90" s="146"/>
      <c r="U90" s="147"/>
    </row>
    <row r="91">
      <c r="Q91" s="146"/>
      <c r="U91" s="147"/>
    </row>
    <row r="92">
      <c r="Q92" s="146"/>
      <c r="U92" s="147"/>
    </row>
    <row r="93">
      <c r="Q93" s="146"/>
      <c r="U93" s="147"/>
    </row>
    <row r="94">
      <c r="Q94" s="146"/>
      <c r="U94" s="147"/>
    </row>
    <row r="95">
      <c r="Q95" s="146"/>
      <c r="U95" s="147"/>
    </row>
    <row r="96">
      <c r="Q96" s="146"/>
      <c r="U96" s="147"/>
    </row>
    <row r="97">
      <c r="Q97" s="146"/>
      <c r="U97" s="147"/>
    </row>
    <row r="98">
      <c r="Q98" s="146"/>
      <c r="U98" s="147"/>
    </row>
    <row r="99">
      <c r="Q99" s="146"/>
      <c r="U99" s="147"/>
    </row>
    <row r="100">
      <c r="Q100" s="146"/>
      <c r="U100" s="147"/>
    </row>
    <row r="101">
      <c r="Q101" s="146"/>
      <c r="U101" s="147"/>
    </row>
    <row r="102">
      <c r="Q102" s="146"/>
      <c r="U102" s="147"/>
    </row>
    <row r="103">
      <c r="Q103" s="146"/>
      <c r="U103" s="147"/>
    </row>
    <row r="104">
      <c r="Q104" s="146"/>
      <c r="U104" s="147"/>
    </row>
    <row r="105">
      <c r="Q105" s="146"/>
      <c r="U105" s="147"/>
    </row>
    <row r="106">
      <c r="Q106" s="146"/>
      <c r="U106" s="147"/>
    </row>
    <row r="107">
      <c r="Q107" s="146"/>
      <c r="U107" s="147"/>
    </row>
    <row r="108">
      <c r="Q108" s="146"/>
      <c r="U108" s="147"/>
    </row>
    <row r="109">
      <c r="Q109" s="146"/>
      <c r="U109" s="147"/>
    </row>
    <row r="110">
      <c r="Q110" s="146"/>
      <c r="U110" s="147"/>
    </row>
    <row r="111">
      <c r="Q111" s="146"/>
      <c r="U111" s="147"/>
    </row>
    <row r="112">
      <c r="Q112" s="146"/>
      <c r="U112" s="147"/>
    </row>
    <row r="113">
      <c r="Q113" s="146"/>
      <c r="U113" s="147"/>
    </row>
    <row r="114">
      <c r="Q114" s="146"/>
      <c r="U114" s="147"/>
    </row>
    <row r="115">
      <c r="Q115" s="146"/>
      <c r="U115" s="147"/>
    </row>
    <row r="116">
      <c r="Q116" s="146"/>
      <c r="U116" s="147"/>
    </row>
    <row r="117">
      <c r="Q117" s="146"/>
      <c r="U117" s="147"/>
    </row>
    <row r="118">
      <c r="Q118" s="146"/>
      <c r="U118" s="147"/>
    </row>
    <row r="119">
      <c r="Q119" s="146"/>
      <c r="U119" s="147"/>
    </row>
    <row r="120">
      <c r="Q120" s="146"/>
      <c r="U120" s="147"/>
    </row>
    <row r="121">
      <c r="Q121" s="146"/>
      <c r="U121" s="147"/>
    </row>
    <row r="122">
      <c r="Q122" s="146"/>
      <c r="U122" s="147"/>
    </row>
    <row r="123">
      <c r="Q123" s="146"/>
      <c r="U123" s="147"/>
    </row>
    <row r="124">
      <c r="Q124" s="146"/>
      <c r="U124" s="147"/>
    </row>
    <row r="125">
      <c r="Q125" s="146"/>
      <c r="U125" s="147"/>
    </row>
    <row r="126">
      <c r="Q126" s="146"/>
      <c r="U126" s="147"/>
    </row>
    <row r="127">
      <c r="Q127" s="146"/>
      <c r="U127" s="147"/>
    </row>
    <row r="128">
      <c r="Q128" s="146"/>
      <c r="U128" s="147"/>
    </row>
    <row r="129">
      <c r="Q129" s="146"/>
      <c r="U129" s="147"/>
    </row>
    <row r="130">
      <c r="Q130" s="146"/>
      <c r="U130" s="147"/>
    </row>
    <row r="131">
      <c r="Q131" s="146"/>
      <c r="U131" s="147"/>
    </row>
    <row r="132">
      <c r="Q132" s="146"/>
      <c r="U132" s="147"/>
    </row>
    <row r="133">
      <c r="Q133" s="146"/>
      <c r="U133" s="147"/>
    </row>
    <row r="134">
      <c r="Q134" s="146"/>
      <c r="U134" s="147"/>
    </row>
    <row r="135">
      <c r="Q135" s="146"/>
      <c r="U135" s="147"/>
    </row>
    <row r="136">
      <c r="Q136" s="146"/>
      <c r="U136" s="147"/>
    </row>
    <row r="137">
      <c r="Q137" s="146"/>
      <c r="U137" s="147"/>
    </row>
    <row r="138">
      <c r="Q138" s="146"/>
      <c r="U138" s="147"/>
    </row>
    <row r="139">
      <c r="Q139" s="146"/>
      <c r="U139" s="147"/>
    </row>
    <row r="140">
      <c r="Q140" s="146"/>
      <c r="U140" s="147"/>
    </row>
    <row r="141">
      <c r="Q141" s="146"/>
      <c r="U141" s="147"/>
    </row>
    <row r="142">
      <c r="Q142" s="146"/>
      <c r="U142" s="147"/>
    </row>
    <row r="143">
      <c r="Q143" s="146"/>
      <c r="U143" s="147"/>
    </row>
    <row r="144">
      <c r="Q144" s="146"/>
      <c r="U144" s="147"/>
    </row>
    <row r="145">
      <c r="Q145" s="146"/>
      <c r="U145" s="147"/>
    </row>
    <row r="146">
      <c r="Q146" s="146"/>
      <c r="U146" s="147"/>
    </row>
    <row r="147">
      <c r="Q147" s="146"/>
      <c r="U147" s="147"/>
    </row>
    <row r="148">
      <c r="Q148" s="146"/>
      <c r="U148" s="147"/>
    </row>
    <row r="149">
      <c r="Q149" s="146"/>
      <c r="U149" s="147"/>
    </row>
    <row r="150">
      <c r="Q150" s="146"/>
      <c r="U150" s="147"/>
    </row>
    <row r="151">
      <c r="Q151" s="146"/>
      <c r="U151" s="147"/>
    </row>
    <row r="152">
      <c r="Q152" s="146"/>
      <c r="U152" s="147"/>
    </row>
    <row r="153">
      <c r="Q153" s="146"/>
      <c r="U153" s="147"/>
    </row>
    <row r="154">
      <c r="Q154" s="146"/>
      <c r="U154" s="147"/>
    </row>
    <row r="155">
      <c r="Q155" s="146"/>
      <c r="U155" s="147"/>
    </row>
    <row r="156">
      <c r="Q156" s="146"/>
      <c r="U156" s="147"/>
    </row>
    <row r="157">
      <c r="Q157" s="146"/>
      <c r="U157" s="147"/>
    </row>
    <row r="158">
      <c r="Q158" s="146"/>
      <c r="U158" s="147"/>
    </row>
    <row r="159">
      <c r="Q159" s="146"/>
      <c r="U159" s="147"/>
    </row>
    <row r="160">
      <c r="Q160" s="146"/>
      <c r="U160" s="147"/>
    </row>
    <row r="161">
      <c r="Q161" s="146"/>
      <c r="U161" s="147"/>
    </row>
    <row r="162">
      <c r="Q162" s="146"/>
      <c r="U162" s="147"/>
    </row>
    <row r="163">
      <c r="Q163" s="146"/>
      <c r="U163" s="147"/>
    </row>
    <row r="164">
      <c r="Q164" s="146"/>
      <c r="U164" s="147"/>
    </row>
    <row r="165">
      <c r="Q165" s="146"/>
      <c r="U165" s="147"/>
    </row>
    <row r="166">
      <c r="Q166" s="146"/>
      <c r="U166" s="147"/>
    </row>
    <row r="167">
      <c r="Q167" s="146"/>
      <c r="U167" s="147"/>
    </row>
    <row r="168">
      <c r="Q168" s="146"/>
      <c r="U168" s="147"/>
    </row>
    <row r="169">
      <c r="Q169" s="146"/>
      <c r="U169" s="147"/>
    </row>
    <row r="170">
      <c r="Q170" s="146"/>
      <c r="U170" s="147"/>
    </row>
    <row r="171">
      <c r="Q171" s="146"/>
      <c r="U171" s="147"/>
    </row>
    <row r="172">
      <c r="Q172" s="146"/>
      <c r="U172" s="147"/>
    </row>
    <row r="173">
      <c r="Q173" s="146"/>
      <c r="U173" s="147"/>
    </row>
    <row r="174">
      <c r="Q174" s="146"/>
      <c r="U174" s="147"/>
    </row>
    <row r="175">
      <c r="Q175" s="146"/>
      <c r="U175" s="147"/>
    </row>
    <row r="176">
      <c r="Q176" s="146"/>
      <c r="U176" s="147"/>
    </row>
    <row r="177">
      <c r="Q177" s="146"/>
      <c r="U177" s="147"/>
    </row>
    <row r="178">
      <c r="Q178" s="146"/>
      <c r="U178" s="147"/>
    </row>
    <row r="179">
      <c r="Q179" s="146"/>
      <c r="U179" s="147"/>
    </row>
    <row r="180">
      <c r="Q180" s="146"/>
      <c r="U180" s="147"/>
    </row>
    <row r="181">
      <c r="Q181" s="146"/>
      <c r="U181" s="147"/>
    </row>
    <row r="182">
      <c r="Q182" s="146"/>
      <c r="U182" s="147"/>
    </row>
    <row r="183">
      <c r="Q183" s="146"/>
      <c r="U183" s="147"/>
    </row>
    <row r="184">
      <c r="Q184" s="146"/>
      <c r="U184" s="147"/>
    </row>
    <row r="185">
      <c r="Q185" s="146"/>
      <c r="U185" s="147"/>
    </row>
    <row r="186">
      <c r="Q186" s="146"/>
      <c r="U186" s="147"/>
    </row>
    <row r="187">
      <c r="Q187" s="146"/>
      <c r="U187" s="147"/>
    </row>
    <row r="188">
      <c r="Q188" s="146"/>
      <c r="U188" s="147"/>
    </row>
    <row r="189">
      <c r="Q189" s="146"/>
      <c r="U189" s="147"/>
    </row>
    <row r="190">
      <c r="Q190" s="146"/>
      <c r="U190" s="147"/>
    </row>
    <row r="191">
      <c r="Q191" s="146"/>
      <c r="U191" s="147"/>
    </row>
    <row r="192">
      <c r="Q192" s="146"/>
      <c r="U192" s="147"/>
    </row>
    <row r="193">
      <c r="Q193" s="146"/>
      <c r="U193" s="147"/>
    </row>
    <row r="194">
      <c r="Q194" s="146"/>
      <c r="U194" s="147"/>
    </row>
    <row r="195">
      <c r="Q195" s="146"/>
      <c r="U195" s="147"/>
    </row>
    <row r="196">
      <c r="Q196" s="146"/>
      <c r="U196" s="147"/>
    </row>
    <row r="197">
      <c r="Q197" s="146"/>
      <c r="U197" s="147"/>
    </row>
    <row r="198">
      <c r="Q198" s="146"/>
      <c r="U198" s="147"/>
    </row>
    <row r="199">
      <c r="Q199" s="146"/>
      <c r="U199" s="147"/>
    </row>
    <row r="200">
      <c r="Q200" s="146"/>
      <c r="U200" s="147"/>
    </row>
    <row r="201">
      <c r="Q201" s="146"/>
      <c r="U201" s="147"/>
    </row>
    <row r="202">
      <c r="Q202" s="146"/>
      <c r="U202" s="147"/>
    </row>
    <row r="203">
      <c r="Q203" s="146"/>
      <c r="U203" s="147"/>
    </row>
    <row r="204">
      <c r="Q204" s="146"/>
      <c r="U204" s="147"/>
    </row>
    <row r="205">
      <c r="Q205" s="146"/>
      <c r="U205" s="147"/>
    </row>
    <row r="206">
      <c r="Q206" s="146"/>
      <c r="U206" s="147"/>
    </row>
    <row r="207">
      <c r="Q207" s="146"/>
      <c r="U207" s="147"/>
    </row>
    <row r="208">
      <c r="Q208" s="146"/>
      <c r="U208" s="147"/>
    </row>
    <row r="209">
      <c r="Q209" s="146"/>
      <c r="U209" s="147"/>
    </row>
    <row r="210">
      <c r="Q210" s="146"/>
      <c r="U210" s="147"/>
    </row>
    <row r="211">
      <c r="Q211" s="146"/>
      <c r="U211" s="147"/>
    </row>
    <row r="212">
      <c r="Q212" s="146"/>
      <c r="U212" s="147"/>
    </row>
    <row r="213">
      <c r="Q213" s="146"/>
      <c r="U213" s="147"/>
    </row>
    <row r="214">
      <c r="Q214" s="146"/>
      <c r="U214" s="147"/>
    </row>
    <row r="215">
      <c r="Q215" s="146"/>
      <c r="U215" s="147"/>
    </row>
    <row r="216">
      <c r="Q216" s="146"/>
      <c r="U216" s="147"/>
    </row>
    <row r="217">
      <c r="Q217" s="146"/>
      <c r="U217" s="147"/>
    </row>
    <row r="218">
      <c r="Q218" s="146"/>
      <c r="U218" s="147"/>
    </row>
    <row r="219">
      <c r="Q219" s="146"/>
      <c r="U219" s="147"/>
    </row>
    <row r="220">
      <c r="Q220" s="146"/>
      <c r="U220" s="147"/>
    </row>
    <row r="221">
      <c r="Q221" s="146"/>
      <c r="U221" s="147"/>
    </row>
    <row r="222">
      <c r="Q222" s="146"/>
      <c r="U222" s="147"/>
    </row>
    <row r="223">
      <c r="Q223" s="146"/>
      <c r="U223" s="147"/>
    </row>
    <row r="224">
      <c r="Q224" s="146"/>
      <c r="U224" s="147"/>
    </row>
    <row r="225">
      <c r="Q225" s="146"/>
      <c r="U225" s="147"/>
    </row>
    <row r="226">
      <c r="Q226" s="146"/>
      <c r="U226" s="147"/>
    </row>
    <row r="227">
      <c r="Q227" s="146"/>
      <c r="U227" s="147"/>
    </row>
    <row r="228">
      <c r="Q228" s="146"/>
      <c r="U228" s="147"/>
    </row>
    <row r="229">
      <c r="Q229" s="146"/>
      <c r="U229" s="147"/>
    </row>
    <row r="230">
      <c r="Q230" s="146"/>
      <c r="U230" s="147"/>
    </row>
    <row r="231">
      <c r="Q231" s="146"/>
      <c r="U231" s="147"/>
    </row>
    <row r="232">
      <c r="Q232" s="146"/>
      <c r="U232" s="147"/>
    </row>
    <row r="233">
      <c r="Q233" s="146"/>
      <c r="U233" s="147"/>
    </row>
    <row r="234">
      <c r="Q234" s="146"/>
      <c r="U234" s="147"/>
    </row>
    <row r="235">
      <c r="Q235" s="146"/>
      <c r="U235" s="147"/>
    </row>
    <row r="236">
      <c r="Q236" s="146"/>
      <c r="U236" s="147"/>
    </row>
    <row r="237">
      <c r="Q237" s="146"/>
      <c r="U237" s="147"/>
    </row>
    <row r="238">
      <c r="Q238" s="146"/>
      <c r="U238" s="147"/>
    </row>
    <row r="239">
      <c r="Q239" s="146"/>
      <c r="U239" s="147"/>
    </row>
    <row r="240">
      <c r="Q240" s="146"/>
      <c r="U240" s="147"/>
    </row>
    <row r="241">
      <c r="Q241" s="146"/>
      <c r="U241" s="147"/>
    </row>
    <row r="242">
      <c r="Q242" s="146"/>
      <c r="U242" s="147"/>
    </row>
    <row r="243">
      <c r="Q243" s="146"/>
      <c r="U243" s="147"/>
    </row>
    <row r="244">
      <c r="Q244" s="146"/>
      <c r="U244" s="147"/>
    </row>
    <row r="245">
      <c r="Q245" s="146"/>
      <c r="U245" s="147"/>
    </row>
    <row r="246">
      <c r="Q246" s="146"/>
      <c r="U246" s="147"/>
    </row>
    <row r="247">
      <c r="Q247" s="146"/>
      <c r="U247" s="147"/>
    </row>
    <row r="248">
      <c r="Q248" s="146"/>
      <c r="U248" s="147"/>
    </row>
    <row r="249">
      <c r="Q249" s="146"/>
      <c r="U249" s="147"/>
    </row>
    <row r="250">
      <c r="Q250" s="146"/>
      <c r="U250" s="147"/>
    </row>
    <row r="251">
      <c r="Q251" s="146"/>
      <c r="U251" s="147"/>
    </row>
    <row r="252">
      <c r="Q252" s="146"/>
      <c r="U252" s="147"/>
    </row>
    <row r="253">
      <c r="Q253" s="146"/>
      <c r="U253" s="147"/>
    </row>
    <row r="254">
      <c r="Q254" s="146"/>
      <c r="U254" s="147"/>
    </row>
    <row r="255">
      <c r="Q255" s="146"/>
      <c r="U255" s="147"/>
    </row>
    <row r="256">
      <c r="Q256" s="146"/>
      <c r="U256" s="147"/>
    </row>
    <row r="257">
      <c r="Q257" s="146"/>
      <c r="U257" s="147"/>
    </row>
    <row r="258">
      <c r="Q258" s="146"/>
      <c r="U258" s="147"/>
    </row>
    <row r="259">
      <c r="Q259" s="146"/>
      <c r="U259" s="147"/>
    </row>
    <row r="260">
      <c r="Q260" s="146"/>
      <c r="U260" s="147"/>
    </row>
    <row r="261">
      <c r="Q261" s="146"/>
      <c r="U261" s="147"/>
    </row>
    <row r="262">
      <c r="Q262" s="146"/>
      <c r="U262" s="147"/>
    </row>
    <row r="263">
      <c r="Q263" s="146"/>
      <c r="U263" s="147"/>
    </row>
    <row r="264">
      <c r="Q264" s="146"/>
      <c r="U264" s="147"/>
    </row>
    <row r="265">
      <c r="Q265" s="146"/>
      <c r="U265" s="147"/>
    </row>
    <row r="266">
      <c r="Q266" s="146"/>
      <c r="U266" s="147"/>
    </row>
    <row r="267">
      <c r="Q267" s="146"/>
      <c r="U267" s="147"/>
    </row>
    <row r="268">
      <c r="Q268" s="146"/>
      <c r="U268" s="147"/>
    </row>
    <row r="269">
      <c r="Q269" s="146"/>
      <c r="U269" s="147"/>
    </row>
    <row r="270">
      <c r="Q270" s="146"/>
      <c r="U270" s="147"/>
    </row>
    <row r="271">
      <c r="Q271" s="146"/>
      <c r="U271" s="147"/>
    </row>
    <row r="272">
      <c r="Q272" s="146"/>
      <c r="U272" s="147"/>
    </row>
    <row r="273">
      <c r="Q273" s="146"/>
      <c r="U273" s="147"/>
    </row>
    <row r="274">
      <c r="Q274" s="146"/>
      <c r="U274" s="147"/>
    </row>
    <row r="275">
      <c r="Q275" s="146"/>
      <c r="U275" s="147"/>
    </row>
    <row r="276">
      <c r="Q276" s="146"/>
      <c r="U276" s="147"/>
    </row>
    <row r="277">
      <c r="Q277" s="146"/>
      <c r="U277" s="147"/>
    </row>
    <row r="278">
      <c r="Q278" s="146"/>
      <c r="U278" s="147"/>
    </row>
    <row r="279">
      <c r="Q279" s="146"/>
      <c r="U279" s="147"/>
    </row>
    <row r="280">
      <c r="Q280" s="146"/>
      <c r="U280" s="147"/>
    </row>
    <row r="281">
      <c r="Q281" s="146"/>
      <c r="U281" s="147"/>
    </row>
    <row r="282">
      <c r="Q282" s="146"/>
      <c r="U282" s="147"/>
    </row>
    <row r="283">
      <c r="Q283" s="146"/>
      <c r="U283" s="147"/>
    </row>
    <row r="284">
      <c r="Q284" s="146"/>
      <c r="U284" s="147"/>
    </row>
    <row r="285">
      <c r="Q285" s="146"/>
      <c r="U285" s="147"/>
    </row>
    <row r="286">
      <c r="Q286" s="146"/>
      <c r="U286" s="147"/>
    </row>
    <row r="287">
      <c r="Q287" s="146"/>
      <c r="U287" s="147"/>
    </row>
    <row r="288">
      <c r="Q288" s="146"/>
      <c r="U288" s="147"/>
    </row>
    <row r="289">
      <c r="Q289" s="146"/>
      <c r="U289" s="147"/>
    </row>
    <row r="290">
      <c r="Q290" s="146"/>
      <c r="U290" s="147"/>
    </row>
    <row r="291">
      <c r="Q291" s="146"/>
      <c r="U291" s="147"/>
    </row>
    <row r="292">
      <c r="Q292" s="146"/>
      <c r="U292" s="147"/>
    </row>
    <row r="293">
      <c r="Q293" s="146"/>
      <c r="U293" s="147"/>
    </row>
    <row r="294">
      <c r="Q294" s="146"/>
      <c r="U294" s="147"/>
    </row>
    <row r="295">
      <c r="Q295" s="146"/>
      <c r="U295" s="147"/>
    </row>
    <row r="296">
      <c r="Q296" s="146"/>
      <c r="U296" s="147"/>
    </row>
    <row r="297">
      <c r="Q297" s="146"/>
      <c r="U297" s="147"/>
    </row>
    <row r="298">
      <c r="Q298" s="146"/>
      <c r="U298" s="147"/>
    </row>
    <row r="299">
      <c r="Q299" s="146"/>
      <c r="U299" s="147"/>
    </row>
    <row r="300">
      <c r="Q300" s="146"/>
      <c r="U300" s="147"/>
    </row>
    <row r="301">
      <c r="Q301" s="146"/>
      <c r="U301" s="147"/>
    </row>
    <row r="302">
      <c r="Q302" s="146"/>
      <c r="U302" s="147"/>
    </row>
    <row r="303">
      <c r="Q303" s="146"/>
      <c r="U303" s="147"/>
    </row>
    <row r="304">
      <c r="Q304" s="146"/>
      <c r="U304" s="147"/>
    </row>
    <row r="305">
      <c r="Q305" s="146"/>
      <c r="U305" s="147"/>
    </row>
    <row r="306">
      <c r="Q306" s="146"/>
      <c r="U306" s="147"/>
    </row>
    <row r="307">
      <c r="Q307" s="146"/>
      <c r="U307" s="147"/>
    </row>
    <row r="308">
      <c r="Q308" s="146"/>
      <c r="U308" s="147"/>
    </row>
    <row r="309">
      <c r="Q309" s="146"/>
      <c r="U309" s="147"/>
    </row>
    <row r="310">
      <c r="Q310" s="146"/>
      <c r="U310" s="147"/>
    </row>
    <row r="311">
      <c r="Q311" s="146"/>
      <c r="U311" s="147"/>
    </row>
    <row r="312">
      <c r="Q312" s="146"/>
      <c r="U312" s="147"/>
    </row>
    <row r="313">
      <c r="Q313" s="146"/>
      <c r="U313" s="147"/>
    </row>
    <row r="314">
      <c r="Q314" s="146"/>
      <c r="U314" s="147"/>
    </row>
    <row r="315">
      <c r="Q315" s="146"/>
      <c r="U315" s="147"/>
    </row>
    <row r="316">
      <c r="Q316" s="146"/>
      <c r="U316" s="147"/>
    </row>
    <row r="317">
      <c r="Q317" s="146"/>
      <c r="U317" s="147"/>
    </row>
    <row r="318">
      <c r="Q318" s="146"/>
      <c r="U318" s="147"/>
    </row>
    <row r="319">
      <c r="Q319" s="146"/>
      <c r="U319" s="147"/>
    </row>
    <row r="320">
      <c r="Q320" s="146"/>
      <c r="U320" s="147"/>
    </row>
    <row r="321">
      <c r="Q321" s="146"/>
      <c r="U321" s="147"/>
    </row>
    <row r="322">
      <c r="Q322" s="146"/>
      <c r="U322" s="147"/>
    </row>
    <row r="323">
      <c r="Q323" s="146"/>
      <c r="U323" s="147"/>
    </row>
    <row r="324">
      <c r="Q324" s="146"/>
      <c r="U324" s="147"/>
    </row>
    <row r="325">
      <c r="Q325" s="146"/>
      <c r="U325" s="147"/>
    </row>
    <row r="326">
      <c r="Q326" s="146"/>
      <c r="U326" s="147"/>
    </row>
    <row r="327">
      <c r="Q327" s="146"/>
      <c r="U327" s="147"/>
    </row>
    <row r="328">
      <c r="Q328" s="146"/>
      <c r="U328" s="147"/>
    </row>
    <row r="329">
      <c r="Q329" s="146"/>
      <c r="U329" s="147"/>
    </row>
    <row r="330">
      <c r="Q330" s="146"/>
      <c r="U330" s="147"/>
    </row>
    <row r="331">
      <c r="Q331" s="146"/>
      <c r="U331" s="147"/>
    </row>
    <row r="332">
      <c r="Q332" s="146"/>
      <c r="U332" s="147"/>
    </row>
    <row r="333">
      <c r="Q333" s="146"/>
      <c r="U333" s="147"/>
    </row>
    <row r="334">
      <c r="Q334" s="146"/>
      <c r="U334" s="147"/>
    </row>
    <row r="335">
      <c r="Q335" s="146"/>
      <c r="U335" s="147"/>
    </row>
    <row r="336">
      <c r="Q336" s="146"/>
      <c r="U336" s="147"/>
    </row>
    <row r="337">
      <c r="Q337" s="146"/>
      <c r="U337" s="147"/>
    </row>
    <row r="338">
      <c r="Q338" s="146"/>
      <c r="U338" s="147"/>
    </row>
    <row r="339">
      <c r="Q339" s="146"/>
      <c r="U339" s="147"/>
    </row>
    <row r="340">
      <c r="Q340" s="146"/>
      <c r="U340" s="147"/>
    </row>
    <row r="341">
      <c r="Q341" s="146"/>
      <c r="U341" s="147"/>
    </row>
    <row r="342">
      <c r="Q342" s="146"/>
      <c r="U342" s="147"/>
    </row>
    <row r="343">
      <c r="Q343" s="146"/>
      <c r="U343" s="147"/>
    </row>
    <row r="344">
      <c r="Q344" s="146"/>
      <c r="U344" s="147"/>
    </row>
    <row r="345">
      <c r="Q345" s="146"/>
      <c r="U345" s="147"/>
    </row>
    <row r="346">
      <c r="Q346" s="146"/>
      <c r="U346" s="147"/>
    </row>
    <row r="347">
      <c r="Q347" s="146"/>
      <c r="U347" s="147"/>
    </row>
    <row r="348">
      <c r="Q348" s="146"/>
      <c r="U348" s="147"/>
    </row>
    <row r="349">
      <c r="Q349" s="146"/>
      <c r="U349" s="147"/>
    </row>
    <row r="350">
      <c r="Q350" s="146"/>
      <c r="U350" s="147"/>
    </row>
    <row r="351">
      <c r="Q351" s="146"/>
      <c r="U351" s="147"/>
    </row>
    <row r="352">
      <c r="Q352" s="146"/>
      <c r="U352" s="147"/>
    </row>
    <row r="353">
      <c r="Q353" s="146"/>
      <c r="U353" s="147"/>
    </row>
    <row r="354">
      <c r="Q354" s="146"/>
      <c r="U354" s="147"/>
    </row>
    <row r="355">
      <c r="Q355" s="146"/>
      <c r="U355" s="147"/>
    </row>
    <row r="356">
      <c r="Q356" s="146"/>
      <c r="U356" s="147"/>
    </row>
    <row r="357">
      <c r="Q357" s="146"/>
      <c r="U357" s="147"/>
    </row>
    <row r="358">
      <c r="Q358" s="146"/>
      <c r="U358" s="147"/>
    </row>
    <row r="359">
      <c r="Q359" s="146"/>
      <c r="U359" s="147"/>
    </row>
    <row r="360">
      <c r="Q360" s="146"/>
      <c r="U360" s="147"/>
    </row>
    <row r="361">
      <c r="Q361" s="146"/>
      <c r="U361" s="147"/>
    </row>
    <row r="362">
      <c r="Q362" s="146"/>
      <c r="U362" s="147"/>
    </row>
    <row r="363">
      <c r="Q363" s="146"/>
      <c r="U363" s="147"/>
    </row>
    <row r="364">
      <c r="Q364" s="146"/>
      <c r="U364" s="147"/>
    </row>
    <row r="365">
      <c r="Q365" s="146"/>
      <c r="U365" s="147"/>
    </row>
    <row r="366">
      <c r="Q366" s="146"/>
      <c r="U366" s="147"/>
    </row>
    <row r="367">
      <c r="Q367" s="146"/>
      <c r="U367" s="147"/>
    </row>
    <row r="368">
      <c r="Q368" s="146"/>
      <c r="U368" s="147"/>
    </row>
    <row r="369">
      <c r="Q369" s="146"/>
      <c r="U369" s="147"/>
    </row>
    <row r="370">
      <c r="Q370" s="146"/>
      <c r="U370" s="147"/>
    </row>
    <row r="371">
      <c r="Q371" s="146"/>
      <c r="U371" s="147"/>
    </row>
    <row r="372">
      <c r="Q372" s="146"/>
      <c r="U372" s="147"/>
    </row>
    <row r="373">
      <c r="Q373" s="146"/>
      <c r="U373" s="147"/>
    </row>
    <row r="374">
      <c r="Q374" s="146"/>
      <c r="U374" s="147"/>
    </row>
    <row r="375">
      <c r="Q375" s="146"/>
      <c r="U375" s="147"/>
    </row>
    <row r="376">
      <c r="Q376" s="146"/>
      <c r="U376" s="147"/>
    </row>
    <row r="377">
      <c r="Q377" s="146"/>
      <c r="U377" s="147"/>
    </row>
    <row r="378">
      <c r="Q378" s="146"/>
      <c r="U378" s="147"/>
    </row>
    <row r="379">
      <c r="Q379" s="146"/>
      <c r="U379" s="147"/>
    </row>
    <row r="380">
      <c r="Q380" s="146"/>
      <c r="U380" s="147"/>
    </row>
    <row r="381">
      <c r="Q381" s="146"/>
      <c r="U381" s="147"/>
    </row>
    <row r="382">
      <c r="Q382" s="146"/>
      <c r="U382" s="147"/>
    </row>
    <row r="383">
      <c r="Q383" s="146"/>
      <c r="U383" s="147"/>
    </row>
    <row r="384">
      <c r="Q384" s="146"/>
      <c r="U384" s="147"/>
    </row>
    <row r="385">
      <c r="Q385" s="146"/>
      <c r="U385" s="147"/>
    </row>
    <row r="386">
      <c r="Q386" s="146"/>
      <c r="U386" s="147"/>
    </row>
    <row r="387">
      <c r="Q387" s="146"/>
      <c r="U387" s="147"/>
    </row>
    <row r="388">
      <c r="Q388" s="146"/>
      <c r="U388" s="147"/>
    </row>
    <row r="389">
      <c r="Q389" s="146"/>
      <c r="U389" s="147"/>
    </row>
    <row r="390">
      <c r="Q390" s="146"/>
      <c r="U390" s="147"/>
    </row>
    <row r="391">
      <c r="Q391" s="146"/>
      <c r="U391" s="147"/>
    </row>
    <row r="392">
      <c r="Q392" s="146"/>
      <c r="U392" s="147"/>
    </row>
    <row r="393">
      <c r="Q393" s="146"/>
      <c r="U393" s="147"/>
    </row>
    <row r="394">
      <c r="Q394" s="146"/>
      <c r="U394" s="147"/>
    </row>
    <row r="395">
      <c r="Q395" s="146"/>
      <c r="U395" s="147"/>
    </row>
    <row r="396">
      <c r="Q396" s="146"/>
      <c r="U396" s="147"/>
    </row>
    <row r="397">
      <c r="Q397" s="146"/>
      <c r="U397" s="147"/>
    </row>
    <row r="398">
      <c r="Q398" s="146"/>
      <c r="U398" s="147"/>
    </row>
    <row r="399">
      <c r="Q399" s="146"/>
      <c r="U399" s="147"/>
    </row>
    <row r="400">
      <c r="Q400" s="146"/>
      <c r="U400" s="147"/>
    </row>
    <row r="401">
      <c r="Q401" s="146"/>
      <c r="U401" s="147"/>
    </row>
    <row r="402">
      <c r="Q402" s="146"/>
      <c r="U402" s="147"/>
    </row>
    <row r="403">
      <c r="Q403" s="146"/>
      <c r="U403" s="147"/>
    </row>
    <row r="404">
      <c r="Q404" s="146"/>
      <c r="U404" s="147"/>
    </row>
    <row r="405">
      <c r="Q405" s="146"/>
      <c r="U405" s="147"/>
    </row>
    <row r="406">
      <c r="Q406" s="146"/>
      <c r="U406" s="147"/>
    </row>
    <row r="407">
      <c r="Q407" s="146"/>
      <c r="U407" s="147"/>
    </row>
    <row r="408">
      <c r="Q408" s="146"/>
      <c r="U408" s="147"/>
    </row>
    <row r="409">
      <c r="Q409" s="146"/>
      <c r="U409" s="147"/>
    </row>
    <row r="410">
      <c r="Q410" s="146"/>
      <c r="U410" s="147"/>
    </row>
    <row r="411">
      <c r="Q411" s="146"/>
      <c r="U411" s="147"/>
    </row>
    <row r="412">
      <c r="Q412" s="146"/>
      <c r="U412" s="147"/>
    </row>
    <row r="413">
      <c r="Q413" s="146"/>
      <c r="U413" s="147"/>
    </row>
    <row r="414">
      <c r="Q414" s="146"/>
      <c r="U414" s="147"/>
    </row>
    <row r="415">
      <c r="Q415" s="146"/>
      <c r="U415" s="147"/>
    </row>
    <row r="416">
      <c r="Q416" s="146"/>
      <c r="U416" s="147"/>
    </row>
    <row r="417">
      <c r="Q417" s="146"/>
      <c r="U417" s="147"/>
    </row>
    <row r="418">
      <c r="Q418" s="146"/>
      <c r="U418" s="147"/>
    </row>
    <row r="419">
      <c r="Q419" s="146"/>
      <c r="U419" s="147"/>
    </row>
    <row r="420">
      <c r="Q420" s="146"/>
      <c r="U420" s="147"/>
    </row>
    <row r="421">
      <c r="Q421" s="146"/>
      <c r="U421" s="147"/>
    </row>
    <row r="422">
      <c r="Q422" s="146"/>
      <c r="U422" s="147"/>
    </row>
    <row r="423">
      <c r="Q423" s="146"/>
      <c r="U423" s="147"/>
    </row>
    <row r="424">
      <c r="Q424" s="146"/>
      <c r="U424" s="147"/>
    </row>
    <row r="425">
      <c r="Q425" s="146"/>
      <c r="U425" s="147"/>
    </row>
    <row r="426">
      <c r="Q426" s="146"/>
      <c r="U426" s="147"/>
    </row>
    <row r="427">
      <c r="Q427" s="146"/>
      <c r="U427" s="147"/>
    </row>
    <row r="428">
      <c r="Q428" s="146"/>
      <c r="U428" s="147"/>
    </row>
    <row r="429">
      <c r="Q429" s="146"/>
      <c r="U429" s="147"/>
    </row>
    <row r="430">
      <c r="Q430" s="146"/>
      <c r="U430" s="147"/>
    </row>
    <row r="431">
      <c r="Q431" s="146"/>
      <c r="U431" s="147"/>
    </row>
    <row r="432">
      <c r="Q432" s="146"/>
      <c r="U432" s="147"/>
    </row>
    <row r="433">
      <c r="Q433" s="146"/>
      <c r="U433" s="147"/>
    </row>
    <row r="434">
      <c r="Q434" s="146"/>
      <c r="U434" s="147"/>
    </row>
    <row r="435">
      <c r="Q435" s="146"/>
      <c r="U435" s="147"/>
    </row>
    <row r="436">
      <c r="Q436" s="146"/>
      <c r="U436" s="147"/>
    </row>
    <row r="437">
      <c r="Q437" s="146"/>
      <c r="U437" s="147"/>
    </row>
    <row r="438">
      <c r="Q438" s="146"/>
      <c r="U438" s="147"/>
    </row>
    <row r="439">
      <c r="Q439" s="146"/>
      <c r="U439" s="147"/>
    </row>
    <row r="440">
      <c r="Q440" s="146"/>
      <c r="U440" s="147"/>
    </row>
    <row r="441">
      <c r="Q441" s="146"/>
      <c r="U441" s="147"/>
    </row>
    <row r="442">
      <c r="Q442" s="146"/>
      <c r="U442" s="147"/>
    </row>
    <row r="443">
      <c r="Q443" s="146"/>
      <c r="U443" s="147"/>
    </row>
    <row r="444">
      <c r="Q444" s="146"/>
      <c r="U444" s="147"/>
    </row>
    <row r="445">
      <c r="Q445" s="146"/>
      <c r="U445" s="147"/>
    </row>
    <row r="446">
      <c r="Q446" s="146"/>
      <c r="U446" s="147"/>
    </row>
    <row r="447">
      <c r="Q447" s="146"/>
      <c r="U447" s="147"/>
    </row>
    <row r="448">
      <c r="Q448" s="146"/>
      <c r="U448" s="147"/>
    </row>
    <row r="449">
      <c r="Q449" s="146"/>
      <c r="U449" s="147"/>
    </row>
    <row r="450">
      <c r="Q450" s="146"/>
      <c r="U450" s="147"/>
    </row>
    <row r="451">
      <c r="Q451" s="146"/>
      <c r="U451" s="147"/>
    </row>
    <row r="452">
      <c r="Q452" s="146"/>
      <c r="U452" s="147"/>
    </row>
    <row r="453">
      <c r="Q453" s="146"/>
      <c r="U453" s="147"/>
    </row>
    <row r="454">
      <c r="Q454" s="146"/>
      <c r="U454" s="147"/>
    </row>
    <row r="455">
      <c r="Q455" s="146"/>
      <c r="U455" s="147"/>
    </row>
    <row r="456">
      <c r="Q456" s="146"/>
      <c r="U456" s="147"/>
    </row>
    <row r="457">
      <c r="Q457" s="146"/>
      <c r="U457" s="147"/>
    </row>
    <row r="458">
      <c r="Q458" s="146"/>
      <c r="U458" s="147"/>
    </row>
    <row r="459">
      <c r="Q459" s="146"/>
      <c r="U459" s="147"/>
    </row>
    <row r="460">
      <c r="Q460" s="146"/>
      <c r="U460" s="147"/>
    </row>
    <row r="461">
      <c r="Q461" s="146"/>
      <c r="U461" s="147"/>
    </row>
    <row r="462">
      <c r="Q462" s="146"/>
      <c r="U462" s="147"/>
    </row>
    <row r="463">
      <c r="Q463" s="146"/>
      <c r="U463" s="147"/>
    </row>
    <row r="464">
      <c r="Q464" s="146"/>
      <c r="U464" s="147"/>
    </row>
    <row r="465">
      <c r="Q465" s="146"/>
      <c r="U465" s="147"/>
    </row>
    <row r="466">
      <c r="Q466" s="146"/>
      <c r="U466" s="147"/>
    </row>
    <row r="467">
      <c r="Q467" s="146"/>
      <c r="U467" s="147"/>
    </row>
    <row r="468">
      <c r="Q468" s="146"/>
      <c r="U468" s="147"/>
    </row>
    <row r="469">
      <c r="Q469" s="146"/>
      <c r="U469" s="147"/>
    </row>
    <row r="470">
      <c r="Q470" s="146"/>
      <c r="U470" s="147"/>
    </row>
    <row r="471">
      <c r="Q471" s="146"/>
      <c r="U471" s="147"/>
    </row>
    <row r="472">
      <c r="Q472" s="146"/>
      <c r="U472" s="147"/>
    </row>
    <row r="473">
      <c r="Q473" s="146"/>
      <c r="U473" s="147"/>
    </row>
    <row r="474">
      <c r="Q474" s="146"/>
      <c r="U474" s="147"/>
    </row>
    <row r="475">
      <c r="Q475" s="146"/>
      <c r="U475" s="147"/>
    </row>
    <row r="476">
      <c r="Q476" s="146"/>
      <c r="U476" s="147"/>
    </row>
    <row r="477">
      <c r="Q477" s="146"/>
      <c r="U477" s="147"/>
    </row>
    <row r="478">
      <c r="Q478" s="146"/>
      <c r="U478" s="147"/>
    </row>
    <row r="479">
      <c r="Q479" s="146"/>
      <c r="U479" s="147"/>
    </row>
    <row r="480">
      <c r="Q480" s="146"/>
      <c r="U480" s="147"/>
    </row>
    <row r="481">
      <c r="Q481" s="146"/>
      <c r="U481" s="147"/>
    </row>
    <row r="482">
      <c r="Q482" s="146"/>
      <c r="U482" s="147"/>
    </row>
    <row r="483">
      <c r="Q483" s="146"/>
      <c r="U483" s="147"/>
    </row>
    <row r="484">
      <c r="Q484" s="146"/>
      <c r="U484" s="147"/>
    </row>
    <row r="485">
      <c r="Q485" s="146"/>
      <c r="U485" s="147"/>
    </row>
    <row r="486">
      <c r="Q486" s="146"/>
      <c r="U486" s="147"/>
    </row>
    <row r="487">
      <c r="Q487" s="146"/>
      <c r="U487" s="147"/>
    </row>
    <row r="488">
      <c r="Q488" s="146"/>
      <c r="U488" s="147"/>
    </row>
    <row r="489">
      <c r="Q489" s="146"/>
      <c r="U489" s="147"/>
    </row>
    <row r="490">
      <c r="Q490" s="146"/>
      <c r="U490" s="147"/>
    </row>
    <row r="491">
      <c r="Q491" s="146"/>
      <c r="U491" s="147"/>
    </row>
    <row r="492">
      <c r="Q492" s="146"/>
      <c r="U492" s="147"/>
    </row>
    <row r="493">
      <c r="Q493" s="146"/>
      <c r="U493" s="147"/>
    </row>
    <row r="494">
      <c r="Q494" s="146"/>
      <c r="U494" s="147"/>
    </row>
    <row r="495">
      <c r="Q495" s="146"/>
      <c r="U495" s="147"/>
    </row>
    <row r="496">
      <c r="Q496" s="146"/>
      <c r="U496" s="147"/>
    </row>
    <row r="497">
      <c r="Q497" s="146"/>
      <c r="U497" s="147"/>
    </row>
    <row r="498">
      <c r="Q498" s="146"/>
      <c r="U498" s="147"/>
    </row>
    <row r="499">
      <c r="Q499" s="146"/>
      <c r="U499" s="147"/>
    </row>
    <row r="500">
      <c r="Q500" s="146"/>
      <c r="U500" s="147"/>
    </row>
    <row r="501">
      <c r="Q501" s="146"/>
      <c r="U501" s="147"/>
    </row>
    <row r="502">
      <c r="Q502" s="146"/>
      <c r="U502" s="147"/>
    </row>
    <row r="503">
      <c r="Q503" s="146"/>
      <c r="U503" s="147"/>
    </row>
    <row r="504">
      <c r="Q504" s="146"/>
      <c r="U504" s="147"/>
    </row>
    <row r="505">
      <c r="Q505" s="146"/>
      <c r="U505" s="147"/>
    </row>
    <row r="506">
      <c r="Q506" s="146"/>
      <c r="U506" s="147"/>
    </row>
    <row r="507">
      <c r="Q507" s="146"/>
      <c r="U507" s="147"/>
    </row>
    <row r="508">
      <c r="Q508" s="146"/>
      <c r="U508" s="147"/>
    </row>
    <row r="509">
      <c r="Q509" s="146"/>
      <c r="U509" s="147"/>
    </row>
    <row r="510">
      <c r="Q510" s="146"/>
      <c r="U510" s="147"/>
    </row>
    <row r="511">
      <c r="Q511" s="146"/>
      <c r="U511" s="147"/>
    </row>
    <row r="512">
      <c r="Q512" s="146"/>
      <c r="U512" s="147"/>
    </row>
    <row r="513">
      <c r="Q513" s="146"/>
      <c r="U513" s="147"/>
    </row>
    <row r="514">
      <c r="Q514" s="146"/>
      <c r="U514" s="147"/>
    </row>
    <row r="515">
      <c r="Q515" s="146"/>
      <c r="U515" s="147"/>
    </row>
    <row r="516">
      <c r="Q516" s="146"/>
      <c r="U516" s="147"/>
    </row>
    <row r="517">
      <c r="Q517" s="146"/>
      <c r="U517" s="147"/>
    </row>
    <row r="518">
      <c r="Q518" s="146"/>
      <c r="U518" s="147"/>
    </row>
    <row r="519">
      <c r="Q519" s="146"/>
      <c r="U519" s="147"/>
    </row>
    <row r="520">
      <c r="Q520" s="146"/>
      <c r="U520" s="147"/>
    </row>
    <row r="521">
      <c r="Q521" s="146"/>
      <c r="U521" s="147"/>
    </row>
    <row r="522">
      <c r="Q522" s="146"/>
      <c r="U522" s="147"/>
    </row>
    <row r="523">
      <c r="Q523" s="146"/>
      <c r="U523" s="147"/>
    </row>
    <row r="524">
      <c r="Q524" s="146"/>
      <c r="U524" s="147"/>
    </row>
    <row r="525">
      <c r="Q525" s="146"/>
      <c r="U525" s="147"/>
    </row>
    <row r="526">
      <c r="Q526" s="146"/>
      <c r="U526" s="147"/>
    </row>
    <row r="527">
      <c r="Q527" s="146"/>
      <c r="U527" s="147"/>
    </row>
    <row r="528">
      <c r="Q528" s="146"/>
      <c r="U528" s="147"/>
    </row>
    <row r="529">
      <c r="Q529" s="146"/>
      <c r="U529" s="147"/>
    </row>
    <row r="530">
      <c r="Q530" s="146"/>
      <c r="U530" s="147"/>
    </row>
    <row r="531">
      <c r="Q531" s="146"/>
      <c r="U531" s="147"/>
    </row>
    <row r="532">
      <c r="Q532" s="146"/>
      <c r="U532" s="147"/>
    </row>
    <row r="533">
      <c r="Q533" s="146"/>
      <c r="U533" s="147"/>
    </row>
    <row r="534">
      <c r="Q534" s="146"/>
      <c r="U534" s="147"/>
    </row>
    <row r="535">
      <c r="Q535" s="146"/>
      <c r="U535" s="147"/>
    </row>
    <row r="536">
      <c r="Q536" s="146"/>
      <c r="U536" s="147"/>
    </row>
    <row r="537">
      <c r="Q537" s="146"/>
      <c r="U537" s="147"/>
    </row>
    <row r="538">
      <c r="Q538" s="146"/>
      <c r="U538" s="147"/>
    </row>
    <row r="539">
      <c r="Q539" s="146"/>
      <c r="U539" s="147"/>
    </row>
    <row r="540">
      <c r="Q540" s="146"/>
      <c r="U540" s="147"/>
    </row>
    <row r="541">
      <c r="Q541" s="146"/>
      <c r="U541" s="147"/>
    </row>
    <row r="542">
      <c r="Q542" s="146"/>
      <c r="U542" s="147"/>
    </row>
    <row r="543">
      <c r="Q543" s="146"/>
      <c r="U543" s="147"/>
    </row>
    <row r="544">
      <c r="Q544" s="146"/>
      <c r="U544" s="147"/>
    </row>
    <row r="545">
      <c r="Q545" s="146"/>
      <c r="U545" s="147"/>
    </row>
    <row r="546">
      <c r="Q546" s="146"/>
      <c r="U546" s="147"/>
    </row>
    <row r="547">
      <c r="Q547" s="146"/>
      <c r="U547" s="147"/>
    </row>
    <row r="548">
      <c r="Q548" s="146"/>
      <c r="U548" s="147"/>
    </row>
    <row r="549">
      <c r="Q549" s="146"/>
      <c r="U549" s="147"/>
    </row>
    <row r="550">
      <c r="Q550" s="146"/>
      <c r="U550" s="147"/>
    </row>
    <row r="551">
      <c r="Q551" s="146"/>
      <c r="U551" s="147"/>
    </row>
    <row r="552">
      <c r="Q552" s="146"/>
      <c r="U552" s="147"/>
    </row>
    <row r="553">
      <c r="Q553" s="146"/>
      <c r="U553" s="147"/>
    </row>
    <row r="554">
      <c r="Q554" s="146"/>
      <c r="U554" s="147"/>
    </row>
    <row r="555">
      <c r="Q555" s="146"/>
      <c r="U555" s="147"/>
    </row>
    <row r="556">
      <c r="Q556" s="146"/>
      <c r="U556" s="147"/>
    </row>
    <row r="557">
      <c r="Q557" s="146"/>
      <c r="U557" s="147"/>
    </row>
    <row r="558">
      <c r="Q558" s="146"/>
      <c r="U558" s="147"/>
    </row>
    <row r="559">
      <c r="Q559" s="146"/>
      <c r="U559" s="147"/>
    </row>
    <row r="560">
      <c r="Q560" s="146"/>
      <c r="U560" s="147"/>
    </row>
    <row r="561">
      <c r="Q561" s="146"/>
      <c r="U561" s="147"/>
    </row>
    <row r="562">
      <c r="Q562" s="146"/>
      <c r="U562" s="147"/>
    </row>
    <row r="563">
      <c r="Q563" s="146"/>
      <c r="U563" s="147"/>
    </row>
    <row r="564">
      <c r="Q564" s="146"/>
      <c r="U564" s="147"/>
    </row>
    <row r="565">
      <c r="Q565" s="146"/>
      <c r="U565" s="147"/>
    </row>
    <row r="566">
      <c r="Q566" s="146"/>
      <c r="U566" s="147"/>
    </row>
    <row r="567">
      <c r="Q567" s="146"/>
      <c r="U567" s="147"/>
    </row>
    <row r="568">
      <c r="Q568" s="146"/>
      <c r="U568" s="147"/>
    </row>
    <row r="569">
      <c r="Q569" s="146"/>
      <c r="U569" s="147"/>
    </row>
    <row r="570">
      <c r="Q570" s="146"/>
      <c r="U570" s="147"/>
    </row>
    <row r="571">
      <c r="Q571" s="146"/>
      <c r="U571" s="147"/>
    </row>
    <row r="572">
      <c r="Q572" s="146"/>
      <c r="U572" s="147"/>
    </row>
    <row r="573">
      <c r="Q573" s="146"/>
      <c r="U573" s="147"/>
    </row>
    <row r="574">
      <c r="Q574" s="146"/>
      <c r="U574" s="147"/>
    </row>
    <row r="575">
      <c r="Q575" s="146"/>
      <c r="U575" s="147"/>
    </row>
    <row r="576">
      <c r="Q576" s="146"/>
      <c r="U576" s="147"/>
    </row>
    <row r="577">
      <c r="Q577" s="146"/>
      <c r="U577" s="147"/>
    </row>
    <row r="578">
      <c r="Q578" s="146"/>
      <c r="U578" s="147"/>
    </row>
    <row r="579">
      <c r="Q579" s="146"/>
      <c r="U579" s="147"/>
    </row>
    <row r="580">
      <c r="Q580" s="146"/>
      <c r="U580" s="147"/>
    </row>
    <row r="581">
      <c r="Q581" s="146"/>
      <c r="U581" s="147"/>
    </row>
    <row r="582">
      <c r="Q582" s="146"/>
      <c r="U582" s="147"/>
    </row>
    <row r="583">
      <c r="Q583" s="146"/>
      <c r="U583" s="147"/>
    </row>
    <row r="584">
      <c r="Q584" s="146"/>
      <c r="U584" s="147"/>
    </row>
    <row r="585">
      <c r="Q585" s="146"/>
      <c r="U585" s="147"/>
    </row>
    <row r="586">
      <c r="Q586" s="146"/>
      <c r="U586" s="147"/>
    </row>
    <row r="587">
      <c r="Q587" s="146"/>
      <c r="U587" s="147"/>
    </row>
    <row r="588">
      <c r="Q588" s="146"/>
      <c r="U588" s="147"/>
    </row>
    <row r="589">
      <c r="Q589" s="146"/>
      <c r="U589" s="147"/>
    </row>
    <row r="590">
      <c r="Q590" s="146"/>
      <c r="U590" s="147"/>
    </row>
    <row r="591">
      <c r="Q591" s="146"/>
      <c r="U591" s="147"/>
    </row>
    <row r="592">
      <c r="Q592" s="146"/>
      <c r="U592" s="147"/>
    </row>
    <row r="593">
      <c r="Q593" s="146"/>
      <c r="U593" s="147"/>
    </row>
    <row r="594">
      <c r="Q594" s="146"/>
      <c r="U594" s="147"/>
    </row>
    <row r="595">
      <c r="Q595" s="146"/>
      <c r="U595" s="147"/>
    </row>
    <row r="596">
      <c r="Q596" s="146"/>
      <c r="U596" s="147"/>
    </row>
    <row r="597">
      <c r="Q597" s="146"/>
      <c r="U597" s="147"/>
    </row>
    <row r="598">
      <c r="Q598" s="146"/>
      <c r="U598" s="147"/>
    </row>
    <row r="599">
      <c r="Q599" s="146"/>
      <c r="U599" s="147"/>
    </row>
    <row r="600">
      <c r="Q600" s="146"/>
      <c r="U600" s="147"/>
    </row>
    <row r="601">
      <c r="Q601" s="146"/>
      <c r="U601" s="147"/>
    </row>
    <row r="602">
      <c r="Q602" s="146"/>
      <c r="U602" s="147"/>
    </row>
    <row r="603">
      <c r="Q603" s="146"/>
      <c r="U603" s="147"/>
    </row>
    <row r="604">
      <c r="Q604" s="146"/>
      <c r="U604" s="147"/>
    </row>
    <row r="605">
      <c r="Q605" s="146"/>
      <c r="U605" s="147"/>
    </row>
    <row r="606">
      <c r="Q606" s="146"/>
      <c r="U606" s="147"/>
    </row>
    <row r="607">
      <c r="Q607" s="146"/>
      <c r="U607" s="147"/>
    </row>
    <row r="608">
      <c r="Q608" s="146"/>
      <c r="U608" s="147"/>
    </row>
    <row r="609">
      <c r="Q609" s="146"/>
      <c r="U609" s="147"/>
    </row>
    <row r="610">
      <c r="Q610" s="146"/>
      <c r="U610" s="147"/>
    </row>
    <row r="611">
      <c r="Q611" s="146"/>
      <c r="U611" s="147"/>
    </row>
    <row r="612">
      <c r="Q612" s="146"/>
      <c r="U612" s="147"/>
    </row>
    <row r="613">
      <c r="Q613" s="146"/>
      <c r="U613" s="147"/>
    </row>
    <row r="614">
      <c r="Q614" s="146"/>
      <c r="U614" s="147"/>
    </row>
    <row r="615">
      <c r="Q615" s="146"/>
      <c r="U615" s="147"/>
    </row>
    <row r="616">
      <c r="Q616" s="146"/>
      <c r="U616" s="147"/>
    </row>
    <row r="617">
      <c r="Q617" s="146"/>
      <c r="U617" s="147"/>
    </row>
    <row r="618">
      <c r="Q618" s="146"/>
      <c r="U618" s="147"/>
    </row>
    <row r="619">
      <c r="Q619" s="146"/>
      <c r="U619" s="147"/>
    </row>
    <row r="620">
      <c r="Q620" s="146"/>
      <c r="U620" s="147"/>
    </row>
    <row r="621">
      <c r="Q621" s="146"/>
      <c r="U621" s="147"/>
    </row>
    <row r="622">
      <c r="Q622" s="146"/>
      <c r="U622" s="147"/>
    </row>
    <row r="623">
      <c r="Q623" s="146"/>
      <c r="U623" s="147"/>
    </row>
    <row r="624">
      <c r="Q624" s="146"/>
      <c r="U624" s="147"/>
    </row>
    <row r="625">
      <c r="Q625" s="146"/>
      <c r="U625" s="147"/>
    </row>
    <row r="626">
      <c r="Q626" s="146"/>
      <c r="U626" s="147"/>
    </row>
    <row r="627">
      <c r="Q627" s="146"/>
      <c r="U627" s="147"/>
    </row>
    <row r="628">
      <c r="Q628" s="146"/>
      <c r="U628" s="147"/>
    </row>
    <row r="629">
      <c r="Q629" s="146"/>
      <c r="U629" s="147"/>
    </row>
    <row r="630">
      <c r="Q630" s="146"/>
      <c r="U630" s="147"/>
    </row>
    <row r="631">
      <c r="Q631" s="146"/>
      <c r="U631" s="147"/>
    </row>
    <row r="632">
      <c r="Q632" s="146"/>
      <c r="U632" s="147"/>
    </row>
    <row r="633">
      <c r="Q633" s="146"/>
      <c r="U633" s="147"/>
    </row>
    <row r="634">
      <c r="Q634" s="146"/>
      <c r="U634" s="147"/>
    </row>
    <row r="635">
      <c r="Q635" s="146"/>
      <c r="U635" s="147"/>
    </row>
    <row r="636">
      <c r="Q636" s="146"/>
      <c r="U636" s="147"/>
    </row>
    <row r="637">
      <c r="Q637" s="146"/>
      <c r="U637" s="147"/>
    </row>
    <row r="638">
      <c r="Q638" s="146"/>
      <c r="U638" s="147"/>
    </row>
    <row r="639">
      <c r="Q639" s="146"/>
      <c r="U639" s="147"/>
    </row>
    <row r="640">
      <c r="Q640" s="146"/>
      <c r="U640" s="147"/>
    </row>
    <row r="641">
      <c r="Q641" s="146"/>
      <c r="U641" s="147"/>
    </row>
    <row r="642">
      <c r="Q642" s="146"/>
      <c r="U642" s="147"/>
    </row>
    <row r="643">
      <c r="Q643" s="146"/>
      <c r="U643" s="147"/>
    </row>
    <row r="644">
      <c r="Q644" s="146"/>
      <c r="U644" s="147"/>
    </row>
    <row r="645">
      <c r="Q645" s="146"/>
      <c r="U645" s="147"/>
    </row>
    <row r="646">
      <c r="Q646" s="146"/>
      <c r="U646" s="147"/>
    </row>
    <row r="647">
      <c r="Q647" s="146"/>
      <c r="U647" s="147"/>
    </row>
    <row r="648">
      <c r="Q648" s="146"/>
      <c r="U648" s="147"/>
    </row>
    <row r="649">
      <c r="Q649" s="146"/>
      <c r="U649" s="147"/>
    </row>
    <row r="650">
      <c r="Q650" s="146"/>
      <c r="U650" s="147"/>
    </row>
    <row r="651">
      <c r="Q651" s="146"/>
      <c r="U651" s="147"/>
    </row>
    <row r="652">
      <c r="Q652" s="146"/>
      <c r="U652" s="147"/>
    </row>
    <row r="653">
      <c r="Q653" s="146"/>
      <c r="U653" s="147"/>
    </row>
    <row r="654">
      <c r="Q654" s="146"/>
      <c r="U654" s="147"/>
    </row>
    <row r="655">
      <c r="Q655" s="146"/>
      <c r="U655" s="147"/>
    </row>
    <row r="656">
      <c r="Q656" s="146"/>
      <c r="U656" s="147"/>
    </row>
    <row r="657">
      <c r="Q657" s="146"/>
      <c r="U657" s="147"/>
    </row>
    <row r="658">
      <c r="Q658" s="146"/>
      <c r="U658" s="147"/>
    </row>
    <row r="659">
      <c r="Q659" s="146"/>
      <c r="U659" s="147"/>
    </row>
    <row r="660">
      <c r="Q660" s="146"/>
      <c r="U660" s="147"/>
    </row>
    <row r="661">
      <c r="Q661" s="146"/>
      <c r="U661" s="147"/>
    </row>
    <row r="662">
      <c r="Q662" s="146"/>
      <c r="U662" s="147"/>
    </row>
    <row r="663">
      <c r="Q663" s="146"/>
      <c r="U663" s="147"/>
    </row>
    <row r="664">
      <c r="Q664" s="146"/>
      <c r="U664" s="147"/>
    </row>
    <row r="665">
      <c r="Q665" s="146"/>
      <c r="U665" s="147"/>
    </row>
    <row r="666">
      <c r="Q666" s="146"/>
      <c r="U666" s="147"/>
    </row>
    <row r="667">
      <c r="Q667" s="146"/>
      <c r="U667" s="147"/>
    </row>
    <row r="668">
      <c r="Q668" s="146"/>
      <c r="U668" s="147"/>
    </row>
    <row r="669">
      <c r="Q669" s="146"/>
      <c r="U669" s="147"/>
    </row>
    <row r="670">
      <c r="Q670" s="146"/>
      <c r="U670" s="147"/>
    </row>
    <row r="671">
      <c r="Q671" s="146"/>
      <c r="U671" s="147"/>
    </row>
    <row r="672">
      <c r="Q672" s="146"/>
      <c r="U672" s="147"/>
    </row>
    <row r="673">
      <c r="Q673" s="146"/>
      <c r="U673" s="147"/>
    </row>
    <row r="674">
      <c r="Q674" s="146"/>
      <c r="U674" s="147"/>
    </row>
    <row r="675">
      <c r="Q675" s="146"/>
      <c r="U675" s="147"/>
    </row>
    <row r="676">
      <c r="Q676" s="146"/>
      <c r="U676" s="147"/>
    </row>
    <row r="677">
      <c r="Q677" s="146"/>
      <c r="U677" s="147"/>
    </row>
    <row r="678">
      <c r="Q678" s="146"/>
      <c r="U678" s="147"/>
    </row>
    <row r="679">
      <c r="Q679" s="146"/>
      <c r="U679" s="147"/>
    </row>
    <row r="680">
      <c r="Q680" s="146"/>
      <c r="U680" s="147"/>
    </row>
    <row r="681">
      <c r="Q681" s="146"/>
      <c r="U681" s="147"/>
    </row>
    <row r="682">
      <c r="Q682" s="146"/>
      <c r="U682" s="147"/>
    </row>
    <row r="683">
      <c r="Q683" s="146"/>
      <c r="U683" s="147"/>
    </row>
    <row r="684">
      <c r="Q684" s="146"/>
      <c r="U684" s="147"/>
    </row>
    <row r="685">
      <c r="Q685" s="146"/>
      <c r="U685" s="147"/>
    </row>
    <row r="686">
      <c r="Q686" s="146"/>
      <c r="U686" s="147"/>
    </row>
    <row r="687">
      <c r="Q687" s="146"/>
      <c r="U687" s="147"/>
    </row>
    <row r="688">
      <c r="Q688" s="146"/>
      <c r="U688" s="147"/>
    </row>
    <row r="689">
      <c r="Q689" s="146"/>
      <c r="U689" s="147"/>
    </row>
    <row r="690">
      <c r="Q690" s="146"/>
      <c r="U690" s="147"/>
    </row>
    <row r="691">
      <c r="Q691" s="146"/>
      <c r="U691" s="147"/>
    </row>
    <row r="692">
      <c r="Q692" s="146"/>
      <c r="U692" s="147"/>
    </row>
    <row r="693">
      <c r="Q693" s="146"/>
      <c r="U693" s="147"/>
    </row>
    <row r="694">
      <c r="Q694" s="146"/>
      <c r="U694" s="147"/>
    </row>
    <row r="695">
      <c r="Q695" s="146"/>
      <c r="U695" s="147"/>
    </row>
    <row r="696">
      <c r="Q696" s="146"/>
      <c r="U696" s="147"/>
    </row>
    <row r="697">
      <c r="Q697" s="146"/>
      <c r="U697" s="147"/>
    </row>
    <row r="698">
      <c r="Q698" s="146"/>
      <c r="U698" s="147"/>
    </row>
    <row r="699">
      <c r="Q699" s="146"/>
      <c r="U699" s="147"/>
    </row>
    <row r="700">
      <c r="Q700" s="146"/>
      <c r="U700" s="147"/>
    </row>
    <row r="701">
      <c r="Q701" s="146"/>
      <c r="U701" s="147"/>
    </row>
    <row r="702">
      <c r="Q702" s="146"/>
      <c r="U702" s="147"/>
    </row>
    <row r="703">
      <c r="Q703" s="146"/>
      <c r="U703" s="147"/>
    </row>
    <row r="704">
      <c r="Q704" s="146"/>
      <c r="U704" s="147"/>
    </row>
    <row r="705">
      <c r="Q705" s="146"/>
      <c r="U705" s="147"/>
    </row>
    <row r="706">
      <c r="Q706" s="146"/>
      <c r="U706" s="147"/>
    </row>
    <row r="707">
      <c r="Q707" s="146"/>
      <c r="U707" s="147"/>
    </row>
    <row r="708">
      <c r="Q708" s="146"/>
      <c r="U708" s="147"/>
    </row>
    <row r="709">
      <c r="Q709" s="146"/>
      <c r="U709" s="147"/>
    </row>
    <row r="710">
      <c r="Q710" s="146"/>
      <c r="U710" s="147"/>
    </row>
    <row r="711">
      <c r="Q711" s="146"/>
      <c r="U711" s="147"/>
    </row>
    <row r="712">
      <c r="Q712" s="146"/>
      <c r="U712" s="147"/>
    </row>
    <row r="713">
      <c r="Q713" s="146"/>
      <c r="U713" s="147"/>
    </row>
    <row r="714">
      <c r="Q714" s="146"/>
      <c r="U714" s="147"/>
    </row>
    <row r="715">
      <c r="Q715" s="146"/>
      <c r="U715" s="147"/>
    </row>
    <row r="716">
      <c r="Q716" s="146"/>
      <c r="U716" s="147"/>
    </row>
    <row r="717">
      <c r="Q717" s="146"/>
      <c r="U717" s="147"/>
    </row>
    <row r="718">
      <c r="Q718" s="146"/>
      <c r="U718" s="147"/>
    </row>
    <row r="719">
      <c r="Q719" s="146"/>
      <c r="U719" s="147"/>
    </row>
    <row r="720">
      <c r="Q720" s="146"/>
      <c r="U720" s="147"/>
    </row>
    <row r="721">
      <c r="Q721" s="146"/>
      <c r="U721" s="147"/>
    </row>
    <row r="722">
      <c r="Q722" s="146"/>
      <c r="U722" s="147"/>
    </row>
    <row r="723">
      <c r="Q723" s="146"/>
      <c r="U723" s="147"/>
    </row>
    <row r="724">
      <c r="Q724" s="146"/>
      <c r="U724" s="147"/>
    </row>
    <row r="725">
      <c r="Q725" s="146"/>
      <c r="U725" s="147"/>
    </row>
    <row r="726">
      <c r="Q726" s="146"/>
      <c r="U726" s="147"/>
    </row>
    <row r="727">
      <c r="Q727" s="146"/>
      <c r="U727" s="147"/>
    </row>
    <row r="728">
      <c r="Q728" s="146"/>
      <c r="U728" s="147"/>
    </row>
    <row r="729">
      <c r="Q729" s="146"/>
      <c r="U729" s="147"/>
    </row>
    <row r="730">
      <c r="Q730" s="146"/>
      <c r="U730" s="147"/>
    </row>
    <row r="731">
      <c r="Q731" s="146"/>
      <c r="U731" s="147"/>
    </row>
    <row r="732">
      <c r="Q732" s="146"/>
      <c r="U732" s="147"/>
    </row>
    <row r="733">
      <c r="Q733" s="146"/>
      <c r="U733" s="147"/>
    </row>
    <row r="734">
      <c r="Q734" s="146"/>
      <c r="U734" s="147"/>
    </row>
    <row r="735">
      <c r="Q735" s="146"/>
      <c r="U735" s="147"/>
    </row>
    <row r="736">
      <c r="Q736" s="146"/>
      <c r="U736" s="147"/>
    </row>
    <row r="737">
      <c r="Q737" s="146"/>
      <c r="U737" s="147"/>
    </row>
    <row r="738">
      <c r="Q738" s="146"/>
      <c r="U738" s="147"/>
    </row>
    <row r="739">
      <c r="Q739" s="146"/>
      <c r="U739" s="147"/>
    </row>
    <row r="740">
      <c r="Q740" s="146"/>
      <c r="U740" s="147"/>
    </row>
    <row r="741">
      <c r="Q741" s="146"/>
      <c r="U741" s="147"/>
    </row>
    <row r="742">
      <c r="Q742" s="146"/>
      <c r="U742" s="147"/>
    </row>
    <row r="743">
      <c r="Q743" s="146"/>
      <c r="U743" s="147"/>
    </row>
    <row r="744">
      <c r="Q744" s="146"/>
      <c r="U744" s="147"/>
    </row>
    <row r="745">
      <c r="Q745" s="146"/>
      <c r="U745" s="147"/>
    </row>
    <row r="746">
      <c r="Q746" s="146"/>
      <c r="U746" s="147"/>
    </row>
    <row r="747">
      <c r="Q747" s="146"/>
      <c r="U747" s="147"/>
    </row>
    <row r="748">
      <c r="Q748" s="146"/>
      <c r="U748" s="147"/>
    </row>
    <row r="749">
      <c r="Q749" s="146"/>
      <c r="U749" s="147"/>
    </row>
    <row r="750">
      <c r="Q750" s="146"/>
      <c r="U750" s="147"/>
    </row>
    <row r="751">
      <c r="Q751" s="146"/>
      <c r="U751" s="147"/>
    </row>
    <row r="752">
      <c r="Q752" s="146"/>
      <c r="U752" s="147"/>
    </row>
    <row r="753">
      <c r="Q753" s="146"/>
      <c r="U753" s="147"/>
    </row>
    <row r="754">
      <c r="Q754" s="146"/>
      <c r="U754" s="147"/>
    </row>
    <row r="755">
      <c r="Q755" s="146"/>
      <c r="U755" s="147"/>
    </row>
    <row r="756">
      <c r="Q756" s="146"/>
      <c r="U756" s="147"/>
    </row>
    <row r="757">
      <c r="Q757" s="146"/>
      <c r="U757" s="147"/>
    </row>
    <row r="758">
      <c r="Q758" s="146"/>
      <c r="U758" s="147"/>
    </row>
    <row r="759">
      <c r="Q759" s="146"/>
      <c r="U759" s="147"/>
    </row>
    <row r="760">
      <c r="Q760" s="146"/>
      <c r="U760" s="147"/>
    </row>
    <row r="761">
      <c r="Q761" s="146"/>
      <c r="U761" s="147"/>
    </row>
    <row r="762">
      <c r="Q762" s="146"/>
      <c r="U762" s="147"/>
    </row>
    <row r="763">
      <c r="Q763" s="146"/>
      <c r="U763" s="147"/>
    </row>
    <row r="764">
      <c r="Q764" s="146"/>
      <c r="U764" s="147"/>
    </row>
    <row r="765">
      <c r="Q765" s="146"/>
      <c r="U765" s="147"/>
    </row>
    <row r="766">
      <c r="Q766" s="146"/>
      <c r="U766" s="147"/>
    </row>
    <row r="767">
      <c r="Q767" s="146"/>
      <c r="U767" s="147"/>
    </row>
    <row r="768">
      <c r="Q768" s="146"/>
      <c r="U768" s="147"/>
    </row>
    <row r="769">
      <c r="Q769" s="146"/>
      <c r="U769" s="147"/>
    </row>
    <row r="770">
      <c r="Q770" s="146"/>
      <c r="U770" s="147"/>
    </row>
    <row r="771">
      <c r="Q771" s="146"/>
      <c r="U771" s="147"/>
    </row>
    <row r="772">
      <c r="Q772" s="146"/>
      <c r="U772" s="147"/>
    </row>
    <row r="773">
      <c r="Q773" s="146"/>
      <c r="U773" s="147"/>
    </row>
    <row r="774">
      <c r="Q774" s="146"/>
      <c r="U774" s="147"/>
    </row>
    <row r="775">
      <c r="Q775" s="146"/>
      <c r="U775" s="147"/>
    </row>
    <row r="776">
      <c r="Q776" s="146"/>
      <c r="U776" s="147"/>
    </row>
    <row r="777">
      <c r="Q777" s="146"/>
      <c r="U777" s="147"/>
    </row>
    <row r="778">
      <c r="Q778" s="146"/>
      <c r="U778" s="147"/>
    </row>
    <row r="779">
      <c r="Q779" s="146"/>
      <c r="U779" s="147"/>
    </row>
    <row r="780">
      <c r="Q780" s="146"/>
      <c r="U780" s="147"/>
    </row>
    <row r="781">
      <c r="Q781" s="146"/>
      <c r="U781" s="147"/>
    </row>
    <row r="782">
      <c r="Q782" s="146"/>
      <c r="U782" s="147"/>
    </row>
    <row r="783">
      <c r="Q783" s="146"/>
      <c r="U783" s="147"/>
    </row>
    <row r="784">
      <c r="Q784" s="146"/>
      <c r="U784" s="147"/>
    </row>
    <row r="785">
      <c r="Q785" s="146"/>
      <c r="U785" s="147"/>
    </row>
    <row r="786">
      <c r="Q786" s="146"/>
      <c r="U786" s="147"/>
    </row>
    <row r="787">
      <c r="Q787" s="146"/>
      <c r="U787" s="147"/>
    </row>
    <row r="788">
      <c r="Q788" s="146"/>
      <c r="U788" s="147"/>
    </row>
    <row r="789">
      <c r="Q789" s="146"/>
      <c r="U789" s="147"/>
    </row>
    <row r="790">
      <c r="Q790" s="146"/>
      <c r="U790" s="147"/>
    </row>
    <row r="791">
      <c r="Q791" s="146"/>
      <c r="U791" s="147"/>
    </row>
    <row r="792">
      <c r="Q792" s="146"/>
      <c r="U792" s="147"/>
    </row>
    <row r="793">
      <c r="Q793" s="146"/>
      <c r="U793" s="147"/>
    </row>
    <row r="794">
      <c r="Q794" s="146"/>
      <c r="U794" s="147"/>
    </row>
    <row r="795">
      <c r="Q795" s="146"/>
      <c r="U795" s="147"/>
    </row>
    <row r="796">
      <c r="Q796" s="146"/>
      <c r="U796" s="147"/>
    </row>
    <row r="797">
      <c r="Q797" s="146"/>
      <c r="U797" s="147"/>
    </row>
    <row r="798">
      <c r="Q798" s="146"/>
      <c r="U798" s="147"/>
    </row>
    <row r="799">
      <c r="Q799" s="146"/>
      <c r="U799" s="147"/>
    </row>
    <row r="800">
      <c r="Q800" s="146"/>
      <c r="U800" s="147"/>
    </row>
    <row r="801">
      <c r="Q801" s="146"/>
      <c r="U801" s="147"/>
    </row>
    <row r="802">
      <c r="Q802" s="146"/>
      <c r="U802" s="147"/>
    </row>
    <row r="803">
      <c r="Q803" s="146"/>
      <c r="U803" s="147"/>
    </row>
    <row r="804">
      <c r="Q804" s="146"/>
      <c r="U804" s="147"/>
    </row>
    <row r="805">
      <c r="Q805" s="146"/>
      <c r="U805" s="147"/>
    </row>
    <row r="806">
      <c r="Q806" s="146"/>
      <c r="U806" s="147"/>
    </row>
    <row r="807">
      <c r="Q807" s="146"/>
      <c r="U807" s="147"/>
    </row>
    <row r="808">
      <c r="Q808" s="146"/>
      <c r="U808" s="147"/>
    </row>
    <row r="809">
      <c r="Q809" s="146"/>
      <c r="U809" s="147"/>
    </row>
    <row r="810">
      <c r="Q810" s="146"/>
      <c r="U810" s="147"/>
    </row>
    <row r="811">
      <c r="Q811" s="146"/>
      <c r="U811" s="147"/>
    </row>
    <row r="812">
      <c r="Q812" s="146"/>
      <c r="U812" s="147"/>
    </row>
    <row r="813">
      <c r="Q813" s="146"/>
      <c r="U813" s="147"/>
    </row>
    <row r="814">
      <c r="Q814" s="146"/>
      <c r="U814" s="147"/>
    </row>
    <row r="815">
      <c r="Q815" s="146"/>
      <c r="U815" s="147"/>
    </row>
    <row r="816">
      <c r="Q816" s="146"/>
      <c r="U816" s="147"/>
    </row>
    <row r="817">
      <c r="Q817" s="146"/>
      <c r="U817" s="147"/>
    </row>
    <row r="818">
      <c r="Q818" s="146"/>
      <c r="U818" s="147"/>
    </row>
    <row r="819">
      <c r="Q819" s="146"/>
      <c r="U819" s="147"/>
    </row>
    <row r="820">
      <c r="Q820" s="146"/>
      <c r="U820" s="147"/>
    </row>
    <row r="821">
      <c r="Q821" s="146"/>
      <c r="U821" s="147"/>
    </row>
    <row r="822">
      <c r="Q822" s="146"/>
      <c r="U822" s="147"/>
    </row>
    <row r="823">
      <c r="Q823" s="146"/>
      <c r="U823" s="147"/>
    </row>
    <row r="824">
      <c r="Q824" s="146"/>
      <c r="U824" s="147"/>
    </row>
    <row r="825">
      <c r="Q825" s="146"/>
      <c r="U825" s="147"/>
    </row>
    <row r="826">
      <c r="Q826" s="146"/>
      <c r="U826" s="147"/>
    </row>
    <row r="827">
      <c r="Q827" s="146"/>
      <c r="U827" s="147"/>
    </row>
    <row r="828">
      <c r="Q828" s="146"/>
      <c r="U828" s="147"/>
    </row>
    <row r="829">
      <c r="Q829" s="146"/>
      <c r="U829" s="147"/>
    </row>
    <row r="830">
      <c r="Q830" s="146"/>
      <c r="U830" s="147"/>
    </row>
    <row r="831">
      <c r="Q831" s="146"/>
      <c r="U831" s="147"/>
    </row>
    <row r="832">
      <c r="Q832" s="146"/>
      <c r="U832" s="147"/>
    </row>
    <row r="833">
      <c r="Q833" s="146"/>
      <c r="U833" s="147"/>
    </row>
    <row r="834">
      <c r="Q834" s="146"/>
      <c r="U834" s="147"/>
    </row>
    <row r="835">
      <c r="Q835" s="146"/>
      <c r="U835" s="147"/>
    </row>
    <row r="836">
      <c r="Q836" s="146"/>
      <c r="U836" s="147"/>
    </row>
    <row r="837">
      <c r="Q837" s="146"/>
      <c r="U837" s="147"/>
    </row>
    <row r="838">
      <c r="Q838" s="146"/>
      <c r="U838" s="147"/>
    </row>
    <row r="839">
      <c r="Q839" s="146"/>
      <c r="U839" s="147"/>
    </row>
    <row r="840">
      <c r="Q840" s="146"/>
      <c r="U840" s="147"/>
    </row>
    <row r="841">
      <c r="Q841" s="146"/>
      <c r="U841" s="147"/>
    </row>
    <row r="842">
      <c r="Q842" s="146"/>
      <c r="U842" s="147"/>
    </row>
    <row r="843">
      <c r="Q843" s="146"/>
      <c r="U843" s="147"/>
    </row>
    <row r="844">
      <c r="Q844" s="146"/>
      <c r="U844" s="147"/>
    </row>
    <row r="845">
      <c r="Q845" s="146"/>
      <c r="U845" s="147"/>
    </row>
    <row r="846">
      <c r="Q846" s="146"/>
      <c r="U846" s="147"/>
    </row>
    <row r="847">
      <c r="Q847" s="146"/>
      <c r="U847" s="147"/>
    </row>
    <row r="848">
      <c r="Q848" s="146"/>
      <c r="U848" s="147"/>
    </row>
    <row r="849">
      <c r="Q849" s="146"/>
      <c r="U849" s="147"/>
    </row>
    <row r="850">
      <c r="Q850" s="146"/>
      <c r="U850" s="147"/>
    </row>
    <row r="851">
      <c r="Q851" s="146"/>
      <c r="U851" s="147"/>
    </row>
    <row r="852">
      <c r="Q852" s="146"/>
      <c r="U852" s="147"/>
    </row>
    <row r="853">
      <c r="Q853" s="146"/>
      <c r="U853" s="147"/>
    </row>
    <row r="854">
      <c r="Q854" s="146"/>
      <c r="U854" s="147"/>
    </row>
    <row r="855">
      <c r="Q855" s="146"/>
      <c r="U855" s="147"/>
    </row>
    <row r="856">
      <c r="Q856" s="146"/>
      <c r="U856" s="147"/>
    </row>
    <row r="857">
      <c r="Q857" s="146"/>
      <c r="U857" s="147"/>
    </row>
    <row r="858">
      <c r="Q858" s="146"/>
      <c r="U858" s="147"/>
    </row>
    <row r="859">
      <c r="Q859" s="146"/>
      <c r="U859" s="147"/>
    </row>
    <row r="860">
      <c r="Q860" s="146"/>
      <c r="U860" s="147"/>
    </row>
    <row r="861">
      <c r="Q861" s="146"/>
      <c r="U861" s="147"/>
    </row>
    <row r="862">
      <c r="Q862" s="146"/>
      <c r="U862" s="147"/>
    </row>
    <row r="863">
      <c r="Q863" s="146"/>
      <c r="U863" s="147"/>
    </row>
    <row r="864">
      <c r="Q864" s="146"/>
      <c r="U864" s="147"/>
    </row>
    <row r="865">
      <c r="Q865" s="146"/>
      <c r="U865" s="147"/>
    </row>
    <row r="866">
      <c r="Q866" s="146"/>
      <c r="U866" s="147"/>
    </row>
    <row r="867">
      <c r="Q867" s="146"/>
      <c r="U867" s="147"/>
    </row>
    <row r="868">
      <c r="Q868" s="146"/>
      <c r="U868" s="147"/>
    </row>
    <row r="869">
      <c r="Q869" s="146"/>
      <c r="U869" s="147"/>
    </row>
    <row r="870">
      <c r="Q870" s="146"/>
      <c r="U870" s="147"/>
    </row>
    <row r="871">
      <c r="Q871" s="146"/>
      <c r="U871" s="147"/>
    </row>
    <row r="872">
      <c r="Q872" s="146"/>
      <c r="U872" s="147"/>
    </row>
    <row r="873">
      <c r="Q873" s="146"/>
      <c r="U873" s="147"/>
    </row>
    <row r="874">
      <c r="Q874" s="146"/>
      <c r="U874" s="147"/>
    </row>
    <row r="875">
      <c r="Q875" s="146"/>
      <c r="U875" s="147"/>
    </row>
    <row r="876">
      <c r="Q876" s="146"/>
      <c r="U876" s="147"/>
    </row>
    <row r="877">
      <c r="Q877" s="146"/>
      <c r="U877" s="147"/>
    </row>
    <row r="878">
      <c r="Q878" s="146"/>
      <c r="U878" s="147"/>
    </row>
    <row r="879">
      <c r="Q879" s="146"/>
      <c r="U879" s="147"/>
    </row>
    <row r="880">
      <c r="Q880" s="146"/>
      <c r="U880" s="147"/>
    </row>
    <row r="881">
      <c r="Q881" s="146"/>
      <c r="U881" s="147"/>
    </row>
    <row r="882">
      <c r="Q882" s="146"/>
      <c r="U882" s="147"/>
    </row>
    <row r="883">
      <c r="Q883" s="146"/>
      <c r="U883" s="147"/>
    </row>
    <row r="884">
      <c r="Q884" s="146"/>
      <c r="U884" s="147"/>
    </row>
    <row r="885">
      <c r="Q885" s="146"/>
      <c r="U885" s="147"/>
    </row>
    <row r="886">
      <c r="Q886" s="146"/>
      <c r="U886" s="147"/>
    </row>
    <row r="887">
      <c r="Q887" s="146"/>
      <c r="U887" s="147"/>
    </row>
    <row r="888">
      <c r="Q888" s="146"/>
      <c r="U888" s="147"/>
    </row>
    <row r="889">
      <c r="Q889" s="146"/>
      <c r="U889" s="147"/>
    </row>
    <row r="890">
      <c r="Q890" s="146"/>
      <c r="U890" s="147"/>
    </row>
    <row r="891">
      <c r="Q891" s="146"/>
      <c r="U891" s="147"/>
    </row>
    <row r="892">
      <c r="Q892" s="146"/>
      <c r="U892" s="147"/>
    </row>
    <row r="893">
      <c r="Q893" s="146"/>
      <c r="U893" s="147"/>
    </row>
    <row r="894">
      <c r="Q894" s="146"/>
      <c r="U894" s="147"/>
    </row>
    <row r="895">
      <c r="Q895" s="146"/>
      <c r="U895" s="147"/>
    </row>
    <row r="896">
      <c r="Q896" s="146"/>
      <c r="U896" s="147"/>
    </row>
    <row r="897">
      <c r="Q897" s="146"/>
      <c r="U897" s="147"/>
    </row>
    <row r="898">
      <c r="Q898" s="146"/>
      <c r="U898" s="147"/>
    </row>
    <row r="899">
      <c r="Q899" s="146"/>
      <c r="U899" s="147"/>
    </row>
    <row r="900">
      <c r="Q900" s="146"/>
      <c r="U900" s="147"/>
    </row>
    <row r="901">
      <c r="Q901" s="146"/>
      <c r="U901" s="147"/>
    </row>
    <row r="902">
      <c r="Q902" s="146"/>
      <c r="U902" s="147"/>
    </row>
    <row r="903">
      <c r="Q903" s="146"/>
      <c r="U903" s="147"/>
    </row>
    <row r="904">
      <c r="Q904" s="146"/>
      <c r="U904" s="147"/>
    </row>
    <row r="905">
      <c r="Q905" s="146"/>
      <c r="U905" s="147"/>
    </row>
    <row r="906">
      <c r="Q906" s="146"/>
      <c r="U906" s="147"/>
    </row>
    <row r="907">
      <c r="Q907" s="146"/>
      <c r="U907" s="147"/>
    </row>
    <row r="908">
      <c r="Q908" s="146"/>
      <c r="U908" s="147"/>
    </row>
    <row r="909">
      <c r="Q909" s="146"/>
      <c r="U909" s="147"/>
    </row>
    <row r="910">
      <c r="Q910" s="146"/>
      <c r="U910" s="147"/>
    </row>
    <row r="911">
      <c r="Q911" s="146"/>
      <c r="U911" s="147"/>
    </row>
    <row r="912">
      <c r="Q912" s="146"/>
      <c r="U912" s="147"/>
    </row>
    <row r="913">
      <c r="Q913" s="146"/>
      <c r="U913" s="147"/>
    </row>
    <row r="914">
      <c r="Q914" s="146"/>
      <c r="U914" s="147"/>
    </row>
    <row r="915">
      <c r="Q915" s="146"/>
      <c r="U915" s="147"/>
    </row>
    <row r="916">
      <c r="Q916" s="146"/>
      <c r="U916" s="147"/>
    </row>
    <row r="917">
      <c r="Q917" s="146"/>
      <c r="U917" s="147"/>
    </row>
    <row r="918">
      <c r="Q918" s="146"/>
      <c r="U918" s="147"/>
    </row>
    <row r="919">
      <c r="Q919" s="146"/>
      <c r="U919" s="147"/>
    </row>
    <row r="920">
      <c r="Q920" s="146"/>
      <c r="U920" s="147"/>
    </row>
    <row r="921">
      <c r="Q921" s="146"/>
      <c r="U921" s="147"/>
    </row>
    <row r="922">
      <c r="Q922" s="146"/>
      <c r="U922" s="147"/>
    </row>
    <row r="923">
      <c r="Q923" s="146"/>
      <c r="U923" s="147"/>
    </row>
    <row r="924">
      <c r="Q924" s="146"/>
      <c r="U924" s="147"/>
    </row>
    <row r="925">
      <c r="Q925" s="146"/>
      <c r="U925" s="147"/>
    </row>
    <row r="926">
      <c r="Q926" s="146"/>
      <c r="U926" s="147"/>
    </row>
    <row r="927">
      <c r="Q927" s="146"/>
      <c r="U927" s="147"/>
    </row>
    <row r="928">
      <c r="Q928" s="146"/>
      <c r="U928" s="147"/>
    </row>
    <row r="929">
      <c r="Q929" s="146"/>
      <c r="U929" s="147"/>
    </row>
    <row r="930">
      <c r="Q930" s="146"/>
      <c r="U930" s="147"/>
    </row>
    <row r="931">
      <c r="Q931" s="146"/>
      <c r="U931" s="147"/>
    </row>
    <row r="932">
      <c r="Q932" s="146"/>
      <c r="U932" s="147"/>
    </row>
    <row r="933">
      <c r="Q933" s="146"/>
      <c r="U933" s="147"/>
    </row>
    <row r="934">
      <c r="Q934" s="146"/>
      <c r="U934" s="147"/>
    </row>
    <row r="935">
      <c r="Q935" s="146"/>
      <c r="U935" s="147"/>
    </row>
    <row r="936">
      <c r="Q936" s="146"/>
      <c r="U936" s="147"/>
    </row>
    <row r="937">
      <c r="Q937" s="146"/>
      <c r="U937" s="147"/>
    </row>
    <row r="938">
      <c r="Q938" s="146"/>
      <c r="U938" s="147"/>
    </row>
    <row r="939">
      <c r="Q939" s="146"/>
      <c r="U939" s="147"/>
    </row>
    <row r="940">
      <c r="Q940" s="146"/>
      <c r="U940" s="147"/>
    </row>
    <row r="941">
      <c r="Q941" s="146"/>
      <c r="U941" s="147"/>
    </row>
    <row r="942">
      <c r="Q942" s="146"/>
      <c r="U942" s="147"/>
    </row>
    <row r="943">
      <c r="Q943" s="146"/>
      <c r="U943" s="147"/>
    </row>
    <row r="944">
      <c r="Q944" s="146"/>
      <c r="U944" s="147"/>
    </row>
    <row r="945">
      <c r="Q945" s="146"/>
      <c r="U945" s="147"/>
    </row>
    <row r="946">
      <c r="Q946" s="146"/>
      <c r="U946" s="147"/>
    </row>
    <row r="947">
      <c r="Q947" s="146"/>
      <c r="U947" s="147"/>
    </row>
    <row r="948">
      <c r="Q948" s="146"/>
      <c r="U948" s="147"/>
    </row>
    <row r="949">
      <c r="Q949" s="146"/>
      <c r="U949" s="147"/>
    </row>
    <row r="950">
      <c r="Q950" s="146"/>
      <c r="U950" s="147"/>
    </row>
    <row r="951">
      <c r="Q951" s="146"/>
      <c r="U951" s="147"/>
    </row>
    <row r="952">
      <c r="Q952" s="146"/>
      <c r="U952" s="147"/>
    </row>
    <row r="953">
      <c r="Q953" s="146"/>
      <c r="U953" s="147"/>
    </row>
    <row r="954">
      <c r="Q954" s="146"/>
      <c r="U954" s="147"/>
    </row>
    <row r="955">
      <c r="Q955" s="146"/>
      <c r="U955" s="147"/>
    </row>
    <row r="956">
      <c r="Q956" s="146"/>
      <c r="U956" s="147"/>
    </row>
    <row r="957">
      <c r="Q957" s="146"/>
      <c r="U957" s="147"/>
    </row>
    <row r="958">
      <c r="Q958" s="146"/>
      <c r="U958" s="147"/>
    </row>
    <row r="959">
      <c r="Q959" s="146"/>
      <c r="U959" s="147"/>
    </row>
    <row r="960">
      <c r="Q960" s="146"/>
      <c r="U960" s="147"/>
    </row>
    <row r="961">
      <c r="Q961" s="146"/>
      <c r="U961" s="147"/>
    </row>
    <row r="962">
      <c r="Q962" s="146"/>
      <c r="U962" s="147"/>
    </row>
    <row r="963">
      <c r="Q963" s="146"/>
      <c r="U963" s="147"/>
    </row>
    <row r="964">
      <c r="Q964" s="146"/>
      <c r="U964" s="147"/>
    </row>
    <row r="965">
      <c r="Q965" s="146"/>
      <c r="U965" s="147"/>
    </row>
    <row r="966">
      <c r="Q966" s="146"/>
      <c r="U966" s="147"/>
    </row>
    <row r="967">
      <c r="Q967" s="146"/>
      <c r="U967" s="147"/>
    </row>
    <row r="968">
      <c r="Q968" s="146"/>
      <c r="U968" s="147"/>
    </row>
    <row r="969">
      <c r="Q969" s="146"/>
      <c r="U969" s="147"/>
    </row>
    <row r="970">
      <c r="Q970" s="146"/>
      <c r="U970" s="147"/>
    </row>
    <row r="971">
      <c r="Q971" s="146"/>
      <c r="U971" s="147"/>
    </row>
    <row r="972">
      <c r="Q972" s="146"/>
      <c r="U972" s="147"/>
    </row>
    <row r="973">
      <c r="Q973" s="146"/>
      <c r="U973" s="147"/>
    </row>
    <row r="974">
      <c r="Q974" s="146"/>
      <c r="U974" s="147"/>
    </row>
    <row r="975">
      <c r="Q975" s="146"/>
      <c r="U975" s="147"/>
    </row>
    <row r="976">
      <c r="Q976" s="146"/>
      <c r="U976" s="147"/>
    </row>
    <row r="977">
      <c r="Q977" s="146"/>
      <c r="U977" s="147"/>
    </row>
    <row r="978">
      <c r="Q978" s="146"/>
      <c r="U978" s="147"/>
    </row>
    <row r="979">
      <c r="Q979" s="146"/>
      <c r="U979" s="147"/>
    </row>
    <row r="980">
      <c r="Q980" s="146"/>
      <c r="U980" s="147"/>
    </row>
    <row r="981">
      <c r="Q981" s="146"/>
      <c r="U981" s="147"/>
    </row>
    <row r="982">
      <c r="Q982" s="146"/>
      <c r="U982" s="147"/>
    </row>
    <row r="983">
      <c r="Q983" s="146"/>
      <c r="U983" s="147"/>
    </row>
    <row r="984">
      <c r="Q984" s="146"/>
      <c r="U984" s="147"/>
    </row>
    <row r="985">
      <c r="Q985" s="146"/>
      <c r="U985" s="147"/>
    </row>
    <row r="986">
      <c r="Q986" s="146"/>
      <c r="U986" s="147"/>
    </row>
    <row r="987">
      <c r="Q987" s="146"/>
      <c r="U987" s="147"/>
    </row>
    <row r="988">
      <c r="Q988" s="146"/>
      <c r="U988" s="147"/>
    </row>
    <row r="989">
      <c r="Q989" s="146"/>
      <c r="U989" s="147"/>
    </row>
    <row r="990">
      <c r="Q990" s="146"/>
      <c r="U990" s="147"/>
    </row>
    <row r="991">
      <c r="Q991" s="146"/>
      <c r="U991" s="147"/>
    </row>
    <row r="992">
      <c r="Q992" s="146"/>
      <c r="U992" s="147"/>
    </row>
    <row r="993">
      <c r="Q993" s="146"/>
      <c r="U993" s="147"/>
    </row>
    <row r="994">
      <c r="Q994" s="146"/>
      <c r="U994" s="147"/>
    </row>
    <row r="995">
      <c r="Q995" s="146"/>
      <c r="U995" s="147"/>
    </row>
    <row r="996">
      <c r="Q996" s="146"/>
      <c r="U996" s="147"/>
    </row>
    <row r="997">
      <c r="Q997" s="146"/>
      <c r="U997" s="147"/>
    </row>
  </sheetData>
  <mergeCells count="52">
    <mergeCell ref="X1:Z1"/>
    <mergeCell ref="AA1:AC1"/>
    <mergeCell ref="AD1:AF1"/>
    <mergeCell ref="AG1:AI1"/>
    <mergeCell ref="AJ1:AL1"/>
    <mergeCell ref="A2:B2"/>
    <mergeCell ref="A3:B3"/>
    <mergeCell ref="A4:B4"/>
    <mergeCell ref="A5:B5"/>
    <mergeCell ref="A6:B6"/>
    <mergeCell ref="A7:B7"/>
    <mergeCell ref="A8:B8"/>
    <mergeCell ref="A9:B9"/>
    <mergeCell ref="X10:AL10"/>
    <mergeCell ref="A12:B12"/>
    <mergeCell ref="A13:B13"/>
    <mergeCell ref="A14:B14"/>
    <mergeCell ref="A15:B15"/>
    <mergeCell ref="X18:AL18"/>
    <mergeCell ref="X26:AL26"/>
    <mergeCell ref="X34:AL34"/>
    <mergeCell ref="A26:V26"/>
    <mergeCell ref="A27:B27"/>
    <mergeCell ref="A30:B30"/>
    <mergeCell ref="A31:B31"/>
    <mergeCell ref="A32:B32"/>
    <mergeCell ref="A33:B33"/>
    <mergeCell ref="A34:V34"/>
    <mergeCell ref="A35:B35"/>
    <mergeCell ref="A36:B36"/>
    <mergeCell ref="A37:B37"/>
    <mergeCell ref="C1:F1"/>
    <mergeCell ref="G1:J1"/>
    <mergeCell ref="K1:N1"/>
    <mergeCell ref="O1:R1"/>
    <mergeCell ref="S1:V1"/>
    <mergeCell ref="W1:W42"/>
    <mergeCell ref="A10:V10"/>
    <mergeCell ref="A1:B1"/>
    <mergeCell ref="A11:B11"/>
    <mergeCell ref="A16:B16"/>
    <mergeCell ref="A17:B17"/>
    <mergeCell ref="A18:V18"/>
    <mergeCell ref="A19:B19"/>
    <mergeCell ref="A20:B20"/>
    <mergeCell ref="A21:B21"/>
    <mergeCell ref="A22:B22"/>
    <mergeCell ref="A23:B23"/>
    <mergeCell ref="A24:B24"/>
    <mergeCell ref="A25:B25"/>
    <mergeCell ref="A28:B28"/>
    <mergeCell ref="A29:B29"/>
  </mergeCells>
  <conditionalFormatting sqref="C3:E9 C11:E33 A18:B18 F18:V18 A26:B26 C35:E37">
    <cfRule type="expression" dxfId="0" priority="1">
      <formula>$F:$F="Отпуск"</formula>
    </cfRule>
  </conditionalFormatting>
  <conditionalFormatting sqref="G3:I9 G11:I17 G19:I25 G27:I33 G35:I37">
    <cfRule type="expression" dxfId="0" priority="2">
      <formula>$J:$J="Отпуск"</formula>
    </cfRule>
  </conditionalFormatting>
  <conditionalFormatting sqref="K3:M9 K11:M17 K19:M25 K27:M33 K35:M37">
    <cfRule type="expression" dxfId="0" priority="3">
      <formula>$N:$N="Отпуск"</formula>
    </cfRule>
  </conditionalFormatting>
  <conditionalFormatting sqref="O3:Q9 O11:Q17 O19:Q25 O27:Q33 O35:Q37">
    <cfRule type="expression" dxfId="0" priority="4">
      <formula>$R:$R="Отпуск"</formula>
    </cfRule>
  </conditionalFormatting>
  <conditionalFormatting sqref="S3 S3:U9 S11:U17 S19:U25 S27:U33 S35:U37">
    <cfRule type="expression" dxfId="0" priority="5">
      <formula>$V:$V="Отпуск"</formula>
    </cfRule>
  </conditionalFormatting>
  <conditionalFormatting sqref="AD3:AE9 AD11:AE17 AD19:AE25 AD27:AE33 AD35:AE37">
    <cfRule type="expression" dxfId="0" priority="6">
      <formula>$AF:$AF="Отпуск"</formula>
    </cfRule>
  </conditionalFormatting>
  <conditionalFormatting sqref="C3:E9 C11:E33 A18:B18 F18:V18 A26:B26 C35:E37">
    <cfRule type="expression" dxfId="1" priority="7">
      <formula>$F:$F="ВРИО"</formula>
    </cfRule>
  </conditionalFormatting>
  <conditionalFormatting sqref="G3:I9 G11:I17 G19:I25 G27:I33 G35:I37">
    <cfRule type="expression" dxfId="1" priority="8">
      <formula>$J:$J="ВРИО"</formula>
    </cfRule>
  </conditionalFormatting>
  <conditionalFormatting sqref="K3:M9 K11:M17 K19:M25 K27:M33 K35:M37">
    <cfRule type="expression" dxfId="1" priority="9">
      <formula>$N:$N="ВРИО"</formula>
    </cfRule>
  </conditionalFormatting>
  <conditionalFormatting sqref="O3:Q9 O11:Q17 O19:Q25 O27:Q33 O35:Q37">
    <cfRule type="expression" dxfId="1" priority="10">
      <formula>$R:$R="ВРИО"</formula>
    </cfRule>
  </conditionalFormatting>
  <conditionalFormatting sqref="S3 S3:U9 S11:U17 S19:U25 S27:U33 S35:U37">
    <cfRule type="expression" dxfId="1" priority="11">
      <formula>$V:$V="ВРИО"</formula>
    </cfRule>
  </conditionalFormatting>
  <conditionalFormatting sqref="AB11:AB17">
    <cfRule type="expression" dxfId="1" priority="12">
      <formula>$X:$X="ВРИО"</formula>
    </cfRule>
  </conditionalFormatting>
  <conditionalFormatting sqref="AA3:AB9 AA11:AB17 AA19:AB25 AA27:AB33 AA35:AB37">
    <cfRule type="expression" dxfId="1" priority="13">
      <formula>$AC:$AC="ВРИО"</formula>
    </cfRule>
  </conditionalFormatting>
  <conditionalFormatting sqref="AD3:AE9 AD11:AE17 AD19:AE25 AD27:AE33 AD35:AE37">
    <cfRule type="expression" dxfId="1" priority="14">
      <formula>$AF:$AF="ВРИО"</formula>
    </cfRule>
  </conditionalFormatting>
  <conditionalFormatting sqref="C3:E9 C11:E33 A18:B18 F18:V18 A26:B26 C35:E37">
    <cfRule type="expression" dxfId="1" priority="15">
      <formula>$F:$F="Простили"</formula>
    </cfRule>
  </conditionalFormatting>
  <conditionalFormatting sqref="G3:I9 G11:I17 G19:I25 G27:I33 G35:I37">
    <cfRule type="expression" dxfId="1" priority="16">
      <formula>$J:$J="Простили"</formula>
    </cfRule>
  </conditionalFormatting>
  <conditionalFormatting sqref="K3:M9 K11:M17 K19:M25 K27:M33 K35:M37">
    <cfRule type="expression" dxfId="1" priority="17">
      <formula>$N:$N="Простили"</formula>
    </cfRule>
  </conditionalFormatting>
  <conditionalFormatting sqref="O3:Q9 O11:Q17 O19:Q25 O27:Q33 O35:Q37">
    <cfRule type="expression" dxfId="1" priority="18">
      <formula>$R:$R="Простили"</formula>
    </cfRule>
  </conditionalFormatting>
  <conditionalFormatting sqref="S3 S3:U9 S11:U17 S19:U25 S27:U33 S35:U37">
    <cfRule type="expression" dxfId="1" priority="19">
      <formula>$V:$V="Простили"</formula>
    </cfRule>
  </conditionalFormatting>
  <conditionalFormatting sqref="AB11:AB17">
    <cfRule type="expression" dxfId="1" priority="20">
      <formula>$X:$X="Простили"</formula>
    </cfRule>
  </conditionalFormatting>
  <conditionalFormatting sqref="C3:E9 C11:E33 A18:B18 F18:V18 A26:B26 F26:V26 C35:E37">
    <cfRule type="expression" dxfId="2" priority="21">
      <formula>$F:$F="Повышен"</formula>
    </cfRule>
  </conditionalFormatting>
  <conditionalFormatting sqref="K3:M9 K11:M17 K19:M25 K27:M33 K35:M37">
    <cfRule type="expression" dxfId="2" priority="22">
      <formula>$N:$N="Повышен"</formula>
    </cfRule>
  </conditionalFormatting>
  <conditionalFormatting sqref="G3:I9 G11:I17 G19:I25 G27:I33 G35:I37">
    <cfRule type="expression" dxfId="2" priority="23">
      <formula>$J:$J="Повышен"</formula>
    </cfRule>
  </conditionalFormatting>
  <conditionalFormatting sqref="O3:Q9 O11:Q17 O19:Q25 O27:Q33 O35:Q37">
    <cfRule type="expression" dxfId="2" priority="24">
      <formula>$R:$R="Повышен"</formula>
    </cfRule>
  </conditionalFormatting>
  <conditionalFormatting sqref="S3 S3:U9 S11:U17 S19:U25 S27:U33 S35:U37">
    <cfRule type="expression" dxfId="2" priority="25">
      <formula>$V:$V="Повышен"</formula>
    </cfRule>
  </conditionalFormatting>
  <conditionalFormatting sqref="AB11:AB17">
    <cfRule type="expression" dxfId="2" priority="26">
      <formula>$X:$X="Повышен"</formula>
    </cfRule>
  </conditionalFormatting>
  <conditionalFormatting sqref="AA3:AB9 AA11:AB17 AA19:AB25 AA27:AB33 AA35:AB37">
    <cfRule type="expression" dxfId="2" priority="27">
      <formula>$AC:$AC="Повышен"</formula>
    </cfRule>
  </conditionalFormatting>
  <conditionalFormatting sqref="AD3:AE9 AD11:AE17 AD19:AE25 AD27:AE33 AD35:AE37">
    <cfRule type="expression" dxfId="2" priority="28">
      <formula>$AF:$AF="Повышен"</formula>
    </cfRule>
  </conditionalFormatting>
  <conditionalFormatting sqref="C3:E9 C11:E33 A18:B18 F18:V18 A26:B26 C35:E37">
    <cfRule type="expression" dxfId="3" priority="29">
      <formula>$F:$F="Назначен"</formula>
    </cfRule>
  </conditionalFormatting>
  <conditionalFormatting sqref="G3:I9 G11:I17 G19:I25 G27:I33 G35:I37">
    <cfRule type="expression" dxfId="3" priority="30">
      <formula>$J:$J="Назначен"</formula>
    </cfRule>
  </conditionalFormatting>
  <conditionalFormatting sqref="K3:M9 K11:M17 K19:M25 K27:M33 K35:M37">
    <cfRule type="expression" dxfId="3" priority="31">
      <formula>$N:$N="Назначен"</formula>
    </cfRule>
  </conditionalFormatting>
  <conditionalFormatting sqref="O3:Q9 O11:Q17 O19:Q25 O27:Q33 O35:Q37">
    <cfRule type="expression" dxfId="3" priority="32">
      <formula>$R:$R="Назначен"</formula>
    </cfRule>
  </conditionalFormatting>
  <conditionalFormatting sqref="S3 S3:U9 S11:U17 S19:U25 S27:U33 S35:U37">
    <cfRule type="expression" dxfId="3" priority="33">
      <formula>$V:$V="Назначен"</formula>
    </cfRule>
  </conditionalFormatting>
  <conditionalFormatting sqref="AD3:AE9 AD11:AE17 AD19:AE25 AD27:AE33 AD35:AE37">
    <cfRule type="expression" dxfId="3" priority="34">
      <formula>$AF:$AF="Назначен"</formula>
    </cfRule>
  </conditionalFormatting>
  <conditionalFormatting sqref="X3:Y9 X11:Y17 X19:Y25 X27:Y33 X35:Y37">
    <cfRule type="expression" dxfId="2" priority="35">
      <formula>$Z:$Z="Повышен"</formula>
    </cfRule>
  </conditionalFormatting>
  <conditionalFormatting sqref="X3:Y9 X11:Y17 X19:Y25 X27:Y33 X35:Y37">
    <cfRule type="expression" dxfId="4" priority="36">
      <formula>$Z:$Z="Простили"</formula>
    </cfRule>
  </conditionalFormatting>
  <conditionalFormatting sqref="X3:Y9 X11:Y17 X19:Y25 X27:Y33 X35:Y37">
    <cfRule type="expression" dxfId="4" priority="37">
      <formula>$Z:$Z="ВРИО"</formula>
    </cfRule>
  </conditionalFormatting>
  <conditionalFormatting sqref="X3:Y9 X11:Y17 X19:Y25 X27:Y33 X35:Y37">
    <cfRule type="expression" dxfId="3" priority="38">
      <formula>$Z:$Z="Назначен"</formula>
    </cfRule>
  </conditionalFormatting>
  <conditionalFormatting sqref="AA3:AB9 AA11:AB17 AA19:AB25 AA27:AB33 AA35:AB37">
    <cfRule type="expression" dxfId="1" priority="39">
      <formula>$AC:$AC="Простили"</formula>
    </cfRule>
  </conditionalFormatting>
  <conditionalFormatting sqref="AD3:AE9 AD11:AE17 AD19:AE25 AD27:AE33 AD35:AE37">
    <cfRule type="expression" dxfId="1" priority="40">
      <formula>$AF:$AF="Простили"</formula>
    </cfRule>
  </conditionalFormatting>
  <conditionalFormatting sqref="AA3:AB9 AA11:AB17 AA19:AB25 AA27:AB33 AA35:AB37">
    <cfRule type="expression" dxfId="3" priority="41">
      <formula>$AC:$AC="Назначен"</formula>
    </cfRule>
  </conditionalFormatting>
  <conditionalFormatting sqref="X3:Y9 X11:Y17 X19:Y25 X27:Y33 X35:Y37">
    <cfRule type="expression" dxfId="5" priority="42">
      <formula>$Z:$Z="Отпуск"</formula>
    </cfRule>
  </conditionalFormatting>
  <conditionalFormatting sqref="AA3:AB9 AA11:AB17 AA19:AB25 AA27:AB33 AA35:AB37">
    <cfRule type="expression" dxfId="5" priority="43">
      <formula>$AC:$AC="Отпуск"</formula>
    </cfRule>
  </conditionalFormatting>
  <conditionalFormatting sqref="AG3:AH9 AG11:AH17 AG19:AH25 AG27:AH33 AG35:AH37">
    <cfRule type="expression" dxfId="2" priority="44">
      <formula>$AI:$AI="Повышен"</formula>
    </cfRule>
  </conditionalFormatting>
  <conditionalFormatting sqref="AG3:AH9 AG11:AH17 AG19:AH25 AG27:AH33 AG35:AH37">
    <cfRule type="expression" dxfId="0" priority="45">
      <formula>$AI:$AI="Отпуск"</formula>
    </cfRule>
  </conditionalFormatting>
  <conditionalFormatting sqref="AG3:AH9 AG11:AH17 AG19:AH25 AG27:AH33 AG35:AH37">
    <cfRule type="expression" dxfId="3" priority="46">
      <formula>$AI:$AI="Назначен"</formula>
    </cfRule>
  </conditionalFormatting>
  <conditionalFormatting sqref="AG3:AH9 AG11:AH17 AG19:AH25 AG27:AH33 AG35:AH37">
    <cfRule type="expression" dxfId="4" priority="47">
      <formula>$AI:$AI="ВРИО"</formula>
    </cfRule>
  </conditionalFormatting>
  <conditionalFormatting sqref="AG3:AH9 AG11:AH17 AG19:AH25 AG27:AH33 AG35:AH37">
    <cfRule type="expression" dxfId="4" priority="48">
      <formula>$AI:$AI="Простили"</formula>
    </cfRule>
  </conditionalFormatting>
  <conditionalFormatting sqref="AJ3:AK9 AJ11:AK17 AJ19:AK25 AJ27:AK33 AJ35:AK37">
    <cfRule type="expression" dxfId="3" priority="49">
      <formula>$AL:$AL="Назначен"</formula>
    </cfRule>
  </conditionalFormatting>
  <conditionalFormatting sqref="AJ3:AK9 AJ11:AK17 AJ19:AK25 AJ27:AK33 AJ35:AK37">
    <cfRule type="expression" dxfId="2" priority="50">
      <formula>$AL:$AL="Повышен"</formula>
    </cfRule>
  </conditionalFormatting>
  <conditionalFormatting sqref="AJ3:AK9 AJ11:AK17 AJ19:AK25 AJ27:AK33 AJ35:AK37">
    <cfRule type="expression" dxfId="0" priority="51">
      <formula>$AL:$AL="Отпуск"</formula>
    </cfRule>
  </conditionalFormatting>
  <conditionalFormatting sqref="AJ3:AK9 AJ11:AK17 AJ19:AK25 AJ27:AK33 AJ35:AK37">
    <cfRule type="expression" dxfId="4" priority="52">
      <formula>$AL:$AL="Простили"</formula>
    </cfRule>
  </conditionalFormatting>
  <conditionalFormatting sqref="AJ3:AK9 AJ11:AK17 AJ19:AK25 AJ27:AK33 AJ35:AK37">
    <cfRule type="expression" dxfId="4" priority="53">
      <formula>$AL:$AL="ВРИО"</formula>
    </cfRule>
  </conditionalFormatting>
  <conditionalFormatting sqref="C3:C9 G3:I9 K3:K9 O3:O9 S3:S9 X3:X9 AA3:AB9 AD3:AD9 AG3:AG9 AJ3:AJ9 C11:C17 G11:I17 K11:K17 O11:O17 S11:S17 X11:X17 AA11:AB17 AD11:AD17 AG11:AG17 AJ11:AJ17 AE13:AE17 C19:C25 G19:G25 H19:I20 K19:K25 O19:O25 S19:S25 X19:X25 AA19:AA25 AB19:AB22 AD19:AE25 AG19:AG25 AJ19:AJ25 C27:C33 G27:G33 K27:K33 O27:O33 S27:S33 X27:X33 AA27:AA33 AD27:AD33 AE27:AE30 AG27:AG33 AJ27:AJ33 C35:C37 G35:G37 K35:K37 O35:O37 X35:X37 AA35:AA37 AD35:AD37 AG35:AG37 AJ35:AJ37">
    <cfRule type="cellIs" dxfId="6" priority="54" operator="greaterThan">
      <formula>0.9</formula>
    </cfRule>
  </conditionalFormatting>
  <conditionalFormatting sqref="D3:D9 H3:H9 L3:L9 P3:P9 T3:T9 D11:D17 H11:H17 L11:L17 P11:P17 T11:T17 D19:D25 H19:H25 L19:L25 P19:P25 T19:T25 D27:D33 H27:H33 L27:L33 P27:P33 T27:T33 D35:D37 H35:H37 L35:L37 P35:P37 T35:T37">
    <cfRule type="cellIs" dxfId="6" priority="55" operator="greaterThan">
      <formula>0.9</formula>
    </cfRule>
  </conditionalFormatting>
  <conditionalFormatting sqref="E3:E9 I3:I9 M3:M9 Q3:Q9 U3:U9 Y3:Y9 AB3:AB9 AE3:AE9 AH3:AH9 AK3:AK9 E11:E17 I11:I17 M11:M17 Q11:Q17 U11:U17 Y11:Y17 AB11:AB17 AE11:AE17 AH11:AH17 AK11:AK17 E19:E25 I19:I25 M19:M25 Q19:Q25 U19:U25 Y19:Y25 AB19:AB25 AE19:AE25 AH19:AH25 AK19:AK25 E27:E33 I27:I33 M27:M33 Q27:Q33 U27:U33 Y27:Y33 AB27:AB33 AE27:AE33 AH27:AH33 AK27:AK33 E35:E37 I35:I37 M35:M37 Q35:Q37 U35:U37 Y35:Y37 AB35:AB37 AE35:AE37 AH35:AH37 AK35:AK37">
    <cfRule type="cellIs" dxfId="6" priority="56" operator="greaterThan">
      <formula>"0:30:00"</formula>
    </cfRule>
  </conditionalFormatting>
  <conditionalFormatting sqref="C3:C9 G3:I9 K3:K9 O3:O9 S3:S9 X3:X9 AA3:AB9 AD3:AD9 AG3:AG9 AJ3:AJ9 C11:C17 G11:I17 K11:K17 O11:O17 S11:S17 X11:X17 AA11:AB17 AD11:AD17 AG11:AG17 AJ11:AJ17 AE13:AE17 C19:C25 G19:G25 H19:I20 K19:K25 O19:O25 S19:S25 X19:X25 AA19:AA25 AB19:AB22 AD19:AE25 AG19:AG25 AJ19:AJ25 C27:C33 G27:G33 K27:K33 O27:O33 S27:S33 X27:X33 AA27:AA33 AD27:AD33 AE27:AE30 AG27:AG33 AJ27:AJ33 C35:C37 G35:G37 K35:K37 O35:O37 S35:S37 X35:X37 AA35:AA37 AD35:AD37 AG35:AG37">
    <cfRule type="cellIs" dxfId="7" priority="57" operator="lessThan">
      <formula>0.9</formula>
    </cfRule>
  </conditionalFormatting>
  <conditionalFormatting sqref="D3:D9 H3:H9 L3:L9 P3:P9 T3:T9 D11:D17 H11:H17 L11:L17 P11:P17 T11:T17 D19:D25 H19:H25 L19:L25 P19:P25 T19:T25 D27:D33 H27:H33 L27:L33 P27:P33 T27:T33 D35:D37 H35:H37 L35:L37 P35:P37 T35:T37">
    <cfRule type="cellIs" dxfId="7" priority="58" operator="lessThan">
      <formula>0.9</formula>
    </cfRule>
  </conditionalFormatting>
  <conditionalFormatting sqref="E3:E9 I3:I9 M3:M9 Q3:Q9 U3:U9 Y3:Y9 AB3:AB9 AE3:AE9 AH3:AH9 AK3:AK9 E11:E17 I11:I17 M11:M17 Q11:Q17 U11:U17 Y11:Y17 AB11:AB17 AE11:AE17 AH11:AH17 AK11:AK17 E19:E25 I19:I25 M19:M25 Q19:Q25 U19:U25 Y19:Y25 AB19:AB25 AE19:AE25 AH19:AH25 AK19:AK25 E27:E33 I27:I33 M27:M33 Q27:Q33 U27:U33 Y27:Y33 AB27:AB33 AE27:AE33 AH27:AH33 AK27:AK33 E35:E37 I35:I37 M35:M37 Q35:Q37 U35:U37 Y35:Y37 AB35:AB37 AE35:AE37 AH35:AH37 AK35:AK37">
    <cfRule type="cellIs" dxfId="7" priority="59" operator="lessThan">
      <formula>"0:30:00"</formula>
    </cfRule>
  </conditionalFormatting>
  <conditionalFormatting sqref="P3:P9 P11:P17 P19:P25 P27:P33">
    <cfRule type="cellIs" dxfId="7" priority="60" operator="lessThan">
      <formula>1.9</formula>
    </cfRule>
  </conditionalFormatting>
  <dataValidations>
    <dataValidation type="list" allowBlank="1" showErrorMessage="1" sqref="F3:F9 J3:J9 N3:N9 R3:R9 V3:V9 Z3:Z9 AC3:AC9 AF3:AF9 AI3:AI9 AL3:AL9 F11:F17 J11:J17 N11:N17 R11:R17 V11:V17 Z11:Z17 AC11:AC17 AF11:AF17 AI11:AI17 AL11:AL17 F19:F25 J19:J25 N19:N25 R19:R25 V19:V25 Z19:Z25 AC19:AC25 AF19:AF25 AI19:AI25 AL19:AL25 F27:F33 J27:J33 N27:N33 R27:R33 V27:V33 Z27:Z33 AC27:AC33 AF27:AF33 AI27:AI33 AL27:AL33 F35:F37 J35:J37 N35:N37 R35:R37 V35:V37 Z35:Z37 AC35:AC37 AF35:AF37 AI35:AI37 AL35:AL37">
      <formula1>"Повышен,Назначен,ВРИО,Отпуск,Простили,-"</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3" max="23" width="8.14"/>
  </cols>
  <sheetData>
    <row r="1">
      <c r="A1" s="61" t="s">
        <v>34</v>
      </c>
      <c r="B1" s="8"/>
      <c r="C1" s="62" t="s">
        <v>35</v>
      </c>
      <c r="D1" s="63"/>
      <c r="E1" s="63"/>
      <c r="F1" s="64"/>
      <c r="G1" s="62" t="s">
        <v>58</v>
      </c>
      <c r="H1" s="63"/>
      <c r="I1" s="63"/>
      <c r="J1" s="64"/>
      <c r="K1" s="62" t="s">
        <v>54</v>
      </c>
      <c r="L1" s="63"/>
      <c r="M1" s="63"/>
      <c r="N1" s="64"/>
      <c r="O1" s="62" t="s">
        <v>59</v>
      </c>
      <c r="P1" s="63"/>
      <c r="Q1" s="63"/>
      <c r="R1" s="64"/>
      <c r="S1" s="62" t="s">
        <v>60</v>
      </c>
      <c r="T1" s="63"/>
      <c r="U1" s="63"/>
      <c r="V1" s="64"/>
      <c r="W1" s="65"/>
      <c r="X1" s="66" t="s">
        <v>40</v>
      </c>
      <c r="Y1" s="63"/>
      <c r="Z1" s="64"/>
      <c r="AA1" s="66" t="s">
        <v>61</v>
      </c>
      <c r="AB1" s="63"/>
      <c r="AC1" s="64"/>
      <c r="AD1" s="148" t="s">
        <v>62</v>
      </c>
    </row>
    <row r="2">
      <c r="A2" s="68" t="s">
        <v>42</v>
      </c>
      <c r="B2" s="8"/>
      <c r="C2" s="69" t="s">
        <v>4</v>
      </c>
      <c r="D2" s="70" t="s">
        <v>3</v>
      </c>
      <c r="E2" s="71" t="s">
        <v>5</v>
      </c>
      <c r="F2" s="69" t="s">
        <v>43</v>
      </c>
      <c r="G2" s="69" t="s">
        <v>4</v>
      </c>
      <c r="H2" s="70" t="s">
        <v>3</v>
      </c>
      <c r="I2" s="71" t="s">
        <v>5</v>
      </c>
      <c r="J2" s="72" t="s">
        <v>43</v>
      </c>
      <c r="K2" s="73" t="s">
        <v>4</v>
      </c>
      <c r="L2" s="72" t="s">
        <v>3</v>
      </c>
      <c r="M2" s="74" t="s">
        <v>5</v>
      </c>
      <c r="N2" s="72" t="s">
        <v>43</v>
      </c>
      <c r="O2" s="75" t="s">
        <v>63</v>
      </c>
      <c r="P2" s="76" t="s">
        <v>3</v>
      </c>
      <c r="Q2" s="77" t="s">
        <v>5</v>
      </c>
      <c r="R2" s="76" t="s">
        <v>43</v>
      </c>
      <c r="S2" s="73" t="s">
        <v>4</v>
      </c>
      <c r="T2" s="72" t="s">
        <v>3</v>
      </c>
      <c r="U2" s="72" t="s">
        <v>5</v>
      </c>
      <c r="V2" s="72" t="s">
        <v>43</v>
      </c>
      <c r="W2" s="79"/>
      <c r="X2" s="73" t="s">
        <v>4</v>
      </c>
      <c r="Y2" s="74" t="s">
        <v>5</v>
      </c>
      <c r="Z2" s="72" t="s">
        <v>43</v>
      </c>
      <c r="AA2" s="73" t="s">
        <v>4</v>
      </c>
      <c r="AB2" s="74" t="s">
        <v>5</v>
      </c>
      <c r="AC2" s="72" t="s">
        <v>43</v>
      </c>
      <c r="AD2" s="73" t="s">
        <v>4</v>
      </c>
      <c r="AE2" s="74" t="s">
        <v>5</v>
      </c>
      <c r="AF2" s="72" t="s">
        <v>43</v>
      </c>
    </row>
    <row r="3">
      <c r="A3" s="128">
        <v>45261.0</v>
      </c>
      <c r="B3" s="8"/>
      <c r="C3" s="83">
        <v>0.0</v>
      </c>
      <c r="D3" s="83">
        <v>1.0</v>
      </c>
      <c r="E3" s="91">
        <v>0.2013888888888889</v>
      </c>
      <c r="F3" s="85"/>
      <c r="G3" s="83">
        <v>3.0</v>
      </c>
      <c r="H3" s="83" t="s">
        <v>13</v>
      </c>
      <c r="I3" s="84">
        <v>0.04236111111111111</v>
      </c>
      <c r="J3" s="86" t="s">
        <v>13</v>
      </c>
      <c r="K3" s="87"/>
      <c r="L3" s="89"/>
      <c r="M3" s="149"/>
      <c r="N3" s="86" t="s">
        <v>13</v>
      </c>
      <c r="O3" s="87"/>
      <c r="P3" s="89"/>
      <c r="Q3" s="90"/>
      <c r="R3" s="86"/>
      <c r="S3" s="87">
        <v>0.0</v>
      </c>
      <c r="T3" s="89">
        <v>2.5</v>
      </c>
      <c r="U3" s="149">
        <v>0.11527777777777778</v>
      </c>
      <c r="V3" s="86" t="s">
        <v>13</v>
      </c>
      <c r="W3" s="79"/>
      <c r="X3" s="83"/>
      <c r="Y3" s="150"/>
      <c r="Z3" s="85" t="s">
        <v>13</v>
      </c>
      <c r="AA3" s="83"/>
      <c r="AB3" s="91"/>
      <c r="AC3" s="85" t="s">
        <v>13</v>
      </c>
      <c r="AD3" s="91"/>
      <c r="AE3" s="91"/>
      <c r="AF3" s="85" t="s">
        <v>13</v>
      </c>
    </row>
    <row r="4">
      <c r="A4" s="82">
        <f t="shared" ref="A4:A5" si="1">SUM(A3,B3+1)</f>
        <v>45262</v>
      </c>
      <c r="B4" s="8"/>
      <c r="C4" s="83">
        <v>1.0</v>
      </c>
      <c r="D4" s="83">
        <v>2.5</v>
      </c>
      <c r="E4" s="91">
        <v>0.22430555555555556</v>
      </c>
      <c r="F4" s="85" t="s">
        <v>13</v>
      </c>
      <c r="G4" s="83">
        <v>2.0</v>
      </c>
      <c r="H4" s="83" t="s">
        <v>13</v>
      </c>
      <c r="I4" s="84">
        <v>0.2902777777777778</v>
      </c>
      <c r="J4" s="85" t="s">
        <v>13</v>
      </c>
      <c r="K4" s="83"/>
      <c r="L4" s="83"/>
      <c r="M4" s="91"/>
      <c r="N4" s="85" t="s">
        <v>13</v>
      </c>
      <c r="O4" s="83"/>
      <c r="P4" s="83"/>
      <c r="Q4" s="84"/>
      <c r="R4" s="85"/>
      <c r="S4" s="83">
        <v>0.0</v>
      </c>
      <c r="T4" s="83">
        <v>2.0</v>
      </c>
      <c r="U4" s="91">
        <v>0.09444444444444444</v>
      </c>
      <c r="V4" s="85" t="s">
        <v>13</v>
      </c>
      <c r="W4" s="79"/>
      <c r="X4" s="83"/>
      <c r="Y4" s="150"/>
      <c r="Z4" s="85" t="s">
        <v>13</v>
      </c>
      <c r="AA4" s="83"/>
      <c r="AB4" s="91"/>
      <c r="AC4" s="85" t="s">
        <v>13</v>
      </c>
      <c r="AD4" s="83"/>
      <c r="AE4" s="91"/>
      <c r="AF4" s="85" t="s">
        <v>13</v>
      </c>
    </row>
    <row r="5">
      <c r="A5" s="82">
        <f t="shared" si="1"/>
        <v>45263</v>
      </c>
      <c r="B5" s="8"/>
      <c r="C5" s="83">
        <v>0.0</v>
      </c>
      <c r="D5" s="83">
        <v>1.5</v>
      </c>
      <c r="E5" s="151">
        <v>0.12430555555555556</v>
      </c>
      <c r="F5" s="85" t="s">
        <v>13</v>
      </c>
      <c r="G5" s="83">
        <v>1.0</v>
      </c>
      <c r="H5" s="83" t="s">
        <v>13</v>
      </c>
      <c r="I5" s="104">
        <v>0.04513888888888889</v>
      </c>
      <c r="J5" s="85" t="s">
        <v>13</v>
      </c>
      <c r="K5" s="83"/>
      <c r="L5" s="83"/>
      <c r="M5" s="91"/>
      <c r="N5" s="85" t="s">
        <v>13</v>
      </c>
      <c r="O5" s="83"/>
      <c r="P5" s="83"/>
      <c r="Q5" s="84"/>
      <c r="R5" s="85" t="s">
        <v>13</v>
      </c>
      <c r="S5" s="83">
        <v>3.0</v>
      </c>
      <c r="T5" s="83">
        <v>2.0</v>
      </c>
      <c r="U5" s="91">
        <v>0.027777777777777776</v>
      </c>
      <c r="V5" s="85" t="s">
        <v>13</v>
      </c>
      <c r="W5" s="79"/>
      <c r="X5" s="83"/>
      <c r="Y5" s="150"/>
      <c r="Z5" s="85" t="s">
        <v>13</v>
      </c>
      <c r="AA5" s="83"/>
      <c r="AB5" s="91"/>
      <c r="AC5" s="85" t="s">
        <v>13</v>
      </c>
      <c r="AD5" s="91"/>
      <c r="AE5" s="91"/>
      <c r="AF5" s="85" t="s">
        <v>13</v>
      </c>
    </row>
    <row r="6">
      <c r="A6" s="152"/>
      <c r="B6" s="7"/>
      <c r="C6" s="7"/>
      <c r="D6" s="7"/>
      <c r="E6" s="7"/>
      <c r="F6" s="7"/>
      <c r="G6" s="7"/>
      <c r="H6" s="7"/>
      <c r="I6" s="7"/>
      <c r="J6" s="7"/>
      <c r="K6" s="7"/>
      <c r="L6" s="7"/>
      <c r="M6" s="7"/>
      <c r="N6" s="7"/>
      <c r="O6" s="7"/>
      <c r="P6" s="7"/>
      <c r="Q6" s="7"/>
      <c r="R6" s="7"/>
      <c r="S6" s="7"/>
      <c r="T6" s="7"/>
      <c r="U6" s="7"/>
      <c r="V6" s="8"/>
      <c r="W6" s="79"/>
      <c r="X6" s="153"/>
      <c r="Y6" s="7"/>
      <c r="Z6" s="7"/>
      <c r="AA6" s="7"/>
      <c r="AB6" s="7"/>
      <c r="AC6" s="7"/>
      <c r="AD6" s="7"/>
      <c r="AE6" s="7"/>
      <c r="AF6" s="8"/>
    </row>
    <row r="7">
      <c r="A7" s="82">
        <f>SUM(A5,B5+1)</f>
        <v>45264</v>
      </c>
      <c r="B7" s="8"/>
      <c r="C7" s="95">
        <v>0.0</v>
      </c>
      <c r="D7" s="83">
        <v>0.0</v>
      </c>
      <c r="E7" s="154">
        <v>0.0</v>
      </c>
      <c r="F7" s="85" t="s">
        <v>56</v>
      </c>
      <c r="G7" s="95">
        <v>0.0</v>
      </c>
      <c r="H7" s="95" t="s">
        <v>13</v>
      </c>
      <c r="I7" s="99">
        <v>0.06388888888888888</v>
      </c>
      <c r="J7" s="85" t="s">
        <v>13</v>
      </c>
      <c r="K7" s="83"/>
      <c r="L7" s="83"/>
      <c r="M7" s="91"/>
      <c r="N7" s="85" t="s">
        <v>13</v>
      </c>
      <c r="O7" s="83"/>
      <c r="P7" s="83"/>
      <c r="Q7" s="84"/>
      <c r="R7" s="85" t="s">
        <v>13</v>
      </c>
      <c r="S7" s="83">
        <v>1.0</v>
      </c>
      <c r="T7" s="83">
        <v>13.5</v>
      </c>
      <c r="U7" s="91">
        <v>0.013194444444444444</v>
      </c>
      <c r="V7" s="85"/>
      <c r="W7" s="79"/>
      <c r="X7" s="95"/>
      <c r="Y7" s="105"/>
      <c r="Z7" s="85" t="s">
        <v>13</v>
      </c>
      <c r="AA7" s="83"/>
      <c r="AB7" s="91"/>
      <c r="AC7" s="85" t="s">
        <v>13</v>
      </c>
      <c r="AD7" s="91"/>
      <c r="AE7" s="91"/>
      <c r="AF7" s="85" t="s">
        <v>13</v>
      </c>
    </row>
    <row r="8">
      <c r="A8" s="82">
        <f t="shared" ref="A8:A13" si="2">SUM(A7,B7+1)</f>
        <v>45265</v>
      </c>
      <c r="B8" s="8"/>
      <c r="C8" s="95">
        <v>0.0</v>
      </c>
      <c r="D8" s="83">
        <v>0.0</v>
      </c>
      <c r="E8" s="154">
        <v>0.0</v>
      </c>
      <c r="F8" s="85" t="s">
        <v>56</v>
      </c>
      <c r="G8" s="95">
        <v>0.0</v>
      </c>
      <c r="H8" s="95" t="s">
        <v>13</v>
      </c>
      <c r="I8" s="99">
        <v>0.06527777777777778</v>
      </c>
      <c r="J8" s="85" t="s">
        <v>13</v>
      </c>
      <c r="K8" s="83"/>
      <c r="L8" s="83"/>
      <c r="M8" s="91"/>
      <c r="N8" s="85" t="s">
        <v>13</v>
      </c>
      <c r="O8" s="83"/>
      <c r="P8" s="83"/>
      <c r="Q8" s="84"/>
      <c r="R8" s="85" t="s">
        <v>13</v>
      </c>
      <c r="S8" s="83">
        <v>0.0</v>
      </c>
      <c r="T8" s="83">
        <v>6.0</v>
      </c>
      <c r="U8" s="91">
        <v>0.06041666666666667</v>
      </c>
      <c r="V8" s="85"/>
      <c r="W8" s="79"/>
      <c r="X8" s="95"/>
      <c r="Y8" s="105"/>
      <c r="Z8" s="85" t="s">
        <v>13</v>
      </c>
      <c r="AA8" s="83"/>
      <c r="AB8" s="91"/>
      <c r="AC8" s="85" t="s">
        <v>13</v>
      </c>
      <c r="AD8" s="91"/>
      <c r="AE8" s="91"/>
      <c r="AF8" s="85" t="s">
        <v>13</v>
      </c>
    </row>
    <row r="9">
      <c r="A9" s="82">
        <f t="shared" si="2"/>
        <v>45266</v>
      </c>
      <c r="B9" s="8"/>
      <c r="C9" s="83">
        <v>0.0</v>
      </c>
      <c r="D9" s="83">
        <v>0.0</v>
      </c>
      <c r="E9" s="155">
        <v>0.0</v>
      </c>
      <c r="F9" s="85" t="s">
        <v>56</v>
      </c>
      <c r="G9" s="83">
        <v>0.0</v>
      </c>
      <c r="H9" s="83" t="s">
        <v>13</v>
      </c>
      <c r="I9" s="104">
        <v>0.0</v>
      </c>
      <c r="J9" s="85" t="s">
        <v>56</v>
      </c>
      <c r="K9" s="83"/>
      <c r="L9" s="83"/>
      <c r="M9" s="91"/>
      <c r="N9" s="85" t="s">
        <v>13</v>
      </c>
      <c r="O9" s="83"/>
      <c r="P9" s="83"/>
      <c r="Q9" s="83"/>
      <c r="R9" s="85"/>
      <c r="S9" s="83">
        <v>2.0</v>
      </c>
      <c r="T9" s="83">
        <v>11.5</v>
      </c>
      <c r="U9" s="91">
        <v>0.06597222222222222</v>
      </c>
      <c r="V9" s="85"/>
      <c r="W9" s="79"/>
      <c r="X9" s="83"/>
      <c r="Y9" s="150"/>
      <c r="Z9" s="85" t="s">
        <v>13</v>
      </c>
      <c r="AA9" s="83"/>
      <c r="AB9" s="91"/>
      <c r="AC9" s="85" t="s">
        <v>13</v>
      </c>
      <c r="AD9" s="91"/>
      <c r="AE9" s="91"/>
      <c r="AF9" s="85" t="s">
        <v>13</v>
      </c>
    </row>
    <row r="10">
      <c r="A10" s="97">
        <f t="shared" si="2"/>
        <v>45267</v>
      </c>
      <c r="B10" s="64"/>
      <c r="C10" s="83">
        <v>1.0</v>
      </c>
      <c r="D10" s="83">
        <v>5.5</v>
      </c>
      <c r="E10" s="91">
        <v>0.04861111111111111</v>
      </c>
      <c r="F10" s="85" t="s">
        <v>13</v>
      </c>
      <c r="G10" s="83">
        <v>3.0</v>
      </c>
      <c r="H10" s="83" t="s">
        <v>13</v>
      </c>
      <c r="I10" s="104">
        <v>0.06527777777777778</v>
      </c>
      <c r="J10" s="85" t="s">
        <v>13</v>
      </c>
      <c r="K10" s="83"/>
      <c r="L10" s="83"/>
      <c r="M10" s="91"/>
      <c r="N10" s="85" t="s">
        <v>13</v>
      </c>
      <c r="O10" s="83"/>
      <c r="P10" s="83"/>
      <c r="Q10" s="83"/>
      <c r="R10" s="85"/>
      <c r="S10" s="83">
        <v>4.0</v>
      </c>
      <c r="T10" s="83">
        <v>10.5</v>
      </c>
      <c r="U10" s="91">
        <v>0.02013888888888889</v>
      </c>
      <c r="V10" s="85" t="s">
        <v>13</v>
      </c>
      <c r="W10" s="79"/>
      <c r="X10" s="83"/>
      <c r="Y10" s="91"/>
      <c r="Z10" s="85" t="s">
        <v>13</v>
      </c>
      <c r="AA10" s="83"/>
      <c r="AB10" s="91"/>
      <c r="AC10" s="85" t="s">
        <v>13</v>
      </c>
      <c r="AD10" s="91"/>
      <c r="AE10" s="91"/>
      <c r="AF10" s="85" t="s">
        <v>13</v>
      </c>
    </row>
    <row r="11">
      <c r="A11" s="82">
        <f t="shared" si="2"/>
        <v>45268</v>
      </c>
      <c r="B11" s="8"/>
      <c r="C11" s="83">
        <v>0.0</v>
      </c>
      <c r="D11" s="83">
        <v>2.5</v>
      </c>
      <c r="E11" s="151">
        <v>0.09305555555555556</v>
      </c>
      <c r="F11" s="85" t="s">
        <v>13</v>
      </c>
      <c r="G11" s="83">
        <v>2.0</v>
      </c>
      <c r="H11" s="83" t="s">
        <v>13</v>
      </c>
      <c r="I11" s="104">
        <v>0.05347222222222222</v>
      </c>
      <c r="J11" s="85" t="s">
        <v>13</v>
      </c>
      <c r="K11" s="83"/>
      <c r="L11" s="83"/>
      <c r="M11" s="91"/>
      <c r="N11" s="85" t="s">
        <v>13</v>
      </c>
      <c r="O11" s="83"/>
      <c r="P11" s="83"/>
      <c r="Q11" s="84"/>
      <c r="R11" s="85"/>
      <c r="S11" s="83">
        <v>0.0</v>
      </c>
      <c r="T11" s="83">
        <v>5.0</v>
      </c>
      <c r="U11" s="91">
        <v>0.03680555555555556</v>
      </c>
      <c r="V11" s="85" t="s">
        <v>13</v>
      </c>
      <c r="W11" s="79"/>
      <c r="X11" s="83">
        <v>0.0</v>
      </c>
      <c r="Y11" s="91">
        <v>0.08958333333333333</v>
      </c>
      <c r="Z11" s="85" t="s">
        <v>44</v>
      </c>
      <c r="AA11" s="83">
        <v>0.0</v>
      </c>
      <c r="AB11" s="83">
        <v>0.0</v>
      </c>
      <c r="AC11" s="85" t="s">
        <v>44</v>
      </c>
      <c r="AD11" s="103"/>
      <c r="AE11" s="150"/>
      <c r="AF11" s="85" t="s">
        <v>13</v>
      </c>
    </row>
    <row r="12">
      <c r="A12" s="82">
        <f t="shared" si="2"/>
        <v>45269</v>
      </c>
      <c r="B12" s="8"/>
      <c r="C12" s="83">
        <v>0.0</v>
      </c>
      <c r="D12" s="83">
        <v>9.0</v>
      </c>
      <c r="E12" s="91">
        <v>0.11597222222222223</v>
      </c>
      <c r="F12" s="85" t="s">
        <v>13</v>
      </c>
      <c r="G12" s="83">
        <v>1.0</v>
      </c>
      <c r="H12" s="83" t="s">
        <v>13</v>
      </c>
      <c r="I12" s="156">
        <v>0.06527777777777778</v>
      </c>
      <c r="J12" s="85" t="s">
        <v>13</v>
      </c>
      <c r="K12" s="83"/>
      <c r="L12" s="83"/>
      <c r="M12" s="91"/>
      <c r="N12" s="85" t="s">
        <v>13</v>
      </c>
      <c r="O12" s="83"/>
      <c r="P12" s="83"/>
      <c r="Q12" s="84"/>
      <c r="R12" s="85"/>
      <c r="S12" s="83">
        <v>1.0</v>
      </c>
      <c r="T12" s="83">
        <v>11.0</v>
      </c>
      <c r="U12" s="91">
        <v>0.08125</v>
      </c>
      <c r="V12" s="85" t="s">
        <v>13</v>
      </c>
      <c r="W12" s="79"/>
      <c r="X12" s="83">
        <v>0.0</v>
      </c>
      <c r="Y12" s="157">
        <v>0.044444444444444446</v>
      </c>
      <c r="Z12" s="85" t="s">
        <v>13</v>
      </c>
      <c r="AA12" s="83">
        <v>3.0</v>
      </c>
      <c r="AB12" s="91">
        <v>0.043055555555555555</v>
      </c>
      <c r="AC12" s="85" t="s">
        <v>13</v>
      </c>
      <c r="AD12" s="83"/>
      <c r="AE12" s="91"/>
      <c r="AF12" s="85" t="s">
        <v>13</v>
      </c>
    </row>
    <row r="13">
      <c r="A13" s="82">
        <f t="shared" si="2"/>
        <v>45270</v>
      </c>
      <c r="B13" s="8"/>
      <c r="C13" s="83">
        <v>0.0</v>
      </c>
      <c r="D13" s="83">
        <v>3.0</v>
      </c>
      <c r="E13" s="129">
        <v>0.07708333333333334</v>
      </c>
      <c r="F13" s="85" t="s">
        <v>13</v>
      </c>
      <c r="G13" s="83">
        <v>0.0</v>
      </c>
      <c r="H13" s="83" t="s">
        <v>13</v>
      </c>
      <c r="I13" s="84">
        <v>0.07430555555555556</v>
      </c>
      <c r="J13" s="85" t="s">
        <v>13</v>
      </c>
      <c r="K13" s="83"/>
      <c r="L13" s="83"/>
      <c r="M13" s="91"/>
      <c r="N13" s="85" t="s">
        <v>13</v>
      </c>
      <c r="O13" s="83"/>
      <c r="P13" s="83"/>
      <c r="Q13" s="129"/>
      <c r="R13" s="85" t="s">
        <v>13</v>
      </c>
      <c r="S13" s="83">
        <v>0.0</v>
      </c>
      <c r="T13" s="83">
        <v>11.0</v>
      </c>
      <c r="U13" s="91">
        <v>0.12569444444444444</v>
      </c>
      <c r="V13" s="85" t="s">
        <v>13</v>
      </c>
      <c r="W13" s="79"/>
      <c r="X13" s="83">
        <v>0.0</v>
      </c>
      <c r="Y13" s="83">
        <v>0.0</v>
      </c>
      <c r="Z13" s="85" t="s">
        <v>56</v>
      </c>
      <c r="AA13" s="83">
        <v>4.0</v>
      </c>
      <c r="AB13" s="91">
        <v>0.04861111111111111</v>
      </c>
      <c r="AC13" s="85" t="s">
        <v>13</v>
      </c>
      <c r="AD13" s="91"/>
      <c r="AE13" s="91"/>
      <c r="AF13" s="85" t="s">
        <v>13</v>
      </c>
    </row>
    <row r="14">
      <c r="A14" s="158"/>
      <c r="B14" s="7"/>
      <c r="C14" s="7"/>
      <c r="D14" s="7"/>
      <c r="E14" s="7"/>
      <c r="F14" s="7"/>
      <c r="G14" s="7"/>
      <c r="H14" s="7"/>
      <c r="I14" s="7"/>
      <c r="J14" s="7"/>
      <c r="K14" s="7"/>
      <c r="L14" s="7"/>
      <c r="M14" s="7"/>
      <c r="N14" s="7"/>
      <c r="O14" s="7"/>
      <c r="P14" s="7"/>
      <c r="Q14" s="7"/>
      <c r="R14" s="7"/>
      <c r="S14" s="7"/>
      <c r="T14" s="7"/>
      <c r="U14" s="7"/>
      <c r="V14" s="8"/>
      <c r="W14" s="79"/>
      <c r="X14" s="159"/>
      <c r="Y14" s="7"/>
      <c r="Z14" s="7"/>
      <c r="AA14" s="7"/>
      <c r="AB14" s="7"/>
      <c r="AC14" s="7"/>
      <c r="AD14" s="7"/>
      <c r="AE14" s="7"/>
      <c r="AF14" s="8"/>
    </row>
    <row r="15">
      <c r="A15" s="82">
        <f>SUM(A13,B13+1)</f>
        <v>45271</v>
      </c>
      <c r="B15" s="8"/>
      <c r="C15" s="83">
        <v>1.0</v>
      </c>
      <c r="D15" s="83">
        <v>12.5</v>
      </c>
      <c r="E15" s="91">
        <v>0.22708333333333333</v>
      </c>
      <c r="F15" s="85" t="s">
        <v>13</v>
      </c>
      <c r="G15" s="95">
        <v>1.0</v>
      </c>
      <c r="H15" s="95" t="s">
        <v>13</v>
      </c>
      <c r="I15" s="160">
        <v>0.24375</v>
      </c>
      <c r="J15" s="85" t="s">
        <v>13</v>
      </c>
      <c r="K15" s="83">
        <v>1.0</v>
      </c>
      <c r="L15" s="83">
        <v>3.5</v>
      </c>
      <c r="M15" s="91">
        <v>0.11180555555555556</v>
      </c>
      <c r="N15" s="85" t="s">
        <v>52</v>
      </c>
      <c r="O15" s="83"/>
      <c r="P15" s="83"/>
      <c r="Q15" s="84"/>
      <c r="R15" s="85"/>
      <c r="S15" s="83">
        <v>0.0</v>
      </c>
      <c r="T15" s="83">
        <v>4.5</v>
      </c>
      <c r="U15" s="91">
        <v>0.058333333333333334</v>
      </c>
      <c r="V15" s="85" t="s">
        <v>13</v>
      </c>
      <c r="W15" s="79"/>
      <c r="X15" s="95">
        <v>1.0</v>
      </c>
      <c r="Y15" s="161">
        <v>0.05</v>
      </c>
      <c r="Z15" s="85" t="s">
        <v>13</v>
      </c>
      <c r="AA15" s="83">
        <v>10.0</v>
      </c>
      <c r="AB15" s="91">
        <v>0.09166666666666666</v>
      </c>
      <c r="AC15" s="85" t="s">
        <v>13</v>
      </c>
      <c r="AD15" s="91"/>
      <c r="AE15" s="91"/>
      <c r="AF15" s="85" t="s">
        <v>13</v>
      </c>
    </row>
    <row r="16">
      <c r="A16" s="82">
        <f t="shared" ref="A16:A21" si="3">SUM(A15,B15+1)</f>
        <v>45272</v>
      </c>
      <c r="B16" s="8"/>
      <c r="C16" s="83">
        <v>0.0</v>
      </c>
      <c r="D16" s="83">
        <v>4.5</v>
      </c>
      <c r="E16" s="91">
        <v>0.11041666666666666</v>
      </c>
      <c r="F16" s="85" t="s">
        <v>13</v>
      </c>
      <c r="G16" s="95">
        <v>3.0</v>
      </c>
      <c r="H16" s="95" t="s">
        <v>13</v>
      </c>
      <c r="I16" s="96">
        <v>0.46805555555555556</v>
      </c>
      <c r="J16" s="85" t="s">
        <v>13</v>
      </c>
      <c r="K16" s="83">
        <v>0.0</v>
      </c>
      <c r="L16" s="83">
        <v>4.0</v>
      </c>
      <c r="M16" s="129">
        <v>0.1701388888888889</v>
      </c>
      <c r="N16" s="85" t="s">
        <v>13</v>
      </c>
      <c r="O16" s="83"/>
      <c r="P16" s="83"/>
      <c r="Q16" s="84"/>
      <c r="R16" s="85"/>
      <c r="S16" s="83">
        <v>0.0</v>
      </c>
      <c r="T16" s="83">
        <v>6.0</v>
      </c>
      <c r="U16" s="91">
        <v>0.03680555555555556</v>
      </c>
      <c r="V16" s="85" t="s">
        <v>13</v>
      </c>
      <c r="W16" s="79"/>
      <c r="X16" s="95">
        <v>2.0</v>
      </c>
      <c r="Y16" s="162">
        <v>0.041666666666666664</v>
      </c>
      <c r="Z16" s="85" t="s">
        <v>13</v>
      </c>
      <c r="AA16" s="83">
        <v>1.0</v>
      </c>
      <c r="AB16" s="91">
        <v>0.04236111111111111</v>
      </c>
      <c r="AC16" s="85" t="s">
        <v>13</v>
      </c>
      <c r="AD16" s="91"/>
      <c r="AE16" s="91"/>
      <c r="AF16" s="85" t="s">
        <v>13</v>
      </c>
    </row>
    <row r="17">
      <c r="A17" s="82">
        <f t="shared" si="3"/>
        <v>45273</v>
      </c>
      <c r="B17" s="8"/>
      <c r="C17" s="83">
        <v>0.0</v>
      </c>
      <c r="D17" s="83">
        <v>5.0</v>
      </c>
      <c r="E17" s="91">
        <v>0.08680555555555555</v>
      </c>
      <c r="F17" s="85" t="s">
        <v>13</v>
      </c>
      <c r="G17" s="83">
        <v>0.0</v>
      </c>
      <c r="H17" s="83" t="s">
        <v>13</v>
      </c>
      <c r="I17" s="84">
        <v>0.35833333333333334</v>
      </c>
      <c r="J17" s="85" t="s">
        <v>13</v>
      </c>
      <c r="K17" s="83">
        <v>1.0</v>
      </c>
      <c r="L17" s="83">
        <v>2.5</v>
      </c>
      <c r="M17" s="129">
        <v>0.13819444444444445</v>
      </c>
      <c r="N17" s="85" t="s">
        <v>13</v>
      </c>
      <c r="O17" s="83"/>
      <c r="P17" s="83"/>
      <c r="Q17" s="84"/>
      <c r="R17" s="85"/>
      <c r="S17" s="83">
        <v>3.0</v>
      </c>
      <c r="T17" s="83">
        <v>5.0</v>
      </c>
      <c r="U17" s="91">
        <v>0.07291666666666667</v>
      </c>
      <c r="V17" s="85" t="s">
        <v>13</v>
      </c>
      <c r="W17" s="79"/>
      <c r="X17" s="83">
        <v>1.0</v>
      </c>
      <c r="Y17" s="91">
        <v>0.043055555555555555</v>
      </c>
      <c r="Z17" s="85" t="s">
        <v>13</v>
      </c>
      <c r="AA17" s="83">
        <v>1.0</v>
      </c>
      <c r="AB17" s="91">
        <v>0.04861111111111111</v>
      </c>
      <c r="AC17" s="85" t="s">
        <v>13</v>
      </c>
      <c r="AD17" s="91"/>
      <c r="AE17" s="91"/>
      <c r="AF17" s="85" t="s">
        <v>13</v>
      </c>
    </row>
    <row r="18">
      <c r="A18" s="101">
        <f t="shared" si="3"/>
        <v>45274</v>
      </c>
      <c r="B18" s="102"/>
      <c r="C18" s="103">
        <v>1.0</v>
      </c>
      <c r="D18" s="103">
        <v>6.0</v>
      </c>
      <c r="E18" s="150">
        <v>0.15347222222222223</v>
      </c>
      <c r="F18" s="85" t="s">
        <v>13</v>
      </c>
      <c r="G18" s="103">
        <v>1.0</v>
      </c>
      <c r="H18" s="103" t="s">
        <v>13</v>
      </c>
      <c r="I18" s="104">
        <v>0.05277777777777778</v>
      </c>
      <c r="J18" s="85"/>
      <c r="K18" s="83">
        <v>0.0</v>
      </c>
      <c r="L18" s="83">
        <v>4.0</v>
      </c>
      <c r="M18" s="129">
        <v>0.17152777777777778</v>
      </c>
      <c r="N18" s="85" t="s">
        <v>13</v>
      </c>
      <c r="O18" s="83"/>
      <c r="P18" s="83"/>
      <c r="Q18" s="84"/>
      <c r="R18" s="85"/>
      <c r="S18" s="83">
        <v>0.0</v>
      </c>
      <c r="T18" s="83">
        <v>4.0</v>
      </c>
      <c r="U18" s="91">
        <v>0.04513888888888889</v>
      </c>
      <c r="V18" s="85" t="s">
        <v>13</v>
      </c>
      <c r="W18" s="79"/>
      <c r="X18" s="103">
        <v>0.0</v>
      </c>
      <c r="Y18" s="150">
        <v>0.15694444444444444</v>
      </c>
      <c r="Z18" s="85" t="s">
        <v>13</v>
      </c>
      <c r="AA18" s="83">
        <v>1.0</v>
      </c>
      <c r="AB18" s="91">
        <v>0.06111111111111111</v>
      </c>
      <c r="AC18" s="85" t="s">
        <v>13</v>
      </c>
      <c r="AD18" s="91"/>
      <c r="AE18" s="91"/>
      <c r="AF18" s="85" t="s">
        <v>13</v>
      </c>
    </row>
    <row r="19">
      <c r="A19" s="101">
        <f t="shared" si="3"/>
        <v>45275</v>
      </c>
      <c r="B19" s="102"/>
      <c r="C19" s="103">
        <v>1.0</v>
      </c>
      <c r="D19" s="103">
        <v>16.0</v>
      </c>
      <c r="E19" s="150">
        <v>0.325</v>
      </c>
      <c r="F19" s="85" t="s">
        <v>13</v>
      </c>
      <c r="G19" s="103">
        <v>0.0</v>
      </c>
      <c r="H19" s="103" t="s">
        <v>13</v>
      </c>
      <c r="I19" s="104">
        <v>0.06666666666666667</v>
      </c>
      <c r="J19" s="85" t="s">
        <v>13</v>
      </c>
      <c r="K19" s="83">
        <v>0.0</v>
      </c>
      <c r="L19" s="83">
        <v>4.5</v>
      </c>
      <c r="M19" s="129">
        <v>0.10138888888888889</v>
      </c>
      <c r="N19" s="85" t="s">
        <v>13</v>
      </c>
      <c r="O19" s="83"/>
      <c r="P19" s="83"/>
      <c r="Q19" s="84"/>
      <c r="R19" s="85"/>
      <c r="S19" s="83">
        <v>0.0</v>
      </c>
      <c r="T19" s="83">
        <v>6.0</v>
      </c>
      <c r="U19" s="91">
        <v>0.06805555555555555</v>
      </c>
      <c r="V19" s="85" t="s">
        <v>13</v>
      </c>
      <c r="W19" s="79"/>
      <c r="X19" s="103">
        <v>1.0</v>
      </c>
      <c r="Y19" s="150">
        <v>0.0798611111111111</v>
      </c>
      <c r="Z19" s="85" t="s">
        <v>13</v>
      </c>
      <c r="AA19" s="83">
        <v>1.0</v>
      </c>
      <c r="AB19" s="91">
        <v>0.20902777777777778</v>
      </c>
      <c r="AC19" s="85" t="s">
        <v>13</v>
      </c>
      <c r="AD19" s="83"/>
      <c r="AE19" s="91"/>
      <c r="AF19" s="85" t="s">
        <v>13</v>
      </c>
    </row>
    <row r="20">
      <c r="A20" s="101">
        <f t="shared" si="3"/>
        <v>45276</v>
      </c>
      <c r="B20" s="102"/>
      <c r="C20" s="103">
        <v>3.0</v>
      </c>
      <c r="D20" s="103">
        <v>9.0</v>
      </c>
      <c r="E20" s="150">
        <v>0.25833333333333336</v>
      </c>
      <c r="F20" s="85" t="s">
        <v>13</v>
      </c>
      <c r="G20" s="103">
        <v>2.0</v>
      </c>
      <c r="H20" s="103" t="s">
        <v>13</v>
      </c>
      <c r="I20" s="104">
        <v>0.08125</v>
      </c>
      <c r="J20" s="85" t="s">
        <v>13</v>
      </c>
      <c r="K20" s="103">
        <v>0.0</v>
      </c>
      <c r="L20" s="103">
        <v>5.0</v>
      </c>
      <c r="M20" s="163">
        <v>0.20555555555555555</v>
      </c>
      <c r="N20" s="85" t="s">
        <v>13</v>
      </c>
      <c r="O20" s="103"/>
      <c r="P20" s="103"/>
      <c r="Q20" s="163"/>
      <c r="R20" s="85"/>
      <c r="S20" s="103">
        <v>0.0</v>
      </c>
      <c r="T20" s="103">
        <v>13.0</v>
      </c>
      <c r="U20" s="150">
        <v>0.11180555555555556</v>
      </c>
      <c r="V20" s="85" t="s">
        <v>13</v>
      </c>
      <c r="W20" s="79"/>
      <c r="X20" s="103">
        <v>0.0</v>
      </c>
      <c r="Y20" s="150">
        <v>0.13541666666666666</v>
      </c>
      <c r="Z20" s="85" t="s">
        <v>13</v>
      </c>
      <c r="AA20" s="103">
        <v>1.0</v>
      </c>
      <c r="AB20" s="150">
        <v>0.052083333333333336</v>
      </c>
      <c r="AC20" s="85" t="s">
        <v>13</v>
      </c>
      <c r="AD20" s="83"/>
      <c r="AE20" s="91"/>
      <c r="AF20" s="85" t="s">
        <v>13</v>
      </c>
    </row>
    <row r="21">
      <c r="A21" s="101">
        <f t="shared" si="3"/>
        <v>45277</v>
      </c>
      <c r="B21" s="102"/>
      <c r="C21" s="103">
        <v>2.0</v>
      </c>
      <c r="D21" s="103">
        <v>9.0</v>
      </c>
      <c r="E21" s="163">
        <v>0.3541666666666667</v>
      </c>
      <c r="F21" s="85" t="s">
        <v>13</v>
      </c>
      <c r="G21" s="103">
        <v>0.0</v>
      </c>
      <c r="H21" s="103" t="s">
        <v>13</v>
      </c>
      <c r="I21" s="104">
        <v>0.017361111111111112</v>
      </c>
      <c r="J21" s="85" t="s">
        <v>13</v>
      </c>
      <c r="K21" s="103">
        <v>1.0</v>
      </c>
      <c r="L21" s="103">
        <v>3.0</v>
      </c>
      <c r="M21" s="163">
        <v>0.06736111111111111</v>
      </c>
      <c r="N21" s="85" t="s">
        <v>13</v>
      </c>
      <c r="O21" s="103"/>
      <c r="P21" s="103"/>
      <c r="Q21" s="104"/>
      <c r="R21" s="85"/>
      <c r="S21" s="103">
        <v>0.0</v>
      </c>
      <c r="T21" s="103">
        <v>3.0</v>
      </c>
      <c r="U21" s="150">
        <v>0.15347222222222223</v>
      </c>
      <c r="V21" s="85" t="s">
        <v>13</v>
      </c>
      <c r="W21" s="79"/>
      <c r="X21" s="103">
        <v>2.0</v>
      </c>
      <c r="Y21" s="103">
        <v>0.0</v>
      </c>
      <c r="Z21" s="85" t="s">
        <v>13</v>
      </c>
      <c r="AA21" s="103">
        <v>0.0</v>
      </c>
      <c r="AB21" s="150">
        <v>0.20972222222222223</v>
      </c>
      <c r="AC21" s="85" t="s">
        <v>13</v>
      </c>
      <c r="AD21" s="91"/>
      <c r="AE21" s="91"/>
      <c r="AF21" s="85" t="s">
        <v>13</v>
      </c>
    </row>
    <row r="22">
      <c r="A22" s="158"/>
      <c r="B22" s="7"/>
      <c r="C22" s="7"/>
      <c r="D22" s="7"/>
      <c r="E22" s="7"/>
      <c r="F22" s="7"/>
      <c r="G22" s="7"/>
      <c r="H22" s="7"/>
      <c r="I22" s="7"/>
      <c r="J22" s="7"/>
      <c r="K22" s="7"/>
      <c r="L22" s="7"/>
      <c r="M22" s="7"/>
      <c r="N22" s="7"/>
      <c r="O22" s="7"/>
      <c r="P22" s="7"/>
      <c r="Q22" s="7"/>
      <c r="R22" s="7"/>
      <c r="S22" s="7"/>
      <c r="T22" s="7"/>
      <c r="U22" s="7"/>
      <c r="V22" s="8"/>
      <c r="W22" s="79"/>
      <c r="X22" s="135"/>
      <c r="Y22" s="7"/>
      <c r="Z22" s="7"/>
      <c r="AA22" s="7"/>
      <c r="AB22" s="7"/>
      <c r="AC22" s="7"/>
      <c r="AD22" s="7"/>
      <c r="AE22" s="7"/>
      <c r="AF22" s="8"/>
    </row>
    <row r="23">
      <c r="A23" s="101">
        <f>SUM(A21,B21+1)</f>
        <v>45278</v>
      </c>
      <c r="B23" s="102"/>
      <c r="C23" s="103">
        <v>1.0</v>
      </c>
      <c r="D23" s="103">
        <v>2.5</v>
      </c>
      <c r="E23" s="150">
        <v>0.23125</v>
      </c>
      <c r="F23" s="85" t="s">
        <v>13</v>
      </c>
      <c r="G23" s="103">
        <v>0.0</v>
      </c>
      <c r="H23" s="103" t="s">
        <v>13</v>
      </c>
      <c r="I23" s="104">
        <v>0.06666666666666667</v>
      </c>
      <c r="J23" s="85" t="s">
        <v>13</v>
      </c>
      <c r="K23" s="103">
        <v>2.0</v>
      </c>
      <c r="L23" s="103">
        <v>9.5</v>
      </c>
      <c r="M23" s="163">
        <v>0.08472222222222223</v>
      </c>
      <c r="N23" s="85" t="s">
        <v>13</v>
      </c>
      <c r="O23" s="103"/>
      <c r="P23" s="103"/>
      <c r="Q23" s="104"/>
      <c r="R23" s="85"/>
      <c r="S23" s="103">
        <v>0.0</v>
      </c>
      <c r="T23" s="103">
        <v>3.5</v>
      </c>
      <c r="U23" s="150">
        <v>0.05763888888888889</v>
      </c>
      <c r="V23" s="85" t="s">
        <v>13</v>
      </c>
      <c r="W23" s="79"/>
      <c r="X23" s="103">
        <v>1.0</v>
      </c>
      <c r="Y23" s="150">
        <v>0.08333333333333333</v>
      </c>
      <c r="Z23" s="85" t="s">
        <v>13</v>
      </c>
      <c r="AA23" s="103">
        <v>0.0</v>
      </c>
      <c r="AB23" s="150">
        <v>0.043055555555555555</v>
      </c>
      <c r="AC23" s="85" t="s">
        <v>13</v>
      </c>
      <c r="AD23" s="91"/>
      <c r="AE23" s="91"/>
      <c r="AF23" s="85" t="s">
        <v>13</v>
      </c>
    </row>
    <row r="24">
      <c r="A24" s="101">
        <f t="shared" ref="A24:A29" si="4">SUM(A23,B23+1)</f>
        <v>45279</v>
      </c>
      <c r="B24" s="102"/>
      <c r="C24" s="103">
        <v>0.0</v>
      </c>
      <c r="D24" s="103">
        <v>5.0</v>
      </c>
      <c r="E24" s="150">
        <v>0.09652777777777778</v>
      </c>
      <c r="F24" s="85" t="s">
        <v>13</v>
      </c>
      <c r="G24" s="103">
        <v>0.0</v>
      </c>
      <c r="H24" s="103" t="s">
        <v>13</v>
      </c>
      <c r="I24" s="104">
        <v>0.04375</v>
      </c>
      <c r="J24" s="85" t="s">
        <v>13</v>
      </c>
      <c r="K24" s="103">
        <v>0.0</v>
      </c>
      <c r="L24" s="103">
        <v>9.5</v>
      </c>
      <c r="M24" s="150">
        <v>0.06180555555555556</v>
      </c>
      <c r="N24" s="85" t="s">
        <v>13</v>
      </c>
      <c r="O24" s="103">
        <v>0.0</v>
      </c>
      <c r="P24" s="103">
        <v>2.5</v>
      </c>
      <c r="Q24" s="104">
        <v>0.03888888888888889</v>
      </c>
      <c r="R24" s="85" t="s">
        <v>13</v>
      </c>
      <c r="S24" s="103">
        <v>0.0</v>
      </c>
      <c r="T24" s="103">
        <v>5.0</v>
      </c>
      <c r="U24" s="150">
        <v>0.002777777777777778</v>
      </c>
      <c r="V24" s="85" t="s">
        <v>13</v>
      </c>
      <c r="W24" s="79"/>
      <c r="X24" s="103">
        <v>0.0</v>
      </c>
      <c r="Y24" s="150">
        <v>0.04513888888888889</v>
      </c>
      <c r="Z24" s="85" t="s">
        <v>13</v>
      </c>
      <c r="AA24" s="103">
        <v>6.0</v>
      </c>
      <c r="AB24" s="150">
        <v>0.20972222222222223</v>
      </c>
      <c r="AC24" s="85" t="s">
        <v>13</v>
      </c>
      <c r="AD24" s="83"/>
      <c r="AE24" s="91"/>
      <c r="AF24" s="85" t="s">
        <v>13</v>
      </c>
    </row>
    <row r="25">
      <c r="A25" s="101">
        <f t="shared" si="4"/>
        <v>45280</v>
      </c>
      <c r="B25" s="102"/>
      <c r="C25" s="103">
        <v>0.0</v>
      </c>
      <c r="D25" s="103">
        <v>4.0</v>
      </c>
      <c r="E25" s="150">
        <v>0.04583333333333333</v>
      </c>
      <c r="F25" s="85" t="s">
        <v>13</v>
      </c>
      <c r="G25" s="103">
        <v>0.0</v>
      </c>
      <c r="H25" s="103" t="s">
        <v>13</v>
      </c>
      <c r="I25" s="104">
        <v>0.0</v>
      </c>
      <c r="J25" s="85" t="s">
        <v>13</v>
      </c>
      <c r="K25" s="103">
        <v>0.0</v>
      </c>
      <c r="L25" s="103">
        <v>5.0</v>
      </c>
      <c r="M25" s="150">
        <v>0.06597222222222222</v>
      </c>
      <c r="N25" s="85" t="s">
        <v>13</v>
      </c>
      <c r="O25" s="103">
        <v>0.0</v>
      </c>
      <c r="P25" s="103">
        <v>3.5</v>
      </c>
      <c r="Q25" s="104">
        <v>0.05347222222222222</v>
      </c>
      <c r="R25" s="85" t="s">
        <v>13</v>
      </c>
      <c r="S25" s="103">
        <v>0.0</v>
      </c>
      <c r="T25" s="103">
        <v>7.0</v>
      </c>
      <c r="U25" s="150">
        <v>0.03194444444444444</v>
      </c>
      <c r="V25" s="85" t="s">
        <v>13</v>
      </c>
      <c r="W25" s="79"/>
      <c r="X25" s="103">
        <v>0.0</v>
      </c>
      <c r="Y25" s="150">
        <v>0.05555555555555555</v>
      </c>
      <c r="Z25" s="85" t="s">
        <v>13</v>
      </c>
      <c r="AA25" s="103">
        <v>8.0</v>
      </c>
      <c r="AB25" s="150">
        <v>0.044444444444444446</v>
      </c>
      <c r="AC25" s="85" t="s">
        <v>13</v>
      </c>
      <c r="AD25" s="83"/>
      <c r="AE25" s="91"/>
      <c r="AF25" s="85" t="s">
        <v>13</v>
      </c>
    </row>
    <row r="26">
      <c r="A26" s="101">
        <f t="shared" si="4"/>
        <v>45281</v>
      </c>
      <c r="B26" s="102"/>
      <c r="C26" s="103">
        <v>0.0</v>
      </c>
      <c r="D26" s="103">
        <v>5.0</v>
      </c>
      <c r="E26" s="150">
        <v>0.05347222222222222</v>
      </c>
      <c r="F26" s="85" t="s">
        <v>13</v>
      </c>
      <c r="G26" s="103">
        <v>1.0</v>
      </c>
      <c r="H26" s="103" t="s">
        <v>13</v>
      </c>
      <c r="I26" s="104">
        <v>0.08333333333333333</v>
      </c>
      <c r="J26" s="85" t="s">
        <v>13</v>
      </c>
      <c r="K26" s="103">
        <v>0.0</v>
      </c>
      <c r="L26" s="103">
        <v>2.0</v>
      </c>
      <c r="M26" s="150">
        <v>0.08055555555555556</v>
      </c>
      <c r="N26" s="85" t="s">
        <v>13</v>
      </c>
      <c r="O26" s="103">
        <v>0.0</v>
      </c>
      <c r="P26" s="103">
        <v>2.0</v>
      </c>
      <c r="Q26" s="104">
        <v>0.0375</v>
      </c>
      <c r="R26" s="85" t="s">
        <v>13</v>
      </c>
      <c r="S26" s="103">
        <v>7.0</v>
      </c>
      <c r="T26" s="103">
        <v>5.0</v>
      </c>
      <c r="U26" s="150">
        <v>0.10486111111111111</v>
      </c>
      <c r="V26" s="85" t="s">
        <v>13</v>
      </c>
      <c r="W26" s="79"/>
      <c r="X26" s="103">
        <v>0.0</v>
      </c>
      <c r="Y26" s="150">
        <v>0.04652777777777778</v>
      </c>
      <c r="Z26" s="85" t="s">
        <v>13</v>
      </c>
      <c r="AA26" s="103">
        <v>2.0</v>
      </c>
      <c r="AB26" s="150">
        <v>0.043055555555555555</v>
      </c>
      <c r="AC26" s="85" t="s">
        <v>13</v>
      </c>
      <c r="AD26" s="83"/>
      <c r="AE26" s="91"/>
      <c r="AF26" s="85"/>
    </row>
    <row r="27">
      <c r="A27" s="101">
        <f t="shared" si="4"/>
        <v>45282</v>
      </c>
      <c r="B27" s="102"/>
      <c r="C27" s="103">
        <v>4.0</v>
      </c>
      <c r="D27" s="103">
        <v>9.5</v>
      </c>
      <c r="E27" s="150">
        <v>0.28541666666666665</v>
      </c>
      <c r="F27" s="85" t="s">
        <v>13</v>
      </c>
      <c r="G27" s="103">
        <v>0.0</v>
      </c>
      <c r="H27" s="103">
        <v>0.0</v>
      </c>
      <c r="I27" s="104">
        <v>0.04236111111111111</v>
      </c>
      <c r="J27" s="85" t="s">
        <v>52</v>
      </c>
      <c r="K27" s="103">
        <v>0.0</v>
      </c>
      <c r="L27" s="103">
        <v>2.0</v>
      </c>
      <c r="M27" s="150">
        <v>0.11944444444444445</v>
      </c>
      <c r="N27" s="85" t="s">
        <v>13</v>
      </c>
      <c r="O27" s="103">
        <v>0.0</v>
      </c>
      <c r="P27" s="103">
        <v>3.0</v>
      </c>
      <c r="Q27" s="104">
        <v>0.022916666666666665</v>
      </c>
      <c r="R27" s="85" t="s">
        <v>13</v>
      </c>
      <c r="S27" s="103">
        <v>1.0</v>
      </c>
      <c r="T27" s="103">
        <v>3.0</v>
      </c>
      <c r="U27" s="150">
        <v>0.043055555555555555</v>
      </c>
      <c r="V27" s="85" t="s">
        <v>13</v>
      </c>
      <c r="W27" s="79"/>
      <c r="X27" s="103">
        <v>1.0</v>
      </c>
      <c r="Y27" s="163">
        <v>0.002777777777777778</v>
      </c>
      <c r="Z27" s="85" t="s">
        <v>57</v>
      </c>
      <c r="AA27" s="103">
        <v>2.0</v>
      </c>
      <c r="AB27" s="150">
        <v>0.04652777777777778</v>
      </c>
      <c r="AC27" s="85" t="s">
        <v>13</v>
      </c>
      <c r="AD27" s="83"/>
      <c r="AE27" s="91"/>
      <c r="AF27" s="85" t="s">
        <v>13</v>
      </c>
    </row>
    <row r="28">
      <c r="A28" s="101">
        <f t="shared" si="4"/>
        <v>45283</v>
      </c>
      <c r="B28" s="102"/>
      <c r="C28" s="103">
        <v>12.0</v>
      </c>
      <c r="D28" s="103">
        <v>5.5</v>
      </c>
      <c r="E28" s="150">
        <v>0.15069444444444444</v>
      </c>
      <c r="F28" s="85" t="s">
        <v>13</v>
      </c>
      <c r="G28" s="103">
        <v>1.0</v>
      </c>
      <c r="H28" s="103">
        <v>0.0</v>
      </c>
      <c r="I28" s="104">
        <v>0.06944444444444445</v>
      </c>
      <c r="J28" s="85" t="s">
        <v>13</v>
      </c>
      <c r="K28" s="103">
        <v>1.0</v>
      </c>
      <c r="L28" s="103">
        <v>5.0</v>
      </c>
      <c r="M28" s="150">
        <v>0.2048611111111111</v>
      </c>
      <c r="N28" s="85" t="s">
        <v>13</v>
      </c>
      <c r="O28" s="103">
        <v>0.0</v>
      </c>
      <c r="P28" s="103">
        <v>1.5</v>
      </c>
      <c r="Q28" s="104">
        <v>0.04583333333333333</v>
      </c>
      <c r="R28" s="85" t="s">
        <v>13</v>
      </c>
      <c r="S28" s="103">
        <v>0.0</v>
      </c>
      <c r="T28" s="103">
        <v>2.5</v>
      </c>
      <c r="U28" s="150">
        <v>0.1375</v>
      </c>
      <c r="V28" s="85" t="s">
        <v>13</v>
      </c>
      <c r="W28" s="79"/>
      <c r="X28" s="103">
        <v>4.0</v>
      </c>
      <c r="Y28" s="150">
        <v>0.12013888888888889</v>
      </c>
      <c r="Z28" s="85" t="s">
        <v>13</v>
      </c>
      <c r="AA28" s="103">
        <v>1.0</v>
      </c>
      <c r="AB28" s="150">
        <v>0.2111111111111111</v>
      </c>
      <c r="AC28" s="85" t="s">
        <v>13</v>
      </c>
      <c r="AD28" s="83"/>
      <c r="AE28" s="91"/>
      <c r="AF28" s="85" t="s">
        <v>13</v>
      </c>
    </row>
    <row r="29">
      <c r="A29" s="101">
        <f t="shared" si="4"/>
        <v>45284</v>
      </c>
      <c r="B29" s="102"/>
      <c r="C29" s="103">
        <v>1.0</v>
      </c>
      <c r="D29" s="103">
        <v>3.0</v>
      </c>
      <c r="E29" s="163">
        <v>0.09236111111111112</v>
      </c>
      <c r="F29" s="85" t="s">
        <v>13</v>
      </c>
      <c r="G29" s="103">
        <v>3.0</v>
      </c>
      <c r="H29" s="103">
        <v>5.0</v>
      </c>
      <c r="I29" s="104">
        <v>0.06458333333333334</v>
      </c>
      <c r="J29" s="85" t="s">
        <v>13</v>
      </c>
      <c r="K29" s="103">
        <v>0.0</v>
      </c>
      <c r="L29" s="103">
        <v>1.0</v>
      </c>
      <c r="M29" s="150">
        <v>0.09097222222222222</v>
      </c>
      <c r="N29" s="85" t="s">
        <v>13</v>
      </c>
      <c r="O29" s="103">
        <v>0.0</v>
      </c>
      <c r="P29" s="103">
        <v>0.0</v>
      </c>
      <c r="Q29" s="104">
        <v>0.025694444444444443</v>
      </c>
      <c r="R29" s="85" t="s">
        <v>56</v>
      </c>
      <c r="S29" s="103">
        <v>1.0</v>
      </c>
      <c r="T29" s="103">
        <v>2.0</v>
      </c>
      <c r="U29" s="150">
        <v>0.08333333333333333</v>
      </c>
      <c r="V29" s="85" t="s">
        <v>13</v>
      </c>
      <c r="W29" s="79"/>
      <c r="X29" s="103">
        <v>0.0</v>
      </c>
      <c r="Y29" s="163">
        <v>0.058333333333333334</v>
      </c>
      <c r="Z29" s="85" t="s">
        <v>13</v>
      </c>
      <c r="AA29" s="103">
        <v>0.0</v>
      </c>
      <c r="AB29" s="150">
        <v>0.043055555555555555</v>
      </c>
      <c r="AC29" s="85" t="s">
        <v>13</v>
      </c>
      <c r="AD29" s="83"/>
      <c r="AE29" s="91"/>
      <c r="AF29" s="85" t="s">
        <v>13</v>
      </c>
    </row>
    <row r="30">
      <c r="A30" s="158"/>
      <c r="B30" s="7"/>
      <c r="C30" s="7"/>
      <c r="D30" s="7"/>
      <c r="E30" s="7"/>
      <c r="F30" s="7"/>
      <c r="G30" s="7"/>
      <c r="H30" s="7"/>
      <c r="I30" s="7"/>
      <c r="J30" s="7"/>
      <c r="K30" s="7"/>
      <c r="L30" s="7"/>
      <c r="M30" s="7"/>
      <c r="N30" s="7"/>
      <c r="O30" s="7"/>
      <c r="P30" s="7"/>
      <c r="Q30" s="7"/>
      <c r="R30" s="7"/>
      <c r="S30" s="7"/>
      <c r="T30" s="7"/>
      <c r="U30" s="7"/>
      <c r="V30" s="8"/>
      <c r="W30" s="79"/>
      <c r="X30" s="135"/>
      <c r="Y30" s="7"/>
      <c r="Z30" s="7"/>
      <c r="AA30" s="7"/>
      <c r="AB30" s="7"/>
      <c r="AC30" s="7"/>
      <c r="AD30" s="7"/>
      <c r="AE30" s="7"/>
      <c r="AF30" s="8"/>
    </row>
    <row r="31">
      <c r="A31" s="101">
        <f>SUM(A29,B29+1)</f>
        <v>45285</v>
      </c>
      <c r="B31" s="102"/>
      <c r="C31" s="103">
        <v>1.0</v>
      </c>
      <c r="D31" s="103">
        <v>6.0</v>
      </c>
      <c r="E31" s="150">
        <v>0.0</v>
      </c>
      <c r="F31" s="85" t="s">
        <v>55</v>
      </c>
      <c r="G31" s="103">
        <v>2.0</v>
      </c>
      <c r="H31" s="103">
        <v>0.0</v>
      </c>
      <c r="I31" s="150">
        <v>0.16180555555555556</v>
      </c>
      <c r="J31" s="85" t="s">
        <v>57</v>
      </c>
      <c r="K31" s="103">
        <v>1.0</v>
      </c>
      <c r="L31" s="103">
        <v>5.5</v>
      </c>
      <c r="M31" s="150">
        <v>0.10277777777777777</v>
      </c>
      <c r="N31" s="85" t="s">
        <v>13</v>
      </c>
      <c r="O31" s="103">
        <v>0.0</v>
      </c>
      <c r="P31" s="103">
        <v>1.5</v>
      </c>
      <c r="Q31" s="104">
        <v>0.05</v>
      </c>
      <c r="R31" s="85" t="s">
        <v>13</v>
      </c>
      <c r="S31" s="103">
        <v>1.0</v>
      </c>
      <c r="T31" s="103">
        <v>3.5</v>
      </c>
      <c r="U31" s="150">
        <v>0.058333333333333334</v>
      </c>
      <c r="V31" s="85" t="s">
        <v>13</v>
      </c>
      <c r="W31" s="79"/>
      <c r="X31" s="103">
        <v>0.0</v>
      </c>
      <c r="Y31" s="163">
        <v>0.0</v>
      </c>
      <c r="Z31" s="85" t="s">
        <v>56</v>
      </c>
      <c r="AA31" s="103">
        <v>1.0</v>
      </c>
      <c r="AB31" s="150">
        <v>0.06666666666666667</v>
      </c>
      <c r="AC31" s="85" t="s">
        <v>13</v>
      </c>
      <c r="AD31" s="83"/>
      <c r="AE31" s="91"/>
      <c r="AF31" s="85" t="s">
        <v>13</v>
      </c>
    </row>
    <row r="32">
      <c r="A32" s="101">
        <f t="shared" ref="A32:A37" si="5">SUM(A31,B31+1)</f>
        <v>45286</v>
      </c>
      <c r="B32" s="102"/>
      <c r="C32" s="164">
        <v>0.0</v>
      </c>
      <c r="D32" s="164">
        <v>1.0</v>
      </c>
      <c r="E32" s="165">
        <v>0.0</v>
      </c>
      <c r="F32" s="85" t="s">
        <v>55</v>
      </c>
      <c r="G32" s="103">
        <v>5.0</v>
      </c>
      <c r="H32" s="103">
        <v>5.5</v>
      </c>
      <c r="I32" s="150">
        <v>0.1673611111111111</v>
      </c>
      <c r="J32" s="85" t="s">
        <v>13</v>
      </c>
      <c r="K32" s="103">
        <v>0.0</v>
      </c>
      <c r="L32" s="103">
        <v>5.5</v>
      </c>
      <c r="M32" s="150">
        <v>0.24166666666666667</v>
      </c>
      <c r="N32" s="85" t="s">
        <v>13</v>
      </c>
      <c r="O32" s="103">
        <v>2.0</v>
      </c>
      <c r="P32" s="103">
        <v>0.0</v>
      </c>
      <c r="Q32" s="104">
        <v>0.04097222222222222</v>
      </c>
      <c r="R32" s="85" t="s">
        <v>13</v>
      </c>
      <c r="S32" s="103">
        <v>0.0</v>
      </c>
      <c r="T32" s="103">
        <v>5.0</v>
      </c>
      <c r="U32" s="150">
        <v>0.06597222222222222</v>
      </c>
      <c r="V32" s="85" t="s">
        <v>13</v>
      </c>
      <c r="W32" s="79"/>
      <c r="X32" s="103">
        <v>0.0</v>
      </c>
      <c r="Y32" s="150">
        <v>0.10555555555555556</v>
      </c>
      <c r="Z32" s="85" t="s">
        <v>13</v>
      </c>
      <c r="AA32" s="103">
        <v>1.0</v>
      </c>
      <c r="AB32" s="150">
        <v>0.04583333333333333</v>
      </c>
      <c r="AC32" s="85" t="s">
        <v>13</v>
      </c>
      <c r="AD32" s="83"/>
      <c r="AE32" s="91"/>
      <c r="AF32" s="85" t="s">
        <v>13</v>
      </c>
    </row>
    <row r="33">
      <c r="A33" s="101">
        <f t="shared" si="5"/>
        <v>45287</v>
      </c>
      <c r="B33" s="102"/>
      <c r="C33" s="103">
        <v>0.0</v>
      </c>
      <c r="D33" s="103">
        <v>0.0</v>
      </c>
      <c r="E33" s="163">
        <v>0.0</v>
      </c>
      <c r="F33" s="85" t="s">
        <v>55</v>
      </c>
      <c r="G33" s="103">
        <v>2.0</v>
      </c>
      <c r="H33" s="103">
        <v>2.0</v>
      </c>
      <c r="I33" s="150">
        <v>0.09305555555555556</v>
      </c>
      <c r="J33" s="85" t="s">
        <v>13</v>
      </c>
      <c r="K33" s="103">
        <v>0.0</v>
      </c>
      <c r="L33" s="103">
        <v>2.5</v>
      </c>
      <c r="M33" s="150">
        <v>0.17916666666666667</v>
      </c>
      <c r="N33" s="85" t="s">
        <v>13</v>
      </c>
      <c r="O33" s="103">
        <v>1.0</v>
      </c>
      <c r="P33" s="103">
        <v>0.0</v>
      </c>
      <c r="Q33" s="104">
        <v>0.04791666666666667</v>
      </c>
      <c r="R33" s="85" t="s">
        <v>13</v>
      </c>
      <c r="S33" s="103">
        <v>0.0</v>
      </c>
      <c r="T33" s="103">
        <v>3.5</v>
      </c>
      <c r="U33" s="150">
        <v>0.1111111111111111</v>
      </c>
      <c r="V33" s="85" t="s">
        <v>13</v>
      </c>
      <c r="W33" s="79"/>
      <c r="X33" s="103">
        <v>4.0</v>
      </c>
      <c r="Y33" s="150">
        <v>0.225</v>
      </c>
      <c r="Z33" s="85" t="s">
        <v>13</v>
      </c>
      <c r="AA33" s="103">
        <v>2.0</v>
      </c>
      <c r="AB33" s="150">
        <v>0.05</v>
      </c>
      <c r="AC33" s="85" t="s">
        <v>13</v>
      </c>
      <c r="AD33" s="83"/>
      <c r="AE33" s="91"/>
      <c r="AF33" s="85" t="s">
        <v>13</v>
      </c>
    </row>
    <row r="34">
      <c r="A34" s="101">
        <f t="shared" si="5"/>
        <v>45288</v>
      </c>
      <c r="B34" s="102"/>
      <c r="C34" s="103">
        <v>0.0</v>
      </c>
      <c r="D34" s="103">
        <v>1.5</v>
      </c>
      <c r="E34" s="150">
        <v>0.0</v>
      </c>
      <c r="F34" s="85" t="s">
        <v>55</v>
      </c>
      <c r="G34" s="103">
        <v>1.0</v>
      </c>
      <c r="H34" s="103">
        <v>3.0</v>
      </c>
      <c r="I34" s="150">
        <v>0.05486111111111111</v>
      </c>
      <c r="J34" s="85" t="s">
        <v>13</v>
      </c>
      <c r="K34" s="103">
        <v>3.0</v>
      </c>
      <c r="L34" s="103">
        <v>2.5</v>
      </c>
      <c r="M34" s="150">
        <v>0.06805555555555555</v>
      </c>
      <c r="N34" s="85" t="s">
        <v>13</v>
      </c>
      <c r="O34" s="103">
        <v>0.0</v>
      </c>
      <c r="P34" s="103">
        <v>0.0</v>
      </c>
      <c r="Q34" s="104">
        <v>0.0</v>
      </c>
      <c r="R34" s="85" t="s">
        <v>56</v>
      </c>
      <c r="S34" s="103">
        <v>5.0</v>
      </c>
      <c r="T34" s="103">
        <v>3.5</v>
      </c>
      <c r="U34" s="150">
        <v>0.04583333333333333</v>
      </c>
      <c r="V34" s="85" t="s">
        <v>13</v>
      </c>
      <c r="W34" s="79"/>
      <c r="X34" s="103">
        <v>1.0</v>
      </c>
      <c r="Y34" s="163">
        <v>0.05486111111111111</v>
      </c>
      <c r="Z34" s="85" t="s">
        <v>13</v>
      </c>
      <c r="AA34" s="103">
        <v>1.0</v>
      </c>
      <c r="AB34" s="150">
        <v>0.07222222222222222</v>
      </c>
      <c r="AC34" s="85" t="s">
        <v>13</v>
      </c>
      <c r="AD34" s="83"/>
      <c r="AE34" s="91"/>
      <c r="AF34" s="85" t="s">
        <v>13</v>
      </c>
    </row>
    <row r="35">
      <c r="A35" s="101">
        <f t="shared" si="5"/>
        <v>45289</v>
      </c>
      <c r="B35" s="102"/>
      <c r="C35" s="103">
        <v>0.0</v>
      </c>
      <c r="D35" s="103">
        <v>1.0</v>
      </c>
      <c r="E35" s="150">
        <v>0.0</v>
      </c>
      <c r="F35" s="85" t="s">
        <v>55</v>
      </c>
      <c r="G35" s="103">
        <v>0.0</v>
      </c>
      <c r="H35" s="103">
        <v>2.0</v>
      </c>
      <c r="I35" s="150">
        <v>0.049305555555555554</v>
      </c>
      <c r="J35" s="85" t="s">
        <v>13</v>
      </c>
      <c r="K35" s="103">
        <v>0.0</v>
      </c>
      <c r="L35" s="103">
        <v>2.5</v>
      </c>
      <c r="M35" s="150">
        <v>0.10972222222222222</v>
      </c>
      <c r="N35" s="85" t="s">
        <v>13</v>
      </c>
      <c r="O35" s="103">
        <v>0.0</v>
      </c>
      <c r="P35" s="103">
        <v>2.5</v>
      </c>
      <c r="Q35" s="104">
        <v>0.04236111111111111</v>
      </c>
      <c r="R35" s="85" t="s">
        <v>13</v>
      </c>
      <c r="S35" s="103">
        <v>6.0</v>
      </c>
      <c r="T35" s="103">
        <v>3.5</v>
      </c>
      <c r="U35" s="150">
        <v>0.2263888888888889</v>
      </c>
      <c r="V35" s="85" t="s">
        <v>13</v>
      </c>
      <c r="W35" s="79"/>
      <c r="X35" s="103">
        <v>0.0</v>
      </c>
      <c r="Y35" s="163">
        <v>0.07777777777777778</v>
      </c>
      <c r="Z35" s="85" t="s">
        <v>13</v>
      </c>
      <c r="AA35" s="103">
        <v>0.0</v>
      </c>
      <c r="AB35" s="150">
        <v>0.04513888888888889</v>
      </c>
      <c r="AC35" s="85" t="s">
        <v>13</v>
      </c>
      <c r="AD35" s="83">
        <v>4.0</v>
      </c>
      <c r="AE35" s="91">
        <v>0.0375</v>
      </c>
      <c r="AF35" s="85" t="s">
        <v>44</v>
      </c>
    </row>
    <row r="36">
      <c r="A36" s="101">
        <f t="shared" si="5"/>
        <v>45290</v>
      </c>
      <c r="B36" s="102"/>
      <c r="C36" s="103">
        <v>0.0</v>
      </c>
      <c r="D36" s="103">
        <v>0.5</v>
      </c>
      <c r="E36" s="150">
        <v>0.0</v>
      </c>
      <c r="F36" s="85" t="s">
        <v>55</v>
      </c>
      <c r="G36" s="103">
        <v>0.0</v>
      </c>
      <c r="H36" s="103">
        <v>1.0</v>
      </c>
      <c r="I36" s="150">
        <v>0.03888888888888889</v>
      </c>
      <c r="J36" s="85"/>
      <c r="K36" s="166">
        <v>0.0</v>
      </c>
      <c r="L36" s="166">
        <v>0.0</v>
      </c>
      <c r="M36" s="167">
        <v>0.0</v>
      </c>
      <c r="N36" s="85" t="s">
        <v>56</v>
      </c>
      <c r="O36" s="103">
        <v>1.0</v>
      </c>
      <c r="P36" s="103">
        <v>2.0</v>
      </c>
      <c r="Q36" s="104">
        <v>0.12083333333333333</v>
      </c>
      <c r="R36" s="85" t="s">
        <v>13</v>
      </c>
      <c r="S36" s="103">
        <v>0.0</v>
      </c>
      <c r="T36" s="103">
        <v>4.5</v>
      </c>
      <c r="U36" s="150">
        <v>0.2708333333333333</v>
      </c>
      <c r="V36" s="85" t="s">
        <v>13</v>
      </c>
      <c r="W36" s="79"/>
      <c r="X36" s="103">
        <v>1.0</v>
      </c>
      <c r="Y36" s="150">
        <v>0.058333333333333334</v>
      </c>
      <c r="Z36" s="85" t="s">
        <v>13</v>
      </c>
      <c r="AA36" s="103">
        <v>2.0</v>
      </c>
      <c r="AB36" s="150">
        <v>0.06319444444444444</v>
      </c>
      <c r="AC36" s="85" t="s">
        <v>13</v>
      </c>
      <c r="AD36" s="83">
        <v>1.0</v>
      </c>
      <c r="AE36" s="91">
        <v>0.13333333333333333</v>
      </c>
      <c r="AF36" s="85" t="s">
        <v>13</v>
      </c>
    </row>
    <row r="37">
      <c r="A37" s="101">
        <f t="shared" si="5"/>
        <v>45291</v>
      </c>
      <c r="B37" s="102"/>
      <c r="C37" s="103">
        <v>1.0</v>
      </c>
      <c r="D37" s="103">
        <v>1.5</v>
      </c>
      <c r="E37" s="150">
        <v>0.0</v>
      </c>
      <c r="F37" s="85" t="s">
        <v>13</v>
      </c>
      <c r="G37" s="103">
        <v>0.0</v>
      </c>
      <c r="H37" s="103">
        <v>0.0</v>
      </c>
      <c r="I37" s="150">
        <v>0.075</v>
      </c>
      <c r="J37" s="85" t="s">
        <v>13</v>
      </c>
      <c r="K37" s="166">
        <v>1.0</v>
      </c>
      <c r="L37" s="166">
        <v>0.0</v>
      </c>
      <c r="M37" s="167">
        <v>0.001388888888888889</v>
      </c>
      <c r="N37" s="85" t="s">
        <v>13</v>
      </c>
      <c r="O37" s="103">
        <v>1.0</v>
      </c>
      <c r="P37" s="103">
        <v>1.0</v>
      </c>
      <c r="Q37" s="104">
        <v>6.944444444444445E-4</v>
      </c>
      <c r="R37" s="85" t="s">
        <v>13</v>
      </c>
      <c r="S37" s="103">
        <v>1.0</v>
      </c>
      <c r="T37" s="103">
        <v>5.0</v>
      </c>
      <c r="U37" s="150">
        <v>0.4166666666666667</v>
      </c>
      <c r="V37" s="85" t="s">
        <v>13</v>
      </c>
      <c r="W37" s="79"/>
      <c r="X37" s="103">
        <v>0.0</v>
      </c>
      <c r="Y37" s="150">
        <v>0.0</v>
      </c>
      <c r="Z37" s="85" t="s">
        <v>13</v>
      </c>
      <c r="AA37" s="103">
        <v>0.0</v>
      </c>
      <c r="AB37" s="150">
        <v>0.01597222222222222</v>
      </c>
      <c r="AC37" s="85" t="s">
        <v>13</v>
      </c>
      <c r="AD37" s="83">
        <v>0.0</v>
      </c>
      <c r="AE37" s="91">
        <v>0.014583333333333334</v>
      </c>
      <c r="AF37" s="85" t="s">
        <v>13</v>
      </c>
    </row>
    <row r="38">
      <c r="A38" s="110" t="s">
        <v>45</v>
      </c>
      <c r="B38" s="111" t="s">
        <v>46</v>
      </c>
      <c r="C38" s="112">
        <f t="shared" ref="C38:E38" si="6">SUM(C3:C5)</f>
        <v>1</v>
      </c>
      <c r="D38" s="112">
        <f t="shared" si="6"/>
        <v>5</v>
      </c>
      <c r="E38" s="168">
        <f t="shared" si="6"/>
        <v>0.55</v>
      </c>
      <c r="F38" s="114">
        <f>COUNTIF(F3:F5,"*Отпуск*")</f>
        <v>0</v>
      </c>
      <c r="G38" s="112">
        <f t="shared" ref="G38:I38" si="7">SUM(G3:G5)</f>
        <v>6</v>
      </c>
      <c r="H38" s="112">
        <f t="shared" si="7"/>
        <v>0</v>
      </c>
      <c r="I38" s="113">
        <f t="shared" si="7"/>
        <v>0.3777777778</v>
      </c>
      <c r="J38" s="114">
        <f>COUNTIF(J3:J5,"*Отпуск*")</f>
        <v>0</v>
      </c>
      <c r="K38" s="112">
        <f t="shared" ref="K38:M38" si="8">SUM(K3:K5)</f>
        <v>0</v>
      </c>
      <c r="L38" s="112">
        <f t="shared" si="8"/>
        <v>0</v>
      </c>
      <c r="M38" s="168">
        <f t="shared" si="8"/>
        <v>0</v>
      </c>
      <c r="N38" s="114">
        <f>COUNTIF(N3:N5,"*Отпуск*")</f>
        <v>0</v>
      </c>
      <c r="O38" s="112">
        <f t="shared" ref="O38:Q38" si="9">SUM(O3:O5)</f>
        <v>0</v>
      </c>
      <c r="P38" s="112">
        <f t="shared" si="9"/>
        <v>0</v>
      </c>
      <c r="Q38" s="113">
        <f t="shared" si="9"/>
        <v>0</v>
      </c>
      <c r="R38" s="114">
        <f>COUNTIF(R3:R5,"*Отпуск*")</f>
        <v>0</v>
      </c>
      <c r="S38" s="112">
        <f t="shared" ref="S38:U38" si="10">SUM(S3:S5)</f>
        <v>3</v>
      </c>
      <c r="T38" s="112">
        <f t="shared" si="10"/>
        <v>6.5</v>
      </c>
      <c r="U38" s="168">
        <f t="shared" si="10"/>
        <v>0.2375</v>
      </c>
      <c r="V38" s="114">
        <f>COUNTIF(V3:V5,"*Отпуск*")</f>
        <v>0</v>
      </c>
      <c r="W38" s="79"/>
      <c r="X38" s="169">
        <f t="shared" ref="X38:Y38" si="11">SUM(X3:X5)</f>
        <v>0</v>
      </c>
      <c r="Y38" s="170">
        <f t="shared" si="11"/>
        <v>0</v>
      </c>
      <c r="Z38" s="117">
        <f>COUNTIF(Z3:Z5,"*Отпуск*")</f>
        <v>0</v>
      </c>
      <c r="AA38" s="169">
        <f t="shared" ref="AA38:AB38" si="12">SUM(AA3:AA5)</f>
        <v>0</v>
      </c>
      <c r="AB38" s="170">
        <f t="shared" si="12"/>
        <v>0</v>
      </c>
      <c r="AC38" s="117">
        <f>COUNTIF(AC3:AC5,"*Отпуск*")</f>
        <v>0</v>
      </c>
      <c r="AD38" s="171">
        <f t="shared" ref="AD38:AE38" si="13">SUM(AD3:AD5)</f>
        <v>0</v>
      </c>
      <c r="AE38" s="170">
        <f t="shared" si="13"/>
        <v>0</v>
      </c>
      <c r="AF38" s="117">
        <f>COUNTIF(AF3:AF5,"*Отпуск*")</f>
        <v>0</v>
      </c>
    </row>
    <row r="39">
      <c r="A39" s="118" t="s">
        <v>47</v>
      </c>
      <c r="B39" s="119" t="s">
        <v>48</v>
      </c>
      <c r="C39" s="112">
        <f t="shared" ref="C39:D39" si="14">SUM(C7:C13)</f>
        <v>1</v>
      </c>
      <c r="D39" s="112">
        <f t="shared" si="14"/>
        <v>20</v>
      </c>
      <c r="E39" s="168">
        <f>SUM(E4:E6)</f>
        <v>0.3486111111</v>
      </c>
      <c r="F39" s="114">
        <f>COUNTIF(F7:F13,"*Отпуск*")</f>
        <v>3</v>
      </c>
      <c r="G39" s="112">
        <f t="shared" ref="G39:I39" si="15">SUM(G7:G13)</f>
        <v>6</v>
      </c>
      <c r="H39" s="112">
        <f t="shared" si="15"/>
        <v>0</v>
      </c>
      <c r="I39" s="113">
        <f t="shared" si="15"/>
        <v>0.3875</v>
      </c>
      <c r="J39" s="114">
        <f>COUNTIF(J7:J13,"*Отпуск*")</f>
        <v>1</v>
      </c>
      <c r="K39" s="112">
        <f t="shared" ref="K39:M39" si="16">SUM(K7:K13)</f>
        <v>0</v>
      </c>
      <c r="L39" s="112">
        <f t="shared" si="16"/>
        <v>0</v>
      </c>
      <c r="M39" s="168">
        <f t="shared" si="16"/>
        <v>0</v>
      </c>
      <c r="N39" s="114">
        <f>COUNTIF(N7:N13,"*Отпуск*")</f>
        <v>0</v>
      </c>
      <c r="O39" s="112">
        <f t="shared" ref="O39:Q39" si="17">SUM(O7:O13)</f>
        <v>0</v>
      </c>
      <c r="P39" s="112">
        <f t="shared" si="17"/>
        <v>0</v>
      </c>
      <c r="Q39" s="113">
        <f t="shared" si="17"/>
        <v>0</v>
      </c>
      <c r="R39" s="114">
        <f>COUNTIF(R7:R13,"*Отпуск*")</f>
        <v>0</v>
      </c>
      <c r="S39" s="112">
        <f t="shared" ref="S39:U39" si="18">SUM(S7:S13)</f>
        <v>8</v>
      </c>
      <c r="T39" s="112">
        <f t="shared" si="18"/>
        <v>68.5</v>
      </c>
      <c r="U39" s="168">
        <f t="shared" si="18"/>
        <v>0.4034722222</v>
      </c>
      <c r="V39" s="114">
        <f>COUNTIF(V7:V13,"*Отпуск*")</f>
        <v>0</v>
      </c>
      <c r="W39" s="79"/>
      <c r="X39" s="169">
        <f t="shared" ref="X39:Y39" si="19">SUM(X7:X13)</f>
        <v>0</v>
      </c>
      <c r="Y39" s="170">
        <f t="shared" si="19"/>
        <v>0.1340277778</v>
      </c>
      <c r="Z39" s="117">
        <f>COUNTIF(Z7:Z13,"*Отпуск*")</f>
        <v>1</v>
      </c>
      <c r="AA39" s="169">
        <f t="shared" ref="AA39:AB39" si="20">SUM(AA7:AA13)</f>
        <v>7</v>
      </c>
      <c r="AB39" s="170">
        <f t="shared" si="20"/>
        <v>0.09166666667</v>
      </c>
      <c r="AC39" s="117">
        <f>COUNTIF(AC7:AC13,"*Отпуск*")</f>
        <v>0</v>
      </c>
      <c r="AD39" s="171">
        <f t="shared" ref="AD39:AE39" si="21">SUM(AD7:AD13)</f>
        <v>0</v>
      </c>
      <c r="AE39" s="170">
        <f t="shared" si="21"/>
        <v>0</v>
      </c>
      <c r="AF39" s="117">
        <f>COUNTIF(AF7:AF13,"*Отпуск*")</f>
        <v>0</v>
      </c>
    </row>
    <row r="40">
      <c r="A40" s="120" t="s">
        <v>43</v>
      </c>
      <c r="B40" s="119" t="s">
        <v>49</v>
      </c>
      <c r="C40" s="112">
        <f t="shared" ref="C40:E40" si="22">SUM(C15:C21)</f>
        <v>8</v>
      </c>
      <c r="D40" s="112">
        <f t="shared" si="22"/>
        <v>62</v>
      </c>
      <c r="E40" s="168">
        <f t="shared" si="22"/>
        <v>1.515277778</v>
      </c>
      <c r="F40" s="114">
        <f>COUNTIF(F15:F21,"*Отпуск*")</f>
        <v>0</v>
      </c>
      <c r="G40" s="112">
        <f t="shared" ref="G40:I40" si="23">SUM(G15:G21)</f>
        <v>7</v>
      </c>
      <c r="H40" s="112">
        <f t="shared" si="23"/>
        <v>0</v>
      </c>
      <c r="I40" s="113">
        <f t="shared" si="23"/>
        <v>1.288194444</v>
      </c>
      <c r="J40" s="114">
        <f>COUNTIF(J15:J21,"*Отпуск*")</f>
        <v>0</v>
      </c>
      <c r="K40" s="112">
        <f t="shared" ref="K40:M40" si="24">SUM(K15:K21)</f>
        <v>3</v>
      </c>
      <c r="L40" s="112">
        <f t="shared" si="24"/>
        <v>26.5</v>
      </c>
      <c r="M40" s="168">
        <f t="shared" si="24"/>
        <v>0.9659722222</v>
      </c>
      <c r="N40" s="114">
        <f>COUNTIF(N15:N21,"*Отпуск*")</f>
        <v>0</v>
      </c>
      <c r="O40" s="112">
        <f t="shared" ref="O40:Q40" si="25">SUM(O15:O21)</f>
        <v>0</v>
      </c>
      <c r="P40" s="112">
        <f t="shared" si="25"/>
        <v>0</v>
      </c>
      <c r="Q40" s="113">
        <f t="shared" si="25"/>
        <v>0</v>
      </c>
      <c r="R40" s="114">
        <f>COUNTIF(R15:R21,"*Отпуск*")</f>
        <v>0</v>
      </c>
      <c r="S40" s="112">
        <f t="shared" ref="S40:U40" si="26">SUM(S15:S21)</f>
        <v>3</v>
      </c>
      <c r="T40" s="112">
        <f t="shared" si="26"/>
        <v>41.5</v>
      </c>
      <c r="U40" s="168">
        <f t="shared" si="26"/>
        <v>0.5465277778</v>
      </c>
      <c r="V40" s="114">
        <f>COUNTIF(V15:V21,"*Отпуск*")</f>
        <v>0</v>
      </c>
      <c r="W40" s="79"/>
      <c r="X40" s="169">
        <f t="shared" ref="X40:Y40" si="27">SUM(X15:X21)</f>
        <v>7</v>
      </c>
      <c r="Y40" s="170">
        <f t="shared" si="27"/>
        <v>0.5069444444</v>
      </c>
      <c r="Z40" s="117">
        <f>COUNTIF(Z15:Z21,"*Отпуск*")</f>
        <v>0</v>
      </c>
      <c r="AA40" s="169">
        <f t="shared" ref="AA40:AB40" si="28">SUM(AA15:AA21)</f>
        <v>15</v>
      </c>
      <c r="AB40" s="170">
        <f t="shared" si="28"/>
        <v>0.7145833333</v>
      </c>
      <c r="AC40" s="117">
        <f>COUNTIF(AC15:AC21,"*Отпуск*")</f>
        <v>0</v>
      </c>
      <c r="AD40" s="171">
        <f t="shared" ref="AD40:AE40" si="29">SUM(AD15:AD21)</f>
        <v>0</v>
      </c>
      <c r="AE40" s="170">
        <f t="shared" si="29"/>
        <v>0</v>
      </c>
      <c r="AF40" s="117">
        <f>COUNTIF(AF15:AF21,"*Отпуск*")</f>
        <v>0</v>
      </c>
    </row>
    <row r="41">
      <c r="A41" s="121" t="s">
        <v>50</v>
      </c>
      <c r="B41" s="119" t="s">
        <v>51</v>
      </c>
      <c r="C41" s="112">
        <f t="shared" ref="C41:E41" si="30">SUM(C23:C29)</f>
        <v>18</v>
      </c>
      <c r="D41" s="112">
        <f t="shared" si="30"/>
        <v>34.5</v>
      </c>
      <c r="E41" s="168">
        <f t="shared" si="30"/>
        <v>0.9555555556</v>
      </c>
      <c r="F41" s="114">
        <f>COUNTIF(F23:F29,"*Отпуск*")</f>
        <v>0</v>
      </c>
      <c r="G41" s="112">
        <f t="shared" ref="G41:I41" si="31">SUM(G23:G29)</f>
        <v>5</v>
      </c>
      <c r="H41" s="112">
        <f t="shared" si="31"/>
        <v>5</v>
      </c>
      <c r="I41" s="113">
        <f t="shared" si="31"/>
        <v>0.3701388889</v>
      </c>
      <c r="J41" s="114">
        <f>COUNTIF(J23:J29,"*Отпуск*")</f>
        <v>0</v>
      </c>
      <c r="K41" s="112">
        <f t="shared" ref="K41:M41" si="32">SUM(K23:K29)</f>
        <v>3</v>
      </c>
      <c r="L41" s="112">
        <f t="shared" si="32"/>
        <v>34</v>
      </c>
      <c r="M41" s="140">
        <f t="shared" si="32"/>
        <v>0.7083333333</v>
      </c>
      <c r="N41" s="114">
        <f>COUNTIF(N23:N29,"*Отпуск*")</f>
        <v>0</v>
      </c>
      <c r="O41" s="112">
        <f t="shared" ref="O41:Q41" si="33">SUM(O23:O29)</f>
        <v>0</v>
      </c>
      <c r="P41" s="112">
        <f t="shared" si="33"/>
        <v>12.5</v>
      </c>
      <c r="Q41" s="113">
        <f t="shared" si="33"/>
        <v>0.2243055556</v>
      </c>
      <c r="R41" s="114">
        <f>COUNTIF(R23:R29,"*Отпуск*")</f>
        <v>1</v>
      </c>
      <c r="S41" s="112">
        <f t="shared" ref="S41:U41" si="34">SUM(S23:S29)</f>
        <v>9</v>
      </c>
      <c r="T41" s="112">
        <f t="shared" si="34"/>
        <v>28</v>
      </c>
      <c r="U41" s="168">
        <f t="shared" si="34"/>
        <v>0.4611111111</v>
      </c>
      <c r="V41" s="114">
        <f>COUNTIF(V23:V29,"*Отпуск*")</f>
        <v>0</v>
      </c>
      <c r="W41" s="79"/>
      <c r="X41" s="169">
        <f t="shared" ref="X41:Y41" si="35">SUM(X23:X29)</f>
        <v>6</v>
      </c>
      <c r="Y41" s="170">
        <f t="shared" si="35"/>
        <v>0.4118055556</v>
      </c>
      <c r="Z41" s="117">
        <f>COUNTIF(Z23:Z29,"*Отпуск*")</f>
        <v>0</v>
      </c>
      <c r="AA41" s="169">
        <f t="shared" ref="AA41:AB41" si="36">SUM(AA23:AA29)</f>
        <v>19</v>
      </c>
      <c r="AB41" s="170">
        <f t="shared" si="36"/>
        <v>0.6409722222</v>
      </c>
      <c r="AC41" s="117">
        <f>COUNTIF(AC23:AC29,"*Отпуск*")</f>
        <v>0</v>
      </c>
      <c r="AD41" s="171">
        <f t="shared" ref="AD41:AE41" si="37">SUM(AD23:AD29)</f>
        <v>0</v>
      </c>
      <c r="AE41" s="170">
        <f t="shared" si="37"/>
        <v>0</v>
      </c>
      <c r="AF41" s="117">
        <f>COUNTIF(AF23:AF29,"*Отпуск*")</f>
        <v>0</v>
      </c>
    </row>
    <row r="42">
      <c r="A42" s="122" t="s">
        <v>52</v>
      </c>
      <c r="B42" s="123" t="s">
        <v>53</v>
      </c>
      <c r="C42" s="112">
        <f t="shared" ref="C42:E42" si="38">SUM(C31:C37)</f>
        <v>2</v>
      </c>
      <c r="D42" s="112">
        <f t="shared" si="38"/>
        <v>11.5</v>
      </c>
      <c r="E42" s="168">
        <f t="shared" si="38"/>
        <v>0</v>
      </c>
      <c r="F42" s="114">
        <f>COUNTIF(F31:F37,"*Отпуск*")</f>
        <v>0</v>
      </c>
      <c r="G42" s="112">
        <f t="shared" ref="G42:I42" si="39">SUM(G31:G37)</f>
        <v>10</v>
      </c>
      <c r="H42" s="112">
        <f t="shared" si="39"/>
        <v>13.5</v>
      </c>
      <c r="I42" s="168">
        <f t="shared" si="39"/>
        <v>0.6402777778</v>
      </c>
      <c r="J42" s="114">
        <f>COUNTIF(J31:J37,"*Отпуск*")</f>
        <v>0</v>
      </c>
      <c r="K42" s="112">
        <f t="shared" ref="K42:M42" si="40">SUM(K31:K37)</f>
        <v>5</v>
      </c>
      <c r="L42" s="112">
        <f t="shared" si="40"/>
        <v>18.5</v>
      </c>
      <c r="M42" s="168">
        <f t="shared" si="40"/>
        <v>0.7027777778</v>
      </c>
      <c r="N42" s="114">
        <f>COUNTIF(N31:N37,"*Отпуск*")</f>
        <v>1</v>
      </c>
      <c r="O42" s="112">
        <f t="shared" ref="O42:Q42" si="41">SUM(O31:O37)</f>
        <v>5</v>
      </c>
      <c r="P42" s="112">
        <f t="shared" si="41"/>
        <v>7</v>
      </c>
      <c r="Q42" s="113">
        <f t="shared" si="41"/>
        <v>0.3027777778</v>
      </c>
      <c r="R42" s="114">
        <f>COUNTIF(R31:R37,"*Отпуск*")</f>
        <v>1</v>
      </c>
      <c r="S42" s="112">
        <f t="shared" ref="S42:U42" si="42">SUM(S31:S37)</f>
        <v>13</v>
      </c>
      <c r="T42" s="112">
        <f t="shared" si="42"/>
        <v>28.5</v>
      </c>
      <c r="U42" s="168">
        <f t="shared" si="42"/>
        <v>1.195138889</v>
      </c>
      <c r="V42" s="114">
        <f>COUNTIF(V31:V37,"*Отпуск*")</f>
        <v>0</v>
      </c>
      <c r="W42" s="9"/>
      <c r="X42" s="169">
        <f t="shared" ref="X42:Y42" si="43">SUM(X31:X37)</f>
        <v>6</v>
      </c>
      <c r="Y42" s="172">
        <f t="shared" si="43"/>
        <v>0.5215277778</v>
      </c>
      <c r="Z42" s="117">
        <f>COUNTIF(Z31:Z37,"*Отпуск*")</f>
        <v>1</v>
      </c>
      <c r="AA42" s="169">
        <f t="shared" ref="AA42:AB42" si="44">SUM(AA31:AA37)</f>
        <v>7</v>
      </c>
      <c r="AB42" s="170">
        <f t="shared" si="44"/>
        <v>0.3590277778</v>
      </c>
      <c r="AC42" s="117">
        <f>COUNTIF(AC31:AC37,"*Отпуск*")</f>
        <v>0</v>
      </c>
      <c r="AD42" s="171">
        <f t="shared" ref="AD42:AE42" si="45">SUM(AD31:AD37)</f>
        <v>5</v>
      </c>
      <c r="AE42" s="170">
        <f t="shared" si="45"/>
        <v>0.1854166667</v>
      </c>
      <c r="AF42" s="117">
        <f>COUNTIF(AF31:AF37,"*Отпуск*")</f>
        <v>0</v>
      </c>
    </row>
    <row r="43">
      <c r="A43" s="124" t="s">
        <v>44</v>
      </c>
      <c r="B43" s="125" t="s">
        <v>24</v>
      </c>
      <c r="C43" s="112">
        <f t="shared" ref="C43:V43" si="46">SUM(C38:C42)</f>
        <v>30</v>
      </c>
      <c r="D43" s="112">
        <f t="shared" si="46"/>
        <v>133</v>
      </c>
      <c r="E43" s="168">
        <f t="shared" si="46"/>
        <v>3.369444444</v>
      </c>
      <c r="F43" s="126">
        <f t="shared" si="46"/>
        <v>3</v>
      </c>
      <c r="G43" s="112">
        <f t="shared" si="46"/>
        <v>34</v>
      </c>
      <c r="H43" s="112">
        <f t="shared" si="46"/>
        <v>18.5</v>
      </c>
      <c r="I43" s="168">
        <f t="shared" si="46"/>
        <v>3.063888889</v>
      </c>
      <c r="J43" s="126">
        <f t="shared" si="46"/>
        <v>1</v>
      </c>
      <c r="K43" s="112">
        <f t="shared" si="46"/>
        <v>11</v>
      </c>
      <c r="L43" s="112">
        <f t="shared" si="46"/>
        <v>79</v>
      </c>
      <c r="M43" s="168">
        <f t="shared" si="46"/>
        <v>2.377083333</v>
      </c>
      <c r="N43" s="126">
        <f t="shared" si="46"/>
        <v>1</v>
      </c>
      <c r="O43" s="112">
        <f t="shared" si="46"/>
        <v>5</v>
      </c>
      <c r="P43" s="112">
        <f t="shared" si="46"/>
        <v>19.5</v>
      </c>
      <c r="Q43" s="141">
        <f t="shared" si="46"/>
        <v>0.5270833333</v>
      </c>
      <c r="R43" s="126">
        <f t="shared" si="46"/>
        <v>2</v>
      </c>
      <c r="S43" s="112">
        <f t="shared" si="46"/>
        <v>36</v>
      </c>
      <c r="T43" s="112">
        <f t="shared" si="46"/>
        <v>173</v>
      </c>
      <c r="U43" s="168">
        <f t="shared" si="46"/>
        <v>2.84375</v>
      </c>
      <c r="V43" s="126">
        <f t="shared" si="46"/>
        <v>0</v>
      </c>
      <c r="W43" s="173"/>
      <c r="X43" s="169">
        <f t="shared" ref="X43:AF43" si="47">SUM(X38:X42)</f>
        <v>19</v>
      </c>
      <c r="Y43" s="170">
        <f t="shared" si="47"/>
        <v>1.574305556</v>
      </c>
      <c r="Z43" s="117">
        <f t="shared" si="47"/>
        <v>2</v>
      </c>
      <c r="AA43" s="169">
        <f t="shared" si="47"/>
        <v>48</v>
      </c>
      <c r="AB43" s="170">
        <f t="shared" si="47"/>
        <v>1.80625</v>
      </c>
      <c r="AC43" s="117">
        <f t="shared" si="47"/>
        <v>0</v>
      </c>
      <c r="AD43" s="171">
        <f t="shared" si="47"/>
        <v>5</v>
      </c>
      <c r="AE43" s="170">
        <f t="shared" si="47"/>
        <v>0.1854166667</v>
      </c>
      <c r="AF43" s="117">
        <f t="shared" si="47"/>
        <v>0</v>
      </c>
    </row>
    <row r="44">
      <c r="A44" s="143"/>
      <c r="B44" s="143"/>
      <c r="C44" s="143"/>
      <c r="D44" s="143"/>
      <c r="E44" s="143"/>
      <c r="F44" s="143"/>
      <c r="G44" s="143"/>
      <c r="H44" s="143"/>
      <c r="I44" s="143"/>
      <c r="J44" s="143"/>
      <c r="K44" s="143"/>
      <c r="L44" s="143"/>
      <c r="M44" s="143"/>
      <c r="N44" s="143"/>
      <c r="O44" s="143"/>
      <c r="P44" s="143"/>
      <c r="Q44" s="144"/>
      <c r="R44" s="143"/>
      <c r="S44" s="143"/>
      <c r="T44" s="143"/>
      <c r="U44" s="143"/>
      <c r="V44" s="143"/>
      <c r="W44" s="143"/>
      <c r="X44" s="143"/>
      <c r="Y44" s="143"/>
      <c r="Z44" s="143"/>
      <c r="AA44" s="143"/>
      <c r="AB44" s="143"/>
      <c r="AC44" s="143"/>
      <c r="AD44" s="143"/>
      <c r="AE44" s="143"/>
      <c r="AF44" s="143"/>
    </row>
    <row r="45">
      <c r="A45" s="143"/>
      <c r="B45" s="143"/>
      <c r="C45" s="143"/>
      <c r="D45" s="143"/>
      <c r="E45" s="143"/>
      <c r="F45" s="143"/>
      <c r="G45" s="143"/>
      <c r="H45" s="143"/>
      <c r="I45" s="143"/>
      <c r="J45" s="143"/>
      <c r="K45" s="143"/>
      <c r="L45" s="143"/>
      <c r="M45" s="143"/>
      <c r="N45" s="143"/>
      <c r="O45" s="143"/>
      <c r="P45" s="143"/>
      <c r="Q45" s="144"/>
      <c r="R45" s="143"/>
      <c r="S45" s="143"/>
      <c r="T45" s="143"/>
      <c r="U45" s="143"/>
      <c r="V45" s="143"/>
      <c r="W45" s="143"/>
      <c r="X45" s="143"/>
      <c r="Y45" s="143"/>
      <c r="Z45" s="143"/>
      <c r="AA45" s="143"/>
      <c r="AB45" s="143"/>
      <c r="AC45" s="143"/>
      <c r="AD45" s="143"/>
      <c r="AE45" s="143"/>
      <c r="AF45" s="143"/>
    </row>
    <row r="46">
      <c r="A46" s="143"/>
      <c r="B46" s="143"/>
      <c r="C46" s="143"/>
      <c r="D46" s="143"/>
      <c r="E46" s="143"/>
      <c r="F46" s="143"/>
      <c r="G46" s="143"/>
      <c r="H46" s="143"/>
      <c r="I46" s="143"/>
      <c r="J46" s="143"/>
      <c r="K46" s="143"/>
      <c r="L46" s="143"/>
      <c r="M46" s="143"/>
      <c r="N46" s="143"/>
      <c r="O46" s="143"/>
      <c r="P46" s="143"/>
      <c r="Q46" s="144"/>
      <c r="R46" s="143"/>
      <c r="S46" s="143"/>
      <c r="T46" s="143"/>
      <c r="U46" s="143"/>
      <c r="V46" s="143"/>
      <c r="W46" s="143"/>
      <c r="X46" s="143"/>
      <c r="Y46" s="143"/>
      <c r="Z46" s="143"/>
      <c r="AA46" s="143"/>
      <c r="AB46" s="143"/>
      <c r="AC46" s="143"/>
      <c r="AD46" s="143"/>
      <c r="AE46" s="143"/>
      <c r="AF46" s="143"/>
    </row>
    <row r="47">
      <c r="A47" s="143"/>
      <c r="B47" s="143"/>
      <c r="C47" s="143"/>
      <c r="D47" s="143"/>
      <c r="E47" s="143"/>
      <c r="F47" s="143"/>
      <c r="G47" s="143"/>
      <c r="H47" s="143"/>
      <c r="I47" s="143"/>
      <c r="J47" s="143"/>
      <c r="K47" s="143"/>
      <c r="L47" s="143"/>
      <c r="M47" s="143"/>
      <c r="N47" s="143"/>
      <c r="O47" s="143"/>
      <c r="P47" s="143"/>
      <c r="Q47" s="144"/>
      <c r="R47" s="143"/>
      <c r="S47" s="143"/>
      <c r="T47" s="143"/>
      <c r="U47" s="143"/>
      <c r="V47" s="143"/>
      <c r="W47" s="143"/>
      <c r="X47" s="143"/>
      <c r="Y47" s="143"/>
      <c r="Z47" s="143"/>
      <c r="AA47" s="143"/>
      <c r="AB47" s="143"/>
      <c r="AC47" s="143"/>
      <c r="AD47" s="143"/>
      <c r="AE47" s="143"/>
      <c r="AF47" s="143"/>
    </row>
    <row r="48">
      <c r="A48" s="143"/>
      <c r="B48" s="143"/>
      <c r="C48" s="143"/>
      <c r="D48" s="143"/>
      <c r="E48" s="143"/>
      <c r="F48" s="143"/>
      <c r="G48" s="143"/>
      <c r="H48" s="143"/>
      <c r="I48" s="143"/>
      <c r="J48" s="143"/>
      <c r="K48" s="143"/>
      <c r="L48" s="143"/>
      <c r="M48" s="143"/>
      <c r="N48" s="143"/>
      <c r="O48" s="143"/>
      <c r="P48" s="143"/>
      <c r="Q48" s="144"/>
      <c r="R48" s="143"/>
      <c r="S48" s="143"/>
      <c r="T48" s="143"/>
      <c r="U48" s="143"/>
      <c r="V48" s="143"/>
      <c r="W48" s="143"/>
      <c r="X48" s="143"/>
      <c r="Y48" s="143"/>
      <c r="Z48" s="143"/>
      <c r="AA48" s="143"/>
      <c r="AB48" s="143"/>
      <c r="AC48" s="143"/>
      <c r="AD48" s="143"/>
      <c r="AE48" s="143"/>
      <c r="AF48" s="143"/>
    </row>
    <row r="49">
      <c r="A49" s="143"/>
      <c r="B49" s="143"/>
      <c r="C49" s="143"/>
      <c r="D49" s="143"/>
      <c r="E49" s="143"/>
      <c r="F49" s="143"/>
      <c r="G49" s="143"/>
      <c r="H49" s="143"/>
      <c r="I49" s="143"/>
      <c r="J49" s="143"/>
      <c r="K49" s="143"/>
      <c r="L49" s="143"/>
      <c r="M49" s="143"/>
      <c r="N49" s="143"/>
      <c r="O49" s="143"/>
      <c r="P49" s="143"/>
      <c r="Q49" s="144"/>
      <c r="R49" s="143"/>
      <c r="S49" s="143"/>
      <c r="T49" s="143"/>
      <c r="U49" s="143"/>
      <c r="V49" s="143"/>
      <c r="W49" s="143"/>
      <c r="X49" s="143"/>
      <c r="Y49" s="143"/>
      <c r="Z49" s="143"/>
      <c r="AA49" s="143"/>
      <c r="AB49" s="143"/>
      <c r="AC49" s="143"/>
      <c r="AD49" s="143"/>
      <c r="AE49" s="143"/>
      <c r="AF49" s="143"/>
    </row>
    <row r="50">
      <c r="A50" s="143"/>
      <c r="B50" s="143"/>
      <c r="C50" s="143"/>
      <c r="D50" s="143"/>
      <c r="E50" s="143"/>
      <c r="F50" s="143"/>
      <c r="G50" s="143"/>
      <c r="H50" s="143"/>
      <c r="I50" s="143"/>
      <c r="J50" s="143"/>
      <c r="K50" s="143"/>
      <c r="L50" s="143"/>
      <c r="M50" s="143"/>
      <c r="N50" s="143"/>
      <c r="O50" s="143"/>
      <c r="P50" s="143"/>
      <c r="Q50" s="144"/>
      <c r="R50" s="143"/>
      <c r="S50" s="143"/>
      <c r="T50" s="143"/>
      <c r="U50" s="143"/>
      <c r="V50" s="143"/>
      <c r="W50" s="143"/>
      <c r="X50" s="143"/>
      <c r="Y50" s="143"/>
      <c r="Z50" s="143"/>
      <c r="AA50" s="143"/>
      <c r="AB50" s="143"/>
      <c r="AC50" s="143"/>
      <c r="AD50" s="143"/>
      <c r="AE50" s="143"/>
      <c r="AF50" s="143"/>
    </row>
    <row r="51">
      <c r="A51" s="143"/>
      <c r="B51" s="143"/>
      <c r="C51" s="143"/>
      <c r="D51" s="143"/>
      <c r="E51" s="143"/>
      <c r="F51" s="143"/>
      <c r="G51" s="143"/>
      <c r="H51" s="143"/>
      <c r="I51" s="143"/>
      <c r="J51" s="143"/>
      <c r="K51" s="143"/>
      <c r="L51" s="143"/>
      <c r="M51" s="143"/>
      <c r="N51" s="143"/>
      <c r="O51" s="143"/>
      <c r="P51" s="143"/>
      <c r="Q51" s="144"/>
      <c r="R51" s="143"/>
      <c r="S51" s="143"/>
      <c r="T51" s="143"/>
      <c r="U51" s="143"/>
      <c r="V51" s="143"/>
      <c r="W51" s="143"/>
      <c r="X51" s="143"/>
      <c r="Y51" s="143"/>
      <c r="Z51" s="143"/>
      <c r="AA51" s="143"/>
      <c r="AB51" s="143"/>
      <c r="AC51" s="143"/>
      <c r="AD51" s="143"/>
      <c r="AE51" s="143"/>
      <c r="AF51" s="143"/>
    </row>
    <row r="52">
      <c r="A52" s="143"/>
      <c r="B52" s="143"/>
      <c r="C52" s="143"/>
      <c r="D52" s="143"/>
      <c r="E52" s="143"/>
      <c r="F52" s="143"/>
      <c r="G52" s="143"/>
      <c r="H52" s="143"/>
      <c r="I52" s="143"/>
      <c r="J52" s="143"/>
      <c r="K52" s="143"/>
      <c r="L52" s="143"/>
      <c r="M52" s="143"/>
      <c r="N52" s="143"/>
      <c r="O52" s="143"/>
      <c r="P52" s="143"/>
      <c r="Q52" s="144"/>
      <c r="R52" s="143"/>
      <c r="S52" s="143"/>
      <c r="T52" s="143"/>
      <c r="U52" s="143"/>
      <c r="V52" s="143"/>
      <c r="W52" s="143"/>
      <c r="X52" s="143"/>
      <c r="Y52" s="143"/>
      <c r="Z52" s="143"/>
      <c r="AA52" s="143"/>
      <c r="AB52" s="143"/>
      <c r="AC52" s="143"/>
      <c r="AD52" s="143"/>
      <c r="AE52" s="143"/>
      <c r="AF52" s="143"/>
    </row>
    <row r="53">
      <c r="Q53" s="146"/>
    </row>
    <row r="54">
      <c r="Q54" s="146"/>
    </row>
    <row r="55">
      <c r="Q55" s="146"/>
    </row>
    <row r="56">
      <c r="Q56" s="146"/>
    </row>
    <row r="57">
      <c r="Q57" s="146"/>
    </row>
    <row r="58">
      <c r="Q58" s="146"/>
    </row>
    <row r="59">
      <c r="Q59" s="146"/>
    </row>
    <row r="60">
      <c r="Q60" s="146"/>
    </row>
    <row r="61">
      <c r="Q61" s="146"/>
    </row>
    <row r="62">
      <c r="Q62" s="146"/>
    </row>
    <row r="63">
      <c r="Q63" s="146"/>
    </row>
    <row r="64">
      <c r="Q64" s="146"/>
    </row>
    <row r="65">
      <c r="Q65" s="146"/>
    </row>
    <row r="66">
      <c r="Q66" s="146"/>
    </row>
    <row r="67">
      <c r="Q67" s="146"/>
    </row>
    <row r="68">
      <c r="Q68" s="146"/>
    </row>
    <row r="69">
      <c r="Q69" s="146"/>
    </row>
    <row r="70">
      <c r="Q70" s="146"/>
    </row>
    <row r="71">
      <c r="Q71" s="146"/>
    </row>
    <row r="72">
      <c r="Q72" s="146"/>
    </row>
    <row r="73">
      <c r="Q73" s="146"/>
    </row>
    <row r="74">
      <c r="Q74" s="146"/>
    </row>
    <row r="75">
      <c r="Q75" s="146"/>
    </row>
    <row r="76">
      <c r="Q76" s="146"/>
    </row>
    <row r="77">
      <c r="Q77" s="146"/>
    </row>
    <row r="78">
      <c r="Q78" s="146"/>
    </row>
    <row r="79">
      <c r="Q79" s="146"/>
    </row>
    <row r="80">
      <c r="Q80" s="146"/>
    </row>
    <row r="81">
      <c r="Q81" s="146"/>
    </row>
    <row r="82">
      <c r="Q82" s="146"/>
    </row>
    <row r="83">
      <c r="Q83" s="146"/>
    </row>
    <row r="84">
      <c r="Q84" s="146"/>
    </row>
    <row r="85">
      <c r="Q85" s="146"/>
    </row>
    <row r="86">
      <c r="Q86" s="146"/>
    </row>
    <row r="87">
      <c r="Q87" s="146"/>
    </row>
    <row r="88">
      <c r="Q88" s="146"/>
    </row>
    <row r="89">
      <c r="Q89" s="146"/>
    </row>
    <row r="90">
      <c r="Q90" s="146"/>
    </row>
    <row r="91">
      <c r="Q91" s="146"/>
    </row>
    <row r="92">
      <c r="Q92" s="146"/>
    </row>
    <row r="93">
      <c r="Q93" s="146"/>
    </row>
    <row r="94">
      <c r="Q94" s="146"/>
    </row>
    <row r="95">
      <c r="Q95" s="146"/>
    </row>
    <row r="96">
      <c r="Q96" s="146"/>
    </row>
    <row r="97">
      <c r="Q97" s="146"/>
    </row>
    <row r="98">
      <c r="Q98" s="146"/>
    </row>
    <row r="99">
      <c r="Q99" s="146"/>
    </row>
    <row r="100">
      <c r="Q100" s="146"/>
    </row>
    <row r="101">
      <c r="Q101" s="146"/>
    </row>
    <row r="102">
      <c r="Q102" s="146"/>
    </row>
    <row r="103">
      <c r="Q103" s="146"/>
    </row>
    <row r="104">
      <c r="Q104" s="146"/>
    </row>
    <row r="105">
      <c r="Q105" s="146"/>
    </row>
    <row r="106">
      <c r="Q106" s="146"/>
    </row>
    <row r="107">
      <c r="Q107" s="146"/>
    </row>
    <row r="108">
      <c r="Q108" s="146"/>
    </row>
    <row r="109">
      <c r="Q109" s="146"/>
    </row>
    <row r="110">
      <c r="Q110" s="146"/>
    </row>
    <row r="111">
      <c r="Q111" s="146"/>
    </row>
    <row r="112">
      <c r="Q112" s="146"/>
    </row>
    <row r="113">
      <c r="Q113" s="146"/>
    </row>
    <row r="114">
      <c r="Q114" s="146"/>
    </row>
    <row r="115">
      <c r="Q115" s="146"/>
    </row>
    <row r="116">
      <c r="Q116" s="146"/>
    </row>
    <row r="117">
      <c r="Q117" s="146"/>
    </row>
    <row r="118">
      <c r="Q118" s="146"/>
    </row>
    <row r="119">
      <c r="Q119" s="146"/>
    </row>
    <row r="120">
      <c r="Q120" s="146"/>
    </row>
    <row r="121">
      <c r="Q121" s="146"/>
    </row>
    <row r="122">
      <c r="Q122" s="146"/>
    </row>
    <row r="123">
      <c r="Q123" s="146"/>
    </row>
    <row r="124">
      <c r="Q124" s="146"/>
    </row>
    <row r="125">
      <c r="Q125" s="146"/>
    </row>
    <row r="126">
      <c r="Q126" s="146"/>
    </row>
    <row r="127">
      <c r="Q127" s="146"/>
    </row>
    <row r="128">
      <c r="Q128" s="146"/>
    </row>
    <row r="129">
      <c r="Q129" s="146"/>
    </row>
    <row r="130">
      <c r="Q130" s="146"/>
    </row>
    <row r="131">
      <c r="Q131" s="146"/>
    </row>
    <row r="132">
      <c r="Q132" s="146"/>
    </row>
    <row r="133">
      <c r="Q133" s="146"/>
    </row>
    <row r="134">
      <c r="Q134" s="146"/>
    </row>
    <row r="135">
      <c r="Q135" s="146"/>
    </row>
    <row r="136">
      <c r="Q136" s="146"/>
    </row>
    <row r="137">
      <c r="Q137" s="146"/>
    </row>
    <row r="138">
      <c r="Q138" s="146"/>
    </row>
    <row r="139">
      <c r="Q139" s="146"/>
    </row>
    <row r="140">
      <c r="Q140" s="146"/>
    </row>
    <row r="141">
      <c r="Q141" s="146"/>
    </row>
    <row r="142">
      <c r="Q142" s="146"/>
    </row>
    <row r="143">
      <c r="Q143" s="146"/>
    </row>
    <row r="144">
      <c r="Q144" s="146"/>
    </row>
    <row r="145">
      <c r="Q145" s="146"/>
    </row>
    <row r="146">
      <c r="Q146" s="146"/>
    </row>
    <row r="147">
      <c r="Q147" s="146"/>
    </row>
    <row r="148">
      <c r="Q148" s="146"/>
    </row>
    <row r="149">
      <c r="Q149" s="146"/>
    </row>
    <row r="150">
      <c r="Q150" s="146"/>
    </row>
    <row r="151">
      <c r="Q151" s="146"/>
    </row>
    <row r="152">
      <c r="Q152" s="146"/>
    </row>
    <row r="153">
      <c r="Q153" s="146"/>
    </row>
    <row r="154">
      <c r="Q154" s="146"/>
    </row>
    <row r="155">
      <c r="Q155" s="146"/>
    </row>
    <row r="156">
      <c r="Q156" s="146"/>
    </row>
    <row r="157">
      <c r="Q157" s="146"/>
    </row>
    <row r="158">
      <c r="Q158" s="146"/>
    </row>
    <row r="159">
      <c r="Q159" s="146"/>
    </row>
    <row r="160">
      <c r="Q160" s="146"/>
    </row>
    <row r="161">
      <c r="Q161" s="146"/>
    </row>
    <row r="162">
      <c r="Q162" s="146"/>
    </row>
    <row r="163">
      <c r="Q163" s="146"/>
    </row>
    <row r="164">
      <c r="Q164" s="146"/>
    </row>
    <row r="165">
      <c r="Q165" s="146"/>
    </row>
    <row r="166">
      <c r="Q166" s="146"/>
    </row>
    <row r="167">
      <c r="Q167" s="146"/>
    </row>
    <row r="168">
      <c r="Q168" s="146"/>
    </row>
    <row r="169">
      <c r="Q169" s="146"/>
    </row>
    <row r="170">
      <c r="Q170" s="146"/>
    </row>
    <row r="171">
      <c r="Q171" s="146"/>
    </row>
    <row r="172">
      <c r="Q172" s="146"/>
    </row>
    <row r="173">
      <c r="Q173" s="146"/>
    </row>
    <row r="174">
      <c r="Q174" s="146"/>
    </row>
    <row r="175">
      <c r="Q175" s="146"/>
    </row>
    <row r="176">
      <c r="Q176" s="146"/>
    </row>
    <row r="177">
      <c r="Q177" s="146"/>
    </row>
    <row r="178">
      <c r="Q178" s="146"/>
    </row>
    <row r="179">
      <c r="Q179" s="146"/>
    </row>
    <row r="180">
      <c r="Q180" s="146"/>
    </row>
    <row r="181">
      <c r="Q181" s="146"/>
    </row>
    <row r="182">
      <c r="Q182" s="146"/>
    </row>
    <row r="183">
      <c r="Q183" s="146"/>
    </row>
    <row r="184">
      <c r="Q184" s="146"/>
    </row>
    <row r="185">
      <c r="Q185" s="146"/>
    </row>
    <row r="186">
      <c r="Q186" s="146"/>
    </row>
    <row r="187">
      <c r="Q187" s="146"/>
    </row>
    <row r="188">
      <c r="Q188" s="146"/>
    </row>
    <row r="189">
      <c r="Q189" s="146"/>
    </row>
    <row r="190">
      <c r="Q190" s="146"/>
    </row>
    <row r="191">
      <c r="Q191" s="146"/>
    </row>
    <row r="192">
      <c r="Q192" s="146"/>
    </row>
    <row r="193">
      <c r="Q193" s="146"/>
    </row>
    <row r="194">
      <c r="Q194" s="146"/>
    </row>
    <row r="195">
      <c r="Q195" s="146"/>
    </row>
    <row r="196">
      <c r="Q196" s="146"/>
    </row>
    <row r="197">
      <c r="Q197" s="146"/>
    </row>
    <row r="198">
      <c r="Q198" s="146"/>
    </row>
    <row r="199">
      <c r="Q199" s="146"/>
    </row>
    <row r="200">
      <c r="Q200" s="146"/>
    </row>
    <row r="201">
      <c r="Q201" s="146"/>
    </row>
    <row r="202">
      <c r="Q202" s="146"/>
    </row>
    <row r="203">
      <c r="Q203" s="146"/>
    </row>
    <row r="204">
      <c r="Q204" s="146"/>
    </row>
    <row r="205">
      <c r="Q205" s="146"/>
    </row>
    <row r="206">
      <c r="Q206" s="146"/>
    </row>
    <row r="207">
      <c r="Q207" s="146"/>
    </row>
    <row r="208">
      <c r="Q208" s="146"/>
    </row>
    <row r="209">
      <c r="Q209" s="146"/>
    </row>
    <row r="210">
      <c r="Q210" s="146"/>
    </row>
    <row r="211">
      <c r="Q211" s="146"/>
    </row>
    <row r="212">
      <c r="Q212" s="146"/>
    </row>
    <row r="213">
      <c r="Q213" s="146"/>
    </row>
    <row r="214">
      <c r="Q214" s="146"/>
    </row>
    <row r="215">
      <c r="Q215" s="146"/>
    </row>
    <row r="216">
      <c r="Q216" s="146"/>
    </row>
    <row r="217">
      <c r="Q217" s="146"/>
    </row>
    <row r="218">
      <c r="Q218" s="146"/>
    </row>
    <row r="219">
      <c r="Q219" s="146"/>
    </row>
    <row r="220">
      <c r="Q220" s="146"/>
    </row>
    <row r="221">
      <c r="Q221" s="146"/>
    </row>
    <row r="222">
      <c r="Q222" s="146"/>
    </row>
    <row r="223">
      <c r="Q223" s="146"/>
    </row>
    <row r="224">
      <c r="Q224" s="146"/>
    </row>
    <row r="225">
      <c r="Q225" s="146"/>
    </row>
    <row r="226">
      <c r="Q226" s="146"/>
    </row>
    <row r="227">
      <c r="Q227" s="146"/>
    </row>
    <row r="228">
      <c r="Q228" s="146"/>
    </row>
    <row r="229">
      <c r="Q229" s="146"/>
    </row>
    <row r="230">
      <c r="Q230" s="146"/>
    </row>
    <row r="231">
      <c r="Q231" s="146"/>
    </row>
    <row r="232">
      <c r="Q232" s="146"/>
    </row>
    <row r="233">
      <c r="Q233" s="146"/>
    </row>
    <row r="234">
      <c r="Q234" s="146"/>
    </row>
    <row r="235">
      <c r="Q235" s="146"/>
    </row>
    <row r="236">
      <c r="Q236" s="146"/>
    </row>
    <row r="237">
      <c r="Q237" s="146"/>
    </row>
    <row r="238">
      <c r="Q238" s="146"/>
    </row>
    <row r="239">
      <c r="Q239" s="146"/>
    </row>
    <row r="240">
      <c r="Q240" s="146"/>
    </row>
    <row r="241">
      <c r="Q241" s="146"/>
    </row>
    <row r="242">
      <c r="Q242" s="146"/>
    </row>
    <row r="243">
      <c r="Q243" s="146"/>
    </row>
    <row r="244">
      <c r="Q244" s="146"/>
    </row>
    <row r="245">
      <c r="Q245" s="146"/>
    </row>
    <row r="246">
      <c r="Q246" s="146"/>
    </row>
    <row r="247">
      <c r="Q247" s="146"/>
    </row>
    <row r="248">
      <c r="Q248" s="146"/>
    </row>
    <row r="249">
      <c r="Q249" s="146"/>
    </row>
    <row r="250">
      <c r="Q250" s="146"/>
    </row>
    <row r="251">
      <c r="Q251" s="146"/>
    </row>
    <row r="252">
      <c r="Q252" s="146"/>
    </row>
    <row r="253">
      <c r="Q253" s="146"/>
    </row>
    <row r="254">
      <c r="Q254" s="146"/>
    </row>
    <row r="255">
      <c r="Q255" s="146"/>
    </row>
    <row r="256">
      <c r="Q256" s="146"/>
    </row>
    <row r="257">
      <c r="Q257" s="146"/>
    </row>
    <row r="258">
      <c r="Q258" s="146"/>
    </row>
    <row r="259">
      <c r="Q259" s="146"/>
    </row>
    <row r="260">
      <c r="Q260" s="146"/>
    </row>
    <row r="261">
      <c r="Q261" s="146"/>
    </row>
    <row r="262">
      <c r="Q262" s="146"/>
    </row>
    <row r="263">
      <c r="Q263" s="146"/>
    </row>
    <row r="264">
      <c r="Q264" s="146"/>
    </row>
    <row r="265">
      <c r="Q265" s="146"/>
    </row>
    <row r="266">
      <c r="Q266" s="146"/>
    </row>
    <row r="267">
      <c r="Q267" s="146"/>
    </row>
    <row r="268">
      <c r="Q268" s="146"/>
    </row>
    <row r="269">
      <c r="Q269" s="146"/>
    </row>
    <row r="270">
      <c r="Q270" s="146"/>
    </row>
    <row r="271">
      <c r="Q271" s="146"/>
    </row>
    <row r="272">
      <c r="Q272" s="146"/>
    </row>
    <row r="273">
      <c r="Q273" s="146"/>
    </row>
    <row r="274">
      <c r="Q274" s="146"/>
    </row>
    <row r="275">
      <c r="Q275" s="146"/>
    </row>
    <row r="276">
      <c r="Q276" s="146"/>
    </row>
    <row r="277">
      <c r="Q277" s="146"/>
    </row>
    <row r="278">
      <c r="Q278" s="146"/>
    </row>
    <row r="279">
      <c r="Q279" s="146"/>
    </row>
    <row r="280">
      <c r="Q280" s="146"/>
    </row>
    <row r="281">
      <c r="Q281" s="146"/>
    </row>
    <row r="282">
      <c r="Q282" s="146"/>
    </row>
    <row r="283">
      <c r="Q283" s="146"/>
    </row>
    <row r="284">
      <c r="Q284" s="146"/>
    </row>
    <row r="285">
      <c r="Q285" s="146"/>
    </row>
    <row r="286">
      <c r="Q286" s="146"/>
    </row>
    <row r="287">
      <c r="Q287" s="146"/>
    </row>
    <row r="288">
      <c r="Q288" s="146"/>
    </row>
    <row r="289">
      <c r="Q289" s="146"/>
    </row>
    <row r="290">
      <c r="Q290" s="146"/>
    </row>
    <row r="291">
      <c r="Q291" s="146"/>
    </row>
    <row r="292">
      <c r="Q292" s="146"/>
    </row>
    <row r="293">
      <c r="Q293" s="146"/>
    </row>
    <row r="294">
      <c r="Q294" s="146"/>
    </row>
    <row r="295">
      <c r="Q295" s="146"/>
    </row>
    <row r="296">
      <c r="Q296" s="146"/>
    </row>
    <row r="297">
      <c r="Q297" s="146"/>
    </row>
    <row r="298">
      <c r="Q298" s="146"/>
    </row>
    <row r="299">
      <c r="Q299" s="146"/>
    </row>
    <row r="300">
      <c r="Q300" s="146"/>
    </row>
    <row r="301">
      <c r="Q301" s="146"/>
    </row>
    <row r="302">
      <c r="Q302" s="146"/>
    </row>
    <row r="303">
      <c r="Q303" s="146"/>
    </row>
    <row r="304">
      <c r="Q304" s="146"/>
    </row>
    <row r="305">
      <c r="Q305" s="146"/>
    </row>
    <row r="306">
      <c r="Q306" s="146"/>
    </row>
    <row r="307">
      <c r="Q307" s="146"/>
    </row>
    <row r="308">
      <c r="Q308" s="146"/>
    </row>
    <row r="309">
      <c r="Q309" s="146"/>
    </row>
    <row r="310">
      <c r="Q310" s="146"/>
    </row>
    <row r="311">
      <c r="Q311" s="146"/>
    </row>
    <row r="312">
      <c r="Q312" s="146"/>
    </row>
    <row r="313">
      <c r="Q313" s="146"/>
    </row>
    <row r="314">
      <c r="Q314" s="146"/>
    </row>
    <row r="315">
      <c r="Q315" s="146"/>
    </row>
    <row r="316">
      <c r="Q316" s="146"/>
    </row>
    <row r="317">
      <c r="Q317" s="146"/>
    </row>
    <row r="318">
      <c r="Q318" s="146"/>
    </row>
    <row r="319">
      <c r="Q319" s="146"/>
    </row>
    <row r="320">
      <c r="Q320" s="146"/>
    </row>
    <row r="321">
      <c r="Q321" s="146"/>
    </row>
    <row r="322">
      <c r="Q322" s="146"/>
    </row>
    <row r="323">
      <c r="Q323" s="146"/>
    </row>
    <row r="324">
      <c r="Q324" s="146"/>
    </row>
    <row r="325">
      <c r="Q325" s="146"/>
    </row>
    <row r="326">
      <c r="Q326" s="146"/>
    </row>
    <row r="327">
      <c r="Q327" s="146"/>
    </row>
    <row r="328">
      <c r="Q328" s="146"/>
    </row>
    <row r="329">
      <c r="Q329" s="146"/>
    </row>
    <row r="330">
      <c r="Q330" s="146"/>
    </row>
    <row r="331">
      <c r="Q331" s="146"/>
    </row>
    <row r="332">
      <c r="Q332" s="146"/>
    </row>
    <row r="333">
      <c r="Q333" s="146"/>
    </row>
    <row r="334">
      <c r="Q334" s="146"/>
    </row>
    <row r="335">
      <c r="Q335" s="146"/>
    </row>
    <row r="336">
      <c r="Q336" s="146"/>
    </row>
    <row r="337">
      <c r="Q337" s="146"/>
    </row>
    <row r="338">
      <c r="Q338" s="146"/>
    </row>
    <row r="339">
      <c r="Q339" s="146"/>
    </row>
    <row r="340">
      <c r="Q340" s="146"/>
    </row>
    <row r="341">
      <c r="Q341" s="146"/>
    </row>
    <row r="342">
      <c r="Q342" s="146"/>
    </row>
    <row r="343">
      <c r="Q343" s="146"/>
    </row>
    <row r="344">
      <c r="Q344" s="146"/>
    </row>
    <row r="345">
      <c r="Q345" s="146"/>
    </row>
    <row r="346">
      <c r="Q346" s="146"/>
    </row>
    <row r="347">
      <c r="Q347" s="146"/>
    </row>
    <row r="348">
      <c r="Q348" s="146"/>
    </row>
    <row r="349">
      <c r="Q349" s="146"/>
    </row>
    <row r="350">
      <c r="Q350" s="146"/>
    </row>
    <row r="351">
      <c r="Q351" s="146"/>
    </row>
    <row r="352">
      <c r="Q352" s="146"/>
    </row>
    <row r="353">
      <c r="Q353" s="146"/>
    </row>
    <row r="354">
      <c r="Q354" s="146"/>
    </row>
    <row r="355">
      <c r="Q355" s="146"/>
    </row>
    <row r="356">
      <c r="Q356" s="146"/>
    </row>
    <row r="357">
      <c r="Q357" s="146"/>
    </row>
    <row r="358">
      <c r="Q358" s="146"/>
    </row>
    <row r="359">
      <c r="Q359" s="146"/>
    </row>
    <row r="360">
      <c r="Q360" s="146"/>
    </row>
    <row r="361">
      <c r="Q361" s="146"/>
    </row>
    <row r="362">
      <c r="Q362" s="146"/>
    </row>
    <row r="363">
      <c r="Q363" s="146"/>
    </row>
    <row r="364">
      <c r="Q364" s="146"/>
    </row>
    <row r="365">
      <c r="Q365" s="146"/>
    </row>
    <row r="366">
      <c r="Q366" s="146"/>
    </row>
    <row r="367">
      <c r="Q367" s="146"/>
    </row>
    <row r="368">
      <c r="Q368" s="146"/>
    </row>
    <row r="369">
      <c r="Q369" s="146"/>
    </row>
    <row r="370">
      <c r="Q370" s="146"/>
    </row>
    <row r="371">
      <c r="Q371" s="146"/>
    </row>
    <row r="372">
      <c r="Q372" s="146"/>
    </row>
    <row r="373">
      <c r="Q373" s="146"/>
    </row>
    <row r="374">
      <c r="Q374" s="146"/>
    </row>
    <row r="375">
      <c r="Q375" s="146"/>
    </row>
    <row r="376">
      <c r="Q376" s="146"/>
    </row>
    <row r="377">
      <c r="Q377" s="146"/>
    </row>
    <row r="378">
      <c r="Q378" s="146"/>
    </row>
    <row r="379">
      <c r="Q379" s="146"/>
    </row>
    <row r="380">
      <c r="Q380" s="146"/>
    </row>
    <row r="381">
      <c r="Q381" s="146"/>
    </row>
    <row r="382">
      <c r="Q382" s="146"/>
    </row>
    <row r="383">
      <c r="Q383" s="146"/>
    </row>
    <row r="384">
      <c r="Q384" s="146"/>
    </row>
    <row r="385">
      <c r="Q385" s="146"/>
    </row>
    <row r="386">
      <c r="Q386" s="146"/>
    </row>
    <row r="387">
      <c r="Q387" s="146"/>
    </row>
    <row r="388">
      <c r="Q388" s="146"/>
    </row>
    <row r="389">
      <c r="Q389" s="146"/>
    </row>
    <row r="390">
      <c r="Q390" s="146"/>
    </row>
    <row r="391">
      <c r="Q391" s="146"/>
    </row>
    <row r="392">
      <c r="Q392" s="146"/>
    </row>
    <row r="393">
      <c r="Q393" s="146"/>
    </row>
    <row r="394">
      <c r="Q394" s="146"/>
    </row>
    <row r="395">
      <c r="Q395" s="146"/>
    </row>
    <row r="396">
      <c r="Q396" s="146"/>
    </row>
    <row r="397">
      <c r="Q397" s="146"/>
    </row>
    <row r="398">
      <c r="Q398" s="146"/>
    </row>
    <row r="399">
      <c r="Q399" s="146"/>
    </row>
    <row r="400">
      <c r="Q400" s="146"/>
    </row>
    <row r="401">
      <c r="Q401" s="146"/>
    </row>
    <row r="402">
      <c r="Q402" s="146"/>
    </row>
    <row r="403">
      <c r="Q403" s="146"/>
    </row>
    <row r="404">
      <c r="Q404" s="146"/>
    </row>
    <row r="405">
      <c r="Q405" s="146"/>
    </row>
    <row r="406">
      <c r="Q406" s="146"/>
    </row>
    <row r="407">
      <c r="Q407" s="146"/>
    </row>
    <row r="408">
      <c r="Q408" s="146"/>
    </row>
    <row r="409">
      <c r="Q409" s="146"/>
    </row>
    <row r="410">
      <c r="Q410" s="146"/>
    </row>
    <row r="411">
      <c r="Q411" s="146"/>
    </row>
    <row r="412">
      <c r="Q412" s="146"/>
    </row>
    <row r="413">
      <c r="Q413" s="146"/>
    </row>
    <row r="414">
      <c r="Q414" s="146"/>
    </row>
    <row r="415">
      <c r="Q415" s="146"/>
    </row>
    <row r="416">
      <c r="Q416" s="146"/>
    </row>
    <row r="417">
      <c r="Q417" s="146"/>
    </row>
    <row r="418">
      <c r="Q418" s="146"/>
    </row>
    <row r="419">
      <c r="Q419" s="146"/>
    </row>
    <row r="420">
      <c r="Q420" s="146"/>
    </row>
    <row r="421">
      <c r="Q421" s="146"/>
    </row>
    <row r="422">
      <c r="Q422" s="146"/>
    </row>
    <row r="423">
      <c r="Q423" s="146"/>
    </row>
    <row r="424">
      <c r="Q424" s="146"/>
    </row>
    <row r="425">
      <c r="Q425" s="146"/>
    </row>
    <row r="426">
      <c r="Q426" s="146"/>
    </row>
    <row r="427">
      <c r="Q427" s="146"/>
    </row>
    <row r="428">
      <c r="Q428" s="146"/>
    </row>
    <row r="429">
      <c r="Q429" s="146"/>
    </row>
    <row r="430">
      <c r="Q430" s="146"/>
    </row>
    <row r="431">
      <c r="Q431" s="146"/>
    </row>
    <row r="432">
      <c r="Q432" s="146"/>
    </row>
    <row r="433">
      <c r="Q433" s="146"/>
    </row>
    <row r="434">
      <c r="Q434" s="146"/>
    </row>
    <row r="435">
      <c r="Q435" s="146"/>
    </row>
    <row r="436">
      <c r="Q436" s="146"/>
    </row>
    <row r="437">
      <c r="Q437" s="146"/>
    </row>
    <row r="438">
      <c r="Q438" s="146"/>
    </row>
    <row r="439">
      <c r="Q439" s="146"/>
    </row>
    <row r="440">
      <c r="Q440" s="146"/>
    </row>
    <row r="441">
      <c r="Q441" s="146"/>
    </row>
    <row r="442">
      <c r="Q442" s="146"/>
    </row>
    <row r="443">
      <c r="Q443" s="146"/>
    </row>
    <row r="444">
      <c r="Q444" s="146"/>
    </row>
    <row r="445">
      <c r="Q445" s="146"/>
    </row>
    <row r="446">
      <c r="Q446" s="146"/>
    </row>
    <row r="447">
      <c r="Q447" s="146"/>
    </row>
    <row r="448">
      <c r="Q448" s="146"/>
    </row>
    <row r="449">
      <c r="Q449" s="146"/>
    </row>
    <row r="450">
      <c r="Q450" s="146"/>
    </row>
    <row r="451">
      <c r="Q451" s="146"/>
    </row>
    <row r="452">
      <c r="Q452" s="146"/>
    </row>
    <row r="453">
      <c r="Q453" s="146"/>
    </row>
    <row r="454">
      <c r="Q454" s="146"/>
    </row>
    <row r="455">
      <c r="Q455" s="146"/>
    </row>
    <row r="456">
      <c r="Q456" s="146"/>
    </row>
    <row r="457">
      <c r="Q457" s="146"/>
    </row>
    <row r="458">
      <c r="Q458" s="146"/>
    </row>
    <row r="459">
      <c r="Q459" s="146"/>
    </row>
    <row r="460">
      <c r="Q460" s="146"/>
    </row>
    <row r="461">
      <c r="Q461" s="146"/>
    </row>
    <row r="462">
      <c r="Q462" s="146"/>
    </row>
    <row r="463">
      <c r="Q463" s="146"/>
    </row>
    <row r="464">
      <c r="Q464" s="146"/>
    </row>
    <row r="465">
      <c r="Q465" s="146"/>
    </row>
    <row r="466">
      <c r="Q466" s="146"/>
    </row>
    <row r="467">
      <c r="Q467" s="146"/>
    </row>
    <row r="468">
      <c r="Q468" s="146"/>
    </row>
    <row r="469">
      <c r="Q469" s="146"/>
    </row>
    <row r="470">
      <c r="Q470" s="146"/>
    </row>
    <row r="471">
      <c r="Q471" s="146"/>
    </row>
    <row r="472">
      <c r="Q472" s="146"/>
    </row>
    <row r="473">
      <c r="Q473" s="146"/>
    </row>
    <row r="474">
      <c r="Q474" s="146"/>
    </row>
    <row r="475">
      <c r="Q475" s="146"/>
    </row>
    <row r="476">
      <c r="Q476" s="146"/>
    </row>
    <row r="477">
      <c r="Q477" s="146"/>
    </row>
    <row r="478">
      <c r="Q478" s="146"/>
    </row>
    <row r="479">
      <c r="Q479" s="146"/>
    </row>
    <row r="480">
      <c r="Q480" s="146"/>
    </row>
    <row r="481">
      <c r="Q481" s="146"/>
    </row>
    <row r="482">
      <c r="Q482" s="146"/>
    </row>
    <row r="483">
      <c r="Q483" s="146"/>
    </row>
    <row r="484">
      <c r="Q484" s="146"/>
    </row>
    <row r="485">
      <c r="Q485" s="146"/>
    </row>
    <row r="486">
      <c r="Q486" s="146"/>
    </row>
    <row r="487">
      <c r="Q487" s="146"/>
    </row>
    <row r="488">
      <c r="Q488" s="146"/>
    </row>
    <row r="489">
      <c r="Q489" s="146"/>
    </row>
    <row r="490">
      <c r="Q490" s="146"/>
    </row>
    <row r="491">
      <c r="Q491" s="146"/>
    </row>
    <row r="492">
      <c r="Q492" s="146"/>
    </row>
    <row r="493">
      <c r="Q493" s="146"/>
    </row>
    <row r="494">
      <c r="Q494" s="146"/>
    </row>
    <row r="495">
      <c r="Q495" s="146"/>
    </row>
    <row r="496">
      <c r="Q496" s="146"/>
    </row>
    <row r="497">
      <c r="Q497" s="146"/>
    </row>
    <row r="498">
      <c r="Q498" s="146"/>
    </row>
    <row r="499">
      <c r="Q499" s="146"/>
    </row>
    <row r="500">
      <c r="Q500" s="146"/>
    </row>
    <row r="501">
      <c r="Q501" s="146"/>
    </row>
    <row r="502">
      <c r="Q502" s="146"/>
    </row>
    <row r="503">
      <c r="Q503" s="146"/>
    </row>
    <row r="504">
      <c r="Q504" s="146"/>
    </row>
    <row r="505">
      <c r="Q505" s="146"/>
    </row>
    <row r="506">
      <c r="Q506" s="146"/>
    </row>
    <row r="507">
      <c r="Q507" s="146"/>
    </row>
    <row r="508">
      <c r="Q508" s="146"/>
    </row>
    <row r="509">
      <c r="Q509" s="146"/>
    </row>
    <row r="510">
      <c r="Q510" s="146"/>
    </row>
    <row r="511">
      <c r="Q511" s="146"/>
    </row>
    <row r="512">
      <c r="Q512" s="146"/>
    </row>
    <row r="513">
      <c r="Q513" s="146"/>
    </row>
    <row r="514">
      <c r="Q514" s="146"/>
    </row>
    <row r="515">
      <c r="Q515" s="146"/>
    </row>
    <row r="516">
      <c r="Q516" s="146"/>
    </row>
    <row r="517">
      <c r="Q517" s="146"/>
    </row>
    <row r="518">
      <c r="Q518" s="146"/>
    </row>
    <row r="519">
      <c r="Q519" s="146"/>
    </row>
    <row r="520">
      <c r="Q520" s="146"/>
    </row>
    <row r="521">
      <c r="Q521" s="146"/>
    </row>
    <row r="522">
      <c r="Q522" s="146"/>
    </row>
    <row r="523">
      <c r="Q523" s="146"/>
    </row>
    <row r="524">
      <c r="Q524" s="146"/>
    </row>
    <row r="525">
      <c r="Q525" s="146"/>
    </row>
    <row r="526">
      <c r="Q526" s="146"/>
    </row>
    <row r="527">
      <c r="Q527" s="146"/>
    </row>
    <row r="528">
      <c r="Q528" s="146"/>
    </row>
    <row r="529">
      <c r="Q529" s="146"/>
    </row>
    <row r="530">
      <c r="Q530" s="146"/>
    </row>
    <row r="531">
      <c r="Q531" s="146"/>
    </row>
    <row r="532">
      <c r="Q532" s="146"/>
    </row>
    <row r="533">
      <c r="Q533" s="146"/>
    </row>
    <row r="534">
      <c r="Q534" s="146"/>
    </row>
    <row r="535">
      <c r="Q535" s="146"/>
    </row>
    <row r="536">
      <c r="Q536" s="146"/>
    </row>
    <row r="537">
      <c r="Q537" s="146"/>
    </row>
    <row r="538">
      <c r="Q538" s="146"/>
    </row>
    <row r="539">
      <c r="Q539" s="146"/>
    </row>
    <row r="540">
      <c r="Q540" s="146"/>
    </row>
    <row r="541">
      <c r="Q541" s="146"/>
    </row>
    <row r="542">
      <c r="Q542" s="146"/>
    </row>
    <row r="543">
      <c r="Q543" s="146"/>
    </row>
    <row r="544">
      <c r="Q544" s="146"/>
    </row>
    <row r="545">
      <c r="Q545" s="146"/>
    </row>
    <row r="546">
      <c r="Q546" s="146"/>
    </row>
    <row r="547">
      <c r="Q547" s="146"/>
    </row>
    <row r="548">
      <c r="Q548" s="146"/>
    </row>
    <row r="549">
      <c r="Q549" s="146"/>
    </row>
    <row r="550">
      <c r="Q550" s="146"/>
    </row>
    <row r="551">
      <c r="Q551" s="146"/>
    </row>
    <row r="552">
      <c r="Q552" s="146"/>
    </row>
    <row r="553">
      <c r="Q553" s="146"/>
    </row>
    <row r="554">
      <c r="Q554" s="146"/>
    </row>
    <row r="555">
      <c r="Q555" s="146"/>
    </row>
    <row r="556">
      <c r="Q556" s="146"/>
    </row>
    <row r="557">
      <c r="Q557" s="146"/>
    </row>
    <row r="558">
      <c r="Q558" s="146"/>
    </row>
    <row r="559">
      <c r="Q559" s="146"/>
    </row>
    <row r="560">
      <c r="Q560" s="146"/>
    </row>
    <row r="561">
      <c r="Q561" s="146"/>
    </row>
    <row r="562">
      <c r="Q562" s="146"/>
    </row>
    <row r="563">
      <c r="Q563" s="146"/>
    </row>
    <row r="564">
      <c r="Q564" s="146"/>
    </row>
    <row r="565">
      <c r="Q565" s="146"/>
    </row>
    <row r="566">
      <c r="Q566" s="146"/>
    </row>
    <row r="567">
      <c r="Q567" s="146"/>
    </row>
    <row r="568">
      <c r="Q568" s="146"/>
    </row>
    <row r="569">
      <c r="Q569" s="146"/>
    </row>
    <row r="570">
      <c r="Q570" s="146"/>
    </row>
    <row r="571">
      <c r="Q571" s="146"/>
    </row>
    <row r="572">
      <c r="Q572" s="146"/>
    </row>
    <row r="573">
      <c r="Q573" s="146"/>
    </row>
    <row r="574">
      <c r="Q574" s="146"/>
    </row>
    <row r="575">
      <c r="Q575" s="146"/>
    </row>
    <row r="576">
      <c r="Q576" s="146"/>
    </row>
    <row r="577">
      <c r="Q577" s="146"/>
    </row>
    <row r="578">
      <c r="Q578" s="146"/>
    </row>
    <row r="579">
      <c r="Q579" s="146"/>
    </row>
    <row r="580">
      <c r="Q580" s="146"/>
    </row>
    <row r="581">
      <c r="Q581" s="146"/>
    </row>
    <row r="582">
      <c r="Q582" s="146"/>
    </row>
    <row r="583">
      <c r="Q583" s="146"/>
    </row>
    <row r="584">
      <c r="Q584" s="146"/>
    </row>
    <row r="585">
      <c r="Q585" s="146"/>
    </row>
    <row r="586">
      <c r="Q586" s="146"/>
    </row>
    <row r="587">
      <c r="Q587" s="146"/>
    </row>
    <row r="588">
      <c r="Q588" s="146"/>
    </row>
    <row r="589">
      <c r="Q589" s="146"/>
    </row>
    <row r="590">
      <c r="Q590" s="146"/>
    </row>
    <row r="591">
      <c r="Q591" s="146"/>
    </row>
    <row r="592">
      <c r="Q592" s="146"/>
    </row>
    <row r="593">
      <c r="Q593" s="146"/>
    </row>
    <row r="594">
      <c r="Q594" s="146"/>
    </row>
    <row r="595">
      <c r="Q595" s="146"/>
    </row>
    <row r="596">
      <c r="Q596" s="146"/>
    </row>
    <row r="597">
      <c r="Q597" s="146"/>
    </row>
    <row r="598">
      <c r="Q598" s="146"/>
    </row>
    <row r="599">
      <c r="Q599" s="146"/>
    </row>
    <row r="600">
      <c r="Q600" s="146"/>
    </row>
    <row r="601">
      <c r="Q601" s="146"/>
    </row>
    <row r="602">
      <c r="Q602" s="146"/>
    </row>
    <row r="603">
      <c r="Q603" s="146"/>
    </row>
    <row r="604">
      <c r="Q604" s="146"/>
    </row>
    <row r="605">
      <c r="Q605" s="146"/>
    </row>
    <row r="606">
      <c r="Q606" s="146"/>
    </row>
    <row r="607">
      <c r="Q607" s="146"/>
    </row>
    <row r="608">
      <c r="Q608" s="146"/>
    </row>
    <row r="609">
      <c r="Q609" s="146"/>
    </row>
    <row r="610">
      <c r="Q610" s="146"/>
    </row>
    <row r="611">
      <c r="Q611" s="146"/>
    </row>
    <row r="612">
      <c r="Q612" s="146"/>
    </row>
    <row r="613">
      <c r="Q613" s="146"/>
    </row>
    <row r="614">
      <c r="Q614" s="146"/>
    </row>
    <row r="615">
      <c r="Q615" s="146"/>
    </row>
    <row r="616">
      <c r="Q616" s="146"/>
    </row>
    <row r="617">
      <c r="Q617" s="146"/>
    </row>
    <row r="618">
      <c r="Q618" s="146"/>
    </row>
    <row r="619">
      <c r="Q619" s="146"/>
    </row>
    <row r="620">
      <c r="Q620" s="146"/>
    </row>
    <row r="621">
      <c r="Q621" s="146"/>
    </row>
    <row r="622">
      <c r="Q622" s="146"/>
    </row>
    <row r="623">
      <c r="Q623" s="146"/>
    </row>
    <row r="624">
      <c r="Q624" s="146"/>
    </row>
    <row r="625">
      <c r="Q625" s="146"/>
    </row>
    <row r="626">
      <c r="Q626" s="146"/>
    </row>
    <row r="627">
      <c r="Q627" s="146"/>
    </row>
    <row r="628">
      <c r="Q628" s="146"/>
    </row>
    <row r="629">
      <c r="Q629" s="146"/>
    </row>
    <row r="630">
      <c r="Q630" s="146"/>
    </row>
    <row r="631">
      <c r="Q631" s="146"/>
    </row>
    <row r="632">
      <c r="Q632" s="146"/>
    </row>
    <row r="633">
      <c r="Q633" s="146"/>
    </row>
    <row r="634">
      <c r="Q634" s="146"/>
    </row>
    <row r="635">
      <c r="Q635" s="146"/>
    </row>
    <row r="636">
      <c r="Q636" s="146"/>
    </row>
    <row r="637">
      <c r="Q637" s="146"/>
    </row>
    <row r="638">
      <c r="Q638" s="146"/>
    </row>
    <row r="639">
      <c r="Q639" s="146"/>
    </row>
    <row r="640">
      <c r="Q640" s="146"/>
    </row>
    <row r="641">
      <c r="Q641" s="146"/>
    </row>
    <row r="642">
      <c r="Q642" s="146"/>
    </row>
    <row r="643">
      <c r="Q643" s="146"/>
    </row>
    <row r="644">
      <c r="Q644" s="146"/>
    </row>
    <row r="645">
      <c r="Q645" s="146"/>
    </row>
    <row r="646">
      <c r="Q646" s="146"/>
    </row>
    <row r="647">
      <c r="Q647" s="146"/>
    </row>
    <row r="648">
      <c r="Q648" s="146"/>
    </row>
    <row r="649">
      <c r="Q649" s="146"/>
    </row>
    <row r="650">
      <c r="Q650" s="146"/>
    </row>
    <row r="651">
      <c r="Q651" s="146"/>
    </row>
    <row r="652">
      <c r="Q652" s="146"/>
    </row>
    <row r="653">
      <c r="Q653" s="146"/>
    </row>
    <row r="654">
      <c r="Q654" s="146"/>
    </row>
    <row r="655">
      <c r="Q655" s="146"/>
    </row>
    <row r="656">
      <c r="Q656" s="146"/>
    </row>
    <row r="657">
      <c r="Q657" s="146"/>
    </row>
    <row r="658">
      <c r="Q658" s="146"/>
    </row>
    <row r="659">
      <c r="Q659" s="146"/>
    </row>
    <row r="660">
      <c r="Q660" s="146"/>
    </row>
    <row r="661">
      <c r="Q661" s="146"/>
    </row>
    <row r="662">
      <c r="Q662" s="146"/>
    </row>
    <row r="663">
      <c r="Q663" s="146"/>
    </row>
    <row r="664">
      <c r="Q664" s="146"/>
    </row>
    <row r="665">
      <c r="Q665" s="146"/>
    </row>
    <row r="666">
      <c r="Q666" s="146"/>
    </row>
    <row r="667">
      <c r="Q667" s="146"/>
    </row>
    <row r="668">
      <c r="Q668" s="146"/>
    </row>
    <row r="669">
      <c r="Q669" s="146"/>
    </row>
    <row r="670">
      <c r="Q670" s="146"/>
    </row>
    <row r="671">
      <c r="Q671" s="146"/>
    </row>
    <row r="672">
      <c r="Q672" s="146"/>
    </row>
    <row r="673">
      <c r="Q673" s="146"/>
    </row>
    <row r="674">
      <c r="Q674" s="146"/>
    </row>
    <row r="675">
      <c r="Q675" s="146"/>
    </row>
    <row r="676">
      <c r="Q676" s="146"/>
    </row>
    <row r="677">
      <c r="Q677" s="146"/>
    </row>
    <row r="678">
      <c r="Q678" s="146"/>
    </row>
    <row r="679">
      <c r="Q679" s="146"/>
    </row>
    <row r="680">
      <c r="Q680" s="146"/>
    </row>
    <row r="681">
      <c r="Q681" s="146"/>
    </row>
    <row r="682">
      <c r="Q682" s="146"/>
    </row>
    <row r="683">
      <c r="Q683" s="146"/>
    </row>
    <row r="684">
      <c r="Q684" s="146"/>
    </row>
    <row r="685">
      <c r="Q685" s="146"/>
    </row>
    <row r="686">
      <c r="Q686" s="146"/>
    </row>
    <row r="687">
      <c r="Q687" s="146"/>
    </row>
    <row r="688">
      <c r="Q688" s="146"/>
    </row>
    <row r="689">
      <c r="Q689" s="146"/>
    </row>
    <row r="690">
      <c r="Q690" s="146"/>
    </row>
    <row r="691">
      <c r="Q691" s="146"/>
    </row>
    <row r="692">
      <c r="Q692" s="146"/>
    </row>
    <row r="693">
      <c r="Q693" s="146"/>
    </row>
    <row r="694">
      <c r="Q694" s="146"/>
    </row>
    <row r="695">
      <c r="Q695" s="146"/>
    </row>
    <row r="696">
      <c r="Q696" s="146"/>
    </row>
    <row r="697">
      <c r="Q697" s="146"/>
    </row>
    <row r="698">
      <c r="Q698" s="146"/>
    </row>
    <row r="699">
      <c r="Q699" s="146"/>
    </row>
    <row r="700">
      <c r="Q700" s="146"/>
    </row>
    <row r="701">
      <c r="Q701" s="146"/>
    </row>
    <row r="702">
      <c r="Q702" s="146"/>
    </row>
    <row r="703">
      <c r="Q703" s="146"/>
    </row>
    <row r="704">
      <c r="Q704" s="146"/>
    </row>
    <row r="705">
      <c r="Q705" s="146"/>
    </row>
    <row r="706">
      <c r="Q706" s="146"/>
    </row>
    <row r="707">
      <c r="Q707" s="146"/>
    </row>
    <row r="708">
      <c r="Q708" s="146"/>
    </row>
    <row r="709">
      <c r="Q709" s="146"/>
    </row>
    <row r="710">
      <c r="Q710" s="146"/>
    </row>
    <row r="711">
      <c r="Q711" s="146"/>
    </row>
    <row r="712">
      <c r="Q712" s="146"/>
    </row>
    <row r="713">
      <c r="Q713" s="146"/>
    </row>
    <row r="714">
      <c r="Q714" s="146"/>
    </row>
    <row r="715">
      <c r="Q715" s="146"/>
    </row>
    <row r="716">
      <c r="Q716" s="146"/>
    </row>
    <row r="717">
      <c r="Q717" s="146"/>
    </row>
    <row r="718">
      <c r="Q718" s="146"/>
    </row>
    <row r="719">
      <c r="Q719" s="146"/>
    </row>
    <row r="720">
      <c r="Q720" s="146"/>
    </row>
    <row r="721">
      <c r="Q721" s="146"/>
    </row>
    <row r="722">
      <c r="Q722" s="146"/>
    </row>
    <row r="723">
      <c r="Q723" s="146"/>
    </row>
    <row r="724">
      <c r="Q724" s="146"/>
    </row>
    <row r="725">
      <c r="Q725" s="146"/>
    </row>
    <row r="726">
      <c r="Q726" s="146"/>
    </row>
    <row r="727">
      <c r="Q727" s="146"/>
    </row>
    <row r="728">
      <c r="Q728" s="146"/>
    </row>
    <row r="729">
      <c r="Q729" s="146"/>
    </row>
    <row r="730">
      <c r="Q730" s="146"/>
    </row>
    <row r="731">
      <c r="Q731" s="146"/>
    </row>
    <row r="732">
      <c r="Q732" s="146"/>
    </row>
    <row r="733">
      <c r="Q733" s="146"/>
    </row>
    <row r="734">
      <c r="Q734" s="146"/>
    </row>
    <row r="735">
      <c r="Q735" s="146"/>
    </row>
    <row r="736">
      <c r="Q736" s="146"/>
    </row>
    <row r="737">
      <c r="Q737" s="146"/>
    </row>
    <row r="738">
      <c r="Q738" s="146"/>
    </row>
    <row r="739">
      <c r="Q739" s="146"/>
    </row>
    <row r="740">
      <c r="Q740" s="146"/>
    </row>
    <row r="741">
      <c r="Q741" s="146"/>
    </row>
    <row r="742">
      <c r="Q742" s="146"/>
    </row>
    <row r="743">
      <c r="Q743" s="146"/>
    </row>
    <row r="744">
      <c r="Q744" s="146"/>
    </row>
    <row r="745">
      <c r="Q745" s="146"/>
    </row>
    <row r="746">
      <c r="Q746" s="146"/>
    </row>
    <row r="747">
      <c r="Q747" s="146"/>
    </row>
    <row r="748">
      <c r="Q748" s="146"/>
    </row>
    <row r="749">
      <c r="Q749" s="146"/>
    </row>
    <row r="750">
      <c r="Q750" s="146"/>
    </row>
    <row r="751">
      <c r="Q751" s="146"/>
    </row>
    <row r="752">
      <c r="Q752" s="146"/>
    </row>
    <row r="753">
      <c r="Q753" s="146"/>
    </row>
    <row r="754">
      <c r="Q754" s="146"/>
    </row>
    <row r="755">
      <c r="Q755" s="146"/>
    </row>
    <row r="756">
      <c r="Q756" s="146"/>
    </row>
    <row r="757">
      <c r="Q757" s="146"/>
    </row>
    <row r="758">
      <c r="Q758" s="146"/>
    </row>
    <row r="759">
      <c r="Q759" s="146"/>
    </row>
    <row r="760">
      <c r="Q760" s="146"/>
    </row>
    <row r="761">
      <c r="Q761" s="146"/>
    </row>
    <row r="762">
      <c r="Q762" s="146"/>
    </row>
    <row r="763">
      <c r="Q763" s="146"/>
    </row>
    <row r="764">
      <c r="Q764" s="146"/>
    </row>
    <row r="765">
      <c r="Q765" s="146"/>
    </row>
    <row r="766">
      <c r="Q766" s="146"/>
    </row>
    <row r="767">
      <c r="Q767" s="146"/>
    </row>
    <row r="768">
      <c r="Q768" s="146"/>
    </row>
    <row r="769">
      <c r="Q769" s="146"/>
    </row>
    <row r="770">
      <c r="Q770" s="146"/>
    </row>
    <row r="771">
      <c r="Q771" s="146"/>
    </row>
    <row r="772">
      <c r="Q772" s="146"/>
    </row>
    <row r="773">
      <c r="Q773" s="146"/>
    </row>
    <row r="774">
      <c r="Q774" s="146"/>
    </row>
    <row r="775">
      <c r="Q775" s="146"/>
    </row>
    <row r="776">
      <c r="Q776" s="146"/>
    </row>
    <row r="777">
      <c r="Q777" s="146"/>
    </row>
    <row r="778">
      <c r="Q778" s="146"/>
    </row>
    <row r="779">
      <c r="Q779" s="146"/>
    </row>
    <row r="780">
      <c r="Q780" s="146"/>
    </row>
    <row r="781">
      <c r="Q781" s="146"/>
    </row>
    <row r="782">
      <c r="Q782" s="146"/>
    </row>
    <row r="783">
      <c r="Q783" s="146"/>
    </row>
    <row r="784">
      <c r="Q784" s="146"/>
    </row>
    <row r="785">
      <c r="Q785" s="146"/>
    </row>
    <row r="786">
      <c r="Q786" s="146"/>
    </row>
    <row r="787">
      <c r="Q787" s="146"/>
    </row>
    <row r="788">
      <c r="Q788" s="146"/>
    </row>
    <row r="789">
      <c r="Q789" s="146"/>
    </row>
    <row r="790">
      <c r="Q790" s="146"/>
    </row>
    <row r="791">
      <c r="Q791" s="146"/>
    </row>
    <row r="792">
      <c r="Q792" s="146"/>
    </row>
    <row r="793">
      <c r="Q793" s="146"/>
    </row>
    <row r="794">
      <c r="Q794" s="146"/>
    </row>
    <row r="795">
      <c r="Q795" s="146"/>
    </row>
    <row r="796">
      <c r="Q796" s="146"/>
    </row>
    <row r="797">
      <c r="Q797" s="146"/>
    </row>
    <row r="798">
      <c r="Q798" s="146"/>
    </row>
    <row r="799">
      <c r="Q799" s="146"/>
    </row>
    <row r="800">
      <c r="Q800" s="146"/>
    </row>
    <row r="801">
      <c r="Q801" s="146"/>
    </row>
    <row r="802">
      <c r="Q802" s="146"/>
    </row>
    <row r="803">
      <c r="Q803" s="146"/>
    </row>
    <row r="804">
      <c r="Q804" s="146"/>
    </row>
    <row r="805">
      <c r="Q805" s="146"/>
    </row>
    <row r="806">
      <c r="Q806" s="146"/>
    </row>
    <row r="807">
      <c r="Q807" s="146"/>
    </row>
    <row r="808">
      <c r="Q808" s="146"/>
    </row>
    <row r="809">
      <c r="Q809" s="146"/>
    </row>
    <row r="810">
      <c r="Q810" s="146"/>
    </row>
    <row r="811">
      <c r="Q811" s="146"/>
    </row>
    <row r="812">
      <c r="Q812" s="146"/>
    </row>
    <row r="813">
      <c r="Q813" s="146"/>
    </row>
    <row r="814">
      <c r="Q814" s="146"/>
    </row>
    <row r="815">
      <c r="Q815" s="146"/>
    </row>
    <row r="816">
      <c r="Q816" s="146"/>
    </row>
    <row r="817">
      <c r="Q817" s="146"/>
    </row>
    <row r="818">
      <c r="Q818" s="146"/>
    </row>
    <row r="819">
      <c r="Q819" s="146"/>
    </row>
    <row r="820">
      <c r="Q820" s="146"/>
    </row>
    <row r="821">
      <c r="Q821" s="146"/>
    </row>
    <row r="822">
      <c r="Q822" s="146"/>
    </row>
    <row r="823">
      <c r="Q823" s="146"/>
    </row>
    <row r="824">
      <c r="Q824" s="146"/>
    </row>
    <row r="825">
      <c r="Q825" s="146"/>
    </row>
    <row r="826">
      <c r="Q826" s="146"/>
    </row>
    <row r="827">
      <c r="Q827" s="146"/>
    </row>
    <row r="828">
      <c r="Q828" s="146"/>
    </row>
    <row r="829">
      <c r="Q829" s="146"/>
    </row>
    <row r="830">
      <c r="Q830" s="146"/>
    </row>
    <row r="831">
      <c r="Q831" s="146"/>
    </row>
    <row r="832">
      <c r="Q832" s="146"/>
    </row>
    <row r="833">
      <c r="Q833" s="146"/>
    </row>
    <row r="834">
      <c r="Q834" s="146"/>
    </row>
    <row r="835">
      <c r="Q835" s="146"/>
    </row>
    <row r="836">
      <c r="Q836" s="146"/>
    </row>
    <row r="837">
      <c r="Q837" s="146"/>
    </row>
    <row r="838">
      <c r="Q838" s="146"/>
    </row>
    <row r="839">
      <c r="Q839" s="146"/>
    </row>
    <row r="840">
      <c r="Q840" s="146"/>
    </row>
    <row r="841">
      <c r="Q841" s="146"/>
    </row>
    <row r="842">
      <c r="Q842" s="146"/>
    </row>
    <row r="843">
      <c r="Q843" s="146"/>
    </row>
    <row r="844">
      <c r="Q844" s="146"/>
    </row>
    <row r="845">
      <c r="Q845" s="146"/>
    </row>
    <row r="846">
      <c r="Q846" s="146"/>
    </row>
    <row r="847">
      <c r="Q847" s="146"/>
    </row>
    <row r="848">
      <c r="Q848" s="146"/>
    </row>
    <row r="849">
      <c r="Q849" s="146"/>
    </row>
    <row r="850">
      <c r="Q850" s="146"/>
    </row>
    <row r="851">
      <c r="Q851" s="146"/>
    </row>
    <row r="852">
      <c r="Q852" s="146"/>
    </row>
    <row r="853">
      <c r="Q853" s="146"/>
    </row>
    <row r="854">
      <c r="Q854" s="146"/>
    </row>
    <row r="855">
      <c r="Q855" s="146"/>
    </row>
    <row r="856">
      <c r="Q856" s="146"/>
    </row>
    <row r="857">
      <c r="Q857" s="146"/>
    </row>
    <row r="858">
      <c r="Q858" s="146"/>
    </row>
    <row r="859">
      <c r="Q859" s="146"/>
    </row>
    <row r="860">
      <c r="Q860" s="146"/>
    </row>
    <row r="861">
      <c r="Q861" s="146"/>
    </row>
    <row r="862">
      <c r="Q862" s="146"/>
    </row>
    <row r="863">
      <c r="Q863" s="146"/>
    </row>
    <row r="864">
      <c r="Q864" s="146"/>
    </row>
    <row r="865">
      <c r="Q865" s="146"/>
    </row>
    <row r="866">
      <c r="Q866" s="146"/>
    </row>
    <row r="867">
      <c r="Q867" s="146"/>
    </row>
    <row r="868">
      <c r="Q868" s="146"/>
    </row>
    <row r="869">
      <c r="Q869" s="146"/>
    </row>
    <row r="870">
      <c r="Q870" s="146"/>
    </row>
    <row r="871">
      <c r="Q871" s="146"/>
    </row>
    <row r="872">
      <c r="Q872" s="146"/>
    </row>
    <row r="873">
      <c r="Q873" s="146"/>
    </row>
    <row r="874">
      <c r="Q874" s="146"/>
    </row>
    <row r="875">
      <c r="Q875" s="146"/>
    </row>
    <row r="876">
      <c r="Q876" s="146"/>
    </row>
    <row r="877">
      <c r="Q877" s="146"/>
    </row>
    <row r="878">
      <c r="Q878" s="146"/>
    </row>
    <row r="879">
      <c r="Q879" s="146"/>
    </row>
    <row r="880">
      <c r="Q880" s="146"/>
    </row>
    <row r="881">
      <c r="Q881" s="146"/>
    </row>
    <row r="882">
      <c r="Q882" s="146"/>
    </row>
    <row r="883">
      <c r="Q883" s="146"/>
    </row>
    <row r="884">
      <c r="Q884" s="146"/>
    </row>
    <row r="885">
      <c r="Q885" s="146"/>
    </row>
    <row r="886">
      <c r="Q886" s="146"/>
    </row>
    <row r="887">
      <c r="Q887" s="146"/>
    </row>
    <row r="888">
      <c r="Q888" s="146"/>
    </row>
    <row r="889">
      <c r="Q889" s="146"/>
    </row>
    <row r="890">
      <c r="Q890" s="146"/>
    </row>
    <row r="891">
      <c r="Q891" s="146"/>
    </row>
    <row r="892">
      <c r="Q892" s="146"/>
    </row>
    <row r="893">
      <c r="Q893" s="146"/>
    </row>
    <row r="894">
      <c r="Q894" s="146"/>
    </row>
    <row r="895">
      <c r="Q895" s="146"/>
    </row>
    <row r="896">
      <c r="Q896" s="146"/>
    </row>
    <row r="897">
      <c r="Q897" s="146"/>
    </row>
    <row r="898">
      <c r="Q898" s="146"/>
    </row>
    <row r="899">
      <c r="Q899" s="146"/>
    </row>
    <row r="900">
      <c r="Q900" s="146"/>
    </row>
    <row r="901">
      <c r="Q901" s="146"/>
    </row>
    <row r="902">
      <c r="Q902" s="146"/>
    </row>
    <row r="903">
      <c r="Q903" s="146"/>
    </row>
    <row r="904">
      <c r="Q904" s="146"/>
    </row>
    <row r="905">
      <c r="Q905" s="146"/>
    </row>
    <row r="906">
      <c r="Q906" s="146"/>
    </row>
    <row r="907">
      <c r="Q907" s="146"/>
    </row>
    <row r="908">
      <c r="Q908" s="146"/>
    </row>
    <row r="909">
      <c r="Q909" s="146"/>
    </row>
    <row r="910">
      <c r="Q910" s="146"/>
    </row>
    <row r="911">
      <c r="Q911" s="146"/>
    </row>
    <row r="912">
      <c r="Q912" s="146"/>
    </row>
    <row r="913">
      <c r="Q913" s="146"/>
    </row>
    <row r="914">
      <c r="Q914" s="146"/>
    </row>
    <row r="915">
      <c r="Q915" s="146"/>
    </row>
    <row r="916">
      <c r="Q916" s="146"/>
    </row>
    <row r="917">
      <c r="Q917" s="146"/>
    </row>
    <row r="918">
      <c r="Q918" s="146"/>
    </row>
    <row r="919">
      <c r="Q919" s="146"/>
    </row>
    <row r="920">
      <c r="Q920" s="146"/>
    </row>
    <row r="921">
      <c r="Q921" s="146"/>
    </row>
    <row r="922">
      <c r="Q922" s="146"/>
    </row>
    <row r="923">
      <c r="Q923" s="146"/>
    </row>
    <row r="924">
      <c r="Q924" s="146"/>
    </row>
    <row r="925">
      <c r="Q925" s="146"/>
    </row>
    <row r="926">
      <c r="Q926" s="146"/>
    </row>
    <row r="927">
      <c r="Q927" s="146"/>
    </row>
    <row r="928">
      <c r="Q928" s="146"/>
    </row>
    <row r="929">
      <c r="Q929" s="146"/>
    </row>
    <row r="930">
      <c r="Q930" s="146"/>
    </row>
    <row r="931">
      <c r="Q931" s="146"/>
    </row>
    <row r="932">
      <c r="Q932" s="146"/>
    </row>
    <row r="933">
      <c r="Q933" s="146"/>
    </row>
    <row r="934">
      <c r="Q934" s="146"/>
    </row>
    <row r="935">
      <c r="Q935" s="146"/>
    </row>
    <row r="936">
      <c r="Q936" s="146"/>
    </row>
    <row r="937">
      <c r="Q937" s="146"/>
    </row>
    <row r="938">
      <c r="Q938" s="146"/>
    </row>
    <row r="939">
      <c r="Q939" s="146"/>
    </row>
    <row r="940">
      <c r="Q940" s="146"/>
    </row>
    <row r="941">
      <c r="Q941" s="146"/>
    </row>
    <row r="942">
      <c r="Q942" s="146"/>
    </row>
    <row r="943">
      <c r="Q943" s="146"/>
    </row>
    <row r="944">
      <c r="Q944" s="146"/>
    </row>
    <row r="945">
      <c r="Q945" s="146"/>
    </row>
    <row r="946">
      <c r="Q946" s="146"/>
    </row>
    <row r="947">
      <c r="Q947" s="146"/>
    </row>
    <row r="948">
      <c r="Q948" s="146"/>
    </row>
    <row r="949">
      <c r="Q949" s="146"/>
    </row>
    <row r="950">
      <c r="Q950" s="146"/>
    </row>
    <row r="951">
      <c r="Q951" s="146"/>
    </row>
    <row r="952">
      <c r="Q952" s="146"/>
    </row>
    <row r="953">
      <c r="Q953" s="146"/>
    </row>
    <row r="954">
      <c r="Q954" s="146"/>
    </row>
    <row r="955">
      <c r="Q955" s="146"/>
    </row>
    <row r="956">
      <c r="Q956" s="146"/>
    </row>
    <row r="957">
      <c r="Q957" s="146"/>
    </row>
    <row r="958">
      <c r="Q958" s="146"/>
    </row>
    <row r="959">
      <c r="Q959" s="146"/>
    </row>
    <row r="960">
      <c r="Q960" s="146"/>
    </row>
    <row r="961">
      <c r="Q961" s="146"/>
    </row>
    <row r="962">
      <c r="Q962" s="146"/>
    </row>
    <row r="963">
      <c r="Q963" s="146"/>
    </row>
    <row r="964">
      <c r="Q964" s="146"/>
    </row>
    <row r="965">
      <c r="Q965" s="146"/>
    </row>
    <row r="966">
      <c r="Q966" s="146"/>
    </row>
    <row r="967">
      <c r="Q967" s="146"/>
    </row>
    <row r="968">
      <c r="Q968" s="146"/>
    </row>
    <row r="969">
      <c r="Q969" s="146"/>
    </row>
    <row r="970">
      <c r="Q970" s="146"/>
    </row>
    <row r="971">
      <c r="Q971" s="146"/>
    </row>
    <row r="972">
      <c r="Q972" s="146"/>
    </row>
    <row r="973">
      <c r="Q973" s="146"/>
    </row>
    <row r="974">
      <c r="Q974" s="146"/>
    </row>
    <row r="975">
      <c r="Q975" s="146"/>
    </row>
    <row r="976">
      <c r="Q976" s="146"/>
    </row>
    <row r="977">
      <c r="Q977" s="146"/>
    </row>
    <row r="978">
      <c r="Q978" s="146"/>
    </row>
    <row r="979">
      <c r="Q979" s="146"/>
    </row>
    <row r="980">
      <c r="Q980" s="146"/>
    </row>
    <row r="981">
      <c r="Q981" s="146"/>
    </row>
    <row r="982">
      <c r="Q982" s="146"/>
    </row>
    <row r="983">
      <c r="Q983" s="146"/>
    </row>
    <row r="984">
      <c r="Q984" s="146"/>
    </row>
    <row r="985">
      <c r="Q985" s="146"/>
    </row>
    <row r="986">
      <c r="Q986" s="146"/>
    </row>
    <row r="987">
      <c r="Q987" s="146"/>
    </row>
    <row r="988">
      <c r="Q988" s="146"/>
    </row>
    <row r="989">
      <c r="Q989" s="146"/>
    </row>
    <row r="990">
      <c r="Q990" s="146"/>
    </row>
    <row r="991">
      <c r="Q991" s="146"/>
    </row>
    <row r="992">
      <c r="Q992" s="146"/>
    </row>
    <row r="993">
      <c r="Q993" s="146"/>
    </row>
    <row r="994">
      <c r="Q994" s="146"/>
    </row>
    <row r="995">
      <c r="Q995" s="146"/>
    </row>
    <row r="996">
      <c r="Q996" s="146"/>
    </row>
    <row r="997">
      <c r="Q997" s="146"/>
    </row>
    <row r="998">
      <c r="Q998" s="146"/>
    </row>
    <row r="999">
      <c r="Q999" s="146"/>
    </row>
    <row r="1000">
      <c r="Q1000" s="146"/>
    </row>
    <row r="1001">
      <c r="Q1001" s="146"/>
    </row>
  </sheetData>
  <mergeCells count="50">
    <mergeCell ref="X1:Z1"/>
    <mergeCell ref="AA1:AC1"/>
    <mergeCell ref="AD1:AF1"/>
    <mergeCell ref="X6:AF6"/>
    <mergeCell ref="X14:AF14"/>
    <mergeCell ref="X22:AF22"/>
    <mergeCell ref="A2:B2"/>
    <mergeCell ref="A3:B3"/>
    <mergeCell ref="A4:B4"/>
    <mergeCell ref="A5:B5"/>
    <mergeCell ref="A1:B1"/>
    <mergeCell ref="A7:B7"/>
    <mergeCell ref="A8:B8"/>
    <mergeCell ref="A9:B9"/>
    <mergeCell ref="A10:B10"/>
    <mergeCell ref="A11:B11"/>
    <mergeCell ref="A12:B12"/>
    <mergeCell ref="A13:B13"/>
    <mergeCell ref="A22:V22"/>
    <mergeCell ref="A23:B23"/>
    <mergeCell ref="A30:V30"/>
    <mergeCell ref="A31:B31"/>
    <mergeCell ref="A32:B32"/>
    <mergeCell ref="A33:B33"/>
    <mergeCell ref="A34:B34"/>
    <mergeCell ref="A35:B35"/>
    <mergeCell ref="A36:B36"/>
    <mergeCell ref="A37:B37"/>
    <mergeCell ref="C1:F1"/>
    <mergeCell ref="G1:J1"/>
    <mergeCell ref="K1:N1"/>
    <mergeCell ref="O1:R1"/>
    <mergeCell ref="S1:V1"/>
    <mergeCell ref="W1:W42"/>
    <mergeCell ref="A6:V6"/>
    <mergeCell ref="A14:V14"/>
    <mergeCell ref="A15:B15"/>
    <mergeCell ref="A16:B16"/>
    <mergeCell ref="A17:B17"/>
    <mergeCell ref="A18:B18"/>
    <mergeCell ref="A19:B19"/>
    <mergeCell ref="A20:B20"/>
    <mergeCell ref="A21:B21"/>
    <mergeCell ref="A24:B24"/>
    <mergeCell ref="A25:B25"/>
    <mergeCell ref="A26:B26"/>
    <mergeCell ref="A27:B27"/>
    <mergeCell ref="A28:B28"/>
    <mergeCell ref="A29:B29"/>
    <mergeCell ref="X30:AF30"/>
  </mergeCells>
  <conditionalFormatting sqref="C3:E5 C7:E13 C15:E21 C23:E29 C31:E37">
    <cfRule type="expression" dxfId="0" priority="1">
      <formula>$F:$F="Отпуск"</formula>
    </cfRule>
  </conditionalFormatting>
  <conditionalFormatting sqref="G3:I5 G7:I13 G15:I21 G23:I29 G31:I37">
    <cfRule type="expression" dxfId="0" priority="2">
      <formula>$J:$J="Отпуск"</formula>
    </cfRule>
  </conditionalFormatting>
  <conditionalFormatting sqref="K3:M5 K7:M13 K15:M21 K23:M29 K31:M37">
    <cfRule type="expression" dxfId="0" priority="3">
      <formula>$N:$N="Отпуск"</formula>
    </cfRule>
  </conditionalFormatting>
  <conditionalFormatting sqref="O3:Q5 O7:Q13 O15:Q21 O23:Q29 O31:Q37">
    <cfRule type="expression" dxfId="0" priority="4">
      <formula>$R:$R="Отпуск"</formula>
    </cfRule>
  </conditionalFormatting>
  <conditionalFormatting sqref="S3:U5 S7:U13 S15:U21 S23:U29 S31:U37">
    <cfRule type="expression" dxfId="0" priority="5">
      <formula>$V:$V="Отпуск"</formula>
    </cfRule>
  </conditionalFormatting>
  <conditionalFormatting sqref="AD3:AE5 AD7:AE13 AD15:AE21 AD23:AE29 AD31:AE37">
    <cfRule type="expression" dxfId="0" priority="6">
      <formula>$AF:$AF="Отпуск"</formula>
    </cfRule>
  </conditionalFormatting>
  <conditionalFormatting sqref="C3:E5 C7:E13 C15:E21 C23:E29 C31:E37">
    <cfRule type="expression" dxfId="1" priority="7">
      <formula>$F:$F="ВРИО"</formula>
    </cfRule>
  </conditionalFormatting>
  <conditionalFormatting sqref="G3:I5 G7:I13 G15:I21 G23:I29 G31:I37">
    <cfRule type="expression" dxfId="1" priority="8">
      <formula>$J:$J="ВРИО"</formula>
    </cfRule>
  </conditionalFormatting>
  <conditionalFormatting sqref="K3:M5 K7:M13 K15:M21 K23:M29 K31:M37">
    <cfRule type="expression" dxfId="1" priority="9">
      <formula>$N:$N="ВРИО"</formula>
    </cfRule>
  </conditionalFormatting>
  <conditionalFormatting sqref="O3:Q5 O7:Q13 O15:Q21 O23:Q29 O31:Q37 K34:M35">
    <cfRule type="expression" dxfId="1" priority="10">
      <formula>$R:$R="ВРИО"</formula>
    </cfRule>
  </conditionalFormatting>
  <conditionalFormatting sqref="S3:U5 S7:U13 S15:U21 S23:U29 S31:U37">
    <cfRule type="expression" dxfId="1" priority="11">
      <formula>$V:$V="ВРИО"</formula>
    </cfRule>
  </conditionalFormatting>
  <conditionalFormatting sqref="AB12:AB13 AB15:AB19">
    <cfRule type="expression" dxfId="1" priority="12">
      <formula>$X:$X="ВРИО"</formula>
    </cfRule>
  </conditionalFormatting>
  <conditionalFormatting sqref="AA3:AA5 AA7:AA13 AA15:AA21 AA23:AA29 AA31:AA37">
    <cfRule type="expression" dxfId="1" priority="13">
      <formula>#REF!="ВРИО"</formula>
    </cfRule>
  </conditionalFormatting>
  <conditionalFormatting sqref="AD3:AE5 AD7:AE13 AD15:AE21 AD23:AE29 AD31:AE37">
    <cfRule type="expression" dxfId="1" priority="14">
      <formula>$AF:$AF="ВРИО"</formula>
    </cfRule>
  </conditionalFormatting>
  <conditionalFormatting sqref="C3:E5 C7:E13 C15:E21 C23:E29 C31:E37">
    <cfRule type="expression" dxfId="1" priority="15">
      <formula>$F:$F="Простили"</formula>
    </cfRule>
  </conditionalFormatting>
  <conditionalFormatting sqref="G3:I5 G7:I13 G15:I21 G23:I29 G31:I37">
    <cfRule type="expression" dxfId="1" priority="16">
      <formula>$J:$J="Простили"</formula>
    </cfRule>
  </conditionalFormatting>
  <conditionalFormatting sqref="K3:M5 K7:M13 K15:M21 K23:M29 K31:M37">
    <cfRule type="expression" dxfId="1" priority="17">
      <formula>$N:$N="Простили"</formula>
    </cfRule>
  </conditionalFormatting>
  <conditionalFormatting sqref="O3:Q5 O7:Q13 O15:Q21 O23:Q29 O31:Q37 K34:M35">
    <cfRule type="expression" dxfId="1" priority="18">
      <formula>$R:$R="Простили"</formula>
    </cfRule>
  </conditionalFormatting>
  <conditionalFormatting sqref="S3:U5 S7:U13 S15:U21 S23:U29 S31:U37">
    <cfRule type="expression" dxfId="1" priority="19">
      <formula>$V:$V="Простили"</formula>
    </cfRule>
  </conditionalFormatting>
  <conditionalFormatting sqref="AB12:AB13 AB15:AB19">
    <cfRule type="expression" dxfId="1" priority="20">
      <formula>$X:$X="Простили"</formula>
    </cfRule>
  </conditionalFormatting>
  <conditionalFormatting sqref="C3:E5 C7:E13 C15:E21 C23:E29 C31:E37">
    <cfRule type="expression" dxfId="2" priority="21">
      <formula>$F:$F="Повышен"</formula>
    </cfRule>
  </conditionalFormatting>
  <conditionalFormatting sqref="K3:M5 K7:M13 K15:M21 K23:M29 K31:M37">
    <cfRule type="expression" dxfId="2" priority="22">
      <formula>$N:$N="Повышен"</formula>
    </cfRule>
  </conditionalFormatting>
  <conditionalFormatting sqref="G3:I5 G7:I13 G15:I21 G23:I29 G31:I37">
    <cfRule type="expression" dxfId="2" priority="23">
      <formula>$J:$J="Повышен"</formula>
    </cfRule>
  </conditionalFormatting>
  <conditionalFormatting sqref="O3:Q5 O7:Q13 O15:Q21 O23:Q29 O31:Q37 K34:M35">
    <cfRule type="expression" dxfId="2" priority="24">
      <formula>$R:$R="Повышен"</formula>
    </cfRule>
  </conditionalFormatting>
  <conditionalFormatting sqref="S3:U5 S7:U13 S15:U21 S23:U29 S31:U37">
    <cfRule type="expression" dxfId="2" priority="25">
      <formula>$V:$V="Повышен"</formula>
    </cfRule>
  </conditionalFormatting>
  <conditionalFormatting sqref="AB12:AB13 AB15:AB19">
    <cfRule type="expression" dxfId="2" priority="26">
      <formula>$X:$X="Повышен"</formula>
    </cfRule>
  </conditionalFormatting>
  <conditionalFormatting sqref="AA3:AA5 AA7:AA13 AA15:AA21 AA23:AA29 AA31:AA37">
    <cfRule type="expression" dxfId="2" priority="27">
      <formula>$AC:$AC="Повышен"</formula>
    </cfRule>
  </conditionalFormatting>
  <conditionalFormatting sqref="AD3:AE5 AD7:AE13 AD15:AE21 AD23:AE29 AD31:AE37">
    <cfRule type="expression" dxfId="2" priority="28">
      <formula>$AF:$AF="Повышен"</formula>
    </cfRule>
  </conditionalFormatting>
  <conditionalFormatting sqref="C3:E5 C7:E13 C15:E21 C23:E29 C31:E37">
    <cfRule type="expression" dxfId="3" priority="29">
      <formula>$F:$F="Назначен"</formula>
    </cfRule>
  </conditionalFormatting>
  <conditionalFormatting sqref="G3:I5 G7:I13 G15:I21 G23:I29 G31:I37">
    <cfRule type="expression" dxfId="3" priority="30">
      <formula>$J:$J="Назначен"</formula>
    </cfRule>
  </conditionalFormatting>
  <conditionalFormatting sqref="K3:M5 K7:M13 K15:M21 K23:M29 K31:M37">
    <cfRule type="expression" dxfId="3" priority="31">
      <formula>$N:$N="Назначен"</formula>
    </cfRule>
  </conditionalFormatting>
  <conditionalFormatting sqref="O3:Q5 O7:Q13 O15:Q21 O23:Q29 O31:Q37 K34:M35">
    <cfRule type="expression" dxfId="3" priority="32">
      <formula>$R:$R="Назначен"</formula>
    </cfRule>
  </conditionalFormatting>
  <conditionalFormatting sqref="S3:U5 S7:U13 S15:U21 S23:U29 S31:U37">
    <cfRule type="expression" dxfId="3" priority="33">
      <formula>$V:$V="Назначен"</formula>
    </cfRule>
  </conditionalFormatting>
  <conditionalFormatting sqref="AD3:AE5 AD7:AE13 AD15:AE21 AD23:AE29 AD31:AE37">
    <cfRule type="expression" dxfId="3" priority="34">
      <formula>$AF:$AF="Назначен"</formula>
    </cfRule>
  </conditionalFormatting>
  <conditionalFormatting sqref="X3:Y5 X7:Y13 X15:Y21 X23:Y29 X31:Y37">
    <cfRule type="expression" dxfId="2" priority="35">
      <formula>$Z:$Z="Повышен"</formula>
    </cfRule>
  </conditionalFormatting>
  <conditionalFormatting sqref="X3:Y5 X7:Y13 X15:Y21 X23:Y29 X31:Y37">
    <cfRule type="expression" dxfId="4" priority="36">
      <formula>$Z:$Z="Простили"</formula>
    </cfRule>
  </conditionalFormatting>
  <conditionalFormatting sqref="X3:Y5 X7:Y13 X15:Y21 X23:Y29 X31:Y37">
    <cfRule type="expression" dxfId="4" priority="37">
      <formula>$Z:$Z="ВРИО"</formula>
    </cfRule>
  </conditionalFormatting>
  <conditionalFormatting sqref="X3:Y5 X7:Y13 X15:Y21 X23:Y29 X31:Y37">
    <cfRule type="expression" dxfId="3" priority="38">
      <formula>$Z:$Z="Назначен"</formula>
    </cfRule>
  </conditionalFormatting>
  <conditionalFormatting sqref="AA3:AA5 AA7:AA13 AA15:AA21 AA23:AA29 AA31:AA37">
    <cfRule type="expression" dxfId="1" priority="39">
      <formula>#REF!="Простили"</formula>
    </cfRule>
  </conditionalFormatting>
  <conditionalFormatting sqref="AD3:AE5 AD7:AE13 AD15:AE21 AD23:AE29 AD31:AE37">
    <cfRule type="expression" dxfId="1" priority="40">
      <formula>$AF:$AF="Простили"</formula>
    </cfRule>
  </conditionalFormatting>
  <conditionalFormatting sqref="AA3:AB5 AA7:AB13 AA15:AB21 AA23:AB29 AA31:AB35">
    <cfRule type="expression" dxfId="3" priority="41">
      <formula>$AC:$AC="Назначен"</formula>
    </cfRule>
  </conditionalFormatting>
  <conditionalFormatting sqref="X3:Y5 X7:Y13 X15:Y21 X23:Y29 X31:Y37">
    <cfRule type="expression" dxfId="5" priority="42">
      <formula>$Z:$Z="Отпуск"</formula>
    </cfRule>
  </conditionalFormatting>
  <conditionalFormatting sqref="C3:C5 G3:G5 K3:K5 O3:O5 S3:S5 X3:X37 AA3:AA37 AD3:AD5 C7:C13 G7:G13 K7:K13 O7:O13 S7:S13 AD7:AD13 C15:C21 G15:G21 K15:K21 O15:O21 S15:S21 AD15:AD21 C23:C29 G23:G29 H23:I26 K23:K29 O23:O29 S23:S29 AD23:AD29 C31:C37 G31:G37 K31:K37 O31:O37 S31:S35 S36:S37">
    <cfRule type="cellIs" dxfId="6" priority="43" operator="greaterThan">
      <formula>0.9</formula>
    </cfRule>
  </conditionalFormatting>
  <conditionalFormatting sqref="D3:D5 H3:H5 L3:L5 P3:P5 T3:T5 D7:D13 H7:H13 L7:L13 P7:P13 T7:T13 D15:D21 H15:H21 L15:L21 P15:P21 T15:T21 D23:D29 H23:H29 L23:L29 P23:P29 T23:T29 D31:D37 H31:H37 L31:L37 P31:P37 T31:T37">
    <cfRule type="cellIs" dxfId="6" priority="44" operator="greaterThan">
      <formula>1.9</formula>
    </cfRule>
  </conditionalFormatting>
  <conditionalFormatting sqref="E3:E5 I3:I5 M3:M5 Q3:Q5 U3:U5 Y3:Y5 AB3:AB5 AE3:AE5 E7:E13 I7:I13 M7:M13 Q7:Q13 U7:U13 Y7:Y13 AB7:AB13 AE7:AE13 E15:E21 I15:I21 M15:M21 Q15:Q21 U15:U21 Y15:Y21 AB15:AB21 AE15:AE21 E23:E29 I23:I29 M23:M29 Q23:Q29 U23:U29 Y23:Y29 AB23:AB29 AE23:AE29 E31:E37 I31:I37 M31:M37 Q31:Q37 U31:U37 Y31:Y37 AB31:AB37 AE31:AE37">
    <cfRule type="cellIs" dxfId="6" priority="45" operator="greaterThan">
      <formula>"1:00:00"</formula>
    </cfRule>
  </conditionalFormatting>
  <conditionalFormatting sqref="C3:C5 G3:G5 K3:K5 O3:O5 S3:S5 X3:X37 AA3:AA37 AD3:AD5 C7:C13 G7:G13 K7:K13 O7:O13 S7:S13 AD7:AD13 C15:C21 G15:G21 K15:K21 O15:O21 S15:S21 AD15:AD21 C23:C29 G23:G29 H23:I26 K23:K29 O23:O29 S23:S29 AD23:AD29 C31:C37 G31:G37 K31:K37 O31:O37 S31:S36">
    <cfRule type="cellIs" dxfId="7" priority="46" operator="lessThan">
      <formula>0.9</formula>
    </cfRule>
  </conditionalFormatting>
  <conditionalFormatting sqref="D3:D5 H3:H5 L3:L5 T3:T5 D7:D13 H7:H13 L7:L13 T7:T13 D15:D21 H15:H21 L15:L21 T15:T21 D23:D29 H23:H29 L23:L29 T23:T29 D31:D37 H31:H37 L31:L37 T31:T37">
    <cfRule type="cellIs" dxfId="7" priority="47" operator="lessThan">
      <formula>1.9</formula>
    </cfRule>
  </conditionalFormatting>
  <conditionalFormatting sqref="E3:E5 I3:I5 M3:M5 Q3:Q5 U3:U5 Y3:Y5 AB3:AB5 AE3:AE5 E7:E13 I7:I13 M7:M13 Q7:Q13 U7:U13 Y7:Y13 AB7:AB13 AE7:AE13 E15:E21 I15:I21 M15:M21 Q15:Q21 U15:U21 Y15:Y21 AB15:AB21 AE15:AE21 E23:E29 I23:I29 M23:M29 Q23:Q29 U23:U29 Y23:Y29 AB23:AB29 AE23:AE29 E31:E37 I31:I37 M31:M37 Q31:Q37 U31:U37 Y31:Y37 AB31:AB37 AE31:AE37">
    <cfRule type="cellIs" dxfId="7" priority="48" operator="lessThan">
      <formula>"1:00:00"</formula>
    </cfRule>
  </conditionalFormatting>
  <conditionalFormatting sqref="P3:P5 P7:P13 P15:P21 P23:P29 P31:P37">
    <cfRule type="cellIs" dxfId="7" priority="49" operator="lessThan">
      <formula>1.9</formula>
    </cfRule>
  </conditionalFormatting>
  <dataValidations>
    <dataValidation type="list" allowBlank="1" showErrorMessage="1" sqref="F3:F5 J3:J5 N3:N5 R3:R5 V3:V5 Z3:Z5 AC3:AC5 AF3:AF5 F7:F13 J7:J13 N7:N13 R7:R13 V7:V13 Z7:Z13 AC7:AC13 AF7:AF13 F15:F21 J15:J21 N15:N21 R15:R21 V15:V21 Z15:Z21 AC15:AC21 AF15:AF21 F23:F29 J23:J29 N23:N29 R23:R29 V23:V29 Z23:Z29 AC23:AC29 AF23:AF29 F31:F37 J31:J37 N31:N37 R31:R37 V31:V37 Z31:Z37 AC31:AC37 AF31:AF37">
      <formula1>"Повышен,Назначен,ВРИО,Отпуск,Простили,-"</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29"/>
    <col customWidth="1" min="2" max="2" width="23.86"/>
    <col customWidth="1" min="3" max="3" width="24.57"/>
    <col customWidth="1" min="4" max="4" width="20.57"/>
    <col customWidth="1" min="5" max="6" width="18.0"/>
    <col customWidth="1" min="7" max="7" width="22.57"/>
    <col customWidth="1" min="8" max="8" width="24.14"/>
    <col customWidth="1" min="9" max="9" width="18.14"/>
    <col customWidth="1" min="10" max="10" width="18.43"/>
    <col customWidth="1" min="11" max="11" width="21.29"/>
    <col customWidth="1" min="15" max="15" width="26.29"/>
  </cols>
  <sheetData>
    <row r="1" ht="21.75" customHeight="1">
      <c r="A1" s="174"/>
      <c r="B1" s="175" t="s">
        <v>64</v>
      </c>
      <c r="C1" s="176"/>
      <c r="D1" s="176"/>
      <c r="E1" s="177"/>
      <c r="F1" s="175" t="s">
        <v>65</v>
      </c>
      <c r="G1" s="177"/>
      <c r="H1" s="178" t="s">
        <v>66</v>
      </c>
      <c r="I1" s="178" t="s">
        <v>67</v>
      </c>
      <c r="J1" s="178" t="s">
        <v>68</v>
      </c>
      <c r="K1" s="179" t="s">
        <v>69</v>
      </c>
      <c r="L1" s="178" t="s">
        <v>19</v>
      </c>
      <c r="M1" s="180" t="s">
        <v>70</v>
      </c>
      <c r="N1" s="181"/>
      <c r="O1" s="178" t="s">
        <v>71</v>
      </c>
    </row>
    <row r="2" ht="21.75" customHeight="1">
      <c r="A2" s="182"/>
      <c r="B2" s="179" t="s">
        <v>72</v>
      </c>
      <c r="C2" s="179" t="s">
        <v>73</v>
      </c>
      <c r="D2" s="179" t="s">
        <v>74</v>
      </c>
      <c r="E2" s="179" t="s">
        <v>75</v>
      </c>
      <c r="F2" s="179" t="s">
        <v>76</v>
      </c>
      <c r="G2" s="179" t="s">
        <v>77</v>
      </c>
      <c r="H2" s="183"/>
      <c r="I2" s="183"/>
      <c r="J2" s="183"/>
      <c r="K2" s="179" t="s">
        <v>78</v>
      </c>
      <c r="L2" s="183"/>
      <c r="M2" s="184"/>
      <c r="N2" s="185"/>
      <c r="O2" s="183"/>
    </row>
    <row r="3" ht="20.25" customHeight="1">
      <c r="A3" s="179">
        <v>1.0</v>
      </c>
      <c r="B3" s="186" t="s">
        <v>79</v>
      </c>
      <c r="C3" s="187" t="s">
        <v>80</v>
      </c>
      <c r="D3" s="188">
        <v>14.0</v>
      </c>
      <c r="E3" s="188" t="s">
        <v>81</v>
      </c>
      <c r="F3" s="189" t="s">
        <v>13</v>
      </c>
      <c r="G3" s="189" t="s">
        <v>82</v>
      </c>
      <c r="H3" s="189">
        <v>4.0</v>
      </c>
      <c r="I3" s="189">
        <v>4.0</v>
      </c>
      <c r="J3" s="189">
        <v>4.0</v>
      </c>
      <c r="K3" s="189">
        <v>4.0</v>
      </c>
      <c r="L3" s="189">
        <f t="shared" ref="L3:L88" si="1">SUM(H3:K3)</f>
        <v>16</v>
      </c>
      <c r="M3" s="190" t="s">
        <v>83</v>
      </c>
      <c r="N3" s="64"/>
      <c r="O3" s="191" t="s">
        <v>84</v>
      </c>
    </row>
    <row r="4" ht="21.0" customHeight="1">
      <c r="A4" s="179">
        <v>2.0</v>
      </c>
      <c r="B4" s="192" t="s">
        <v>85</v>
      </c>
      <c r="C4" s="193" t="s">
        <v>86</v>
      </c>
      <c r="D4" s="194">
        <v>15.0</v>
      </c>
      <c r="E4" s="194" t="s">
        <v>81</v>
      </c>
      <c r="F4" s="195" t="s">
        <v>13</v>
      </c>
      <c r="G4" s="195" t="s">
        <v>82</v>
      </c>
      <c r="H4" s="195">
        <v>4.0</v>
      </c>
      <c r="I4" s="195">
        <v>3.5</v>
      </c>
      <c r="J4" s="195">
        <v>4.0</v>
      </c>
      <c r="K4" s="195">
        <v>4.0</v>
      </c>
      <c r="L4" s="195">
        <f t="shared" si="1"/>
        <v>15.5</v>
      </c>
      <c r="M4" s="196" t="s">
        <v>87</v>
      </c>
      <c r="N4" s="8"/>
      <c r="O4" s="197" t="s">
        <v>84</v>
      </c>
    </row>
    <row r="5" ht="19.5" customHeight="1">
      <c r="A5" s="179">
        <v>3.0</v>
      </c>
      <c r="B5" s="198" t="s">
        <v>88</v>
      </c>
      <c r="C5" s="193" t="s">
        <v>89</v>
      </c>
      <c r="D5" s="194">
        <v>14.0</v>
      </c>
      <c r="E5" s="194" t="s">
        <v>90</v>
      </c>
      <c r="F5" s="195" t="s">
        <v>13</v>
      </c>
      <c r="G5" s="195" t="s">
        <v>82</v>
      </c>
      <c r="H5" s="195">
        <v>3.0</v>
      </c>
      <c r="I5" s="195">
        <v>3.0</v>
      </c>
      <c r="J5" s="195">
        <v>3.5</v>
      </c>
      <c r="K5" s="195">
        <v>4.0</v>
      </c>
      <c r="L5" s="195">
        <f t="shared" si="1"/>
        <v>13.5</v>
      </c>
      <c r="M5" s="196" t="s">
        <v>91</v>
      </c>
      <c r="N5" s="8"/>
      <c r="O5" s="197" t="s">
        <v>13</v>
      </c>
    </row>
    <row r="6" ht="18.75" customHeight="1">
      <c r="A6" s="179">
        <v>4.0</v>
      </c>
      <c r="B6" s="192" t="s">
        <v>92</v>
      </c>
      <c r="C6" s="193" t="s">
        <v>93</v>
      </c>
      <c r="D6" s="194">
        <v>13.0</v>
      </c>
      <c r="E6" s="194" t="s">
        <v>94</v>
      </c>
      <c r="F6" s="195" t="s">
        <v>95</v>
      </c>
      <c r="G6" s="195" t="s">
        <v>96</v>
      </c>
      <c r="H6" s="195">
        <v>4.0</v>
      </c>
      <c r="I6" s="195">
        <v>3.5</v>
      </c>
      <c r="J6" s="195">
        <v>3.5</v>
      </c>
      <c r="K6" s="195">
        <v>4.0</v>
      </c>
      <c r="L6" s="195">
        <f t="shared" si="1"/>
        <v>15</v>
      </c>
      <c r="M6" s="196" t="s">
        <v>97</v>
      </c>
      <c r="N6" s="8"/>
      <c r="O6" s="197" t="s">
        <v>13</v>
      </c>
    </row>
    <row r="7" ht="20.25" customHeight="1">
      <c r="A7" s="179">
        <v>5.0</v>
      </c>
      <c r="B7" s="199" t="s">
        <v>98</v>
      </c>
      <c r="C7" s="200" t="s">
        <v>99</v>
      </c>
      <c r="D7" s="194">
        <v>13.0</v>
      </c>
      <c r="E7" s="194" t="s">
        <v>81</v>
      </c>
      <c r="F7" s="195" t="s">
        <v>13</v>
      </c>
      <c r="G7" s="195" t="s">
        <v>82</v>
      </c>
      <c r="H7" s="195">
        <v>3.5</v>
      </c>
      <c r="I7" s="195">
        <v>1.0</v>
      </c>
      <c r="J7" s="195">
        <v>4.0</v>
      </c>
      <c r="K7" s="195">
        <v>1.0</v>
      </c>
      <c r="L7" s="195">
        <f t="shared" si="1"/>
        <v>9.5</v>
      </c>
      <c r="M7" s="196" t="s">
        <v>100</v>
      </c>
      <c r="N7" s="8"/>
      <c r="O7" s="197" t="s">
        <v>13</v>
      </c>
    </row>
    <row r="8" ht="19.5" customHeight="1">
      <c r="A8" s="179">
        <v>6.0</v>
      </c>
      <c r="B8" s="199" t="s">
        <v>101</v>
      </c>
      <c r="C8" s="200" t="s">
        <v>102</v>
      </c>
      <c r="D8" s="194">
        <v>13.0</v>
      </c>
      <c r="E8" s="194" t="s">
        <v>103</v>
      </c>
      <c r="F8" s="195" t="s">
        <v>13</v>
      </c>
      <c r="G8" s="195" t="s">
        <v>82</v>
      </c>
      <c r="H8" s="195">
        <v>4.0</v>
      </c>
      <c r="I8" s="195">
        <v>1.0</v>
      </c>
      <c r="J8" s="195">
        <v>4.0</v>
      </c>
      <c r="K8" s="195">
        <v>3.5</v>
      </c>
      <c r="L8" s="195">
        <f t="shared" si="1"/>
        <v>12.5</v>
      </c>
      <c r="M8" s="196" t="s">
        <v>104</v>
      </c>
      <c r="N8" s="8"/>
      <c r="O8" s="197" t="s">
        <v>13</v>
      </c>
    </row>
    <row r="9" ht="19.5" customHeight="1">
      <c r="A9" s="179">
        <v>7.0</v>
      </c>
      <c r="B9" s="201" t="s">
        <v>105</v>
      </c>
      <c r="C9" s="200" t="s">
        <v>106</v>
      </c>
      <c r="D9" s="194">
        <v>14.0</v>
      </c>
      <c r="E9" s="194" t="s">
        <v>81</v>
      </c>
      <c r="F9" s="195" t="s">
        <v>13</v>
      </c>
      <c r="G9" s="195" t="s">
        <v>107</v>
      </c>
      <c r="H9" s="195">
        <v>4.0</v>
      </c>
      <c r="I9" s="195">
        <v>3.0</v>
      </c>
      <c r="J9" s="195">
        <v>4.0</v>
      </c>
      <c r="K9" s="195">
        <v>3.5</v>
      </c>
      <c r="L9" s="195">
        <f t="shared" si="1"/>
        <v>14.5</v>
      </c>
      <c r="M9" s="196" t="s">
        <v>108</v>
      </c>
      <c r="N9" s="8"/>
      <c r="O9" s="195" t="s">
        <v>13</v>
      </c>
    </row>
    <row r="10" ht="21.0" customHeight="1">
      <c r="A10" s="179">
        <v>8.0</v>
      </c>
      <c r="B10" s="202" t="s">
        <v>109</v>
      </c>
      <c r="C10" s="193" t="s">
        <v>110</v>
      </c>
      <c r="D10" s="194">
        <v>14.0</v>
      </c>
      <c r="E10" s="194" t="s">
        <v>81</v>
      </c>
      <c r="F10" s="195" t="s">
        <v>13</v>
      </c>
      <c r="G10" s="195" t="s">
        <v>82</v>
      </c>
      <c r="H10" s="195">
        <v>3.5</v>
      </c>
      <c r="I10" s="195">
        <v>3.5</v>
      </c>
      <c r="J10" s="195">
        <v>3.5</v>
      </c>
      <c r="K10" s="195">
        <v>3.5</v>
      </c>
      <c r="L10" s="195">
        <f t="shared" si="1"/>
        <v>14</v>
      </c>
      <c r="M10" s="196" t="s">
        <v>111</v>
      </c>
      <c r="N10" s="8"/>
      <c r="O10" s="195" t="s">
        <v>13</v>
      </c>
    </row>
    <row r="11" ht="21.0" customHeight="1">
      <c r="A11" s="179">
        <v>9.0</v>
      </c>
      <c r="B11" s="202" t="s">
        <v>112</v>
      </c>
      <c r="C11" s="200" t="s">
        <v>113</v>
      </c>
      <c r="D11" s="194">
        <v>12.0</v>
      </c>
      <c r="E11" s="194" t="s">
        <v>81</v>
      </c>
      <c r="F11" s="195" t="s">
        <v>13</v>
      </c>
      <c r="G11" s="195" t="s">
        <v>82</v>
      </c>
      <c r="H11" s="195">
        <v>3.5</v>
      </c>
      <c r="I11" s="195">
        <v>2.5</v>
      </c>
      <c r="J11" s="195">
        <v>2.5</v>
      </c>
      <c r="K11" s="195">
        <v>3.5</v>
      </c>
      <c r="L11" s="195">
        <f t="shared" si="1"/>
        <v>12</v>
      </c>
      <c r="M11" s="196" t="s">
        <v>114</v>
      </c>
      <c r="N11" s="8"/>
      <c r="O11" s="195" t="s">
        <v>13</v>
      </c>
    </row>
    <row r="12" ht="18.0" customHeight="1">
      <c r="A12" s="179">
        <v>10.0</v>
      </c>
      <c r="B12" s="202" t="s">
        <v>115</v>
      </c>
      <c r="C12" s="203" t="s">
        <v>116</v>
      </c>
      <c r="D12" s="194">
        <v>14.0</v>
      </c>
      <c r="E12" s="194" t="s">
        <v>81</v>
      </c>
      <c r="F12" s="195" t="s">
        <v>13</v>
      </c>
      <c r="G12" s="195" t="s">
        <v>82</v>
      </c>
      <c r="H12" s="195">
        <v>4.0</v>
      </c>
      <c r="I12" s="195">
        <v>3.0</v>
      </c>
      <c r="J12" s="195">
        <v>4.0</v>
      </c>
      <c r="K12" s="195">
        <v>4.0</v>
      </c>
      <c r="L12" s="195">
        <f t="shared" si="1"/>
        <v>15</v>
      </c>
      <c r="M12" s="196" t="s">
        <v>117</v>
      </c>
      <c r="N12" s="8"/>
      <c r="O12" s="195" t="s">
        <v>13</v>
      </c>
    </row>
    <row r="13" ht="18.75" customHeight="1">
      <c r="A13" s="179">
        <v>11.0</v>
      </c>
      <c r="B13" s="202" t="s">
        <v>118</v>
      </c>
      <c r="C13" s="204" t="s">
        <v>119</v>
      </c>
      <c r="D13" s="194">
        <v>14.0</v>
      </c>
      <c r="E13" s="194" t="s">
        <v>81</v>
      </c>
      <c r="F13" s="195" t="s">
        <v>13</v>
      </c>
      <c r="G13" s="195" t="s">
        <v>82</v>
      </c>
      <c r="H13" s="195">
        <v>4.0</v>
      </c>
      <c r="I13" s="195">
        <v>4.0</v>
      </c>
      <c r="J13" s="195">
        <v>3.5</v>
      </c>
      <c r="K13" s="195">
        <v>4.0</v>
      </c>
      <c r="L13" s="195">
        <f t="shared" si="1"/>
        <v>15.5</v>
      </c>
      <c r="M13" s="196" t="s">
        <v>120</v>
      </c>
      <c r="N13" s="8"/>
      <c r="O13" s="195" t="s">
        <v>13</v>
      </c>
    </row>
    <row r="14" ht="19.5" customHeight="1">
      <c r="A14" s="179">
        <v>12.0</v>
      </c>
      <c r="B14" s="205" t="s">
        <v>121</v>
      </c>
      <c r="C14" s="204" t="s">
        <v>122</v>
      </c>
      <c r="D14" s="194">
        <v>17.0</v>
      </c>
      <c r="E14" s="194" t="s">
        <v>123</v>
      </c>
      <c r="F14" s="195" t="s">
        <v>13</v>
      </c>
      <c r="G14" s="195" t="s">
        <v>82</v>
      </c>
      <c r="H14" s="195">
        <v>4.0</v>
      </c>
      <c r="I14" s="195">
        <v>1.0</v>
      </c>
      <c r="J14" s="195">
        <v>3.5</v>
      </c>
      <c r="K14" s="195">
        <v>3.0</v>
      </c>
      <c r="L14" s="195">
        <f t="shared" si="1"/>
        <v>11.5</v>
      </c>
      <c r="M14" s="196" t="s">
        <v>124</v>
      </c>
      <c r="N14" s="8"/>
      <c r="O14" s="195" t="s">
        <v>13</v>
      </c>
    </row>
    <row r="15" ht="20.25" customHeight="1">
      <c r="A15" s="179">
        <v>13.0</v>
      </c>
      <c r="B15" s="202" t="s">
        <v>125</v>
      </c>
      <c r="C15" s="204" t="s">
        <v>126</v>
      </c>
      <c r="D15" s="194">
        <v>14.0</v>
      </c>
      <c r="E15" s="194" t="s">
        <v>81</v>
      </c>
      <c r="F15" s="195" t="s">
        <v>95</v>
      </c>
      <c r="G15" s="195" t="s">
        <v>127</v>
      </c>
      <c r="H15" s="195">
        <v>4.0</v>
      </c>
      <c r="I15" s="195">
        <v>3.5</v>
      </c>
      <c r="J15" s="195">
        <v>3.0</v>
      </c>
      <c r="K15" s="195">
        <v>4.0</v>
      </c>
      <c r="L15" s="195">
        <f t="shared" si="1"/>
        <v>14.5</v>
      </c>
      <c r="M15" s="196" t="s">
        <v>128</v>
      </c>
      <c r="N15" s="8"/>
      <c r="O15" s="195" t="s">
        <v>13</v>
      </c>
    </row>
    <row r="16" ht="20.25" customHeight="1">
      <c r="A16" s="179">
        <v>14.0</v>
      </c>
      <c r="B16" s="202" t="s">
        <v>129</v>
      </c>
      <c r="C16" s="204" t="s">
        <v>130</v>
      </c>
      <c r="D16" s="194">
        <v>20.0</v>
      </c>
      <c r="E16" s="194" t="s">
        <v>123</v>
      </c>
      <c r="F16" s="195" t="s">
        <v>13</v>
      </c>
      <c r="G16" s="195" t="s">
        <v>82</v>
      </c>
      <c r="H16" s="195">
        <v>4.0</v>
      </c>
      <c r="I16" s="195">
        <v>2.0</v>
      </c>
      <c r="J16" s="195">
        <v>3.0</v>
      </c>
      <c r="K16" s="195">
        <v>4.0</v>
      </c>
      <c r="L16" s="195">
        <f t="shared" si="1"/>
        <v>13</v>
      </c>
      <c r="M16" s="196" t="s">
        <v>131</v>
      </c>
      <c r="N16" s="8"/>
      <c r="O16" s="195" t="s">
        <v>13</v>
      </c>
    </row>
    <row r="17" ht="20.25" customHeight="1">
      <c r="A17" s="179">
        <v>15.0</v>
      </c>
      <c r="B17" s="202" t="s">
        <v>132</v>
      </c>
      <c r="C17" s="204" t="s">
        <v>133</v>
      </c>
      <c r="D17" s="194">
        <v>18.0</v>
      </c>
      <c r="E17" s="194" t="s">
        <v>94</v>
      </c>
      <c r="F17" s="195" t="s">
        <v>13</v>
      </c>
      <c r="G17" s="195" t="s">
        <v>82</v>
      </c>
      <c r="H17" s="195">
        <v>4.0</v>
      </c>
      <c r="I17" s="195">
        <v>1.0</v>
      </c>
      <c r="J17" s="195">
        <v>3.5</v>
      </c>
      <c r="K17" s="195">
        <v>3.5</v>
      </c>
      <c r="L17" s="195">
        <f t="shared" si="1"/>
        <v>12</v>
      </c>
      <c r="M17" s="196" t="s">
        <v>134</v>
      </c>
      <c r="N17" s="8"/>
      <c r="O17" s="195" t="s">
        <v>13</v>
      </c>
    </row>
    <row r="18" ht="18.75" customHeight="1">
      <c r="A18" s="179">
        <v>16.0</v>
      </c>
      <c r="B18" s="202" t="s">
        <v>135</v>
      </c>
      <c r="C18" s="204" t="s">
        <v>136</v>
      </c>
      <c r="D18" s="194">
        <v>14.0</v>
      </c>
      <c r="E18" s="194" t="s">
        <v>81</v>
      </c>
      <c r="F18" s="194" t="s">
        <v>13</v>
      </c>
      <c r="G18" s="194" t="s">
        <v>82</v>
      </c>
      <c r="H18" s="194">
        <v>4.0</v>
      </c>
      <c r="I18" s="194">
        <v>4.0</v>
      </c>
      <c r="J18" s="194">
        <v>4.0</v>
      </c>
      <c r="K18" s="194">
        <v>4.0</v>
      </c>
      <c r="L18" s="194">
        <f t="shared" si="1"/>
        <v>16</v>
      </c>
      <c r="M18" s="206" t="s">
        <v>137</v>
      </c>
      <c r="N18" s="8"/>
      <c r="O18" s="195" t="s">
        <v>13</v>
      </c>
    </row>
    <row r="19" ht="18.0" customHeight="1">
      <c r="A19" s="179">
        <v>17.0</v>
      </c>
      <c r="B19" s="202" t="s">
        <v>138</v>
      </c>
      <c r="C19" s="204" t="s">
        <v>139</v>
      </c>
      <c r="D19" s="194">
        <v>14.0</v>
      </c>
      <c r="E19" s="194" t="s">
        <v>140</v>
      </c>
      <c r="F19" s="194" t="s">
        <v>141</v>
      </c>
      <c r="G19" s="194" t="s">
        <v>96</v>
      </c>
      <c r="H19" s="194">
        <v>4.0</v>
      </c>
      <c r="I19" s="194">
        <v>3.0</v>
      </c>
      <c r="J19" s="194">
        <v>4.0</v>
      </c>
      <c r="K19" s="194">
        <v>4.0</v>
      </c>
      <c r="L19" s="194">
        <f t="shared" si="1"/>
        <v>15</v>
      </c>
      <c r="M19" s="206" t="s">
        <v>142</v>
      </c>
      <c r="N19" s="8"/>
      <c r="O19" s="195" t="s">
        <v>13</v>
      </c>
    </row>
    <row r="20" ht="18.75" customHeight="1">
      <c r="A20" s="179">
        <v>18.0</v>
      </c>
      <c r="B20" s="202" t="s">
        <v>143</v>
      </c>
      <c r="C20" s="193" t="s">
        <v>144</v>
      </c>
      <c r="D20" s="194">
        <v>14.0</v>
      </c>
      <c r="E20" s="194" t="s">
        <v>81</v>
      </c>
      <c r="F20" s="194" t="s">
        <v>145</v>
      </c>
      <c r="G20" s="194" t="s">
        <v>96</v>
      </c>
      <c r="H20" s="194">
        <v>4.0</v>
      </c>
      <c r="I20" s="194">
        <v>3.0</v>
      </c>
      <c r="J20" s="194">
        <v>4.0</v>
      </c>
      <c r="K20" s="194">
        <v>4.0</v>
      </c>
      <c r="L20" s="207">
        <f t="shared" si="1"/>
        <v>15</v>
      </c>
      <c r="M20" s="206" t="s">
        <v>146</v>
      </c>
      <c r="N20" s="8"/>
      <c r="O20" s="194" t="s">
        <v>147</v>
      </c>
    </row>
    <row r="21" ht="18.75" customHeight="1">
      <c r="A21" s="179">
        <v>19.0</v>
      </c>
      <c r="B21" s="199" t="s">
        <v>148</v>
      </c>
      <c r="C21" s="204" t="s">
        <v>149</v>
      </c>
      <c r="D21" s="194">
        <v>13.0</v>
      </c>
      <c r="E21" s="194" t="s">
        <v>81</v>
      </c>
      <c r="F21" s="194" t="s">
        <v>13</v>
      </c>
      <c r="G21" s="194" t="s">
        <v>82</v>
      </c>
      <c r="H21" s="194">
        <v>3.0</v>
      </c>
      <c r="I21" s="194">
        <v>1.0</v>
      </c>
      <c r="J21" s="194">
        <v>3.0</v>
      </c>
      <c r="K21" s="194">
        <v>4.0</v>
      </c>
      <c r="L21" s="194">
        <f t="shared" si="1"/>
        <v>11</v>
      </c>
      <c r="M21" s="206" t="s">
        <v>150</v>
      </c>
      <c r="N21" s="8"/>
      <c r="O21" s="194" t="s">
        <v>147</v>
      </c>
    </row>
    <row r="22" ht="18.75" customHeight="1">
      <c r="A22" s="179">
        <v>20.0</v>
      </c>
      <c r="B22" s="202" t="s">
        <v>151</v>
      </c>
      <c r="C22" s="204" t="s">
        <v>152</v>
      </c>
      <c r="D22" s="194">
        <v>16.0</v>
      </c>
      <c r="E22" s="194" t="s">
        <v>81</v>
      </c>
      <c r="F22" s="194" t="s">
        <v>13</v>
      </c>
      <c r="G22" s="194" t="s">
        <v>82</v>
      </c>
      <c r="H22" s="194">
        <v>4.0</v>
      </c>
      <c r="I22" s="194">
        <v>4.0</v>
      </c>
      <c r="J22" s="194">
        <v>4.0</v>
      </c>
      <c r="K22" s="194">
        <v>3.5</v>
      </c>
      <c r="L22" s="207">
        <f t="shared" si="1"/>
        <v>15.5</v>
      </c>
      <c r="M22" s="206"/>
      <c r="N22" s="8"/>
      <c r="O22" s="208"/>
    </row>
    <row r="23" ht="18.0" customHeight="1">
      <c r="A23" s="179">
        <v>21.0</v>
      </c>
      <c r="B23" s="202" t="s">
        <v>101</v>
      </c>
      <c r="C23" s="204" t="s">
        <v>153</v>
      </c>
      <c r="D23" s="194">
        <v>14.0</v>
      </c>
      <c r="E23" s="194" t="s">
        <v>154</v>
      </c>
      <c r="F23" s="194" t="s">
        <v>13</v>
      </c>
      <c r="G23" s="194" t="s">
        <v>82</v>
      </c>
      <c r="H23" s="194">
        <v>3.0</v>
      </c>
      <c r="I23" s="194">
        <v>3.0</v>
      </c>
      <c r="J23" s="194">
        <v>3.0</v>
      </c>
      <c r="K23" s="194">
        <v>3.0</v>
      </c>
      <c r="L23" s="207">
        <f t="shared" si="1"/>
        <v>12</v>
      </c>
      <c r="M23" s="206" t="s">
        <v>155</v>
      </c>
      <c r="N23" s="8"/>
      <c r="O23" s="194" t="s">
        <v>156</v>
      </c>
    </row>
    <row r="24" ht="18.75" customHeight="1">
      <c r="A24" s="179">
        <v>22.0</v>
      </c>
      <c r="B24" s="202" t="s">
        <v>157</v>
      </c>
      <c r="C24" s="204" t="s">
        <v>158</v>
      </c>
      <c r="D24" s="194">
        <v>14.0</v>
      </c>
      <c r="E24" s="194" t="s">
        <v>81</v>
      </c>
      <c r="F24" s="194" t="s">
        <v>13</v>
      </c>
      <c r="G24" s="194" t="s">
        <v>82</v>
      </c>
      <c r="H24" s="194">
        <v>4.0</v>
      </c>
      <c r="I24" s="194">
        <v>4.0</v>
      </c>
      <c r="J24" s="209">
        <v>3.0</v>
      </c>
      <c r="K24" s="194">
        <v>3.0</v>
      </c>
      <c r="L24" s="207">
        <f t="shared" si="1"/>
        <v>14</v>
      </c>
      <c r="M24" s="206" t="s">
        <v>159</v>
      </c>
      <c r="N24" s="8"/>
      <c r="O24" s="194" t="s">
        <v>13</v>
      </c>
    </row>
    <row r="25" ht="18.75" customHeight="1">
      <c r="A25" s="179">
        <v>23.0</v>
      </c>
      <c r="B25" s="202" t="s">
        <v>160</v>
      </c>
      <c r="C25" s="204" t="s">
        <v>161</v>
      </c>
      <c r="D25" s="194">
        <v>14.0</v>
      </c>
      <c r="E25" s="194" t="s">
        <v>81</v>
      </c>
      <c r="F25" s="194" t="s">
        <v>13</v>
      </c>
      <c r="G25" s="194" t="s">
        <v>82</v>
      </c>
      <c r="H25" s="194">
        <v>4.0</v>
      </c>
      <c r="I25" s="194">
        <v>3.0</v>
      </c>
      <c r="J25" s="210">
        <v>4.0</v>
      </c>
      <c r="K25" s="194">
        <v>4.0</v>
      </c>
      <c r="L25" s="207">
        <f t="shared" si="1"/>
        <v>15</v>
      </c>
      <c r="M25" s="206" t="s">
        <v>162</v>
      </c>
      <c r="N25" s="8"/>
      <c r="O25" s="194" t="s">
        <v>13</v>
      </c>
    </row>
    <row r="26" ht="18.75" customHeight="1">
      <c r="A26" s="179">
        <v>24.0</v>
      </c>
      <c r="B26" s="202" t="s">
        <v>163</v>
      </c>
      <c r="C26" s="204" t="s">
        <v>164</v>
      </c>
      <c r="D26" s="194">
        <v>14.0</v>
      </c>
      <c r="E26" s="194" t="s">
        <v>81</v>
      </c>
      <c r="F26" s="194" t="s">
        <v>165</v>
      </c>
      <c r="G26" s="194" t="s">
        <v>96</v>
      </c>
      <c r="H26" s="194">
        <v>4.0</v>
      </c>
      <c r="I26" s="194">
        <v>0.0</v>
      </c>
      <c r="J26" s="210">
        <v>4.0</v>
      </c>
      <c r="K26" s="194">
        <v>4.0</v>
      </c>
      <c r="L26" s="207">
        <f t="shared" si="1"/>
        <v>12</v>
      </c>
      <c r="M26" s="206" t="s">
        <v>166</v>
      </c>
      <c r="N26" s="8"/>
      <c r="O26" s="194" t="s">
        <v>167</v>
      </c>
    </row>
    <row r="27" ht="18.75" customHeight="1">
      <c r="A27" s="179">
        <v>25.0</v>
      </c>
      <c r="B27" s="211" t="s">
        <v>168</v>
      </c>
      <c r="C27" s="204" t="s">
        <v>169</v>
      </c>
      <c r="D27" s="194">
        <v>14.0</v>
      </c>
      <c r="E27" s="194" t="s">
        <v>81</v>
      </c>
      <c r="F27" s="194" t="s">
        <v>13</v>
      </c>
      <c r="G27" s="194" t="s">
        <v>170</v>
      </c>
      <c r="H27" s="194">
        <v>4.0</v>
      </c>
      <c r="I27" s="194">
        <v>3.0</v>
      </c>
      <c r="J27" s="210">
        <v>4.0</v>
      </c>
      <c r="K27" s="194">
        <v>4.0</v>
      </c>
      <c r="L27" s="207">
        <f t="shared" si="1"/>
        <v>15</v>
      </c>
      <c r="M27" s="206" t="s">
        <v>171</v>
      </c>
      <c r="N27" s="8"/>
      <c r="O27" s="194" t="s">
        <v>13</v>
      </c>
    </row>
    <row r="28">
      <c r="A28" s="179">
        <v>26.0</v>
      </c>
      <c r="B28" s="202" t="s">
        <v>172</v>
      </c>
      <c r="C28" s="204" t="s">
        <v>173</v>
      </c>
      <c r="D28" s="194">
        <v>16.0</v>
      </c>
      <c r="E28" s="194" t="s">
        <v>123</v>
      </c>
      <c r="F28" s="210" t="s">
        <v>145</v>
      </c>
      <c r="G28" s="194" t="s">
        <v>96</v>
      </c>
      <c r="H28" s="209">
        <v>4.0</v>
      </c>
      <c r="I28" s="209">
        <v>1.0</v>
      </c>
      <c r="J28" s="209">
        <v>4.0</v>
      </c>
      <c r="K28" s="209">
        <v>3.0</v>
      </c>
      <c r="L28" s="207">
        <f t="shared" si="1"/>
        <v>12</v>
      </c>
      <c r="M28" s="212" t="s">
        <v>174</v>
      </c>
      <c r="N28" s="8"/>
      <c r="O28" s="210" t="s">
        <v>13</v>
      </c>
    </row>
    <row r="29">
      <c r="A29" s="179">
        <v>27.0</v>
      </c>
      <c r="B29" s="213" t="s">
        <v>175</v>
      </c>
      <c r="C29" s="204" t="s">
        <v>176</v>
      </c>
      <c r="D29" s="194">
        <v>13.0</v>
      </c>
      <c r="E29" s="194" t="s">
        <v>177</v>
      </c>
      <c r="F29" s="210" t="s">
        <v>145</v>
      </c>
      <c r="G29" s="194" t="s">
        <v>96</v>
      </c>
      <c r="H29" s="209">
        <v>4.0</v>
      </c>
      <c r="I29" s="209">
        <v>1.0</v>
      </c>
      <c r="J29" s="209">
        <v>3.0</v>
      </c>
      <c r="K29" s="209">
        <v>4.0</v>
      </c>
      <c r="L29" s="207">
        <f t="shared" si="1"/>
        <v>12</v>
      </c>
      <c r="M29" s="212" t="s">
        <v>178</v>
      </c>
      <c r="N29" s="8"/>
      <c r="O29" s="210" t="s">
        <v>13</v>
      </c>
    </row>
    <row r="30">
      <c r="A30" s="179">
        <v>28.0</v>
      </c>
      <c r="B30" s="199" t="s">
        <v>179</v>
      </c>
      <c r="C30" s="204" t="s">
        <v>180</v>
      </c>
      <c r="D30" s="194">
        <v>14.0</v>
      </c>
      <c r="E30" s="194" t="s">
        <v>181</v>
      </c>
      <c r="F30" s="210" t="s">
        <v>95</v>
      </c>
      <c r="G30" s="194" t="s">
        <v>96</v>
      </c>
      <c r="H30" s="209">
        <v>4.0</v>
      </c>
      <c r="I30" s="209">
        <v>3.0</v>
      </c>
      <c r="J30" s="209">
        <v>3.0</v>
      </c>
      <c r="K30" s="209">
        <v>1.0</v>
      </c>
      <c r="L30" s="207">
        <f t="shared" si="1"/>
        <v>11</v>
      </c>
      <c r="M30" s="212" t="s">
        <v>182</v>
      </c>
      <c r="N30" s="8"/>
      <c r="O30" s="210" t="s">
        <v>13</v>
      </c>
    </row>
    <row r="31">
      <c r="A31" s="179">
        <v>29.0</v>
      </c>
      <c r="B31" s="202" t="s">
        <v>183</v>
      </c>
      <c r="C31" s="204" t="s">
        <v>184</v>
      </c>
      <c r="D31" s="194">
        <v>15.0</v>
      </c>
      <c r="E31" s="194" t="s">
        <v>177</v>
      </c>
      <c r="F31" s="210" t="s">
        <v>95</v>
      </c>
      <c r="G31" s="194" t="s">
        <v>96</v>
      </c>
      <c r="H31" s="209">
        <v>4.0</v>
      </c>
      <c r="I31" s="209">
        <v>3.0</v>
      </c>
      <c r="J31" s="209">
        <v>3.0</v>
      </c>
      <c r="K31" s="209">
        <v>4.0</v>
      </c>
      <c r="L31" s="207">
        <f t="shared" si="1"/>
        <v>14</v>
      </c>
      <c r="M31" s="212" t="s">
        <v>185</v>
      </c>
      <c r="N31" s="8"/>
      <c r="O31" s="210" t="s">
        <v>13</v>
      </c>
    </row>
    <row r="32">
      <c r="A32" s="179">
        <v>30.0</v>
      </c>
      <c r="B32" s="202" t="s">
        <v>186</v>
      </c>
      <c r="C32" s="204" t="s">
        <v>187</v>
      </c>
      <c r="D32" s="194">
        <v>14.0</v>
      </c>
      <c r="E32" s="194" t="s">
        <v>81</v>
      </c>
      <c r="F32" s="210" t="s">
        <v>13</v>
      </c>
      <c r="G32" s="194" t="s">
        <v>82</v>
      </c>
      <c r="H32" s="209">
        <v>4.0</v>
      </c>
      <c r="I32" s="209">
        <v>3.0</v>
      </c>
      <c r="J32" s="209">
        <v>3.0</v>
      </c>
      <c r="K32" s="209">
        <v>4.0</v>
      </c>
      <c r="L32" s="207">
        <f t="shared" si="1"/>
        <v>14</v>
      </c>
      <c r="M32" s="212" t="s">
        <v>188</v>
      </c>
      <c r="N32" s="8"/>
      <c r="O32" s="210" t="s">
        <v>13</v>
      </c>
    </row>
    <row r="33">
      <c r="A33" s="179">
        <v>31.0</v>
      </c>
      <c r="B33" s="199" t="s">
        <v>189</v>
      </c>
      <c r="C33" s="214" t="s">
        <v>190</v>
      </c>
      <c r="D33" s="194">
        <v>14.0</v>
      </c>
      <c r="E33" s="194" t="s">
        <v>81</v>
      </c>
      <c r="F33" s="210" t="s">
        <v>13</v>
      </c>
      <c r="G33" s="194" t="s">
        <v>82</v>
      </c>
      <c r="H33" s="209">
        <v>3.0</v>
      </c>
      <c r="I33" s="209">
        <v>2.0</v>
      </c>
      <c r="J33" s="209">
        <v>4.0</v>
      </c>
      <c r="K33" s="209">
        <v>2.0</v>
      </c>
      <c r="L33" s="207">
        <f t="shared" si="1"/>
        <v>11</v>
      </c>
      <c r="M33" s="212" t="s">
        <v>191</v>
      </c>
      <c r="N33" s="8"/>
      <c r="O33" s="210" t="s">
        <v>13</v>
      </c>
    </row>
    <row r="34">
      <c r="A34" s="179">
        <v>32.0</v>
      </c>
      <c r="B34" s="202" t="s">
        <v>189</v>
      </c>
      <c r="C34" s="214" t="s">
        <v>192</v>
      </c>
      <c r="D34" s="194">
        <v>14.0</v>
      </c>
      <c r="E34" s="194" t="s">
        <v>81</v>
      </c>
      <c r="F34" s="210" t="s">
        <v>13</v>
      </c>
      <c r="G34" s="194" t="s">
        <v>82</v>
      </c>
      <c r="H34" s="209">
        <v>4.0</v>
      </c>
      <c r="I34" s="209">
        <v>3.0</v>
      </c>
      <c r="J34" s="209">
        <v>4.0</v>
      </c>
      <c r="K34" s="209">
        <v>3.0</v>
      </c>
      <c r="L34" s="207">
        <f t="shared" si="1"/>
        <v>14</v>
      </c>
      <c r="M34" s="212" t="s">
        <v>193</v>
      </c>
      <c r="N34" s="8"/>
      <c r="O34" s="210" t="s">
        <v>13</v>
      </c>
    </row>
    <row r="35">
      <c r="A35" s="179">
        <v>33.0</v>
      </c>
      <c r="B35" s="215" t="s">
        <v>194</v>
      </c>
      <c r="C35" s="204" t="s">
        <v>195</v>
      </c>
      <c r="D35" s="194">
        <v>12.0</v>
      </c>
      <c r="E35" s="194" t="s">
        <v>123</v>
      </c>
      <c r="F35" s="210" t="s">
        <v>13</v>
      </c>
      <c r="G35" s="194" t="s">
        <v>196</v>
      </c>
      <c r="H35" s="209">
        <v>4.0</v>
      </c>
      <c r="I35" s="209">
        <v>1.0</v>
      </c>
      <c r="J35" s="209">
        <v>4.0</v>
      </c>
      <c r="K35" s="209">
        <v>4.0</v>
      </c>
      <c r="L35" s="207">
        <f t="shared" si="1"/>
        <v>13</v>
      </c>
      <c r="M35" s="212" t="s">
        <v>197</v>
      </c>
      <c r="N35" s="8"/>
      <c r="O35" s="210" t="s">
        <v>13</v>
      </c>
    </row>
    <row r="36">
      <c r="A36" s="179">
        <v>34.0</v>
      </c>
      <c r="B36" s="216" t="s">
        <v>198</v>
      </c>
      <c r="C36" s="214" t="s">
        <v>199</v>
      </c>
      <c r="D36" s="194">
        <v>17.0</v>
      </c>
      <c r="E36" s="194" t="s">
        <v>177</v>
      </c>
      <c r="F36" s="210" t="s">
        <v>200</v>
      </c>
      <c r="G36" s="194" t="s">
        <v>96</v>
      </c>
      <c r="H36" s="209">
        <v>4.0</v>
      </c>
      <c r="I36" s="209">
        <v>2.0</v>
      </c>
      <c r="J36" s="209">
        <v>4.0</v>
      </c>
      <c r="K36" s="209">
        <v>3.0</v>
      </c>
      <c r="L36" s="207">
        <f t="shared" si="1"/>
        <v>13</v>
      </c>
      <c r="M36" s="212" t="s">
        <v>201</v>
      </c>
      <c r="N36" s="8"/>
      <c r="O36" s="210" t="s">
        <v>13</v>
      </c>
    </row>
    <row r="37">
      <c r="A37" s="179">
        <v>35.0</v>
      </c>
      <c r="B37" s="198" t="s">
        <v>202</v>
      </c>
      <c r="C37" s="193" t="s">
        <v>203</v>
      </c>
      <c r="D37" s="194">
        <v>16.0</v>
      </c>
      <c r="E37" s="194" t="s">
        <v>123</v>
      </c>
      <c r="F37" s="210" t="s">
        <v>13</v>
      </c>
      <c r="G37" s="194" t="s">
        <v>196</v>
      </c>
      <c r="H37" s="209">
        <v>4.0</v>
      </c>
      <c r="I37" s="209">
        <v>0.0</v>
      </c>
      <c r="J37" s="209">
        <v>4.0</v>
      </c>
      <c r="K37" s="209">
        <v>4.0</v>
      </c>
      <c r="L37" s="207">
        <f t="shared" si="1"/>
        <v>12</v>
      </c>
      <c r="M37" s="212" t="s">
        <v>204</v>
      </c>
      <c r="N37" s="8"/>
      <c r="O37" s="210" t="s">
        <v>13</v>
      </c>
    </row>
    <row r="38">
      <c r="A38" s="179">
        <v>36.0</v>
      </c>
      <c r="B38" s="192" t="s">
        <v>205</v>
      </c>
      <c r="C38" s="193" t="s">
        <v>206</v>
      </c>
      <c r="D38" s="194">
        <v>15.0</v>
      </c>
      <c r="E38" s="194" t="s">
        <v>177</v>
      </c>
      <c r="F38" s="210" t="s">
        <v>207</v>
      </c>
      <c r="G38" s="194" t="s">
        <v>96</v>
      </c>
      <c r="H38" s="209">
        <v>4.0</v>
      </c>
      <c r="I38" s="209">
        <v>3.0</v>
      </c>
      <c r="J38" s="209">
        <v>3.0</v>
      </c>
      <c r="K38" s="209">
        <v>4.0</v>
      </c>
      <c r="L38" s="207">
        <f t="shared" si="1"/>
        <v>14</v>
      </c>
      <c r="M38" s="212" t="s">
        <v>208</v>
      </c>
      <c r="N38" s="8"/>
      <c r="O38" s="210" t="s">
        <v>13</v>
      </c>
    </row>
    <row r="39">
      <c r="A39" s="179">
        <v>37.0</v>
      </c>
      <c r="B39" s="192" t="s">
        <v>209</v>
      </c>
      <c r="C39" s="193" t="s">
        <v>210</v>
      </c>
      <c r="D39" s="194">
        <v>21.0</v>
      </c>
      <c r="E39" s="194" t="s">
        <v>81</v>
      </c>
      <c r="F39" s="210" t="s">
        <v>13</v>
      </c>
      <c r="G39" s="194" t="s">
        <v>196</v>
      </c>
      <c r="H39" s="209">
        <v>4.0</v>
      </c>
      <c r="I39" s="209">
        <v>2.0</v>
      </c>
      <c r="J39" s="209">
        <v>4.0</v>
      </c>
      <c r="K39" s="209">
        <v>2.0</v>
      </c>
      <c r="L39" s="207">
        <f t="shared" si="1"/>
        <v>12</v>
      </c>
      <c r="M39" s="212" t="s">
        <v>211</v>
      </c>
      <c r="N39" s="8"/>
      <c r="O39" s="210" t="s">
        <v>13</v>
      </c>
    </row>
    <row r="40">
      <c r="A40" s="179">
        <v>38.0</v>
      </c>
      <c r="B40" s="192" t="s">
        <v>212</v>
      </c>
      <c r="C40" s="193" t="s">
        <v>213</v>
      </c>
      <c r="D40" s="194">
        <v>13.0</v>
      </c>
      <c r="E40" s="194" t="s">
        <v>81</v>
      </c>
      <c r="F40" s="210" t="s">
        <v>214</v>
      </c>
      <c r="G40" s="194" t="s">
        <v>96</v>
      </c>
      <c r="H40" s="209">
        <v>3.0</v>
      </c>
      <c r="I40" s="209">
        <v>4.0</v>
      </c>
      <c r="J40" s="209">
        <v>3.0</v>
      </c>
      <c r="K40" s="209">
        <v>4.0</v>
      </c>
      <c r="L40" s="207">
        <f t="shared" si="1"/>
        <v>14</v>
      </c>
      <c r="M40" s="212" t="s">
        <v>215</v>
      </c>
      <c r="N40" s="8"/>
      <c r="O40" s="210" t="s">
        <v>216</v>
      </c>
    </row>
    <row r="41">
      <c r="A41" s="179">
        <v>39.0</v>
      </c>
      <c r="B41" s="192" t="s">
        <v>217</v>
      </c>
      <c r="C41" s="193" t="s">
        <v>218</v>
      </c>
      <c r="D41" s="194">
        <v>14.0</v>
      </c>
      <c r="E41" s="194" t="s">
        <v>140</v>
      </c>
      <c r="F41" s="210" t="s">
        <v>219</v>
      </c>
      <c r="G41" s="194" t="s">
        <v>96</v>
      </c>
      <c r="H41" s="209">
        <v>4.0</v>
      </c>
      <c r="I41" s="209">
        <v>4.0</v>
      </c>
      <c r="J41" s="209">
        <v>3.0</v>
      </c>
      <c r="K41" s="209">
        <v>4.0</v>
      </c>
      <c r="L41" s="207">
        <f t="shared" si="1"/>
        <v>15</v>
      </c>
      <c r="M41" s="212" t="s">
        <v>220</v>
      </c>
      <c r="N41" s="8"/>
      <c r="O41" s="210" t="s">
        <v>13</v>
      </c>
    </row>
    <row r="42">
      <c r="A42" s="179">
        <v>40.0</v>
      </c>
      <c r="B42" s="198" t="s">
        <v>221</v>
      </c>
      <c r="C42" s="193" t="s">
        <v>222</v>
      </c>
      <c r="D42" s="194">
        <v>15.0</v>
      </c>
      <c r="E42" s="194" t="s">
        <v>223</v>
      </c>
      <c r="F42" s="210" t="s">
        <v>13</v>
      </c>
      <c r="G42" s="194" t="s">
        <v>196</v>
      </c>
      <c r="H42" s="209">
        <v>4.0</v>
      </c>
      <c r="I42" s="209">
        <v>2.0</v>
      </c>
      <c r="J42" s="209">
        <v>1.0</v>
      </c>
      <c r="K42" s="209">
        <v>2.0</v>
      </c>
      <c r="L42" s="207">
        <f t="shared" si="1"/>
        <v>9</v>
      </c>
      <c r="M42" s="212" t="s">
        <v>224</v>
      </c>
      <c r="N42" s="8"/>
      <c r="O42" s="210" t="s">
        <v>13</v>
      </c>
    </row>
    <row r="43">
      <c r="A43" s="179">
        <v>41.0</v>
      </c>
      <c r="B43" s="199" t="s">
        <v>225</v>
      </c>
      <c r="C43" s="214" t="s">
        <v>226</v>
      </c>
      <c r="D43" s="194">
        <v>14.0</v>
      </c>
      <c r="E43" s="194" t="s">
        <v>81</v>
      </c>
      <c r="F43" s="210" t="s">
        <v>227</v>
      </c>
      <c r="G43" s="194" t="s">
        <v>96</v>
      </c>
      <c r="H43" s="209">
        <v>4.0</v>
      </c>
      <c r="I43" s="209">
        <v>3.0</v>
      </c>
      <c r="J43" s="209">
        <v>3.0</v>
      </c>
      <c r="K43" s="209">
        <v>1.0</v>
      </c>
      <c r="L43" s="207">
        <f t="shared" si="1"/>
        <v>11</v>
      </c>
      <c r="M43" s="212" t="s">
        <v>228</v>
      </c>
      <c r="N43" s="8"/>
      <c r="O43" s="210" t="s">
        <v>13</v>
      </c>
    </row>
    <row r="44">
      <c r="A44" s="179">
        <v>42.0</v>
      </c>
      <c r="B44" s="199" t="s">
        <v>229</v>
      </c>
      <c r="C44" s="214" t="s">
        <v>230</v>
      </c>
      <c r="D44" s="194">
        <v>15.0</v>
      </c>
      <c r="E44" s="194" t="s">
        <v>123</v>
      </c>
      <c r="F44" s="210" t="s">
        <v>13</v>
      </c>
      <c r="G44" s="194" t="s">
        <v>196</v>
      </c>
      <c r="H44" s="209">
        <v>4.0</v>
      </c>
      <c r="I44" s="209">
        <v>0.0</v>
      </c>
      <c r="J44" s="209">
        <v>4.0</v>
      </c>
      <c r="K44" s="209" t="s">
        <v>13</v>
      </c>
      <c r="L44" s="207">
        <f t="shared" si="1"/>
        <v>8</v>
      </c>
      <c r="M44" s="212" t="s">
        <v>231</v>
      </c>
      <c r="N44" s="8"/>
      <c r="O44" s="210" t="s">
        <v>13</v>
      </c>
    </row>
    <row r="45">
      <c r="A45" s="179">
        <v>43.0</v>
      </c>
      <c r="B45" s="202" t="s">
        <v>232</v>
      </c>
      <c r="C45" s="214" t="s">
        <v>233</v>
      </c>
      <c r="D45" s="194">
        <v>13.0</v>
      </c>
      <c r="E45" s="194" t="s">
        <v>177</v>
      </c>
      <c r="F45" s="210" t="s">
        <v>13</v>
      </c>
      <c r="G45" s="194" t="s">
        <v>196</v>
      </c>
      <c r="H45" s="209">
        <v>4.0</v>
      </c>
      <c r="I45" s="209">
        <v>3.0</v>
      </c>
      <c r="J45" s="209">
        <v>4.0</v>
      </c>
      <c r="K45" s="209">
        <v>4.0</v>
      </c>
      <c r="L45" s="207">
        <f t="shared" si="1"/>
        <v>15</v>
      </c>
      <c r="M45" s="212" t="s">
        <v>234</v>
      </c>
      <c r="N45" s="8"/>
      <c r="O45" s="210" t="s">
        <v>13</v>
      </c>
    </row>
    <row r="46">
      <c r="A46" s="179">
        <v>44.0</v>
      </c>
      <c r="B46" s="215" t="s">
        <v>235</v>
      </c>
      <c r="C46" s="194" t="s">
        <v>236</v>
      </c>
      <c r="D46" s="194">
        <v>15.0</v>
      </c>
      <c r="E46" s="194" t="s">
        <v>81</v>
      </c>
      <c r="F46" s="210" t="s">
        <v>214</v>
      </c>
      <c r="G46" s="194" t="s">
        <v>96</v>
      </c>
      <c r="H46" s="209">
        <v>4.0</v>
      </c>
      <c r="I46" s="209">
        <v>3.0</v>
      </c>
      <c r="J46" s="209">
        <v>3.5</v>
      </c>
      <c r="K46" s="209">
        <v>4.0</v>
      </c>
      <c r="L46" s="207">
        <f t="shared" si="1"/>
        <v>14.5</v>
      </c>
      <c r="M46" s="212" t="s">
        <v>237</v>
      </c>
      <c r="N46" s="8"/>
      <c r="O46" s="197" t="s">
        <v>238</v>
      </c>
    </row>
    <row r="47">
      <c r="A47" s="179">
        <v>45.0</v>
      </c>
      <c r="B47" s="202" t="s">
        <v>239</v>
      </c>
      <c r="C47" s="194" t="s">
        <v>240</v>
      </c>
      <c r="D47" s="194">
        <v>15.0</v>
      </c>
      <c r="E47" s="194" t="s">
        <v>81</v>
      </c>
      <c r="F47" s="210" t="s">
        <v>13</v>
      </c>
      <c r="G47" s="194" t="s">
        <v>196</v>
      </c>
      <c r="H47" s="209">
        <v>4.0</v>
      </c>
      <c r="I47" s="209">
        <v>3.0</v>
      </c>
      <c r="J47" s="209">
        <v>4.0</v>
      </c>
      <c r="K47" s="209">
        <v>3.5</v>
      </c>
      <c r="L47" s="207">
        <f t="shared" si="1"/>
        <v>14.5</v>
      </c>
      <c r="M47" s="212" t="s">
        <v>241</v>
      </c>
      <c r="N47" s="8"/>
      <c r="O47" s="197" t="s">
        <v>242</v>
      </c>
    </row>
    <row r="48">
      <c r="A48" s="179">
        <v>46.0</v>
      </c>
      <c r="B48" s="202" t="s">
        <v>225</v>
      </c>
      <c r="C48" s="194" t="s">
        <v>226</v>
      </c>
      <c r="D48" s="194">
        <v>14.0</v>
      </c>
      <c r="E48" s="194" t="s">
        <v>81</v>
      </c>
      <c r="F48" s="210" t="s">
        <v>227</v>
      </c>
      <c r="G48" s="194" t="s">
        <v>96</v>
      </c>
      <c r="H48" s="209">
        <v>4.0</v>
      </c>
      <c r="I48" s="209">
        <v>3.0</v>
      </c>
      <c r="J48" s="209">
        <v>4.0</v>
      </c>
      <c r="K48" s="209">
        <v>4.0</v>
      </c>
      <c r="L48" s="207">
        <f t="shared" si="1"/>
        <v>15</v>
      </c>
      <c r="M48" s="212" t="s">
        <v>243</v>
      </c>
      <c r="N48" s="8"/>
      <c r="O48" s="210" t="s">
        <v>13</v>
      </c>
    </row>
    <row r="49">
      <c r="A49" s="179">
        <v>47.0</v>
      </c>
      <c r="B49" s="217" t="s">
        <v>244</v>
      </c>
      <c r="C49" s="208"/>
      <c r="D49" s="194">
        <v>13.0</v>
      </c>
      <c r="E49" s="194" t="s">
        <v>123</v>
      </c>
      <c r="F49" s="210" t="s">
        <v>13</v>
      </c>
      <c r="G49" s="194" t="s">
        <v>196</v>
      </c>
      <c r="H49" s="209">
        <v>4.0</v>
      </c>
      <c r="I49" s="209">
        <v>2.0</v>
      </c>
      <c r="J49" s="209">
        <v>4.0</v>
      </c>
      <c r="K49" s="209">
        <v>4.0</v>
      </c>
      <c r="L49" s="207">
        <f t="shared" si="1"/>
        <v>14</v>
      </c>
      <c r="M49" s="218"/>
      <c r="N49" s="8"/>
      <c r="O49" s="210" t="s">
        <v>13</v>
      </c>
    </row>
    <row r="50">
      <c r="A50" s="179">
        <v>48.0</v>
      </c>
      <c r="B50" s="199" t="s">
        <v>245</v>
      </c>
      <c r="C50" s="194" t="s">
        <v>246</v>
      </c>
      <c r="D50" s="194">
        <v>16.0</v>
      </c>
      <c r="E50" s="194" t="s">
        <v>81</v>
      </c>
      <c r="F50" s="210" t="s">
        <v>247</v>
      </c>
      <c r="G50" s="194" t="s">
        <v>96</v>
      </c>
      <c r="H50" s="209">
        <v>3.0</v>
      </c>
      <c r="I50" s="209">
        <v>4.0</v>
      </c>
      <c r="J50" s="209">
        <v>3.0</v>
      </c>
      <c r="K50" s="209">
        <v>3.0</v>
      </c>
      <c r="L50" s="207">
        <f t="shared" si="1"/>
        <v>13</v>
      </c>
      <c r="M50" s="218"/>
      <c r="N50" s="8"/>
      <c r="O50" s="210" t="s">
        <v>13</v>
      </c>
    </row>
    <row r="51">
      <c r="A51" s="179">
        <v>49.0</v>
      </c>
      <c r="B51" s="202" t="s">
        <v>248</v>
      </c>
      <c r="C51" s="194" t="s">
        <v>249</v>
      </c>
      <c r="D51" s="194">
        <v>16.0</v>
      </c>
      <c r="E51" s="194" t="s">
        <v>81</v>
      </c>
      <c r="F51" s="210" t="s">
        <v>250</v>
      </c>
      <c r="G51" s="194" t="s">
        <v>96</v>
      </c>
      <c r="H51" s="209">
        <v>4.0</v>
      </c>
      <c r="I51" s="209">
        <v>3.0</v>
      </c>
      <c r="J51" s="209">
        <v>4.0</v>
      </c>
      <c r="K51" s="209">
        <v>4.0</v>
      </c>
      <c r="L51" s="207">
        <f t="shared" si="1"/>
        <v>15</v>
      </c>
      <c r="M51" s="212" t="s">
        <v>251</v>
      </c>
      <c r="N51" s="8"/>
      <c r="O51" s="210" t="s">
        <v>13</v>
      </c>
    </row>
    <row r="52">
      <c r="A52" s="179">
        <v>50.0</v>
      </c>
      <c r="B52" s="202" t="s">
        <v>252</v>
      </c>
      <c r="C52" s="194" t="s">
        <v>253</v>
      </c>
      <c r="D52" s="194">
        <v>19.0</v>
      </c>
      <c r="E52" s="194" t="s">
        <v>177</v>
      </c>
      <c r="F52" s="210" t="s">
        <v>13</v>
      </c>
      <c r="G52" s="194" t="s">
        <v>196</v>
      </c>
      <c r="H52" s="209">
        <v>4.0</v>
      </c>
      <c r="I52" s="209">
        <v>3.0</v>
      </c>
      <c r="J52" s="209">
        <v>4.0</v>
      </c>
      <c r="K52" s="209">
        <v>4.0</v>
      </c>
      <c r="L52" s="207">
        <f t="shared" si="1"/>
        <v>15</v>
      </c>
      <c r="M52" s="212" t="s">
        <v>254</v>
      </c>
      <c r="N52" s="8"/>
      <c r="O52" s="210" t="s">
        <v>13</v>
      </c>
    </row>
    <row r="53">
      <c r="A53" s="179">
        <v>51.0</v>
      </c>
      <c r="B53" s="199" t="s">
        <v>255</v>
      </c>
      <c r="C53" s="194" t="s">
        <v>256</v>
      </c>
      <c r="D53" s="194">
        <v>13.0</v>
      </c>
      <c r="E53" s="194" t="s">
        <v>81</v>
      </c>
      <c r="F53" s="210" t="s">
        <v>13</v>
      </c>
      <c r="G53" s="194" t="s">
        <v>196</v>
      </c>
      <c r="H53" s="209">
        <v>4.0</v>
      </c>
      <c r="I53" s="209">
        <v>1.0</v>
      </c>
      <c r="J53" s="209">
        <v>4.0</v>
      </c>
      <c r="K53" s="209">
        <v>3.0</v>
      </c>
      <c r="L53" s="207">
        <f t="shared" si="1"/>
        <v>12</v>
      </c>
      <c r="M53" s="212" t="s">
        <v>257</v>
      </c>
      <c r="N53" s="8"/>
      <c r="O53" s="210" t="s">
        <v>13</v>
      </c>
    </row>
    <row r="54">
      <c r="A54" s="179">
        <v>52.0</v>
      </c>
      <c r="B54" s="199" t="s">
        <v>258</v>
      </c>
      <c r="C54" s="194" t="s">
        <v>259</v>
      </c>
      <c r="D54" s="194">
        <v>15.0</v>
      </c>
      <c r="E54" s="194" t="s">
        <v>123</v>
      </c>
      <c r="F54" s="210" t="s">
        <v>13</v>
      </c>
      <c r="G54" s="194" t="s">
        <v>196</v>
      </c>
      <c r="H54" s="209">
        <v>3.0</v>
      </c>
      <c r="I54" s="209">
        <v>2.0</v>
      </c>
      <c r="J54" s="209">
        <v>4.0</v>
      </c>
      <c r="K54" s="209">
        <v>3.0</v>
      </c>
      <c r="L54" s="207">
        <f t="shared" si="1"/>
        <v>12</v>
      </c>
      <c r="M54" s="212" t="s">
        <v>260</v>
      </c>
      <c r="N54" s="8"/>
      <c r="O54" s="210" t="s">
        <v>13</v>
      </c>
    </row>
    <row r="55">
      <c r="A55" s="179">
        <v>53.0</v>
      </c>
      <c r="B55" s="202" t="s">
        <v>261</v>
      </c>
      <c r="C55" s="194" t="s">
        <v>262</v>
      </c>
      <c r="D55" s="194">
        <v>15.0</v>
      </c>
      <c r="E55" s="194" t="s">
        <v>81</v>
      </c>
      <c r="F55" s="210" t="s">
        <v>13</v>
      </c>
      <c r="G55" s="194" t="s">
        <v>196</v>
      </c>
      <c r="H55" s="209">
        <v>3.0</v>
      </c>
      <c r="I55" s="209">
        <v>4.0</v>
      </c>
      <c r="J55" s="209">
        <v>3.0</v>
      </c>
      <c r="K55" s="209">
        <v>4.0</v>
      </c>
      <c r="L55" s="207">
        <f t="shared" si="1"/>
        <v>14</v>
      </c>
      <c r="M55" s="218"/>
      <c r="N55" s="8"/>
      <c r="O55" s="210" t="s">
        <v>13</v>
      </c>
    </row>
    <row r="56">
      <c r="A56" s="179">
        <v>54.0</v>
      </c>
      <c r="B56" s="199" t="s">
        <v>263</v>
      </c>
      <c r="C56" s="219" t="s">
        <v>264</v>
      </c>
      <c r="D56" s="194">
        <v>13.0</v>
      </c>
      <c r="E56" s="194" t="s">
        <v>177</v>
      </c>
      <c r="F56" s="210" t="s">
        <v>13</v>
      </c>
      <c r="G56" s="194" t="s">
        <v>196</v>
      </c>
      <c r="H56" s="209">
        <v>4.0</v>
      </c>
      <c r="I56" s="209">
        <v>3.0</v>
      </c>
      <c r="J56" s="209">
        <v>4.0</v>
      </c>
      <c r="K56" s="209">
        <v>4.0</v>
      </c>
      <c r="L56" s="207">
        <f t="shared" si="1"/>
        <v>15</v>
      </c>
      <c r="M56" s="212" t="s">
        <v>265</v>
      </c>
      <c r="N56" s="8"/>
      <c r="O56" s="220"/>
    </row>
    <row r="57">
      <c r="A57" s="179">
        <v>55.0</v>
      </c>
      <c r="B57" s="205" t="s">
        <v>266</v>
      </c>
      <c r="C57" s="194" t="s">
        <v>267</v>
      </c>
      <c r="D57" s="194">
        <v>13.0</v>
      </c>
      <c r="E57" s="194" t="s">
        <v>140</v>
      </c>
      <c r="F57" s="210" t="s">
        <v>268</v>
      </c>
      <c r="G57" s="194" t="s">
        <v>96</v>
      </c>
      <c r="H57" s="209">
        <v>4.0</v>
      </c>
      <c r="I57" s="209">
        <v>3.0</v>
      </c>
      <c r="J57" s="209">
        <v>3.0</v>
      </c>
      <c r="K57" s="209">
        <v>4.0</v>
      </c>
      <c r="L57" s="207">
        <f t="shared" si="1"/>
        <v>14</v>
      </c>
      <c r="M57" s="212" t="s">
        <v>269</v>
      </c>
      <c r="N57" s="8"/>
      <c r="O57" s="220"/>
    </row>
    <row r="58">
      <c r="A58" s="179">
        <v>56.0</v>
      </c>
      <c r="B58" s="205" t="s">
        <v>270</v>
      </c>
      <c r="C58" s="194" t="s">
        <v>271</v>
      </c>
      <c r="D58" s="194">
        <v>17.0</v>
      </c>
      <c r="E58" s="194" t="s">
        <v>81</v>
      </c>
      <c r="F58" s="210" t="s">
        <v>13</v>
      </c>
      <c r="G58" s="194" t="s">
        <v>196</v>
      </c>
      <c r="H58" s="209">
        <v>4.0</v>
      </c>
      <c r="I58" s="209">
        <v>3.0</v>
      </c>
      <c r="J58" s="209">
        <v>4.0</v>
      </c>
      <c r="K58" s="209">
        <v>4.0</v>
      </c>
      <c r="L58" s="207">
        <f t="shared" si="1"/>
        <v>15</v>
      </c>
      <c r="M58" s="212" t="s">
        <v>272</v>
      </c>
      <c r="N58" s="8"/>
      <c r="O58" s="220"/>
    </row>
    <row r="59">
      <c r="A59" s="179">
        <v>57.0</v>
      </c>
      <c r="B59" s="199" t="s">
        <v>273</v>
      </c>
      <c r="C59" s="194" t="s">
        <v>274</v>
      </c>
      <c r="D59" s="194">
        <v>18.0</v>
      </c>
      <c r="E59" s="194" t="s">
        <v>94</v>
      </c>
      <c r="F59" s="210" t="s">
        <v>13</v>
      </c>
      <c r="G59" s="194" t="s">
        <v>196</v>
      </c>
      <c r="H59" s="209">
        <v>3.0</v>
      </c>
      <c r="I59" s="209">
        <v>2.0</v>
      </c>
      <c r="J59" s="209">
        <v>3.0</v>
      </c>
      <c r="K59" s="209">
        <v>3.0</v>
      </c>
      <c r="L59" s="207">
        <f t="shared" si="1"/>
        <v>11</v>
      </c>
      <c r="M59" s="212" t="s">
        <v>275</v>
      </c>
      <c r="N59" s="8"/>
      <c r="O59" s="220"/>
    </row>
    <row r="60">
      <c r="A60" s="179">
        <v>58.0</v>
      </c>
      <c r="B60" s="205" t="s">
        <v>276</v>
      </c>
      <c r="C60" s="194" t="s">
        <v>277</v>
      </c>
      <c r="D60" s="194">
        <v>13.0</v>
      </c>
      <c r="E60" s="194" t="s">
        <v>278</v>
      </c>
      <c r="F60" s="210" t="s">
        <v>13</v>
      </c>
      <c r="G60" s="194" t="s">
        <v>196</v>
      </c>
      <c r="H60" s="209">
        <v>3.0</v>
      </c>
      <c r="I60" s="209">
        <v>4.0</v>
      </c>
      <c r="J60" s="209">
        <v>3.0</v>
      </c>
      <c r="K60" s="209">
        <v>4.0</v>
      </c>
      <c r="L60" s="207">
        <f t="shared" si="1"/>
        <v>14</v>
      </c>
      <c r="M60" s="212" t="s">
        <v>279</v>
      </c>
      <c r="N60" s="8"/>
      <c r="O60" s="220"/>
    </row>
    <row r="61">
      <c r="A61" s="179">
        <v>59.0</v>
      </c>
      <c r="B61" s="205" t="s">
        <v>280</v>
      </c>
      <c r="C61" s="194" t="s">
        <v>281</v>
      </c>
      <c r="D61" s="194">
        <v>16.0</v>
      </c>
      <c r="E61" s="194" t="s">
        <v>81</v>
      </c>
      <c r="F61" s="210" t="s">
        <v>13</v>
      </c>
      <c r="G61" s="194" t="s">
        <v>196</v>
      </c>
      <c r="H61" s="209">
        <v>4.0</v>
      </c>
      <c r="I61" s="209">
        <v>3.0</v>
      </c>
      <c r="J61" s="209">
        <v>4.0</v>
      </c>
      <c r="K61" s="209">
        <v>4.0</v>
      </c>
      <c r="L61" s="207">
        <f t="shared" si="1"/>
        <v>15</v>
      </c>
      <c r="M61" s="212" t="s">
        <v>282</v>
      </c>
      <c r="N61" s="8"/>
      <c r="O61" s="220"/>
    </row>
    <row r="62">
      <c r="A62" s="179">
        <v>60.0</v>
      </c>
      <c r="B62" s="202" t="s">
        <v>283</v>
      </c>
      <c r="C62" s="194" t="s">
        <v>86</v>
      </c>
      <c r="D62" s="194">
        <v>16.0</v>
      </c>
      <c r="E62" s="194" t="s">
        <v>81</v>
      </c>
      <c r="F62" s="210" t="s">
        <v>227</v>
      </c>
      <c r="G62" s="194" t="s">
        <v>96</v>
      </c>
      <c r="H62" s="209">
        <v>4.0</v>
      </c>
      <c r="I62" s="209">
        <v>4.0</v>
      </c>
      <c r="J62" s="209">
        <v>4.0</v>
      </c>
      <c r="K62" s="209">
        <v>4.0</v>
      </c>
      <c r="L62" s="207">
        <f t="shared" si="1"/>
        <v>16</v>
      </c>
      <c r="M62" s="212"/>
      <c r="N62" s="8"/>
      <c r="O62" s="220"/>
    </row>
    <row r="63">
      <c r="A63" s="179">
        <v>61.0</v>
      </c>
      <c r="B63" s="215" t="s">
        <v>284</v>
      </c>
      <c r="C63" s="194" t="s">
        <v>285</v>
      </c>
      <c r="D63" s="194">
        <v>14.0</v>
      </c>
      <c r="E63" s="194" t="s">
        <v>94</v>
      </c>
      <c r="F63" s="210" t="s">
        <v>286</v>
      </c>
      <c r="G63" s="194" t="s">
        <v>96</v>
      </c>
      <c r="H63" s="209">
        <v>4.0</v>
      </c>
      <c r="I63" s="209">
        <v>2.0</v>
      </c>
      <c r="J63" s="209">
        <v>4.0</v>
      </c>
      <c r="K63" s="209">
        <v>3.0</v>
      </c>
      <c r="L63" s="207">
        <f t="shared" si="1"/>
        <v>13</v>
      </c>
      <c r="M63" s="221" t="s">
        <v>287</v>
      </c>
      <c r="N63" s="64"/>
      <c r="O63" s="220"/>
    </row>
    <row r="64">
      <c r="A64" s="179">
        <v>62.0</v>
      </c>
      <c r="B64" s="199" t="s">
        <v>288</v>
      </c>
      <c r="C64" s="194" t="s">
        <v>289</v>
      </c>
      <c r="D64" s="194">
        <v>14.0</v>
      </c>
      <c r="E64" s="194" t="s">
        <v>223</v>
      </c>
      <c r="F64" s="210" t="s">
        <v>13</v>
      </c>
      <c r="G64" s="194" t="s">
        <v>196</v>
      </c>
      <c r="H64" s="209">
        <v>4.0</v>
      </c>
      <c r="I64" s="209">
        <v>2.0</v>
      </c>
      <c r="J64" s="209">
        <v>3.0</v>
      </c>
      <c r="K64" s="209">
        <v>3.0</v>
      </c>
      <c r="L64" s="207">
        <f t="shared" si="1"/>
        <v>12</v>
      </c>
      <c r="M64" s="212" t="s">
        <v>290</v>
      </c>
      <c r="N64" s="8"/>
      <c r="O64" s="220"/>
    </row>
    <row r="65">
      <c r="A65" s="179">
        <v>63.0</v>
      </c>
      <c r="B65" s="202" t="s">
        <v>291</v>
      </c>
      <c r="C65" s="194" t="s">
        <v>292</v>
      </c>
      <c r="D65" s="194">
        <v>16.0</v>
      </c>
      <c r="E65" s="194" t="s">
        <v>81</v>
      </c>
      <c r="F65" s="210" t="s">
        <v>13</v>
      </c>
      <c r="G65" s="194" t="s">
        <v>196</v>
      </c>
      <c r="H65" s="209">
        <v>4.0</v>
      </c>
      <c r="I65" s="209">
        <v>4.0</v>
      </c>
      <c r="J65" s="209">
        <v>4.0</v>
      </c>
      <c r="K65" s="209">
        <v>4.0</v>
      </c>
      <c r="L65" s="207">
        <f t="shared" si="1"/>
        <v>16</v>
      </c>
      <c r="M65" s="218"/>
      <c r="N65" s="8"/>
      <c r="O65" s="220"/>
    </row>
    <row r="66">
      <c r="A66" s="179">
        <v>64.0</v>
      </c>
      <c r="B66" s="199" t="s">
        <v>293</v>
      </c>
      <c r="C66" s="194" t="s">
        <v>294</v>
      </c>
      <c r="D66" s="194">
        <v>16.0</v>
      </c>
      <c r="E66" s="194" t="s">
        <v>81</v>
      </c>
      <c r="F66" s="210" t="s">
        <v>13</v>
      </c>
      <c r="G66" s="194" t="s">
        <v>196</v>
      </c>
      <c r="H66" s="209">
        <v>4.0</v>
      </c>
      <c r="I66" s="209">
        <v>1.0</v>
      </c>
      <c r="J66" s="209">
        <v>4.0</v>
      </c>
      <c r="K66" s="209">
        <v>4.0</v>
      </c>
      <c r="L66" s="207">
        <f t="shared" si="1"/>
        <v>13</v>
      </c>
      <c r="M66" s="212" t="s">
        <v>295</v>
      </c>
      <c r="N66" s="8"/>
      <c r="O66" s="220"/>
    </row>
    <row r="67">
      <c r="A67" s="179">
        <v>65.0</v>
      </c>
      <c r="B67" s="198" t="s">
        <v>296</v>
      </c>
      <c r="C67" s="222" t="s">
        <v>297</v>
      </c>
      <c r="D67" s="194">
        <v>14.0</v>
      </c>
      <c r="E67" s="194" t="s">
        <v>123</v>
      </c>
      <c r="F67" s="210" t="s">
        <v>13</v>
      </c>
      <c r="G67" s="194" t="s">
        <v>196</v>
      </c>
      <c r="H67" s="209">
        <v>4.0</v>
      </c>
      <c r="I67" s="209">
        <v>0.0</v>
      </c>
      <c r="J67" s="209">
        <v>4.0</v>
      </c>
      <c r="K67" s="209">
        <v>1.0</v>
      </c>
      <c r="L67" s="207">
        <f t="shared" si="1"/>
        <v>9</v>
      </c>
      <c r="M67" s="218"/>
      <c r="N67" s="8"/>
      <c r="O67" s="220"/>
    </row>
    <row r="68">
      <c r="A68" s="179">
        <v>66.0</v>
      </c>
      <c r="B68" s="198" t="s">
        <v>298</v>
      </c>
      <c r="C68" s="222" t="s">
        <v>299</v>
      </c>
      <c r="D68" s="194">
        <v>13.0</v>
      </c>
      <c r="E68" s="194" t="s">
        <v>223</v>
      </c>
      <c r="F68" s="210" t="s">
        <v>13</v>
      </c>
      <c r="G68" s="194" t="s">
        <v>196</v>
      </c>
      <c r="H68" s="209">
        <v>4.0</v>
      </c>
      <c r="I68" s="209">
        <v>1.0</v>
      </c>
      <c r="J68" s="209">
        <v>4.0</v>
      </c>
      <c r="K68" s="209">
        <v>3.0</v>
      </c>
      <c r="L68" s="207">
        <f t="shared" si="1"/>
        <v>12</v>
      </c>
      <c r="M68" s="212" t="s">
        <v>300</v>
      </c>
      <c r="N68" s="8"/>
      <c r="O68" s="220"/>
    </row>
    <row r="69">
      <c r="A69" s="179">
        <v>67.0</v>
      </c>
      <c r="B69" s="198" t="s">
        <v>301</v>
      </c>
      <c r="C69" s="222" t="s">
        <v>302</v>
      </c>
      <c r="D69" s="194">
        <v>14.0</v>
      </c>
      <c r="E69" s="194" t="s">
        <v>81</v>
      </c>
      <c r="F69" s="210" t="s">
        <v>13</v>
      </c>
      <c r="G69" s="194" t="s">
        <v>196</v>
      </c>
      <c r="H69" s="209">
        <v>4.0</v>
      </c>
      <c r="I69" s="209">
        <v>2.0</v>
      </c>
      <c r="J69" s="209">
        <v>4.0</v>
      </c>
      <c r="K69" s="209">
        <v>4.0</v>
      </c>
      <c r="L69" s="207">
        <f t="shared" si="1"/>
        <v>14</v>
      </c>
      <c r="M69" s="218"/>
      <c r="N69" s="8"/>
      <c r="O69" s="220"/>
    </row>
    <row r="70">
      <c r="A70" s="179">
        <v>68.0</v>
      </c>
      <c r="B70" s="198" t="s">
        <v>303</v>
      </c>
      <c r="C70" s="222" t="s">
        <v>304</v>
      </c>
      <c r="D70" s="194">
        <v>15.0</v>
      </c>
      <c r="E70" s="194" t="s">
        <v>123</v>
      </c>
      <c r="F70" s="210" t="s">
        <v>13</v>
      </c>
      <c r="G70" s="194" t="s">
        <v>196</v>
      </c>
      <c r="H70" s="209">
        <v>4.0</v>
      </c>
      <c r="I70" s="209">
        <v>3.0</v>
      </c>
      <c r="J70" s="209">
        <v>4.0</v>
      </c>
      <c r="K70" s="209">
        <v>4.0</v>
      </c>
      <c r="L70" s="207">
        <f t="shared" si="1"/>
        <v>15</v>
      </c>
      <c r="M70" s="218"/>
      <c r="N70" s="8"/>
      <c r="O70" s="220"/>
    </row>
    <row r="71">
      <c r="A71" s="179">
        <v>69.0</v>
      </c>
      <c r="B71" s="198" t="s">
        <v>305</v>
      </c>
      <c r="C71" s="222" t="s">
        <v>306</v>
      </c>
      <c r="D71" s="194">
        <v>14.0</v>
      </c>
      <c r="E71" s="194" t="s">
        <v>123</v>
      </c>
      <c r="F71" s="210" t="s">
        <v>13</v>
      </c>
      <c r="G71" s="194" t="s">
        <v>196</v>
      </c>
      <c r="H71" s="209">
        <v>4.0</v>
      </c>
      <c r="I71" s="209">
        <v>0.0</v>
      </c>
      <c r="J71" s="209">
        <v>4.0</v>
      </c>
      <c r="K71" s="209">
        <v>3.0</v>
      </c>
      <c r="L71" s="207">
        <f t="shared" si="1"/>
        <v>11</v>
      </c>
      <c r="M71" s="218"/>
      <c r="N71" s="8"/>
      <c r="O71" s="220"/>
    </row>
    <row r="72">
      <c r="A72" s="179">
        <v>70.0</v>
      </c>
      <c r="B72" s="198" t="s">
        <v>307</v>
      </c>
      <c r="C72" s="222" t="s">
        <v>308</v>
      </c>
      <c r="D72" s="194">
        <v>15.0</v>
      </c>
      <c r="E72" s="194" t="s">
        <v>123</v>
      </c>
      <c r="F72" s="210" t="s">
        <v>13</v>
      </c>
      <c r="G72" s="194" t="s">
        <v>196</v>
      </c>
      <c r="H72" s="209">
        <v>2.0</v>
      </c>
      <c r="I72" s="209">
        <v>2.0</v>
      </c>
      <c r="J72" s="209">
        <v>3.0</v>
      </c>
      <c r="K72" s="209">
        <v>4.0</v>
      </c>
      <c r="L72" s="207">
        <f t="shared" si="1"/>
        <v>11</v>
      </c>
      <c r="M72" s="218"/>
      <c r="N72" s="8"/>
      <c r="O72" s="220"/>
    </row>
    <row r="73">
      <c r="A73" s="179">
        <v>71.0</v>
      </c>
      <c r="B73" s="199" t="s">
        <v>309</v>
      </c>
      <c r="C73" s="223" t="s">
        <v>310</v>
      </c>
      <c r="D73" s="194">
        <v>13.0</v>
      </c>
      <c r="E73" s="194" t="s">
        <v>81</v>
      </c>
      <c r="F73" s="210" t="s">
        <v>13</v>
      </c>
      <c r="G73" s="194" t="s">
        <v>196</v>
      </c>
      <c r="H73" s="209">
        <v>4.0</v>
      </c>
      <c r="I73" s="209">
        <v>0.0</v>
      </c>
      <c r="J73" s="209">
        <v>4.0</v>
      </c>
      <c r="K73" s="209">
        <v>4.0</v>
      </c>
      <c r="L73" s="207">
        <f t="shared" si="1"/>
        <v>12</v>
      </c>
      <c r="M73" s="212" t="s">
        <v>311</v>
      </c>
      <c r="N73" s="8"/>
      <c r="O73" s="220"/>
    </row>
    <row r="74">
      <c r="A74" s="179">
        <v>72.0</v>
      </c>
      <c r="B74" s="199" t="s">
        <v>225</v>
      </c>
      <c r="C74" s="223" t="s">
        <v>226</v>
      </c>
      <c r="D74" s="194">
        <v>14.0</v>
      </c>
      <c r="E74" s="194" t="s">
        <v>81</v>
      </c>
      <c r="F74" s="210" t="s">
        <v>227</v>
      </c>
      <c r="G74" s="194" t="s">
        <v>96</v>
      </c>
      <c r="H74" s="209">
        <v>4.0</v>
      </c>
      <c r="I74" s="209">
        <v>2.0</v>
      </c>
      <c r="J74" s="209">
        <v>3.0</v>
      </c>
      <c r="K74" s="209">
        <v>4.0</v>
      </c>
      <c r="L74" s="207">
        <f t="shared" si="1"/>
        <v>13</v>
      </c>
      <c r="M74" s="212" t="s">
        <v>312</v>
      </c>
      <c r="N74" s="8"/>
      <c r="O74" s="220"/>
    </row>
    <row r="75">
      <c r="A75" s="179">
        <v>73.0</v>
      </c>
      <c r="B75" s="199" t="s">
        <v>313</v>
      </c>
      <c r="C75" s="194" t="s">
        <v>314</v>
      </c>
      <c r="D75" s="194">
        <v>13.0</v>
      </c>
      <c r="E75" s="194" t="s">
        <v>94</v>
      </c>
      <c r="F75" s="210" t="s">
        <v>315</v>
      </c>
      <c r="G75" s="194" t="s">
        <v>96</v>
      </c>
      <c r="H75" s="209">
        <v>4.0</v>
      </c>
      <c r="I75" s="209">
        <v>1.0</v>
      </c>
      <c r="J75" s="209">
        <v>3.0</v>
      </c>
      <c r="K75" s="209">
        <v>3.0</v>
      </c>
      <c r="L75" s="207">
        <f t="shared" si="1"/>
        <v>11</v>
      </c>
      <c r="M75" s="212" t="s">
        <v>316</v>
      </c>
      <c r="N75" s="8"/>
      <c r="O75" s="220"/>
    </row>
    <row r="76">
      <c r="A76" s="179">
        <v>74.0</v>
      </c>
      <c r="B76" s="199" t="s">
        <v>317</v>
      </c>
      <c r="C76" s="224" t="s">
        <v>297</v>
      </c>
      <c r="D76" s="194">
        <v>15.0</v>
      </c>
      <c r="E76" s="194" t="s">
        <v>123</v>
      </c>
      <c r="F76" s="210" t="s">
        <v>227</v>
      </c>
      <c r="G76" s="194" t="s">
        <v>96</v>
      </c>
      <c r="H76" s="209">
        <v>4.0</v>
      </c>
      <c r="I76" s="209">
        <v>1.0</v>
      </c>
      <c r="J76" s="209">
        <v>4.0</v>
      </c>
      <c r="K76" s="209">
        <v>4.0</v>
      </c>
      <c r="L76" s="207">
        <f t="shared" si="1"/>
        <v>13</v>
      </c>
      <c r="M76" s="212" t="s">
        <v>318</v>
      </c>
      <c r="N76" s="8"/>
      <c r="O76" s="220"/>
    </row>
    <row r="77">
      <c r="A77" s="179">
        <v>75.0</v>
      </c>
      <c r="B77" s="225" t="s">
        <v>298</v>
      </c>
      <c r="C77" s="226" t="s">
        <v>299</v>
      </c>
      <c r="D77" s="194">
        <v>13.0</v>
      </c>
      <c r="E77" s="194" t="s">
        <v>81</v>
      </c>
      <c r="F77" s="210" t="s">
        <v>13</v>
      </c>
      <c r="G77" s="194" t="s">
        <v>196</v>
      </c>
      <c r="H77" s="209">
        <v>4.0</v>
      </c>
      <c r="I77" s="209">
        <v>3.0</v>
      </c>
      <c r="J77" s="209">
        <v>4.0</v>
      </c>
      <c r="K77" s="209">
        <v>4.0</v>
      </c>
      <c r="L77" s="207">
        <f t="shared" si="1"/>
        <v>15</v>
      </c>
      <c r="M77" s="212" t="s">
        <v>319</v>
      </c>
      <c r="N77" s="8"/>
      <c r="O77" s="220"/>
    </row>
    <row r="78">
      <c r="A78" s="179">
        <v>76.0</v>
      </c>
      <c r="B78" s="199" t="s">
        <v>320</v>
      </c>
      <c r="C78" s="194" t="s">
        <v>321</v>
      </c>
      <c r="D78" s="194">
        <v>14.0</v>
      </c>
      <c r="E78" s="194" t="s">
        <v>81</v>
      </c>
      <c r="F78" s="210" t="s">
        <v>13</v>
      </c>
      <c r="G78" s="194" t="s">
        <v>96</v>
      </c>
      <c r="H78" s="209">
        <v>3.0</v>
      </c>
      <c r="I78" s="209">
        <v>2.5</v>
      </c>
      <c r="J78" s="209">
        <v>4.0</v>
      </c>
      <c r="K78" s="209">
        <v>4.0</v>
      </c>
      <c r="L78" s="207">
        <f t="shared" si="1"/>
        <v>13.5</v>
      </c>
      <c r="M78" s="212" t="s">
        <v>322</v>
      </c>
      <c r="N78" s="8"/>
      <c r="O78" s="220"/>
    </row>
    <row r="79">
      <c r="A79" s="179">
        <v>77.0</v>
      </c>
      <c r="B79" s="199" t="s">
        <v>225</v>
      </c>
      <c r="C79" s="227" t="s">
        <v>226</v>
      </c>
      <c r="D79" s="194">
        <v>14.0</v>
      </c>
      <c r="E79" s="194" t="s">
        <v>81</v>
      </c>
      <c r="F79" s="210" t="s">
        <v>227</v>
      </c>
      <c r="G79" s="194" t="s">
        <v>96</v>
      </c>
      <c r="H79" s="209">
        <v>4.0</v>
      </c>
      <c r="I79" s="209">
        <v>3.0</v>
      </c>
      <c r="J79" s="209">
        <v>4.0</v>
      </c>
      <c r="K79" s="209">
        <v>4.0</v>
      </c>
      <c r="L79" s="207">
        <f t="shared" si="1"/>
        <v>15</v>
      </c>
      <c r="M79" s="212" t="s">
        <v>323</v>
      </c>
      <c r="N79" s="8"/>
      <c r="O79" s="220"/>
    </row>
    <row r="80">
      <c r="A80" s="179">
        <v>78.0</v>
      </c>
      <c r="B80" s="198" t="s">
        <v>324</v>
      </c>
      <c r="C80" s="222" t="s">
        <v>325</v>
      </c>
      <c r="D80" s="194">
        <v>14.0</v>
      </c>
      <c r="E80" s="194" t="s">
        <v>81</v>
      </c>
      <c r="F80" s="210" t="s">
        <v>214</v>
      </c>
      <c r="G80" s="194" t="s">
        <v>96</v>
      </c>
      <c r="H80" s="209">
        <v>4.0</v>
      </c>
      <c r="I80" s="209">
        <v>3.0</v>
      </c>
      <c r="J80" s="209">
        <v>3.5</v>
      </c>
      <c r="K80" s="209">
        <v>1.5</v>
      </c>
      <c r="L80" s="207">
        <f t="shared" si="1"/>
        <v>12</v>
      </c>
      <c r="M80" s="212" t="s">
        <v>326</v>
      </c>
      <c r="N80" s="8"/>
      <c r="O80" s="220"/>
    </row>
    <row r="81">
      <c r="A81" s="179">
        <v>79.0</v>
      </c>
      <c r="B81" s="192" t="s">
        <v>327</v>
      </c>
      <c r="C81" s="222" t="s">
        <v>328</v>
      </c>
      <c r="D81" s="194">
        <v>14.0</v>
      </c>
      <c r="E81" s="194" t="s">
        <v>94</v>
      </c>
      <c r="F81" s="220"/>
      <c r="G81" s="194" t="s">
        <v>196</v>
      </c>
      <c r="H81" s="209">
        <v>4.0</v>
      </c>
      <c r="I81" s="209">
        <v>2.0</v>
      </c>
      <c r="J81" s="209">
        <v>4.0</v>
      </c>
      <c r="K81" s="209">
        <v>3.0</v>
      </c>
      <c r="L81" s="207">
        <f t="shared" si="1"/>
        <v>13</v>
      </c>
      <c r="M81" s="212" t="s">
        <v>329</v>
      </c>
      <c r="N81" s="8"/>
      <c r="O81" s="220"/>
    </row>
    <row r="82">
      <c r="A82" s="179">
        <v>80.0</v>
      </c>
      <c r="B82" s="192" t="s">
        <v>112</v>
      </c>
      <c r="C82" s="222" t="s">
        <v>330</v>
      </c>
      <c r="D82" s="194">
        <v>13.0</v>
      </c>
      <c r="E82" s="194" t="s">
        <v>81</v>
      </c>
      <c r="F82" s="210" t="s">
        <v>227</v>
      </c>
      <c r="G82" s="194" t="s">
        <v>96</v>
      </c>
      <c r="H82" s="209">
        <v>4.0</v>
      </c>
      <c r="I82" s="209">
        <v>4.0</v>
      </c>
      <c r="J82" s="209">
        <v>3.0</v>
      </c>
      <c r="K82" s="209">
        <v>4.0</v>
      </c>
      <c r="L82" s="207">
        <f t="shared" si="1"/>
        <v>15</v>
      </c>
      <c r="M82" s="212" t="s">
        <v>331</v>
      </c>
      <c r="N82" s="8"/>
      <c r="O82" s="220"/>
    </row>
    <row r="83">
      <c r="A83" s="179">
        <v>81.0</v>
      </c>
      <c r="B83" s="228" t="s">
        <v>332</v>
      </c>
      <c r="C83" s="222" t="s">
        <v>333</v>
      </c>
      <c r="D83" s="194">
        <v>22.0</v>
      </c>
      <c r="E83" s="194" t="s">
        <v>81</v>
      </c>
      <c r="F83" s="210" t="s">
        <v>227</v>
      </c>
      <c r="G83" s="194" t="s">
        <v>96</v>
      </c>
      <c r="H83" s="209">
        <v>3.5</v>
      </c>
      <c r="I83" s="209">
        <v>0.0</v>
      </c>
      <c r="J83" s="209">
        <v>4.0</v>
      </c>
      <c r="K83" s="209">
        <v>4.0</v>
      </c>
      <c r="L83" s="207">
        <f t="shared" si="1"/>
        <v>11.5</v>
      </c>
      <c r="M83" s="212" t="s">
        <v>334</v>
      </c>
      <c r="N83" s="8"/>
      <c r="O83" s="220"/>
    </row>
    <row r="84">
      <c r="A84" s="179">
        <v>82.0</v>
      </c>
      <c r="B84" s="199" t="s">
        <v>335</v>
      </c>
      <c r="C84" s="223" t="s">
        <v>336</v>
      </c>
      <c r="D84" s="194">
        <v>15.0</v>
      </c>
      <c r="E84" s="194" t="s">
        <v>140</v>
      </c>
      <c r="F84" s="210" t="s">
        <v>13</v>
      </c>
      <c r="G84" s="194" t="s">
        <v>196</v>
      </c>
      <c r="H84" s="209">
        <v>3.0</v>
      </c>
      <c r="I84" s="209">
        <v>2.5</v>
      </c>
      <c r="J84" s="209">
        <v>3.5</v>
      </c>
      <c r="K84" s="209">
        <v>4.0</v>
      </c>
      <c r="L84" s="207">
        <f t="shared" si="1"/>
        <v>13</v>
      </c>
      <c r="M84" s="212" t="s">
        <v>337</v>
      </c>
      <c r="N84" s="8"/>
      <c r="O84" s="220"/>
    </row>
    <row r="85">
      <c r="A85" s="179">
        <v>83.0</v>
      </c>
      <c r="B85" s="202" t="s">
        <v>338</v>
      </c>
      <c r="C85" s="223" t="s">
        <v>339</v>
      </c>
      <c r="D85" s="194">
        <v>13.0</v>
      </c>
      <c r="E85" s="194" t="s">
        <v>81</v>
      </c>
      <c r="F85" s="210" t="s">
        <v>13</v>
      </c>
      <c r="G85" s="194" t="s">
        <v>196</v>
      </c>
      <c r="H85" s="209">
        <v>3.0</v>
      </c>
      <c r="I85" s="209">
        <v>3.0</v>
      </c>
      <c r="J85" s="209">
        <v>4.0</v>
      </c>
      <c r="K85" s="209">
        <v>4.0</v>
      </c>
      <c r="L85" s="207">
        <f t="shared" si="1"/>
        <v>14</v>
      </c>
      <c r="M85" s="212" t="s">
        <v>340</v>
      </c>
      <c r="N85" s="8"/>
      <c r="O85" s="220"/>
    </row>
    <row r="86">
      <c r="A86" s="179">
        <v>84.0</v>
      </c>
      <c r="B86" s="202" t="s">
        <v>341</v>
      </c>
      <c r="C86" s="194" t="s">
        <v>342</v>
      </c>
      <c r="D86" s="194">
        <v>17.0</v>
      </c>
      <c r="E86" s="194" t="s">
        <v>123</v>
      </c>
      <c r="F86" s="210" t="s">
        <v>13</v>
      </c>
      <c r="G86" s="194" t="s">
        <v>196</v>
      </c>
      <c r="H86" s="209">
        <v>4.0</v>
      </c>
      <c r="I86" s="209">
        <v>4.0</v>
      </c>
      <c r="J86" s="209">
        <v>3.0</v>
      </c>
      <c r="K86" s="209">
        <v>4.0</v>
      </c>
      <c r="L86" s="207">
        <f t="shared" si="1"/>
        <v>15</v>
      </c>
      <c r="M86" s="212" t="s">
        <v>343</v>
      </c>
      <c r="N86" s="8"/>
      <c r="O86" s="220"/>
    </row>
    <row r="87">
      <c r="A87" s="179">
        <v>85.0</v>
      </c>
      <c r="B87" s="199" t="s">
        <v>344</v>
      </c>
      <c r="C87" s="194" t="s">
        <v>345</v>
      </c>
      <c r="D87" s="194">
        <v>14.0</v>
      </c>
      <c r="E87" s="194" t="s">
        <v>81</v>
      </c>
      <c r="F87" s="210" t="s">
        <v>13</v>
      </c>
      <c r="G87" s="194" t="s">
        <v>196</v>
      </c>
      <c r="H87" s="209">
        <v>3.0</v>
      </c>
      <c r="I87" s="209">
        <v>2.0</v>
      </c>
      <c r="J87" s="209">
        <v>2.0</v>
      </c>
      <c r="K87" s="209">
        <v>4.0</v>
      </c>
      <c r="L87" s="207">
        <f t="shared" si="1"/>
        <v>11</v>
      </c>
      <c r="M87" s="212" t="s">
        <v>346</v>
      </c>
      <c r="N87" s="8"/>
      <c r="O87" s="220"/>
    </row>
    <row r="88">
      <c r="A88" s="179">
        <v>86.0</v>
      </c>
      <c r="B88" s="199" t="s">
        <v>347</v>
      </c>
      <c r="C88" s="194" t="s">
        <v>348</v>
      </c>
      <c r="D88" s="194">
        <v>14.0</v>
      </c>
      <c r="E88" s="194" t="s">
        <v>223</v>
      </c>
      <c r="F88" s="210" t="s">
        <v>13</v>
      </c>
      <c r="G88" s="194" t="s">
        <v>196</v>
      </c>
      <c r="H88" s="209">
        <v>4.0</v>
      </c>
      <c r="I88" s="209">
        <v>3.0</v>
      </c>
      <c r="J88" s="209">
        <v>3.0</v>
      </c>
      <c r="K88" s="209">
        <v>2.0</v>
      </c>
      <c r="L88" s="207">
        <f t="shared" si="1"/>
        <v>12</v>
      </c>
      <c r="M88" s="212" t="s">
        <v>349</v>
      </c>
      <c r="N88" s="8"/>
      <c r="O88" s="220"/>
    </row>
    <row r="89">
      <c r="A89" s="179">
        <v>87.0</v>
      </c>
      <c r="B89" s="205" t="s">
        <v>350</v>
      </c>
      <c r="C89" s="223" t="s">
        <v>351</v>
      </c>
      <c r="D89" s="194">
        <v>15.0</v>
      </c>
      <c r="E89" s="194" t="s">
        <v>81</v>
      </c>
      <c r="F89" s="210" t="s">
        <v>13</v>
      </c>
      <c r="G89" s="194" t="s">
        <v>196</v>
      </c>
      <c r="H89" s="209">
        <v>4.0</v>
      </c>
      <c r="I89" s="229">
        <v>44684.0</v>
      </c>
      <c r="J89" s="209">
        <v>4.0</v>
      </c>
      <c r="K89" s="209">
        <v>4.0</v>
      </c>
      <c r="L89" s="194">
        <v>15.5</v>
      </c>
      <c r="M89" s="212" t="s">
        <v>352</v>
      </c>
      <c r="N89" s="8"/>
      <c r="O89" s="220"/>
    </row>
    <row r="90">
      <c r="A90" s="179">
        <v>88.0</v>
      </c>
      <c r="B90" s="199" t="s">
        <v>353</v>
      </c>
      <c r="C90" s="223" t="s">
        <v>354</v>
      </c>
      <c r="D90" s="194">
        <v>13.0</v>
      </c>
      <c r="E90" s="194" t="s">
        <v>81</v>
      </c>
      <c r="F90" s="210" t="s">
        <v>355</v>
      </c>
      <c r="G90" s="194" t="s">
        <v>96</v>
      </c>
      <c r="H90" s="209">
        <v>4.0</v>
      </c>
      <c r="I90" s="229">
        <v>44683.0</v>
      </c>
      <c r="J90" s="229">
        <v>44684.0</v>
      </c>
      <c r="K90" s="209">
        <v>4.0</v>
      </c>
      <c r="L90" s="194">
        <v>14.0</v>
      </c>
      <c r="M90" s="212" t="s">
        <v>356</v>
      </c>
      <c r="N90" s="8"/>
      <c r="O90" s="220"/>
    </row>
    <row r="91">
      <c r="A91" s="179">
        <v>89.0</v>
      </c>
      <c r="B91" s="199" t="s">
        <v>357</v>
      </c>
      <c r="C91" s="223" t="s">
        <v>358</v>
      </c>
      <c r="D91" s="194">
        <v>14.0</v>
      </c>
      <c r="E91" s="194" t="s">
        <v>81</v>
      </c>
      <c r="F91" s="210" t="s">
        <v>13</v>
      </c>
      <c r="G91" s="194" t="s">
        <v>196</v>
      </c>
      <c r="H91" s="209">
        <v>4.0</v>
      </c>
      <c r="I91" s="209">
        <v>2.0</v>
      </c>
      <c r="J91" s="209">
        <v>4.0</v>
      </c>
      <c r="K91" s="229">
        <v>44683.0</v>
      </c>
      <c r="L91" s="194">
        <v>12.5</v>
      </c>
      <c r="M91" s="212" t="s">
        <v>359</v>
      </c>
      <c r="N91" s="8"/>
      <c r="O91" s="220"/>
    </row>
    <row r="92">
      <c r="A92" s="179">
        <v>90.0</v>
      </c>
      <c r="B92" s="205" t="s">
        <v>360</v>
      </c>
      <c r="C92" s="194" t="s">
        <v>361</v>
      </c>
      <c r="D92" s="194">
        <v>16.0</v>
      </c>
      <c r="E92" s="194" t="s">
        <v>81</v>
      </c>
      <c r="F92" s="210" t="s">
        <v>13</v>
      </c>
      <c r="G92" s="194" t="s">
        <v>196</v>
      </c>
      <c r="H92" s="209">
        <v>4.0</v>
      </c>
      <c r="I92" s="209">
        <v>3.5</v>
      </c>
      <c r="J92" s="209">
        <v>4.0</v>
      </c>
      <c r="K92" s="209">
        <v>3.0</v>
      </c>
      <c r="L92" s="207">
        <f t="shared" ref="L92:L189" si="2">SUM(H92:K92)</f>
        <v>14.5</v>
      </c>
      <c r="M92" s="230"/>
      <c r="N92" s="230"/>
      <c r="O92" s="220"/>
    </row>
    <row r="93">
      <c r="A93" s="179">
        <v>91.0</v>
      </c>
      <c r="B93" s="199" t="s">
        <v>362</v>
      </c>
      <c r="C93" s="194" t="s">
        <v>363</v>
      </c>
      <c r="D93" s="194">
        <v>19.0</v>
      </c>
      <c r="E93" s="194" t="s">
        <v>123</v>
      </c>
      <c r="F93" s="210" t="s">
        <v>364</v>
      </c>
      <c r="G93" s="194" t="s">
        <v>196</v>
      </c>
      <c r="H93" s="209">
        <v>4.0</v>
      </c>
      <c r="I93" s="209">
        <v>2.5</v>
      </c>
      <c r="J93" s="209">
        <v>4.0</v>
      </c>
      <c r="K93" s="209">
        <v>3.0</v>
      </c>
      <c r="L93" s="207">
        <f t="shared" si="2"/>
        <v>13.5</v>
      </c>
      <c r="M93" s="218"/>
      <c r="N93" s="8"/>
      <c r="O93" s="220"/>
    </row>
    <row r="94">
      <c r="A94" s="179">
        <v>92.0</v>
      </c>
      <c r="B94" s="205" t="s">
        <v>347</v>
      </c>
      <c r="C94" s="194" t="s">
        <v>365</v>
      </c>
      <c r="D94" s="194">
        <v>14.0</v>
      </c>
      <c r="E94" s="194" t="s">
        <v>223</v>
      </c>
      <c r="F94" s="220"/>
      <c r="G94" s="194" t="s">
        <v>196</v>
      </c>
      <c r="H94" s="209">
        <v>4.0</v>
      </c>
      <c r="I94" s="209">
        <v>3.5</v>
      </c>
      <c r="J94" s="209">
        <v>3.5</v>
      </c>
      <c r="K94" s="209">
        <v>3.5</v>
      </c>
      <c r="L94" s="207">
        <f t="shared" si="2"/>
        <v>14.5</v>
      </c>
      <c r="M94" s="218"/>
      <c r="N94" s="8"/>
      <c r="O94" s="220"/>
    </row>
    <row r="95">
      <c r="A95" s="179">
        <v>93.0</v>
      </c>
      <c r="B95" s="205" t="s">
        <v>366</v>
      </c>
      <c r="C95" s="194" t="s">
        <v>367</v>
      </c>
      <c r="D95" s="194">
        <v>17.0</v>
      </c>
      <c r="E95" s="194" t="s">
        <v>81</v>
      </c>
      <c r="F95" s="210" t="s">
        <v>368</v>
      </c>
      <c r="G95" s="194" t="s">
        <v>196</v>
      </c>
      <c r="H95" s="209">
        <v>4.0</v>
      </c>
      <c r="I95" s="209">
        <v>2.5</v>
      </c>
      <c r="J95" s="209">
        <v>4.0</v>
      </c>
      <c r="K95" s="209">
        <v>3.5</v>
      </c>
      <c r="L95" s="207">
        <f t="shared" si="2"/>
        <v>14</v>
      </c>
      <c r="M95" s="218"/>
      <c r="N95" s="8"/>
      <c r="O95" s="220"/>
    </row>
    <row r="96">
      <c r="A96" s="179">
        <v>94.0</v>
      </c>
      <c r="B96" s="205" t="s">
        <v>353</v>
      </c>
      <c r="C96" s="194" t="s">
        <v>354</v>
      </c>
      <c r="D96" s="194">
        <v>13.0</v>
      </c>
      <c r="E96" s="194" t="s">
        <v>81</v>
      </c>
      <c r="F96" s="210" t="s">
        <v>369</v>
      </c>
      <c r="G96" s="194" t="s">
        <v>196</v>
      </c>
      <c r="H96" s="209">
        <v>4.0</v>
      </c>
      <c r="I96" s="209">
        <v>3.0</v>
      </c>
      <c r="J96" s="209">
        <v>4.0</v>
      </c>
      <c r="K96" s="209">
        <v>4.0</v>
      </c>
      <c r="L96" s="207">
        <f t="shared" si="2"/>
        <v>15</v>
      </c>
      <c r="M96" s="218"/>
      <c r="N96" s="8"/>
      <c r="O96" s="220"/>
    </row>
    <row r="97">
      <c r="A97" s="179">
        <v>95.0</v>
      </c>
      <c r="B97" s="231" t="s">
        <v>370</v>
      </c>
      <c r="C97" s="223" t="s">
        <v>325</v>
      </c>
      <c r="D97" s="194">
        <v>14.0</v>
      </c>
      <c r="E97" s="194" t="s">
        <v>81</v>
      </c>
      <c r="F97" s="210" t="s">
        <v>371</v>
      </c>
      <c r="G97" s="194" t="s">
        <v>96</v>
      </c>
      <c r="H97" s="209">
        <v>4.0</v>
      </c>
      <c r="I97" s="209">
        <v>4.0</v>
      </c>
      <c r="J97" s="209">
        <v>3.5</v>
      </c>
      <c r="K97" s="209">
        <v>3.0</v>
      </c>
      <c r="L97" s="232">
        <f t="shared" si="2"/>
        <v>14.5</v>
      </c>
      <c r="M97" s="212" t="s">
        <v>372</v>
      </c>
      <c r="N97" s="8"/>
      <c r="O97" s="220"/>
    </row>
    <row r="98">
      <c r="A98" s="179">
        <v>96.0</v>
      </c>
      <c r="B98" s="231" t="s">
        <v>373</v>
      </c>
      <c r="C98" s="223" t="s">
        <v>374</v>
      </c>
      <c r="D98" s="194">
        <v>13.0</v>
      </c>
      <c r="E98" s="194" t="s">
        <v>123</v>
      </c>
      <c r="F98" s="210" t="s">
        <v>13</v>
      </c>
      <c r="G98" s="194" t="s">
        <v>196</v>
      </c>
      <c r="H98" s="209">
        <v>4.0</v>
      </c>
      <c r="I98" s="209">
        <v>3.0</v>
      </c>
      <c r="J98" s="209">
        <v>4.0</v>
      </c>
      <c r="K98" s="209">
        <v>4.0</v>
      </c>
      <c r="L98" s="232">
        <f t="shared" si="2"/>
        <v>15</v>
      </c>
      <c r="M98" s="212" t="s">
        <v>375</v>
      </c>
      <c r="N98" s="8"/>
      <c r="O98" s="220"/>
    </row>
    <row r="99">
      <c r="A99" s="179">
        <v>97.0</v>
      </c>
      <c r="B99" s="231" t="s">
        <v>376</v>
      </c>
      <c r="C99" s="224" t="s">
        <v>377</v>
      </c>
      <c r="D99" s="194">
        <v>14.0</v>
      </c>
      <c r="E99" s="194" t="s">
        <v>81</v>
      </c>
      <c r="F99" s="210" t="s">
        <v>13</v>
      </c>
      <c r="G99" s="194" t="s">
        <v>196</v>
      </c>
      <c r="H99" s="209">
        <v>4.0</v>
      </c>
      <c r="I99" s="209">
        <v>4.0</v>
      </c>
      <c r="J99" s="209">
        <v>3.5</v>
      </c>
      <c r="K99" s="209">
        <v>4.0</v>
      </c>
      <c r="L99" s="232">
        <f t="shared" si="2"/>
        <v>15.5</v>
      </c>
      <c r="M99" s="212" t="s">
        <v>378</v>
      </c>
      <c r="N99" s="8"/>
      <c r="O99" s="220"/>
    </row>
    <row r="100">
      <c r="A100" s="179">
        <v>98.0</v>
      </c>
      <c r="B100" s="231" t="s">
        <v>379</v>
      </c>
      <c r="C100" s="194" t="s">
        <v>380</v>
      </c>
      <c r="D100" s="194">
        <v>15.0</v>
      </c>
      <c r="E100" s="194" t="s">
        <v>81</v>
      </c>
      <c r="F100" s="210" t="s">
        <v>13</v>
      </c>
      <c r="G100" s="194" t="s">
        <v>196</v>
      </c>
      <c r="H100" s="209">
        <v>4.0</v>
      </c>
      <c r="I100" s="209">
        <v>3.0</v>
      </c>
      <c r="J100" s="209">
        <v>3.0</v>
      </c>
      <c r="K100" s="209">
        <v>4.0</v>
      </c>
      <c r="L100" s="207">
        <f t="shared" si="2"/>
        <v>14</v>
      </c>
      <c r="M100" s="212" t="s">
        <v>381</v>
      </c>
      <c r="N100" s="8"/>
      <c r="O100" s="220"/>
    </row>
    <row r="101">
      <c r="A101" s="179">
        <v>99.0</v>
      </c>
      <c r="B101" s="199" t="s">
        <v>382</v>
      </c>
      <c r="C101" s="194" t="s">
        <v>383</v>
      </c>
      <c r="D101" s="194">
        <v>16.0</v>
      </c>
      <c r="E101" s="194" t="s">
        <v>81</v>
      </c>
      <c r="F101" s="210" t="s">
        <v>371</v>
      </c>
      <c r="G101" s="194" t="s">
        <v>96</v>
      </c>
      <c r="H101" s="209">
        <v>3.0</v>
      </c>
      <c r="I101" s="209">
        <v>3.0</v>
      </c>
      <c r="J101" s="209">
        <v>3.5</v>
      </c>
      <c r="K101" s="209">
        <v>4.0</v>
      </c>
      <c r="L101" s="207">
        <f t="shared" si="2"/>
        <v>13.5</v>
      </c>
      <c r="M101" s="212" t="s">
        <v>384</v>
      </c>
      <c r="N101" s="8"/>
      <c r="O101" s="220"/>
    </row>
    <row r="102">
      <c r="A102" s="179">
        <v>100.0</v>
      </c>
      <c r="B102" s="231" t="s">
        <v>385</v>
      </c>
      <c r="C102" s="224" t="s">
        <v>386</v>
      </c>
      <c r="D102" s="194">
        <v>14.0</v>
      </c>
      <c r="E102" s="194" t="s">
        <v>81</v>
      </c>
      <c r="F102" s="210" t="s">
        <v>387</v>
      </c>
      <c r="G102" s="194" t="s">
        <v>96</v>
      </c>
      <c r="H102" s="209">
        <v>4.0</v>
      </c>
      <c r="I102" s="209">
        <v>3.0</v>
      </c>
      <c r="J102" s="209">
        <v>4.0</v>
      </c>
      <c r="K102" s="209">
        <v>4.0</v>
      </c>
      <c r="L102" s="207">
        <f t="shared" si="2"/>
        <v>15</v>
      </c>
      <c r="M102" s="212" t="s">
        <v>388</v>
      </c>
      <c r="N102" s="8"/>
      <c r="O102" s="220"/>
    </row>
    <row r="103">
      <c r="A103" s="179">
        <v>101.0</v>
      </c>
      <c r="B103" s="215" t="s">
        <v>389</v>
      </c>
      <c r="C103" s="224" t="s">
        <v>390</v>
      </c>
      <c r="D103" s="194" t="s">
        <v>391</v>
      </c>
      <c r="E103" s="194" t="s">
        <v>392</v>
      </c>
      <c r="F103" s="210" t="s">
        <v>214</v>
      </c>
      <c r="G103" s="194" t="s">
        <v>96</v>
      </c>
      <c r="H103" s="209">
        <v>3.0</v>
      </c>
      <c r="I103" s="209">
        <v>3.0</v>
      </c>
      <c r="J103" s="209">
        <v>2.0</v>
      </c>
      <c r="K103" s="209">
        <v>3.0</v>
      </c>
      <c r="L103" s="207">
        <f t="shared" si="2"/>
        <v>11</v>
      </c>
      <c r="M103" s="212" t="s">
        <v>393</v>
      </c>
      <c r="N103" s="8"/>
      <c r="O103" s="220"/>
    </row>
    <row r="104">
      <c r="A104" s="179">
        <v>102.0</v>
      </c>
      <c r="B104" s="215" t="s">
        <v>394</v>
      </c>
      <c r="C104" s="224" t="s">
        <v>395</v>
      </c>
      <c r="D104" s="194">
        <v>16.0</v>
      </c>
      <c r="E104" s="194" t="s">
        <v>123</v>
      </c>
      <c r="F104" s="210" t="s">
        <v>396</v>
      </c>
      <c r="G104" s="194" t="s">
        <v>96</v>
      </c>
      <c r="H104" s="233"/>
      <c r="I104" s="233"/>
      <c r="J104" s="233"/>
      <c r="K104" s="233"/>
      <c r="L104" s="207">
        <f t="shared" si="2"/>
        <v>0</v>
      </c>
      <c r="M104" s="212" t="s">
        <v>397</v>
      </c>
      <c r="N104" s="8"/>
      <c r="O104" s="220"/>
    </row>
    <row r="105">
      <c r="A105" s="179">
        <v>103.0</v>
      </c>
      <c r="B105" s="215" t="s">
        <v>382</v>
      </c>
      <c r="C105" s="224" t="s">
        <v>383</v>
      </c>
      <c r="D105" s="194">
        <v>16.0</v>
      </c>
      <c r="E105" s="194" t="s">
        <v>81</v>
      </c>
      <c r="F105" s="210" t="s">
        <v>214</v>
      </c>
      <c r="G105" s="194" t="s">
        <v>96</v>
      </c>
      <c r="H105" s="209">
        <v>3.5</v>
      </c>
      <c r="I105" s="209">
        <v>3.0</v>
      </c>
      <c r="J105" s="209">
        <v>3.0</v>
      </c>
      <c r="K105" s="209">
        <v>4.0</v>
      </c>
      <c r="L105" s="207">
        <f t="shared" si="2"/>
        <v>13.5</v>
      </c>
      <c r="M105" s="212" t="s">
        <v>398</v>
      </c>
      <c r="N105" s="8"/>
      <c r="O105" s="220"/>
    </row>
    <row r="106">
      <c r="A106" s="179">
        <v>104.0</v>
      </c>
      <c r="B106" s="231" t="s">
        <v>399</v>
      </c>
      <c r="C106" s="224" t="s">
        <v>400</v>
      </c>
      <c r="D106" s="194">
        <v>13.0</v>
      </c>
      <c r="E106" s="194" t="s">
        <v>81</v>
      </c>
      <c r="F106" s="210" t="s">
        <v>13</v>
      </c>
      <c r="G106" s="194" t="s">
        <v>196</v>
      </c>
      <c r="H106" s="209">
        <v>4.0</v>
      </c>
      <c r="I106" s="209">
        <v>3.5</v>
      </c>
      <c r="J106" s="209">
        <v>4.0</v>
      </c>
      <c r="K106" s="209">
        <v>4.0</v>
      </c>
      <c r="L106" s="207">
        <f t="shared" si="2"/>
        <v>15.5</v>
      </c>
      <c r="M106" s="212" t="s">
        <v>401</v>
      </c>
      <c r="N106" s="8"/>
      <c r="O106" s="220"/>
    </row>
    <row r="107">
      <c r="A107" s="179">
        <v>105.0</v>
      </c>
      <c r="B107" s="215" t="s">
        <v>402</v>
      </c>
      <c r="C107" s="224" t="s">
        <v>403</v>
      </c>
      <c r="D107" s="194">
        <v>16.0</v>
      </c>
      <c r="E107" s="194" t="s">
        <v>81</v>
      </c>
      <c r="F107" s="210" t="s">
        <v>13</v>
      </c>
      <c r="G107" s="194" t="s">
        <v>196</v>
      </c>
      <c r="H107" s="209">
        <v>3.5</v>
      </c>
      <c r="I107" s="209">
        <v>3.0</v>
      </c>
      <c r="J107" s="209">
        <v>2.5</v>
      </c>
      <c r="K107" s="209">
        <v>2.5</v>
      </c>
      <c r="L107" s="207">
        <f t="shared" si="2"/>
        <v>11.5</v>
      </c>
      <c r="M107" s="212" t="s">
        <v>404</v>
      </c>
      <c r="N107" s="8"/>
      <c r="O107" s="220"/>
    </row>
    <row r="108">
      <c r="A108" s="179">
        <v>106.0</v>
      </c>
      <c r="B108" s="231" t="s">
        <v>405</v>
      </c>
      <c r="C108" s="224" t="s">
        <v>406</v>
      </c>
      <c r="D108" s="194">
        <v>13.0</v>
      </c>
      <c r="E108" s="194" t="s">
        <v>81</v>
      </c>
      <c r="F108" s="210" t="s">
        <v>13</v>
      </c>
      <c r="G108" s="194" t="s">
        <v>196</v>
      </c>
      <c r="H108" s="209">
        <v>4.0</v>
      </c>
      <c r="I108" s="209">
        <v>3.5</v>
      </c>
      <c r="J108" s="209">
        <v>3.0</v>
      </c>
      <c r="K108" s="209">
        <v>4.0</v>
      </c>
      <c r="L108" s="207">
        <f t="shared" si="2"/>
        <v>14.5</v>
      </c>
      <c r="M108" s="212" t="s">
        <v>407</v>
      </c>
      <c r="N108" s="8"/>
      <c r="O108" s="220"/>
    </row>
    <row r="109">
      <c r="A109" s="179">
        <v>107.0</v>
      </c>
      <c r="B109" s="215" t="s">
        <v>408</v>
      </c>
      <c r="C109" s="224" t="s">
        <v>409</v>
      </c>
      <c r="D109" s="194">
        <v>13.0</v>
      </c>
      <c r="E109" s="194" t="s">
        <v>81</v>
      </c>
      <c r="F109" s="210" t="s">
        <v>396</v>
      </c>
      <c r="G109" s="194" t="s">
        <v>96</v>
      </c>
      <c r="H109" s="209">
        <v>4.0</v>
      </c>
      <c r="I109" s="209" t="s">
        <v>13</v>
      </c>
      <c r="J109" s="209">
        <v>4.0</v>
      </c>
      <c r="K109" s="209" t="s">
        <v>13</v>
      </c>
      <c r="L109" s="207">
        <f t="shared" si="2"/>
        <v>8</v>
      </c>
      <c r="M109" s="212" t="s">
        <v>410</v>
      </c>
      <c r="N109" s="8"/>
      <c r="O109" s="220"/>
    </row>
    <row r="110">
      <c r="A110" s="179">
        <v>108.0</v>
      </c>
      <c r="B110" s="215" t="s">
        <v>411</v>
      </c>
      <c r="C110" s="224" t="s">
        <v>412</v>
      </c>
      <c r="D110" s="194">
        <v>19.0</v>
      </c>
      <c r="E110" s="194" t="s">
        <v>81</v>
      </c>
      <c r="F110" s="210" t="s">
        <v>13</v>
      </c>
      <c r="G110" s="194" t="s">
        <v>196</v>
      </c>
      <c r="H110" s="209">
        <v>3.5</v>
      </c>
      <c r="I110" s="209">
        <v>2.0</v>
      </c>
      <c r="J110" s="209">
        <v>2.5</v>
      </c>
      <c r="K110" s="209">
        <v>4.0</v>
      </c>
      <c r="L110" s="207">
        <f t="shared" si="2"/>
        <v>12</v>
      </c>
      <c r="M110" s="212" t="s">
        <v>413</v>
      </c>
      <c r="N110" s="8"/>
      <c r="O110" s="220"/>
    </row>
    <row r="111">
      <c r="A111" s="179">
        <v>109.0</v>
      </c>
      <c r="B111" s="231" t="s">
        <v>414</v>
      </c>
      <c r="C111" s="224" t="s">
        <v>415</v>
      </c>
      <c r="D111" s="194">
        <v>16.0</v>
      </c>
      <c r="E111" s="194" t="s">
        <v>177</v>
      </c>
      <c r="F111" s="210" t="s">
        <v>13</v>
      </c>
      <c r="G111" s="194" t="s">
        <v>196</v>
      </c>
      <c r="H111" s="209">
        <v>3.0</v>
      </c>
      <c r="I111" s="209">
        <v>3.0</v>
      </c>
      <c r="J111" s="209">
        <v>3.5</v>
      </c>
      <c r="K111" s="209">
        <v>4.0</v>
      </c>
      <c r="L111" s="207">
        <f t="shared" si="2"/>
        <v>13.5</v>
      </c>
      <c r="M111" s="212" t="s">
        <v>416</v>
      </c>
      <c r="N111" s="8"/>
      <c r="O111" s="220"/>
    </row>
    <row r="112">
      <c r="A112" s="179">
        <v>110.0</v>
      </c>
      <c r="B112" s="231" t="s">
        <v>417</v>
      </c>
      <c r="C112" s="234" t="s">
        <v>418</v>
      </c>
      <c r="D112" s="194">
        <v>15.0</v>
      </c>
      <c r="E112" s="194" t="s">
        <v>81</v>
      </c>
      <c r="F112" s="210" t="s">
        <v>13</v>
      </c>
      <c r="G112" s="194" t="s">
        <v>196</v>
      </c>
      <c r="H112" s="209">
        <v>4.0</v>
      </c>
      <c r="I112" s="209">
        <v>4.0</v>
      </c>
      <c r="J112" s="209">
        <v>3.0</v>
      </c>
      <c r="K112" s="209">
        <v>4.0</v>
      </c>
      <c r="L112" s="207">
        <f t="shared" si="2"/>
        <v>15</v>
      </c>
      <c r="M112" s="212" t="s">
        <v>419</v>
      </c>
      <c r="N112" s="8"/>
      <c r="O112" s="220"/>
    </row>
    <row r="113">
      <c r="A113" s="179">
        <v>111.0</v>
      </c>
      <c r="B113" s="231" t="s">
        <v>420</v>
      </c>
      <c r="C113" s="234" t="s">
        <v>421</v>
      </c>
      <c r="D113" s="194">
        <v>13.0</v>
      </c>
      <c r="E113" s="194" t="s">
        <v>177</v>
      </c>
      <c r="F113" s="210" t="s">
        <v>422</v>
      </c>
      <c r="G113" s="194" t="s">
        <v>96</v>
      </c>
      <c r="H113" s="209">
        <v>3.5</v>
      </c>
      <c r="I113" s="209">
        <v>2.5</v>
      </c>
      <c r="J113" s="209">
        <v>4.0</v>
      </c>
      <c r="K113" s="209">
        <v>4.0</v>
      </c>
      <c r="L113" s="207">
        <f t="shared" si="2"/>
        <v>14</v>
      </c>
      <c r="M113" s="212" t="s">
        <v>423</v>
      </c>
      <c r="N113" s="8"/>
      <c r="O113" s="220"/>
    </row>
    <row r="114">
      <c r="A114" s="179">
        <v>112.0</v>
      </c>
      <c r="B114" s="231" t="s">
        <v>424</v>
      </c>
      <c r="C114" s="224" t="s">
        <v>425</v>
      </c>
      <c r="D114" s="194">
        <v>14.0</v>
      </c>
      <c r="E114" s="194" t="s">
        <v>81</v>
      </c>
      <c r="F114" s="210" t="s">
        <v>13</v>
      </c>
      <c r="G114" s="194" t="s">
        <v>196</v>
      </c>
      <c r="H114" s="209">
        <v>4.0</v>
      </c>
      <c r="I114" s="209">
        <v>3.0</v>
      </c>
      <c r="J114" s="209">
        <v>3.5</v>
      </c>
      <c r="K114" s="209">
        <v>4.0</v>
      </c>
      <c r="L114" s="207">
        <f t="shared" si="2"/>
        <v>14.5</v>
      </c>
      <c r="M114" s="212" t="s">
        <v>426</v>
      </c>
      <c r="N114" s="8"/>
      <c r="O114" s="220"/>
    </row>
    <row r="115">
      <c r="A115" s="179">
        <v>113.0</v>
      </c>
      <c r="B115" s="215" t="s">
        <v>138</v>
      </c>
      <c r="C115" s="208"/>
      <c r="D115" s="194">
        <v>15.0</v>
      </c>
      <c r="E115" s="194" t="s">
        <v>140</v>
      </c>
      <c r="F115" s="210" t="s">
        <v>396</v>
      </c>
      <c r="G115" s="194" t="s">
        <v>96</v>
      </c>
      <c r="H115" s="233"/>
      <c r="I115" s="233"/>
      <c r="J115" s="233"/>
      <c r="K115" s="233"/>
      <c r="L115" s="207">
        <f t="shared" si="2"/>
        <v>0</v>
      </c>
      <c r="M115" s="218"/>
      <c r="N115" s="8"/>
      <c r="O115" s="220"/>
    </row>
    <row r="116">
      <c r="A116" s="179">
        <v>114.0</v>
      </c>
      <c r="B116" s="215" t="s">
        <v>427</v>
      </c>
      <c r="C116" s="224" t="s">
        <v>428</v>
      </c>
      <c r="D116" s="194">
        <v>17.0</v>
      </c>
      <c r="E116" s="194" t="s">
        <v>81</v>
      </c>
      <c r="F116" s="210" t="s">
        <v>227</v>
      </c>
      <c r="G116" s="194" t="s">
        <v>96</v>
      </c>
      <c r="H116" s="209">
        <v>4.0</v>
      </c>
      <c r="I116" s="209">
        <v>1.0</v>
      </c>
      <c r="J116" s="209">
        <v>2.5</v>
      </c>
      <c r="K116" s="209">
        <v>4.0</v>
      </c>
      <c r="L116" s="207">
        <f t="shared" si="2"/>
        <v>11.5</v>
      </c>
      <c r="M116" s="212" t="s">
        <v>429</v>
      </c>
      <c r="N116" s="8"/>
      <c r="O116" s="220"/>
    </row>
    <row r="117">
      <c r="A117" s="179">
        <v>115.0</v>
      </c>
      <c r="B117" s="215" t="s">
        <v>430</v>
      </c>
      <c r="C117" s="194" t="s">
        <v>431</v>
      </c>
      <c r="D117" s="194">
        <v>24.0</v>
      </c>
      <c r="E117" s="194" t="s">
        <v>140</v>
      </c>
      <c r="F117" s="210" t="s">
        <v>227</v>
      </c>
      <c r="G117" s="194" t="s">
        <v>96</v>
      </c>
      <c r="H117" s="209">
        <v>4.0</v>
      </c>
      <c r="I117" s="209">
        <v>1.0</v>
      </c>
      <c r="J117" s="209">
        <v>2.0</v>
      </c>
      <c r="K117" s="209">
        <v>2.0</v>
      </c>
      <c r="L117" s="207">
        <f t="shared" si="2"/>
        <v>9</v>
      </c>
      <c r="M117" s="212" t="s">
        <v>432</v>
      </c>
      <c r="N117" s="8"/>
      <c r="O117" s="220"/>
    </row>
    <row r="118">
      <c r="A118" s="179">
        <v>116.0</v>
      </c>
      <c r="B118" s="205" t="s">
        <v>433</v>
      </c>
      <c r="C118" s="224" t="s">
        <v>434</v>
      </c>
      <c r="D118" s="194">
        <v>14.0</v>
      </c>
      <c r="E118" s="194" t="s">
        <v>81</v>
      </c>
      <c r="F118" s="210" t="s">
        <v>13</v>
      </c>
      <c r="G118" s="194" t="s">
        <v>196</v>
      </c>
      <c r="H118" s="209">
        <v>4.0</v>
      </c>
      <c r="I118" s="209">
        <v>4.0</v>
      </c>
      <c r="J118" s="209">
        <v>4.0</v>
      </c>
      <c r="K118" s="209">
        <v>4.0</v>
      </c>
      <c r="L118" s="207">
        <f t="shared" si="2"/>
        <v>16</v>
      </c>
      <c r="M118" s="218"/>
      <c r="N118" s="8"/>
      <c r="O118" s="220"/>
    </row>
    <row r="119">
      <c r="A119" s="179">
        <v>117.0</v>
      </c>
      <c r="B119" s="215" t="s">
        <v>435</v>
      </c>
      <c r="C119" s="224" t="s">
        <v>436</v>
      </c>
      <c r="D119" s="194">
        <v>13.0</v>
      </c>
      <c r="E119" s="194" t="s">
        <v>437</v>
      </c>
      <c r="F119" s="210" t="s">
        <v>214</v>
      </c>
      <c r="G119" s="194" t="s">
        <v>96</v>
      </c>
      <c r="H119" s="209">
        <v>4.0</v>
      </c>
      <c r="I119" s="209">
        <v>2.5</v>
      </c>
      <c r="J119" s="209">
        <v>4.0</v>
      </c>
      <c r="K119" s="209">
        <v>3.0</v>
      </c>
      <c r="L119" s="207">
        <f t="shared" si="2"/>
        <v>13.5</v>
      </c>
      <c r="M119" s="212" t="s">
        <v>438</v>
      </c>
      <c r="N119" s="8"/>
      <c r="O119" s="220"/>
    </row>
    <row r="120">
      <c r="A120" s="179">
        <v>118.0</v>
      </c>
      <c r="B120" s="205" t="s">
        <v>439</v>
      </c>
      <c r="C120" s="224" t="s">
        <v>440</v>
      </c>
      <c r="D120" s="194">
        <v>15.0</v>
      </c>
      <c r="E120" s="194" t="s">
        <v>177</v>
      </c>
      <c r="F120" s="210" t="s">
        <v>422</v>
      </c>
      <c r="G120" s="194" t="s">
        <v>96</v>
      </c>
      <c r="H120" s="209">
        <v>4.0</v>
      </c>
      <c r="I120" s="209">
        <v>3.0</v>
      </c>
      <c r="J120" s="209">
        <v>4.0</v>
      </c>
      <c r="K120" s="209">
        <v>4.0</v>
      </c>
      <c r="L120" s="207">
        <f t="shared" si="2"/>
        <v>15</v>
      </c>
      <c r="M120" s="212" t="s">
        <v>441</v>
      </c>
      <c r="N120" s="8"/>
      <c r="O120" s="220"/>
    </row>
    <row r="121">
      <c r="A121" s="179">
        <v>119.0</v>
      </c>
      <c r="B121" s="228" t="s">
        <v>442</v>
      </c>
      <c r="C121" s="224" t="s">
        <v>443</v>
      </c>
      <c r="D121" s="194">
        <v>13.0</v>
      </c>
      <c r="E121" s="194" t="s">
        <v>81</v>
      </c>
      <c r="F121" s="210" t="s">
        <v>13</v>
      </c>
      <c r="G121" s="194" t="s">
        <v>196</v>
      </c>
      <c r="H121" s="209">
        <v>4.0</v>
      </c>
      <c r="I121" s="209">
        <v>3.0</v>
      </c>
      <c r="J121" s="209">
        <v>3.5</v>
      </c>
      <c r="K121" s="209">
        <v>3.0</v>
      </c>
      <c r="L121" s="207">
        <f t="shared" si="2"/>
        <v>13.5</v>
      </c>
      <c r="M121" s="212" t="s">
        <v>444</v>
      </c>
      <c r="N121" s="8"/>
      <c r="O121" s="220"/>
    </row>
    <row r="122">
      <c r="A122" s="179">
        <v>120.0</v>
      </c>
      <c r="B122" s="235" t="s">
        <v>445</v>
      </c>
      <c r="C122" s="224" t="s">
        <v>342</v>
      </c>
      <c r="D122" s="194">
        <v>17.0</v>
      </c>
      <c r="E122" s="194" t="s">
        <v>123</v>
      </c>
      <c r="F122" s="210" t="s">
        <v>214</v>
      </c>
      <c r="G122" s="194" t="s">
        <v>96</v>
      </c>
      <c r="H122" s="209">
        <v>4.0</v>
      </c>
      <c r="I122" s="209">
        <v>3.5</v>
      </c>
      <c r="J122" s="209">
        <v>3.5</v>
      </c>
      <c r="K122" s="209">
        <v>4.0</v>
      </c>
      <c r="L122" s="207">
        <f t="shared" si="2"/>
        <v>15</v>
      </c>
      <c r="M122" s="212" t="s">
        <v>446</v>
      </c>
      <c r="N122" s="8"/>
      <c r="O122" s="220"/>
    </row>
    <row r="123">
      <c r="A123" s="179">
        <v>121.0</v>
      </c>
      <c r="B123" s="236" t="s">
        <v>447</v>
      </c>
      <c r="C123" s="194" t="s">
        <v>448</v>
      </c>
      <c r="D123" s="194">
        <v>18.0</v>
      </c>
      <c r="E123" s="194" t="s">
        <v>223</v>
      </c>
      <c r="F123" s="220"/>
      <c r="G123" s="194" t="s">
        <v>196</v>
      </c>
      <c r="H123" s="209">
        <v>3.0</v>
      </c>
      <c r="I123" s="209">
        <v>3.0</v>
      </c>
      <c r="J123" s="209">
        <v>4.0</v>
      </c>
      <c r="K123" s="209">
        <v>4.0</v>
      </c>
      <c r="L123" s="207">
        <f t="shared" si="2"/>
        <v>14</v>
      </c>
      <c r="M123" s="212" t="s">
        <v>449</v>
      </c>
      <c r="N123" s="8"/>
      <c r="O123" s="220"/>
    </row>
    <row r="124" ht="23.25" customHeight="1">
      <c r="A124" s="179">
        <v>122.0</v>
      </c>
      <c r="B124" s="215" t="s">
        <v>450</v>
      </c>
      <c r="C124" s="194" t="s">
        <v>451</v>
      </c>
      <c r="D124" s="194">
        <v>16.0</v>
      </c>
      <c r="E124" s="194" t="s">
        <v>452</v>
      </c>
      <c r="F124" s="210" t="s">
        <v>13</v>
      </c>
      <c r="G124" s="194" t="s">
        <v>196</v>
      </c>
      <c r="H124" s="209">
        <v>3.0</v>
      </c>
      <c r="I124" s="209">
        <v>3.0</v>
      </c>
      <c r="J124" s="209">
        <v>2.0</v>
      </c>
      <c r="K124" s="209">
        <v>4.0</v>
      </c>
      <c r="L124" s="207">
        <f t="shared" si="2"/>
        <v>12</v>
      </c>
      <c r="M124" s="218"/>
      <c r="N124" s="8"/>
      <c r="O124" s="220"/>
    </row>
    <row r="125">
      <c r="A125" s="179">
        <v>123.0</v>
      </c>
      <c r="B125" s="205" t="s">
        <v>453</v>
      </c>
      <c r="C125" s="194" t="s">
        <v>454</v>
      </c>
      <c r="D125" s="194">
        <v>12.0</v>
      </c>
      <c r="E125" s="194" t="s">
        <v>81</v>
      </c>
      <c r="F125" s="210" t="s">
        <v>214</v>
      </c>
      <c r="G125" s="194" t="s">
        <v>96</v>
      </c>
      <c r="H125" s="209">
        <v>4.0</v>
      </c>
      <c r="I125" s="209">
        <v>1.0</v>
      </c>
      <c r="J125" s="209">
        <v>4.0</v>
      </c>
      <c r="K125" s="209">
        <v>4.0</v>
      </c>
      <c r="L125" s="207">
        <f t="shared" si="2"/>
        <v>13</v>
      </c>
      <c r="M125" s="218"/>
      <c r="N125" s="8"/>
      <c r="O125" s="220"/>
    </row>
    <row r="126" ht="24.75" customHeight="1">
      <c r="A126" s="179">
        <v>124.0</v>
      </c>
      <c r="B126" s="237" t="s">
        <v>455</v>
      </c>
      <c r="C126" s="194" t="s">
        <v>456</v>
      </c>
      <c r="D126" s="194">
        <v>13.0</v>
      </c>
      <c r="E126" s="194" t="s">
        <v>457</v>
      </c>
      <c r="F126" s="210" t="s">
        <v>13</v>
      </c>
      <c r="G126" s="194" t="s">
        <v>196</v>
      </c>
      <c r="H126" s="209">
        <v>3.0</v>
      </c>
      <c r="I126" s="209">
        <v>2.0</v>
      </c>
      <c r="J126" s="209">
        <v>2.0</v>
      </c>
      <c r="K126" s="209">
        <v>3.5</v>
      </c>
      <c r="L126" s="207">
        <f t="shared" si="2"/>
        <v>10.5</v>
      </c>
      <c r="M126" s="218"/>
      <c r="N126" s="8"/>
      <c r="O126" s="220"/>
    </row>
    <row r="127" ht="18.75" customHeight="1">
      <c r="A127" s="179">
        <v>125.0</v>
      </c>
      <c r="B127" s="215"/>
      <c r="C127" s="194" t="s">
        <v>458</v>
      </c>
      <c r="D127" s="194">
        <v>17.0</v>
      </c>
      <c r="E127" s="194" t="s">
        <v>90</v>
      </c>
      <c r="F127" s="210" t="s">
        <v>13</v>
      </c>
      <c r="G127" s="194" t="s">
        <v>196</v>
      </c>
      <c r="H127" s="209">
        <v>4.0</v>
      </c>
      <c r="I127" s="209">
        <v>0.0</v>
      </c>
      <c r="J127" s="209">
        <v>2.0</v>
      </c>
      <c r="K127" s="209">
        <v>4.0</v>
      </c>
      <c r="L127" s="207">
        <f t="shared" si="2"/>
        <v>10</v>
      </c>
      <c r="M127" s="218"/>
      <c r="N127" s="8"/>
      <c r="O127" s="220"/>
    </row>
    <row r="128" ht="21.0" customHeight="1">
      <c r="A128" s="179">
        <v>126.0</v>
      </c>
      <c r="B128" s="205" t="s">
        <v>459</v>
      </c>
      <c r="C128" s="194" t="s">
        <v>460</v>
      </c>
      <c r="D128" s="194">
        <v>13.0</v>
      </c>
      <c r="E128" s="194" t="s">
        <v>81</v>
      </c>
      <c r="F128" s="220"/>
      <c r="G128" s="194" t="s">
        <v>196</v>
      </c>
      <c r="H128" s="209">
        <v>5.0</v>
      </c>
      <c r="I128" s="209">
        <v>1.0</v>
      </c>
      <c r="J128" s="209">
        <v>4.0</v>
      </c>
      <c r="K128" s="209">
        <v>3.5</v>
      </c>
      <c r="L128" s="207">
        <f t="shared" si="2"/>
        <v>13.5</v>
      </c>
      <c r="M128" s="218"/>
      <c r="N128" s="8"/>
      <c r="O128" s="220"/>
    </row>
    <row r="129">
      <c r="A129" s="179">
        <v>127.0</v>
      </c>
      <c r="B129" s="205" t="s">
        <v>461</v>
      </c>
      <c r="C129" s="224" t="s">
        <v>462</v>
      </c>
      <c r="D129" s="194">
        <v>15.0</v>
      </c>
      <c r="E129" s="194" t="s">
        <v>278</v>
      </c>
      <c r="F129" s="220"/>
      <c r="G129" s="194" t="s">
        <v>196</v>
      </c>
      <c r="H129" s="209">
        <v>4.0</v>
      </c>
      <c r="I129" s="209">
        <v>2.5</v>
      </c>
      <c r="J129" s="209">
        <v>4.0</v>
      </c>
      <c r="K129" s="209">
        <v>4.0</v>
      </c>
      <c r="L129" s="207">
        <f t="shared" si="2"/>
        <v>14.5</v>
      </c>
      <c r="M129" s="212" t="s">
        <v>463</v>
      </c>
      <c r="N129" s="8"/>
      <c r="O129" s="220"/>
    </row>
    <row r="130">
      <c r="A130" s="179">
        <v>128.0</v>
      </c>
      <c r="B130" s="199" t="s">
        <v>464</v>
      </c>
      <c r="C130" s="224" t="s">
        <v>465</v>
      </c>
      <c r="D130" s="194">
        <v>16.0</v>
      </c>
      <c r="E130" s="194" t="s">
        <v>81</v>
      </c>
      <c r="F130" s="220"/>
      <c r="G130" s="194" t="s">
        <v>196</v>
      </c>
      <c r="H130" s="233"/>
      <c r="I130" s="233"/>
      <c r="J130" s="233"/>
      <c r="K130" s="233"/>
      <c r="L130" s="207">
        <f t="shared" si="2"/>
        <v>0</v>
      </c>
      <c r="M130" s="218"/>
      <c r="N130" s="8"/>
      <c r="O130" s="220"/>
    </row>
    <row r="131">
      <c r="A131" s="179">
        <v>129.0</v>
      </c>
      <c r="B131" s="199" t="s">
        <v>466</v>
      </c>
      <c r="C131" s="224" t="s">
        <v>467</v>
      </c>
      <c r="D131" s="194">
        <v>13.0</v>
      </c>
      <c r="E131" s="194" t="s">
        <v>123</v>
      </c>
      <c r="F131" s="220"/>
      <c r="G131" s="194" t="s">
        <v>196</v>
      </c>
      <c r="H131" s="233"/>
      <c r="I131" s="233"/>
      <c r="J131" s="233"/>
      <c r="K131" s="233"/>
      <c r="L131" s="207">
        <f t="shared" si="2"/>
        <v>0</v>
      </c>
      <c r="M131" s="218"/>
      <c r="N131" s="8"/>
      <c r="O131" s="220"/>
    </row>
    <row r="132">
      <c r="A132" s="179">
        <v>130.0</v>
      </c>
      <c r="B132" s="215" t="s">
        <v>468</v>
      </c>
      <c r="C132" s="224" t="s">
        <v>469</v>
      </c>
      <c r="D132" s="194">
        <v>15.0</v>
      </c>
      <c r="E132" s="194" t="s">
        <v>177</v>
      </c>
      <c r="F132" s="220"/>
      <c r="G132" s="194" t="s">
        <v>196</v>
      </c>
      <c r="H132" s="233"/>
      <c r="I132" s="233"/>
      <c r="J132" s="233"/>
      <c r="K132" s="233"/>
      <c r="L132" s="207">
        <f t="shared" si="2"/>
        <v>0</v>
      </c>
      <c r="M132" s="218"/>
      <c r="N132" s="8"/>
      <c r="O132" s="220"/>
    </row>
    <row r="133">
      <c r="A133" s="179">
        <v>131.0</v>
      </c>
      <c r="B133" s="205" t="s">
        <v>470</v>
      </c>
      <c r="C133" s="224" t="s">
        <v>471</v>
      </c>
      <c r="D133" s="194">
        <v>14.0</v>
      </c>
      <c r="E133" s="194" t="s">
        <v>278</v>
      </c>
      <c r="F133" s="220"/>
      <c r="G133" s="194" t="s">
        <v>196</v>
      </c>
      <c r="H133" s="209">
        <v>4.0</v>
      </c>
      <c r="I133" s="209">
        <v>2.5</v>
      </c>
      <c r="J133" s="209">
        <v>2.5</v>
      </c>
      <c r="K133" s="209">
        <v>4.0</v>
      </c>
      <c r="L133" s="207">
        <f t="shared" si="2"/>
        <v>13</v>
      </c>
      <c r="M133" s="212" t="s">
        <v>472</v>
      </c>
      <c r="N133" s="8"/>
      <c r="O133" s="220"/>
    </row>
    <row r="134" ht="22.5" customHeight="1">
      <c r="A134" s="179">
        <v>132.0</v>
      </c>
      <c r="B134" s="215" t="s">
        <v>473</v>
      </c>
      <c r="C134" s="194" t="s">
        <v>474</v>
      </c>
      <c r="D134" s="194">
        <v>14.0</v>
      </c>
      <c r="E134" s="194" t="s">
        <v>177</v>
      </c>
      <c r="F134" s="220"/>
      <c r="G134" s="194" t="s">
        <v>196</v>
      </c>
      <c r="H134" s="209">
        <v>4.0</v>
      </c>
      <c r="I134" s="209">
        <v>0.0</v>
      </c>
      <c r="J134" s="209">
        <v>4.0</v>
      </c>
      <c r="K134" s="209">
        <v>0.0</v>
      </c>
      <c r="L134" s="207">
        <f t="shared" si="2"/>
        <v>8</v>
      </c>
      <c r="M134" s="212" t="s">
        <v>475</v>
      </c>
      <c r="N134" s="8"/>
      <c r="O134" s="220"/>
    </row>
    <row r="135" ht="21.75" customHeight="1">
      <c r="A135" s="179">
        <v>133.0</v>
      </c>
      <c r="B135" s="205" t="s">
        <v>476</v>
      </c>
      <c r="C135" s="194" t="s">
        <v>477</v>
      </c>
      <c r="D135" s="194">
        <v>16.0</v>
      </c>
      <c r="E135" s="194" t="s">
        <v>90</v>
      </c>
      <c r="F135" s="220"/>
      <c r="G135" s="194" t="s">
        <v>196</v>
      </c>
      <c r="H135" s="209">
        <v>3.0</v>
      </c>
      <c r="I135" s="209">
        <v>4.0</v>
      </c>
      <c r="J135" s="209">
        <v>4.0</v>
      </c>
      <c r="K135" s="209">
        <v>3.0</v>
      </c>
      <c r="L135" s="207">
        <f t="shared" si="2"/>
        <v>14</v>
      </c>
      <c r="M135" s="218"/>
      <c r="N135" s="8"/>
      <c r="O135" s="220"/>
    </row>
    <row r="136" ht="21.75" customHeight="1">
      <c r="A136" s="179">
        <v>134.0</v>
      </c>
      <c r="B136" s="205" t="s">
        <v>478</v>
      </c>
      <c r="C136" s="194" t="s">
        <v>479</v>
      </c>
      <c r="D136" s="194">
        <v>13.0</v>
      </c>
      <c r="E136" s="194" t="s">
        <v>103</v>
      </c>
      <c r="F136" s="210" t="s">
        <v>480</v>
      </c>
      <c r="G136" s="194" t="s">
        <v>96</v>
      </c>
      <c r="H136" s="209">
        <v>4.0</v>
      </c>
      <c r="I136" s="209">
        <v>2.0</v>
      </c>
      <c r="J136" s="209">
        <v>3.5</v>
      </c>
      <c r="K136" s="209">
        <v>4.0</v>
      </c>
      <c r="L136" s="207">
        <f t="shared" si="2"/>
        <v>13.5</v>
      </c>
      <c r="M136" s="218"/>
      <c r="N136" s="8"/>
      <c r="O136" s="220"/>
    </row>
    <row r="137">
      <c r="A137" s="179">
        <v>135.0</v>
      </c>
      <c r="B137" s="215" t="s">
        <v>481</v>
      </c>
      <c r="C137" s="194" t="s">
        <v>482</v>
      </c>
      <c r="D137" s="194">
        <v>17.0</v>
      </c>
      <c r="E137" s="194" t="s">
        <v>483</v>
      </c>
      <c r="F137" s="220"/>
      <c r="G137" s="194" t="s">
        <v>196</v>
      </c>
      <c r="H137" s="209">
        <v>3.0</v>
      </c>
      <c r="I137" s="209">
        <v>2.0</v>
      </c>
      <c r="J137" s="209">
        <v>3.5</v>
      </c>
      <c r="K137" s="209">
        <v>4.0</v>
      </c>
      <c r="L137" s="207">
        <f t="shared" si="2"/>
        <v>12.5</v>
      </c>
      <c r="M137" s="212" t="s">
        <v>484</v>
      </c>
      <c r="N137" s="8"/>
      <c r="O137" s="220"/>
    </row>
    <row r="138">
      <c r="A138" s="179">
        <v>136.0</v>
      </c>
      <c r="B138" s="215" t="s">
        <v>485</v>
      </c>
      <c r="C138" s="194" t="s">
        <v>486</v>
      </c>
      <c r="D138" s="194">
        <v>14.0</v>
      </c>
      <c r="E138" s="194" t="s">
        <v>81</v>
      </c>
      <c r="F138" s="210" t="s">
        <v>480</v>
      </c>
      <c r="G138" s="194" t="s">
        <v>96</v>
      </c>
      <c r="H138" s="209">
        <v>4.0</v>
      </c>
      <c r="I138" s="209">
        <v>2.0</v>
      </c>
      <c r="J138" s="209">
        <v>3.5</v>
      </c>
      <c r="K138" s="209">
        <v>3.0</v>
      </c>
      <c r="L138" s="207">
        <f t="shared" si="2"/>
        <v>12.5</v>
      </c>
      <c r="M138" s="212" t="s">
        <v>487</v>
      </c>
      <c r="N138" s="8"/>
      <c r="O138" s="220"/>
    </row>
    <row r="139" ht="20.25" customHeight="1">
      <c r="A139" s="179">
        <v>137.0</v>
      </c>
      <c r="B139" s="215"/>
      <c r="C139" s="194" t="s">
        <v>488</v>
      </c>
      <c r="D139" s="194">
        <v>13.0</v>
      </c>
      <c r="E139" s="194" t="s">
        <v>489</v>
      </c>
      <c r="F139" s="220"/>
      <c r="G139" s="194" t="s">
        <v>196</v>
      </c>
      <c r="H139" s="209">
        <v>4.0</v>
      </c>
      <c r="I139" s="233"/>
      <c r="J139" s="233"/>
      <c r="K139" s="233"/>
      <c r="L139" s="207">
        <f t="shared" si="2"/>
        <v>4</v>
      </c>
      <c r="M139" s="218"/>
      <c r="N139" s="8"/>
      <c r="O139" s="220"/>
    </row>
    <row r="140" ht="21.75" customHeight="1">
      <c r="A140" s="179">
        <v>138.0</v>
      </c>
      <c r="B140" s="205" t="s">
        <v>473</v>
      </c>
      <c r="C140" s="194" t="s">
        <v>474</v>
      </c>
      <c r="D140" s="194">
        <v>14.0</v>
      </c>
      <c r="E140" s="194" t="s">
        <v>81</v>
      </c>
      <c r="F140" s="210" t="s">
        <v>214</v>
      </c>
      <c r="G140" s="194" t="s">
        <v>96</v>
      </c>
      <c r="H140" s="209">
        <v>4.0</v>
      </c>
      <c r="I140" s="209">
        <v>3.0</v>
      </c>
      <c r="J140" s="209">
        <v>3.5</v>
      </c>
      <c r="K140" s="209">
        <v>3.0</v>
      </c>
      <c r="L140" s="207">
        <f t="shared" si="2"/>
        <v>13.5</v>
      </c>
      <c r="M140" s="218"/>
      <c r="N140" s="8"/>
      <c r="O140" s="220"/>
    </row>
    <row r="141" ht="21.75" customHeight="1">
      <c r="A141" s="179">
        <v>139.0</v>
      </c>
      <c r="B141" s="205" t="s">
        <v>490</v>
      </c>
      <c r="C141" s="194" t="s">
        <v>491</v>
      </c>
      <c r="D141" s="194">
        <v>14.0</v>
      </c>
      <c r="E141" s="194" t="s">
        <v>492</v>
      </c>
      <c r="F141" s="220"/>
      <c r="G141" s="194" t="s">
        <v>196</v>
      </c>
      <c r="H141" s="209">
        <v>4.0</v>
      </c>
      <c r="I141" s="209">
        <v>3.0</v>
      </c>
      <c r="J141" s="209">
        <v>4.0</v>
      </c>
      <c r="K141" s="209">
        <v>4.0</v>
      </c>
      <c r="L141" s="207">
        <f t="shared" si="2"/>
        <v>15</v>
      </c>
      <c r="M141" s="218"/>
      <c r="N141" s="8"/>
      <c r="O141" s="220"/>
    </row>
    <row r="142">
      <c r="A142" s="179">
        <v>140.0</v>
      </c>
      <c r="B142" s="205" t="s">
        <v>493</v>
      </c>
      <c r="C142" s="194" t="s">
        <v>494</v>
      </c>
      <c r="D142" s="194">
        <v>15.0</v>
      </c>
      <c r="E142" s="194" t="s">
        <v>81</v>
      </c>
      <c r="F142" s="220"/>
      <c r="G142" s="194" t="s">
        <v>196</v>
      </c>
      <c r="H142" s="209">
        <v>3.0</v>
      </c>
      <c r="I142" s="209">
        <v>3.5</v>
      </c>
      <c r="J142" s="209">
        <v>4.0</v>
      </c>
      <c r="K142" s="209">
        <v>4.0</v>
      </c>
      <c r="L142" s="207">
        <f t="shared" si="2"/>
        <v>14.5</v>
      </c>
      <c r="M142" s="218"/>
      <c r="N142" s="8"/>
      <c r="O142" s="220"/>
    </row>
    <row r="143">
      <c r="A143" s="179">
        <v>141.0</v>
      </c>
      <c r="B143" s="205" t="s">
        <v>495</v>
      </c>
      <c r="C143" s="194" t="s">
        <v>496</v>
      </c>
      <c r="D143" s="194">
        <v>16.0</v>
      </c>
      <c r="E143" s="194" t="s">
        <v>81</v>
      </c>
      <c r="F143" s="220"/>
      <c r="G143" s="194" t="s">
        <v>196</v>
      </c>
      <c r="H143" s="209">
        <v>4.0</v>
      </c>
      <c r="I143" s="209">
        <v>3.0</v>
      </c>
      <c r="J143" s="209">
        <v>4.0</v>
      </c>
      <c r="K143" s="209">
        <v>4.0</v>
      </c>
      <c r="L143" s="207">
        <f t="shared" si="2"/>
        <v>15</v>
      </c>
      <c r="M143" s="218"/>
      <c r="N143" s="8"/>
      <c r="O143" s="220"/>
    </row>
    <row r="144">
      <c r="A144" s="179">
        <v>142.0</v>
      </c>
      <c r="B144" s="205" t="s">
        <v>497</v>
      </c>
      <c r="C144" s="194" t="s">
        <v>498</v>
      </c>
      <c r="D144" s="194">
        <v>22.0</v>
      </c>
      <c r="E144" s="194" t="s">
        <v>81</v>
      </c>
      <c r="F144" s="210" t="s">
        <v>499</v>
      </c>
      <c r="G144" s="194" t="s">
        <v>96</v>
      </c>
      <c r="H144" s="209">
        <v>3.5</v>
      </c>
      <c r="I144" s="209">
        <v>3.0</v>
      </c>
      <c r="J144" s="209">
        <v>3.0</v>
      </c>
      <c r="K144" s="209">
        <v>3.5</v>
      </c>
      <c r="L144" s="207">
        <f t="shared" si="2"/>
        <v>13</v>
      </c>
      <c r="M144" s="218"/>
      <c r="N144" s="8"/>
      <c r="O144" s="220"/>
    </row>
    <row r="145" ht="21.75" customHeight="1">
      <c r="A145" s="179">
        <v>143.0</v>
      </c>
      <c r="B145" s="215" t="s">
        <v>500</v>
      </c>
      <c r="C145" s="194" t="s">
        <v>501</v>
      </c>
      <c r="D145" s="194">
        <v>13.0</v>
      </c>
      <c r="E145" s="194" t="s">
        <v>90</v>
      </c>
      <c r="F145" s="210" t="s">
        <v>214</v>
      </c>
      <c r="G145" s="194" t="s">
        <v>96</v>
      </c>
      <c r="H145" s="209">
        <v>3.5</v>
      </c>
      <c r="I145" s="209">
        <v>2.5</v>
      </c>
      <c r="J145" s="209">
        <v>3.0</v>
      </c>
      <c r="K145" s="209">
        <v>3.0</v>
      </c>
      <c r="L145" s="207">
        <f t="shared" si="2"/>
        <v>12</v>
      </c>
      <c r="M145" s="218"/>
      <c r="N145" s="8"/>
      <c r="O145" s="220"/>
    </row>
    <row r="146" ht="19.5" customHeight="1">
      <c r="A146" s="179">
        <v>144.0</v>
      </c>
      <c r="B146" s="205" t="s">
        <v>502</v>
      </c>
      <c r="C146" s="194" t="s">
        <v>503</v>
      </c>
      <c r="D146" s="194">
        <v>12.0</v>
      </c>
      <c r="E146" s="194" t="s">
        <v>81</v>
      </c>
      <c r="F146" s="210" t="s">
        <v>214</v>
      </c>
      <c r="G146" s="194" t="s">
        <v>96</v>
      </c>
      <c r="H146" s="209">
        <v>4.0</v>
      </c>
      <c r="I146" s="209">
        <v>3.0</v>
      </c>
      <c r="J146" s="209">
        <v>3.5</v>
      </c>
      <c r="K146" s="209">
        <v>4.0</v>
      </c>
      <c r="L146" s="207">
        <f t="shared" si="2"/>
        <v>14.5</v>
      </c>
      <c r="M146" s="218"/>
      <c r="N146" s="8"/>
      <c r="O146" s="220"/>
    </row>
    <row r="147">
      <c r="A147" s="179">
        <v>145.0</v>
      </c>
      <c r="B147" s="205" t="s">
        <v>504</v>
      </c>
      <c r="C147" s="194" t="s">
        <v>505</v>
      </c>
      <c r="D147" s="194">
        <v>14.0</v>
      </c>
      <c r="E147" s="194" t="s">
        <v>81</v>
      </c>
      <c r="F147" s="220"/>
      <c r="G147" s="194" t="s">
        <v>196</v>
      </c>
      <c r="H147" s="209">
        <v>4.0</v>
      </c>
      <c r="I147" s="209">
        <v>3.0</v>
      </c>
      <c r="J147" s="209">
        <v>4.0</v>
      </c>
      <c r="K147" s="209">
        <v>3.5</v>
      </c>
      <c r="L147" s="207">
        <f t="shared" si="2"/>
        <v>14.5</v>
      </c>
      <c r="M147" s="218"/>
      <c r="N147" s="8"/>
      <c r="O147" s="220"/>
    </row>
    <row r="148">
      <c r="A148" s="179">
        <v>146.0</v>
      </c>
      <c r="B148" s="215" t="s">
        <v>500</v>
      </c>
      <c r="C148" s="194" t="s">
        <v>506</v>
      </c>
      <c r="D148" s="194">
        <v>13.0</v>
      </c>
      <c r="E148" s="194" t="s">
        <v>90</v>
      </c>
      <c r="F148" s="220"/>
      <c r="G148" s="194" t="s">
        <v>196</v>
      </c>
      <c r="H148" s="209">
        <v>3.0</v>
      </c>
      <c r="I148" s="209">
        <v>2.0</v>
      </c>
      <c r="J148" s="209">
        <v>1.0</v>
      </c>
      <c r="K148" s="209">
        <v>1.0</v>
      </c>
      <c r="L148" s="207">
        <f t="shared" si="2"/>
        <v>7</v>
      </c>
      <c r="M148" s="212" t="s">
        <v>475</v>
      </c>
      <c r="N148" s="8"/>
      <c r="O148" s="220"/>
    </row>
    <row r="149">
      <c r="A149" s="179">
        <v>147.0</v>
      </c>
      <c r="B149" s="205" t="s">
        <v>507</v>
      </c>
      <c r="C149" s="194" t="s">
        <v>508</v>
      </c>
      <c r="D149" s="194">
        <v>14.0</v>
      </c>
      <c r="E149" s="194" t="s">
        <v>90</v>
      </c>
      <c r="F149" s="220"/>
      <c r="G149" s="194" t="s">
        <v>196</v>
      </c>
      <c r="H149" s="209">
        <v>4.0</v>
      </c>
      <c r="I149" s="209">
        <v>3.0</v>
      </c>
      <c r="J149" s="209">
        <v>3.0</v>
      </c>
      <c r="K149" s="209">
        <v>3.0</v>
      </c>
      <c r="L149" s="207">
        <f t="shared" si="2"/>
        <v>13</v>
      </c>
      <c r="M149" s="218"/>
      <c r="N149" s="8"/>
      <c r="O149" s="220"/>
    </row>
    <row r="150">
      <c r="A150" s="179">
        <v>148.0</v>
      </c>
      <c r="B150" s="205" t="s">
        <v>509</v>
      </c>
      <c r="C150" s="194" t="s">
        <v>506</v>
      </c>
      <c r="D150" s="194">
        <v>13.0</v>
      </c>
      <c r="E150" s="194" t="s">
        <v>90</v>
      </c>
      <c r="F150" s="220"/>
      <c r="G150" s="194" t="s">
        <v>196</v>
      </c>
      <c r="H150" s="209">
        <v>3.0</v>
      </c>
      <c r="I150" s="209">
        <v>3.0</v>
      </c>
      <c r="J150" s="209">
        <v>3.0</v>
      </c>
      <c r="K150" s="209">
        <v>3.0</v>
      </c>
      <c r="L150" s="207">
        <f t="shared" si="2"/>
        <v>12</v>
      </c>
      <c r="M150" s="218"/>
      <c r="N150" s="8"/>
      <c r="O150" s="220"/>
    </row>
    <row r="151">
      <c r="A151" s="179">
        <v>149.0</v>
      </c>
      <c r="B151" s="215" t="s">
        <v>510</v>
      </c>
      <c r="C151" s="194" t="s">
        <v>511</v>
      </c>
      <c r="D151" s="194">
        <v>20.0</v>
      </c>
      <c r="E151" s="194" t="s">
        <v>177</v>
      </c>
      <c r="F151" s="220"/>
      <c r="G151" s="194" t="s">
        <v>196</v>
      </c>
      <c r="H151" s="209">
        <v>4.0</v>
      </c>
      <c r="I151" s="209">
        <v>4.0</v>
      </c>
      <c r="J151" s="209">
        <v>4.0</v>
      </c>
      <c r="K151" s="209">
        <v>3.5</v>
      </c>
      <c r="L151" s="207">
        <f t="shared" si="2"/>
        <v>15.5</v>
      </c>
      <c r="M151" s="218"/>
      <c r="N151" s="8"/>
      <c r="O151" s="220"/>
    </row>
    <row r="152">
      <c r="A152" s="179">
        <v>150.0</v>
      </c>
      <c r="B152" s="205" t="s">
        <v>307</v>
      </c>
      <c r="C152" s="194" t="s">
        <v>512</v>
      </c>
      <c r="D152" s="194">
        <v>16.0</v>
      </c>
      <c r="E152" s="194" t="s">
        <v>81</v>
      </c>
      <c r="F152" s="220"/>
      <c r="G152" s="194" t="s">
        <v>196</v>
      </c>
      <c r="H152" s="209">
        <v>3.0</v>
      </c>
      <c r="I152" s="209">
        <v>3.0</v>
      </c>
      <c r="J152" s="209">
        <v>3.0</v>
      </c>
      <c r="K152" s="209">
        <v>3.0</v>
      </c>
      <c r="L152" s="207">
        <f t="shared" si="2"/>
        <v>12</v>
      </c>
      <c r="M152" s="218"/>
      <c r="N152" s="8"/>
      <c r="O152" s="220"/>
    </row>
    <row r="153">
      <c r="A153" s="179">
        <v>151.0</v>
      </c>
      <c r="B153" s="215" t="s">
        <v>513</v>
      </c>
      <c r="C153" s="194" t="s">
        <v>514</v>
      </c>
      <c r="D153" s="194">
        <v>15.0</v>
      </c>
      <c r="E153" s="194" t="s">
        <v>81</v>
      </c>
      <c r="F153" s="220"/>
      <c r="G153" s="194" t="s">
        <v>196</v>
      </c>
      <c r="H153" s="209">
        <v>3.0</v>
      </c>
      <c r="I153" s="209">
        <v>2.0</v>
      </c>
      <c r="J153" s="209">
        <v>3.0</v>
      </c>
      <c r="K153" s="209">
        <v>2.5</v>
      </c>
      <c r="L153" s="207">
        <f t="shared" si="2"/>
        <v>10.5</v>
      </c>
      <c r="M153" s="212" t="s">
        <v>475</v>
      </c>
      <c r="N153" s="8"/>
      <c r="O153" s="220"/>
    </row>
    <row r="154">
      <c r="A154" s="179">
        <v>152.0</v>
      </c>
      <c r="B154" s="215" t="s">
        <v>515</v>
      </c>
      <c r="C154" s="194" t="s">
        <v>514</v>
      </c>
      <c r="D154" s="194">
        <v>15.0</v>
      </c>
      <c r="E154" s="194" t="s">
        <v>81</v>
      </c>
      <c r="F154" s="210" t="s">
        <v>95</v>
      </c>
      <c r="G154" s="194" t="s">
        <v>96</v>
      </c>
      <c r="H154" s="209">
        <v>4.0</v>
      </c>
      <c r="I154" s="209">
        <v>1.0</v>
      </c>
      <c r="J154" s="209">
        <v>4.0</v>
      </c>
      <c r="K154" s="209">
        <v>4.0</v>
      </c>
      <c r="L154" s="207">
        <f t="shared" si="2"/>
        <v>13</v>
      </c>
      <c r="M154" s="212" t="s">
        <v>475</v>
      </c>
      <c r="N154" s="8"/>
      <c r="O154" s="220"/>
    </row>
    <row r="155">
      <c r="A155" s="179">
        <v>153.0</v>
      </c>
      <c r="B155" s="215" t="s">
        <v>516</v>
      </c>
      <c r="C155" s="194" t="s">
        <v>517</v>
      </c>
      <c r="D155" s="194">
        <v>14.0</v>
      </c>
      <c r="E155" s="194" t="s">
        <v>81</v>
      </c>
      <c r="F155" s="210" t="s">
        <v>518</v>
      </c>
      <c r="G155" s="194" t="s">
        <v>96</v>
      </c>
      <c r="H155" s="209"/>
      <c r="I155" s="233"/>
      <c r="J155" s="233"/>
      <c r="K155" s="233"/>
      <c r="L155" s="207">
        <f t="shared" si="2"/>
        <v>0</v>
      </c>
      <c r="M155" s="212" t="s">
        <v>519</v>
      </c>
      <c r="N155" s="8"/>
      <c r="O155" s="220"/>
    </row>
    <row r="156">
      <c r="A156" s="179">
        <v>154.0</v>
      </c>
      <c r="B156" s="215" t="s">
        <v>520</v>
      </c>
      <c r="C156" s="194" t="s">
        <v>521</v>
      </c>
      <c r="D156" s="194">
        <v>15.0</v>
      </c>
      <c r="E156" s="194" t="s">
        <v>522</v>
      </c>
      <c r="F156" s="210" t="s">
        <v>95</v>
      </c>
      <c r="G156" s="194" t="s">
        <v>96</v>
      </c>
      <c r="H156" s="233"/>
      <c r="I156" s="233"/>
      <c r="J156" s="233"/>
      <c r="K156" s="233"/>
      <c r="L156" s="207">
        <f t="shared" si="2"/>
        <v>0</v>
      </c>
      <c r="M156" s="212" t="s">
        <v>519</v>
      </c>
      <c r="N156" s="8"/>
      <c r="O156" s="220"/>
    </row>
    <row r="157">
      <c r="A157" s="179">
        <v>155.0</v>
      </c>
      <c r="B157" s="215" t="s">
        <v>523</v>
      </c>
      <c r="C157" s="194" t="s">
        <v>524</v>
      </c>
      <c r="D157" s="194">
        <v>14.0</v>
      </c>
      <c r="E157" s="194" t="s">
        <v>81</v>
      </c>
      <c r="F157" s="210" t="s">
        <v>95</v>
      </c>
      <c r="G157" s="194" t="s">
        <v>96</v>
      </c>
      <c r="H157" s="209">
        <v>3.0</v>
      </c>
      <c r="I157" s="209">
        <v>1.0</v>
      </c>
      <c r="J157" s="209">
        <v>2.0</v>
      </c>
      <c r="K157" s="209">
        <v>3.0</v>
      </c>
      <c r="L157" s="207">
        <f t="shared" si="2"/>
        <v>9</v>
      </c>
      <c r="M157" s="212" t="s">
        <v>475</v>
      </c>
      <c r="N157" s="8"/>
      <c r="O157" s="220"/>
    </row>
    <row r="158">
      <c r="A158" s="179">
        <v>156.0</v>
      </c>
      <c r="B158" s="205" t="s">
        <v>525</v>
      </c>
      <c r="C158" s="194" t="s">
        <v>526</v>
      </c>
      <c r="D158" s="194">
        <v>13.0</v>
      </c>
      <c r="E158" s="194" t="s">
        <v>81</v>
      </c>
      <c r="F158" s="210" t="s">
        <v>13</v>
      </c>
      <c r="G158" s="194" t="s">
        <v>196</v>
      </c>
      <c r="H158" s="209">
        <v>4.0</v>
      </c>
      <c r="I158" s="209">
        <v>4.0</v>
      </c>
      <c r="J158" s="209">
        <v>3.0</v>
      </c>
      <c r="K158" s="209">
        <v>4.0</v>
      </c>
      <c r="L158" s="207">
        <f t="shared" si="2"/>
        <v>15</v>
      </c>
      <c r="M158" s="218"/>
      <c r="N158" s="8"/>
      <c r="O158" s="220"/>
    </row>
    <row r="159">
      <c r="A159" s="179">
        <v>157.0</v>
      </c>
      <c r="B159" s="215" t="s">
        <v>527</v>
      </c>
      <c r="C159" s="194" t="s">
        <v>528</v>
      </c>
      <c r="D159" s="194">
        <v>14.0</v>
      </c>
      <c r="E159" s="194" t="s">
        <v>81</v>
      </c>
      <c r="F159" s="210" t="s">
        <v>13</v>
      </c>
      <c r="G159" s="194" t="s">
        <v>196</v>
      </c>
      <c r="H159" s="233"/>
      <c r="I159" s="233"/>
      <c r="J159" s="233"/>
      <c r="K159" s="233"/>
      <c r="L159" s="207">
        <f t="shared" si="2"/>
        <v>0</v>
      </c>
      <c r="M159" s="212" t="s">
        <v>519</v>
      </c>
      <c r="N159" s="8"/>
      <c r="O159" s="220"/>
    </row>
    <row r="160">
      <c r="A160" s="179">
        <v>158.0</v>
      </c>
      <c r="B160" s="215" t="s">
        <v>529</v>
      </c>
      <c r="C160" s="194" t="s">
        <v>530</v>
      </c>
      <c r="D160" s="194">
        <v>15.0</v>
      </c>
      <c r="E160" s="194" t="s">
        <v>81</v>
      </c>
      <c r="F160" s="210" t="s">
        <v>13</v>
      </c>
      <c r="G160" s="194" t="s">
        <v>196</v>
      </c>
      <c r="H160" s="233"/>
      <c r="I160" s="233"/>
      <c r="J160" s="233"/>
      <c r="K160" s="233"/>
      <c r="L160" s="207">
        <f t="shared" si="2"/>
        <v>0</v>
      </c>
      <c r="M160" s="212" t="s">
        <v>519</v>
      </c>
      <c r="N160" s="8"/>
      <c r="O160" s="220"/>
    </row>
    <row r="161">
      <c r="A161" s="179">
        <v>159.0</v>
      </c>
      <c r="B161" s="215" t="s">
        <v>531</v>
      </c>
      <c r="C161" s="194" t="s">
        <v>532</v>
      </c>
      <c r="D161" s="194">
        <v>14.0</v>
      </c>
      <c r="E161" s="194" t="s">
        <v>81</v>
      </c>
      <c r="F161" s="220"/>
      <c r="G161" s="194" t="s">
        <v>196</v>
      </c>
      <c r="H161" s="233"/>
      <c r="I161" s="233"/>
      <c r="J161" s="233"/>
      <c r="K161" s="233"/>
      <c r="L161" s="207">
        <f t="shared" si="2"/>
        <v>0</v>
      </c>
      <c r="M161" s="212" t="s">
        <v>519</v>
      </c>
      <c r="N161" s="8"/>
      <c r="O161" s="220"/>
    </row>
    <row r="162">
      <c r="A162" s="179">
        <v>160.0</v>
      </c>
      <c r="B162" s="215" t="s">
        <v>533</v>
      </c>
      <c r="C162" s="194" t="s">
        <v>534</v>
      </c>
      <c r="D162" s="194">
        <v>15.0</v>
      </c>
      <c r="E162" s="194" t="s">
        <v>81</v>
      </c>
      <c r="F162" s="220"/>
      <c r="G162" s="194" t="s">
        <v>196</v>
      </c>
      <c r="H162" s="233"/>
      <c r="I162" s="233"/>
      <c r="J162" s="233"/>
      <c r="K162" s="233"/>
      <c r="L162" s="207">
        <f t="shared" si="2"/>
        <v>0</v>
      </c>
      <c r="M162" s="212" t="s">
        <v>519</v>
      </c>
      <c r="N162" s="8"/>
      <c r="O162" s="220"/>
    </row>
    <row r="163">
      <c r="A163" s="179">
        <v>161.0</v>
      </c>
      <c r="B163" s="215" t="s">
        <v>535</v>
      </c>
      <c r="C163" s="194" t="s">
        <v>536</v>
      </c>
      <c r="D163" s="194">
        <v>13.0</v>
      </c>
      <c r="E163" s="194" t="s">
        <v>81</v>
      </c>
      <c r="F163" s="220"/>
      <c r="G163" s="194" t="s">
        <v>196</v>
      </c>
      <c r="H163" s="233"/>
      <c r="I163" s="233"/>
      <c r="J163" s="233"/>
      <c r="K163" s="233"/>
      <c r="L163" s="207">
        <f t="shared" si="2"/>
        <v>0</v>
      </c>
      <c r="M163" s="212" t="s">
        <v>519</v>
      </c>
      <c r="N163" s="8"/>
      <c r="O163" s="220"/>
    </row>
    <row r="164">
      <c r="A164" s="179">
        <v>162.0</v>
      </c>
      <c r="B164" s="215" t="s">
        <v>515</v>
      </c>
      <c r="C164" s="194" t="s">
        <v>537</v>
      </c>
      <c r="D164" s="194">
        <v>15.0</v>
      </c>
      <c r="E164" s="194" t="s">
        <v>81</v>
      </c>
      <c r="F164" s="220"/>
      <c r="G164" s="194" t="s">
        <v>196</v>
      </c>
      <c r="H164" s="233"/>
      <c r="I164" s="233"/>
      <c r="J164" s="233"/>
      <c r="K164" s="233"/>
      <c r="L164" s="207">
        <f t="shared" si="2"/>
        <v>0</v>
      </c>
      <c r="M164" s="212" t="s">
        <v>519</v>
      </c>
      <c r="N164" s="8"/>
      <c r="O164" s="220"/>
    </row>
    <row r="165">
      <c r="A165" s="179">
        <v>163.0</v>
      </c>
      <c r="B165" s="215" t="s">
        <v>538</v>
      </c>
      <c r="C165" s="194" t="s">
        <v>539</v>
      </c>
      <c r="D165" s="194">
        <v>19.0</v>
      </c>
      <c r="E165" s="194" t="s">
        <v>540</v>
      </c>
      <c r="F165" s="220"/>
      <c r="G165" s="194" t="s">
        <v>196</v>
      </c>
      <c r="H165" s="233"/>
      <c r="I165" s="233"/>
      <c r="J165" s="233"/>
      <c r="K165" s="233"/>
      <c r="L165" s="207">
        <f t="shared" si="2"/>
        <v>0</v>
      </c>
      <c r="M165" s="212" t="s">
        <v>519</v>
      </c>
      <c r="N165" s="8"/>
      <c r="O165" s="220"/>
    </row>
    <row r="166">
      <c r="A166" s="179">
        <v>164.0</v>
      </c>
      <c r="B166" s="215" t="s">
        <v>523</v>
      </c>
      <c r="C166" s="194" t="s">
        <v>524</v>
      </c>
      <c r="D166" s="194">
        <v>14.0</v>
      </c>
      <c r="E166" s="194" t="s">
        <v>81</v>
      </c>
      <c r="F166" s="220"/>
      <c r="G166" s="194" t="s">
        <v>196</v>
      </c>
      <c r="H166" s="233"/>
      <c r="I166" s="233"/>
      <c r="J166" s="233"/>
      <c r="K166" s="233"/>
      <c r="L166" s="207">
        <f t="shared" si="2"/>
        <v>0</v>
      </c>
      <c r="M166" s="212" t="s">
        <v>519</v>
      </c>
      <c r="N166" s="8"/>
      <c r="O166" s="220"/>
    </row>
    <row r="167">
      <c r="A167" s="179">
        <v>165.0</v>
      </c>
      <c r="B167" s="215" t="s">
        <v>541</v>
      </c>
      <c r="C167" s="194" t="s">
        <v>542</v>
      </c>
      <c r="D167" s="194">
        <v>16.0</v>
      </c>
      <c r="E167" s="194" t="s">
        <v>90</v>
      </c>
      <c r="F167" s="220"/>
      <c r="G167" s="194" t="s">
        <v>196</v>
      </c>
      <c r="H167" s="233"/>
      <c r="I167" s="233"/>
      <c r="J167" s="233"/>
      <c r="K167" s="233"/>
      <c r="L167" s="207">
        <f t="shared" si="2"/>
        <v>0</v>
      </c>
      <c r="M167" s="212" t="s">
        <v>519</v>
      </c>
      <c r="N167" s="8"/>
      <c r="O167" s="220"/>
    </row>
    <row r="168">
      <c r="A168" s="179">
        <v>166.0</v>
      </c>
      <c r="B168" s="205" t="s">
        <v>543</v>
      </c>
      <c r="C168" s="194" t="s">
        <v>544</v>
      </c>
      <c r="D168" s="194">
        <v>15.0</v>
      </c>
      <c r="E168" s="194" t="s">
        <v>81</v>
      </c>
      <c r="F168" s="210" t="s">
        <v>545</v>
      </c>
      <c r="G168" s="194" t="s">
        <v>96</v>
      </c>
      <c r="H168" s="209">
        <v>4.0</v>
      </c>
      <c r="I168" s="209">
        <v>3.0</v>
      </c>
      <c r="J168" s="209">
        <v>3.0</v>
      </c>
      <c r="K168" s="209">
        <v>4.0</v>
      </c>
      <c r="L168" s="207">
        <f t="shared" si="2"/>
        <v>14</v>
      </c>
      <c r="M168" s="218"/>
      <c r="N168" s="8"/>
      <c r="O168" s="220"/>
    </row>
    <row r="169">
      <c r="A169" s="179">
        <v>167.0</v>
      </c>
      <c r="B169" s="205" t="s">
        <v>546</v>
      </c>
      <c r="C169" s="194" t="s">
        <v>547</v>
      </c>
      <c r="D169" s="194">
        <v>13.0</v>
      </c>
      <c r="E169" s="194" t="s">
        <v>548</v>
      </c>
      <c r="F169" s="210" t="s">
        <v>13</v>
      </c>
      <c r="G169" s="194" t="s">
        <v>96</v>
      </c>
      <c r="H169" s="209">
        <v>3.0</v>
      </c>
      <c r="I169" s="209">
        <v>3.5</v>
      </c>
      <c r="J169" s="209">
        <v>3.0</v>
      </c>
      <c r="K169" s="209">
        <v>4.0</v>
      </c>
      <c r="L169" s="207">
        <f t="shared" si="2"/>
        <v>13.5</v>
      </c>
      <c r="M169" s="218"/>
      <c r="N169" s="8"/>
      <c r="O169" s="220"/>
    </row>
    <row r="170">
      <c r="A170" s="179">
        <v>168.0</v>
      </c>
      <c r="B170" s="205" t="s">
        <v>549</v>
      </c>
      <c r="C170" s="194" t="s">
        <v>550</v>
      </c>
      <c r="D170" s="194">
        <v>16.0</v>
      </c>
      <c r="E170" s="194" t="s">
        <v>81</v>
      </c>
      <c r="F170" s="210" t="s">
        <v>95</v>
      </c>
      <c r="G170" s="194" t="s">
        <v>96</v>
      </c>
      <c r="H170" s="209">
        <v>4.0</v>
      </c>
      <c r="I170" s="209">
        <v>3.0</v>
      </c>
      <c r="J170" s="209">
        <v>3.0</v>
      </c>
      <c r="K170" s="209">
        <v>4.0</v>
      </c>
      <c r="L170" s="207">
        <f t="shared" si="2"/>
        <v>14</v>
      </c>
      <c r="M170" s="212" t="s">
        <v>551</v>
      </c>
      <c r="N170" s="8"/>
      <c r="O170" s="220"/>
    </row>
    <row r="171">
      <c r="A171" s="179">
        <v>169.0</v>
      </c>
      <c r="B171" s="205" t="s">
        <v>552</v>
      </c>
      <c r="C171" s="194" t="s">
        <v>553</v>
      </c>
      <c r="D171" s="194">
        <v>17.0</v>
      </c>
      <c r="E171" s="194" t="s">
        <v>81</v>
      </c>
      <c r="F171" s="210" t="s">
        <v>554</v>
      </c>
      <c r="G171" s="194" t="s">
        <v>96</v>
      </c>
      <c r="H171" s="209">
        <v>4.0</v>
      </c>
      <c r="I171" s="209">
        <v>3.0</v>
      </c>
      <c r="J171" s="209">
        <v>4.0</v>
      </c>
      <c r="K171" s="209">
        <v>3.0</v>
      </c>
      <c r="L171" s="207">
        <f t="shared" si="2"/>
        <v>14</v>
      </c>
      <c r="M171" s="212" t="s">
        <v>555</v>
      </c>
      <c r="N171" s="8"/>
      <c r="O171" s="220"/>
    </row>
    <row r="172">
      <c r="A172" s="179">
        <v>170.0</v>
      </c>
      <c r="B172" s="215" t="s">
        <v>556</v>
      </c>
      <c r="C172" s="194" t="s">
        <v>557</v>
      </c>
      <c r="D172" s="194">
        <v>16.0</v>
      </c>
      <c r="E172" s="194" t="s">
        <v>558</v>
      </c>
      <c r="F172" s="210" t="s">
        <v>13</v>
      </c>
      <c r="G172" s="194" t="s">
        <v>196</v>
      </c>
      <c r="H172" s="209">
        <v>4.0</v>
      </c>
      <c r="I172" s="209">
        <v>2.0</v>
      </c>
      <c r="J172" s="209">
        <v>4.0</v>
      </c>
      <c r="K172" s="209">
        <v>4.0</v>
      </c>
      <c r="L172" s="207">
        <f t="shared" si="2"/>
        <v>14</v>
      </c>
      <c r="M172" s="212" t="s">
        <v>559</v>
      </c>
      <c r="N172" s="8"/>
      <c r="O172" s="220"/>
    </row>
    <row r="173">
      <c r="A173" s="179">
        <v>171.0</v>
      </c>
      <c r="B173" s="205" t="s">
        <v>560</v>
      </c>
      <c r="C173" s="194" t="s">
        <v>561</v>
      </c>
      <c r="D173" s="194">
        <v>16.0</v>
      </c>
      <c r="E173" s="194" t="s">
        <v>81</v>
      </c>
      <c r="F173" s="210" t="s">
        <v>13</v>
      </c>
      <c r="G173" s="194" t="s">
        <v>196</v>
      </c>
      <c r="H173" s="209">
        <v>4.0</v>
      </c>
      <c r="I173" s="209">
        <v>4.0</v>
      </c>
      <c r="J173" s="209">
        <v>4.0</v>
      </c>
      <c r="K173" s="209">
        <v>4.0</v>
      </c>
      <c r="L173" s="207">
        <f t="shared" si="2"/>
        <v>16</v>
      </c>
      <c r="M173" s="212" t="s">
        <v>13</v>
      </c>
      <c r="N173" s="8"/>
      <c r="O173" s="220"/>
    </row>
    <row r="174">
      <c r="A174" s="179">
        <v>172.0</v>
      </c>
      <c r="B174" s="215" t="s">
        <v>562</v>
      </c>
      <c r="C174" s="194" t="s">
        <v>563</v>
      </c>
      <c r="D174" s="194">
        <v>14.0</v>
      </c>
      <c r="E174" s="194" t="s">
        <v>81</v>
      </c>
      <c r="F174" s="210" t="s">
        <v>145</v>
      </c>
      <c r="G174" s="194" t="s">
        <v>96</v>
      </c>
      <c r="H174" s="209">
        <v>3.0</v>
      </c>
      <c r="I174" s="209">
        <v>0.0</v>
      </c>
      <c r="J174" s="209">
        <v>2.0</v>
      </c>
      <c r="K174" s="209">
        <v>3.0</v>
      </c>
      <c r="L174" s="207">
        <f t="shared" si="2"/>
        <v>8</v>
      </c>
      <c r="M174" s="212" t="s">
        <v>564</v>
      </c>
      <c r="N174" s="8"/>
      <c r="O174" s="220"/>
    </row>
    <row r="175">
      <c r="A175" s="179">
        <v>173.0</v>
      </c>
      <c r="B175" s="215" t="s">
        <v>565</v>
      </c>
      <c r="C175" s="194" t="s">
        <v>566</v>
      </c>
      <c r="D175" s="194">
        <v>15.0</v>
      </c>
      <c r="E175" s="194" t="s">
        <v>567</v>
      </c>
      <c r="F175" s="210" t="s">
        <v>13</v>
      </c>
      <c r="G175" s="194" t="s">
        <v>196</v>
      </c>
      <c r="H175" s="209">
        <v>4.0</v>
      </c>
      <c r="I175" s="209">
        <v>1.0</v>
      </c>
      <c r="J175" s="209">
        <v>3.0</v>
      </c>
      <c r="K175" s="209">
        <v>3.0</v>
      </c>
      <c r="L175" s="207">
        <f t="shared" si="2"/>
        <v>11</v>
      </c>
      <c r="M175" s="212" t="s">
        <v>568</v>
      </c>
      <c r="N175" s="8"/>
      <c r="O175" s="220"/>
    </row>
    <row r="176">
      <c r="A176" s="179">
        <v>174.0</v>
      </c>
      <c r="B176" s="205" t="s">
        <v>569</v>
      </c>
      <c r="C176" s="194" t="s">
        <v>494</v>
      </c>
      <c r="D176" s="194">
        <v>15.0</v>
      </c>
      <c r="E176" s="194" t="s">
        <v>81</v>
      </c>
      <c r="F176" s="210" t="s">
        <v>13</v>
      </c>
      <c r="G176" s="194" t="s">
        <v>196</v>
      </c>
      <c r="H176" s="209">
        <v>4.0</v>
      </c>
      <c r="I176" s="209">
        <v>3.0</v>
      </c>
      <c r="J176" s="209">
        <v>4.0</v>
      </c>
      <c r="K176" s="209">
        <v>4.0</v>
      </c>
      <c r="L176" s="207">
        <f t="shared" si="2"/>
        <v>15</v>
      </c>
      <c r="M176" s="212" t="s">
        <v>570</v>
      </c>
      <c r="N176" s="8"/>
      <c r="O176" s="220"/>
    </row>
    <row r="177">
      <c r="A177" s="179">
        <v>175.0</v>
      </c>
      <c r="B177" s="215" t="s">
        <v>571</v>
      </c>
      <c r="C177" s="194" t="s">
        <v>572</v>
      </c>
      <c r="D177" s="194">
        <v>13.0</v>
      </c>
      <c r="E177" s="194" t="s">
        <v>573</v>
      </c>
      <c r="F177" s="210" t="s">
        <v>227</v>
      </c>
      <c r="G177" s="194" t="s">
        <v>196</v>
      </c>
      <c r="H177" s="209">
        <v>1.0</v>
      </c>
      <c r="I177" s="209">
        <v>1.0</v>
      </c>
      <c r="J177" s="209">
        <v>1.0</v>
      </c>
      <c r="K177" s="209">
        <v>1.0</v>
      </c>
      <c r="L177" s="207">
        <f t="shared" si="2"/>
        <v>4</v>
      </c>
      <c r="M177" s="212" t="s">
        <v>574</v>
      </c>
      <c r="N177" s="8"/>
      <c r="O177" s="220"/>
    </row>
    <row r="178" ht="18.0" customHeight="1">
      <c r="A178" s="179">
        <v>176.0</v>
      </c>
      <c r="B178" s="205" t="s">
        <v>575</v>
      </c>
      <c r="C178" s="194" t="s">
        <v>576</v>
      </c>
      <c r="D178" s="194">
        <v>14.0</v>
      </c>
      <c r="E178" s="194" t="s">
        <v>577</v>
      </c>
      <c r="F178" s="210" t="s">
        <v>13</v>
      </c>
      <c r="G178" s="194" t="s">
        <v>196</v>
      </c>
      <c r="H178" s="209">
        <v>4.0</v>
      </c>
      <c r="I178" s="209">
        <v>3.0</v>
      </c>
      <c r="J178" s="209">
        <v>4.0</v>
      </c>
      <c r="K178" s="209">
        <v>4.0</v>
      </c>
      <c r="L178" s="207">
        <f t="shared" si="2"/>
        <v>15</v>
      </c>
      <c r="M178" s="218"/>
      <c r="N178" s="8"/>
      <c r="O178" s="220"/>
    </row>
    <row r="179">
      <c r="A179" s="179">
        <v>177.0</v>
      </c>
      <c r="B179" s="205" t="s">
        <v>578</v>
      </c>
      <c r="C179" s="194" t="s">
        <v>579</v>
      </c>
      <c r="D179" s="194">
        <v>15.0</v>
      </c>
      <c r="E179" s="194" t="s">
        <v>548</v>
      </c>
      <c r="F179" s="210" t="s">
        <v>13</v>
      </c>
      <c r="G179" s="194" t="s">
        <v>196</v>
      </c>
      <c r="H179" s="209">
        <v>4.0</v>
      </c>
      <c r="I179" s="209">
        <v>3.0</v>
      </c>
      <c r="J179" s="209">
        <v>4.0</v>
      </c>
      <c r="K179" s="209">
        <v>4.0</v>
      </c>
      <c r="L179" s="207">
        <f t="shared" si="2"/>
        <v>15</v>
      </c>
      <c r="M179" s="218"/>
      <c r="N179" s="8"/>
      <c r="O179" s="220"/>
    </row>
    <row r="180">
      <c r="A180" s="179">
        <v>178.0</v>
      </c>
      <c r="B180" s="205" t="s">
        <v>580</v>
      </c>
      <c r="C180" s="194" t="s">
        <v>581</v>
      </c>
      <c r="D180" s="194">
        <v>12.0</v>
      </c>
      <c r="E180" s="194" t="s">
        <v>103</v>
      </c>
      <c r="F180" s="210" t="s">
        <v>13</v>
      </c>
      <c r="G180" s="194" t="s">
        <v>196</v>
      </c>
      <c r="H180" s="209">
        <v>4.0</v>
      </c>
      <c r="I180" s="209">
        <v>1.0</v>
      </c>
      <c r="J180" s="209">
        <v>4.0</v>
      </c>
      <c r="K180" s="209">
        <v>4.0</v>
      </c>
      <c r="L180" s="207">
        <f t="shared" si="2"/>
        <v>13</v>
      </c>
      <c r="M180" s="212" t="s">
        <v>582</v>
      </c>
      <c r="N180" s="8"/>
      <c r="O180" s="220"/>
    </row>
    <row r="181">
      <c r="A181" s="179">
        <v>179.0</v>
      </c>
      <c r="B181" s="215" t="s">
        <v>583</v>
      </c>
      <c r="C181" s="194" t="s">
        <v>584</v>
      </c>
      <c r="D181" s="194">
        <v>17.0</v>
      </c>
      <c r="E181" s="194" t="s">
        <v>489</v>
      </c>
      <c r="F181" s="210" t="s">
        <v>13</v>
      </c>
      <c r="G181" s="194" t="s">
        <v>196</v>
      </c>
      <c r="H181" s="209">
        <v>4.0</v>
      </c>
      <c r="I181" s="209">
        <v>1.0</v>
      </c>
      <c r="J181" s="209">
        <v>4.0</v>
      </c>
      <c r="K181" s="209">
        <v>2.0</v>
      </c>
      <c r="L181" s="207">
        <f t="shared" si="2"/>
        <v>11</v>
      </c>
      <c r="M181" s="212" t="s">
        <v>585</v>
      </c>
      <c r="N181" s="8"/>
      <c r="O181" s="220"/>
    </row>
    <row r="182">
      <c r="A182" s="179">
        <v>180.0</v>
      </c>
      <c r="B182" s="215" t="s">
        <v>586</v>
      </c>
      <c r="C182" s="194" t="s">
        <v>587</v>
      </c>
      <c r="D182" s="194">
        <v>16.0</v>
      </c>
      <c r="E182" s="194" t="s">
        <v>588</v>
      </c>
      <c r="F182" s="210" t="s">
        <v>13</v>
      </c>
      <c r="G182" s="194" t="s">
        <v>196</v>
      </c>
      <c r="H182" s="209">
        <v>4.0</v>
      </c>
      <c r="I182" s="209">
        <v>3.0</v>
      </c>
      <c r="J182" s="209">
        <v>4.0</v>
      </c>
      <c r="K182" s="209">
        <v>3.0</v>
      </c>
      <c r="L182" s="207">
        <f t="shared" si="2"/>
        <v>14</v>
      </c>
      <c r="M182" s="212" t="s">
        <v>589</v>
      </c>
      <c r="N182" s="8"/>
      <c r="O182" s="220"/>
    </row>
    <row r="183">
      <c r="A183" s="179">
        <v>181.0</v>
      </c>
      <c r="B183" s="215" t="s">
        <v>571</v>
      </c>
      <c r="C183" s="194" t="s">
        <v>572</v>
      </c>
      <c r="D183" s="194">
        <v>13.0</v>
      </c>
      <c r="E183" s="194" t="s">
        <v>81</v>
      </c>
      <c r="F183" s="210" t="s">
        <v>13</v>
      </c>
      <c r="G183" s="194" t="s">
        <v>196</v>
      </c>
      <c r="H183" s="209">
        <v>4.0</v>
      </c>
      <c r="I183" s="209">
        <v>2.0</v>
      </c>
      <c r="J183" s="209">
        <v>3.0</v>
      </c>
      <c r="K183" s="209">
        <v>1.0</v>
      </c>
      <c r="L183" s="207">
        <f t="shared" si="2"/>
        <v>10</v>
      </c>
      <c r="M183" s="212" t="s">
        <v>590</v>
      </c>
      <c r="N183" s="8"/>
      <c r="O183" s="220"/>
    </row>
    <row r="184">
      <c r="A184" s="179">
        <v>182.0</v>
      </c>
      <c r="B184" s="215" t="s">
        <v>571</v>
      </c>
      <c r="C184" s="194" t="s">
        <v>572</v>
      </c>
      <c r="D184" s="194">
        <v>13.0</v>
      </c>
      <c r="E184" s="194" t="s">
        <v>81</v>
      </c>
      <c r="F184" s="210" t="s">
        <v>13</v>
      </c>
      <c r="G184" s="194" t="s">
        <v>196</v>
      </c>
      <c r="H184" s="209">
        <v>3.0</v>
      </c>
      <c r="I184" s="209">
        <v>2.0</v>
      </c>
      <c r="J184" s="209">
        <v>3.0</v>
      </c>
      <c r="K184" s="209">
        <v>2.0</v>
      </c>
      <c r="L184" s="207">
        <f t="shared" si="2"/>
        <v>10</v>
      </c>
      <c r="M184" s="218"/>
      <c r="N184" s="8"/>
      <c r="O184" s="220"/>
    </row>
    <row r="185">
      <c r="A185" s="179">
        <v>183.0</v>
      </c>
      <c r="B185" s="205" t="s">
        <v>583</v>
      </c>
      <c r="C185" s="194" t="s">
        <v>584</v>
      </c>
      <c r="D185" s="194">
        <v>17.0</v>
      </c>
      <c r="E185" s="194" t="s">
        <v>591</v>
      </c>
      <c r="F185" s="210" t="s">
        <v>13</v>
      </c>
      <c r="G185" s="194" t="s">
        <v>196</v>
      </c>
      <c r="H185" s="209">
        <v>4.0</v>
      </c>
      <c r="I185" s="209">
        <v>4.0</v>
      </c>
      <c r="J185" s="209">
        <v>4.0</v>
      </c>
      <c r="K185" s="209">
        <v>3.0</v>
      </c>
      <c r="L185" s="207">
        <f t="shared" si="2"/>
        <v>15</v>
      </c>
      <c r="M185" s="218"/>
      <c r="N185" s="8"/>
      <c r="O185" s="220"/>
    </row>
    <row r="186">
      <c r="A186" s="179">
        <v>184.0</v>
      </c>
      <c r="B186" s="236" t="s">
        <v>592</v>
      </c>
      <c r="C186" s="194" t="s">
        <v>593</v>
      </c>
      <c r="D186" s="194">
        <v>13.0</v>
      </c>
      <c r="E186" s="194" t="s">
        <v>81</v>
      </c>
      <c r="F186" s="210" t="s">
        <v>13</v>
      </c>
      <c r="G186" s="194" t="s">
        <v>196</v>
      </c>
      <c r="H186" s="209">
        <v>4.0</v>
      </c>
      <c r="I186" s="209">
        <v>3.0</v>
      </c>
      <c r="J186" s="209">
        <v>3.0</v>
      </c>
      <c r="K186" s="209">
        <v>3.0</v>
      </c>
      <c r="L186" s="207">
        <f t="shared" si="2"/>
        <v>13</v>
      </c>
      <c r="M186" s="218"/>
      <c r="N186" s="8"/>
      <c r="O186" s="220"/>
    </row>
    <row r="187">
      <c r="A187" s="179">
        <v>185.0</v>
      </c>
      <c r="B187" s="205" t="s">
        <v>594</v>
      </c>
      <c r="C187" s="194" t="s">
        <v>595</v>
      </c>
      <c r="D187" s="194">
        <v>16.0</v>
      </c>
      <c r="E187" s="194" t="s">
        <v>540</v>
      </c>
      <c r="F187" s="210" t="s">
        <v>13</v>
      </c>
      <c r="G187" s="194" t="s">
        <v>196</v>
      </c>
      <c r="H187" s="209">
        <v>4.0</v>
      </c>
      <c r="I187" s="209">
        <v>3.0</v>
      </c>
      <c r="J187" s="209">
        <v>4.0</v>
      </c>
      <c r="K187" s="209">
        <v>3.0</v>
      </c>
      <c r="L187" s="207">
        <f t="shared" si="2"/>
        <v>14</v>
      </c>
      <c r="M187" s="212" t="s">
        <v>596</v>
      </c>
      <c r="N187" s="8"/>
      <c r="O187" s="220"/>
    </row>
    <row r="188">
      <c r="A188" s="179">
        <v>186.0</v>
      </c>
      <c r="B188" s="205" t="s">
        <v>597</v>
      </c>
      <c r="C188" s="194" t="s">
        <v>598</v>
      </c>
      <c r="D188" s="194">
        <v>20.0</v>
      </c>
      <c r="E188" s="194" t="s">
        <v>81</v>
      </c>
      <c r="F188" s="210" t="s">
        <v>13</v>
      </c>
      <c r="G188" s="194" t="s">
        <v>196</v>
      </c>
      <c r="H188" s="209">
        <v>4.0</v>
      </c>
      <c r="I188" s="209">
        <v>4.0</v>
      </c>
      <c r="J188" s="209">
        <v>4.0</v>
      </c>
      <c r="K188" s="209">
        <v>4.0</v>
      </c>
      <c r="L188" s="207">
        <f t="shared" si="2"/>
        <v>16</v>
      </c>
      <c r="M188" s="218"/>
      <c r="N188" s="8"/>
      <c r="O188" s="220"/>
    </row>
    <row r="189">
      <c r="A189" s="179">
        <v>187.0</v>
      </c>
      <c r="B189" s="205" t="s">
        <v>599</v>
      </c>
      <c r="C189" s="194" t="s">
        <v>600</v>
      </c>
      <c r="D189" s="194">
        <v>14.0</v>
      </c>
      <c r="E189" s="194" t="s">
        <v>81</v>
      </c>
      <c r="F189" s="210" t="s">
        <v>601</v>
      </c>
      <c r="G189" s="194" t="s">
        <v>196</v>
      </c>
      <c r="H189" s="209">
        <v>4.0</v>
      </c>
      <c r="I189" s="209">
        <v>3.0</v>
      </c>
      <c r="J189" s="209">
        <v>4.0</v>
      </c>
      <c r="K189" s="209">
        <v>4.0</v>
      </c>
      <c r="L189" s="207">
        <f t="shared" si="2"/>
        <v>15</v>
      </c>
      <c r="M189" s="212" t="s">
        <v>602</v>
      </c>
      <c r="N189" s="8"/>
      <c r="O189" s="220"/>
    </row>
    <row r="190">
      <c r="A190" s="179">
        <v>188.0</v>
      </c>
      <c r="B190" s="225" t="s">
        <v>603</v>
      </c>
      <c r="C190" s="238" t="s">
        <v>604</v>
      </c>
      <c r="D190" s="239">
        <v>14.0</v>
      </c>
      <c r="E190" s="239" t="s">
        <v>81</v>
      </c>
      <c r="F190" s="219" t="s">
        <v>13</v>
      </c>
      <c r="G190" s="219" t="s">
        <v>196</v>
      </c>
      <c r="H190" s="239">
        <v>3.0</v>
      </c>
      <c r="I190" s="239">
        <v>3.0</v>
      </c>
      <c r="J190" s="239">
        <v>4.0</v>
      </c>
      <c r="K190" s="239">
        <v>3.0</v>
      </c>
      <c r="L190" s="240">
        <v>13.0</v>
      </c>
      <c r="M190" s="212"/>
      <c r="N190" s="8"/>
      <c r="O190" s="241"/>
    </row>
    <row r="191">
      <c r="A191" s="179">
        <v>189.0</v>
      </c>
      <c r="B191" s="242" t="s">
        <v>605</v>
      </c>
      <c r="C191" s="241" t="s">
        <v>299</v>
      </c>
      <c r="D191" s="239">
        <v>14.0</v>
      </c>
      <c r="E191" s="239" t="s">
        <v>81</v>
      </c>
      <c r="F191" s="219" t="s">
        <v>13</v>
      </c>
      <c r="G191" s="240" t="s">
        <v>82</v>
      </c>
      <c r="H191" s="239">
        <v>4.0</v>
      </c>
      <c r="I191" s="239">
        <v>3.0</v>
      </c>
      <c r="J191" s="239">
        <v>4.0</v>
      </c>
      <c r="K191" s="239">
        <v>3.0</v>
      </c>
      <c r="L191" s="240">
        <v>14.0</v>
      </c>
      <c r="M191" s="218"/>
      <c r="N191" s="8"/>
      <c r="O191" s="241"/>
    </row>
    <row r="192">
      <c r="A192" s="179">
        <v>190.0</v>
      </c>
      <c r="B192" s="242" t="s">
        <v>606</v>
      </c>
      <c r="C192" s="238" t="s">
        <v>607</v>
      </c>
      <c r="D192" s="239">
        <v>13.0</v>
      </c>
      <c r="E192" s="239" t="s">
        <v>123</v>
      </c>
      <c r="F192" s="239"/>
      <c r="G192" s="240" t="s">
        <v>96</v>
      </c>
      <c r="H192" s="239">
        <v>4.0</v>
      </c>
      <c r="I192" s="239">
        <v>3.0</v>
      </c>
      <c r="J192" s="239">
        <v>3.0</v>
      </c>
      <c r="K192" s="239">
        <v>4.0</v>
      </c>
      <c r="L192" s="240">
        <v>14.0</v>
      </c>
      <c r="M192" s="218"/>
      <c r="N192" s="8"/>
      <c r="O192" s="241"/>
    </row>
    <row r="193">
      <c r="A193" s="179">
        <v>191.0</v>
      </c>
      <c r="B193" s="242" t="s">
        <v>608</v>
      </c>
      <c r="C193" s="241" t="s">
        <v>609</v>
      </c>
      <c r="D193" s="239">
        <v>13.0</v>
      </c>
      <c r="E193" s="239" t="s">
        <v>81</v>
      </c>
      <c r="F193" s="219" t="s">
        <v>13</v>
      </c>
      <c r="G193" s="240" t="s">
        <v>82</v>
      </c>
      <c r="H193" s="239">
        <v>4.0</v>
      </c>
      <c r="I193" s="239">
        <v>3.0</v>
      </c>
      <c r="J193" s="239">
        <v>4.0</v>
      </c>
      <c r="K193" s="239">
        <v>3.0</v>
      </c>
      <c r="L193" s="240">
        <v>14.0</v>
      </c>
      <c r="M193" s="218"/>
      <c r="N193" s="8"/>
      <c r="O193" s="241"/>
    </row>
    <row r="194">
      <c r="A194" s="179">
        <v>192.0</v>
      </c>
      <c r="B194" s="242" t="s">
        <v>610</v>
      </c>
      <c r="C194" s="238" t="s">
        <v>611</v>
      </c>
      <c r="D194" s="239">
        <v>15.0</v>
      </c>
      <c r="E194" s="239" t="s">
        <v>81</v>
      </c>
      <c r="F194" s="219" t="s">
        <v>13</v>
      </c>
      <c r="G194" s="240" t="s">
        <v>82</v>
      </c>
      <c r="H194" s="239">
        <v>3.0</v>
      </c>
      <c r="I194" s="239">
        <v>3.0</v>
      </c>
      <c r="J194" s="239">
        <v>4.0</v>
      </c>
      <c r="K194" s="239">
        <v>3.0</v>
      </c>
      <c r="L194" s="240">
        <v>13.0</v>
      </c>
      <c r="M194" s="218"/>
      <c r="N194" s="8"/>
      <c r="O194" s="241"/>
    </row>
    <row r="195">
      <c r="A195" s="179">
        <v>193.0</v>
      </c>
      <c r="B195" s="205" t="s">
        <v>612</v>
      </c>
      <c r="C195" s="194" t="s">
        <v>613</v>
      </c>
      <c r="D195" s="194">
        <v>14.0</v>
      </c>
      <c r="E195" s="194" t="s">
        <v>81</v>
      </c>
      <c r="F195" s="210" t="s">
        <v>13</v>
      </c>
      <c r="G195" s="194" t="s">
        <v>196</v>
      </c>
      <c r="H195" s="209">
        <v>3.0</v>
      </c>
      <c r="I195" s="209">
        <v>2.0</v>
      </c>
      <c r="J195" s="209">
        <v>4.0</v>
      </c>
      <c r="K195" s="209">
        <v>2.0</v>
      </c>
      <c r="L195" s="207">
        <f>SUM(H195:K195)</f>
        <v>11</v>
      </c>
      <c r="M195" s="218"/>
      <c r="N195" s="8"/>
      <c r="O195" s="220"/>
    </row>
    <row r="196">
      <c r="A196" s="179">
        <v>194.0</v>
      </c>
      <c r="B196" s="205" t="s">
        <v>614</v>
      </c>
      <c r="C196" s="194" t="s">
        <v>615</v>
      </c>
      <c r="D196" s="194">
        <v>19.0</v>
      </c>
      <c r="E196" s="194" t="s">
        <v>81</v>
      </c>
      <c r="F196" s="210" t="s">
        <v>13</v>
      </c>
      <c r="G196" s="194" t="s">
        <v>196</v>
      </c>
      <c r="H196" s="209">
        <v>4.0</v>
      </c>
      <c r="I196" s="209">
        <v>3.0</v>
      </c>
      <c r="J196" s="209">
        <v>4.0</v>
      </c>
      <c r="K196" s="209">
        <v>4.0</v>
      </c>
      <c r="L196" s="194">
        <v>15.0</v>
      </c>
      <c r="M196" s="218"/>
      <c r="N196" s="8"/>
      <c r="O196" s="220"/>
    </row>
    <row r="197">
      <c r="A197" s="179">
        <v>195.0</v>
      </c>
      <c r="B197" s="243" t="s">
        <v>616</v>
      </c>
      <c r="C197" s="194" t="s">
        <v>617</v>
      </c>
      <c r="D197" s="194">
        <v>14.0</v>
      </c>
      <c r="E197" s="194" t="s">
        <v>81</v>
      </c>
      <c r="F197" s="210" t="s">
        <v>247</v>
      </c>
      <c r="G197" s="194" t="s">
        <v>96</v>
      </c>
      <c r="H197" s="209">
        <v>3.0</v>
      </c>
      <c r="I197" s="209">
        <v>2.5</v>
      </c>
      <c r="J197" s="209">
        <v>4.0</v>
      </c>
      <c r="K197" s="209">
        <v>3.0</v>
      </c>
      <c r="L197" s="207">
        <f t="shared" ref="L197:L261" si="3">SUM(H197:K197)</f>
        <v>12.5</v>
      </c>
      <c r="M197" s="218"/>
      <c r="N197" s="8"/>
      <c r="O197" s="220"/>
    </row>
    <row r="198">
      <c r="A198" s="179">
        <v>196.0</v>
      </c>
      <c r="B198" s="205" t="s">
        <v>618</v>
      </c>
      <c r="C198" s="194" t="s">
        <v>619</v>
      </c>
      <c r="D198" s="194">
        <v>15.0</v>
      </c>
      <c r="E198" s="194" t="s">
        <v>81</v>
      </c>
      <c r="F198" s="210" t="s">
        <v>247</v>
      </c>
      <c r="G198" s="194" t="s">
        <v>96</v>
      </c>
      <c r="H198" s="209">
        <v>4.0</v>
      </c>
      <c r="I198" s="209">
        <v>3.0</v>
      </c>
      <c r="J198" s="209">
        <v>4.0</v>
      </c>
      <c r="K198" s="209">
        <v>4.0</v>
      </c>
      <c r="L198" s="207">
        <f t="shared" si="3"/>
        <v>15</v>
      </c>
      <c r="M198" s="218"/>
      <c r="N198" s="8"/>
      <c r="O198" s="220"/>
    </row>
    <row r="199">
      <c r="A199" s="179">
        <v>197.0</v>
      </c>
      <c r="B199" s="205" t="s">
        <v>620</v>
      </c>
      <c r="C199" s="194" t="s">
        <v>621</v>
      </c>
      <c r="D199" s="194">
        <v>15.0</v>
      </c>
      <c r="E199" s="194" t="s">
        <v>81</v>
      </c>
      <c r="F199" s="210" t="s">
        <v>13</v>
      </c>
      <c r="G199" s="194" t="s">
        <v>196</v>
      </c>
      <c r="H199" s="209">
        <v>4.0</v>
      </c>
      <c r="I199" s="209">
        <v>3.5</v>
      </c>
      <c r="J199" s="209">
        <v>4.0</v>
      </c>
      <c r="K199" s="209">
        <v>4.0</v>
      </c>
      <c r="L199" s="207">
        <f t="shared" si="3"/>
        <v>15.5</v>
      </c>
      <c r="M199" s="218"/>
      <c r="N199" s="8"/>
      <c r="O199" s="220"/>
    </row>
    <row r="200">
      <c r="A200" s="179">
        <v>198.0</v>
      </c>
      <c r="B200" s="205" t="s">
        <v>622</v>
      </c>
      <c r="C200" s="194" t="s">
        <v>623</v>
      </c>
      <c r="D200" s="194">
        <v>16.0</v>
      </c>
      <c r="E200" s="194" t="s">
        <v>81</v>
      </c>
      <c r="F200" s="210" t="s">
        <v>13</v>
      </c>
      <c r="G200" s="194" t="s">
        <v>196</v>
      </c>
      <c r="H200" s="209">
        <v>4.0</v>
      </c>
      <c r="I200" s="209">
        <v>3.5</v>
      </c>
      <c r="J200" s="209">
        <v>4.0</v>
      </c>
      <c r="K200" s="209">
        <v>3.5</v>
      </c>
      <c r="L200" s="207">
        <f t="shared" si="3"/>
        <v>15</v>
      </c>
      <c r="M200" s="218"/>
      <c r="N200" s="8"/>
      <c r="O200" s="220"/>
    </row>
    <row r="201">
      <c r="A201" s="179">
        <v>199.0</v>
      </c>
      <c r="B201" s="205" t="s">
        <v>624</v>
      </c>
      <c r="C201" s="244" t="s">
        <v>625</v>
      </c>
      <c r="D201" s="194">
        <v>14.0</v>
      </c>
      <c r="E201" s="194" t="s">
        <v>81</v>
      </c>
      <c r="F201" s="210" t="s">
        <v>13</v>
      </c>
      <c r="G201" s="194" t="s">
        <v>196</v>
      </c>
      <c r="H201" s="209">
        <v>4.0</v>
      </c>
      <c r="I201" s="209">
        <v>3.0</v>
      </c>
      <c r="J201" s="209">
        <v>3.5</v>
      </c>
      <c r="K201" s="209">
        <v>3.5</v>
      </c>
      <c r="L201" s="207">
        <f t="shared" si="3"/>
        <v>14</v>
      </c>
      <c r="M201" s="218"/>
      <c r="N201" s="8"/>
      <c r="O201" s="220"/>
    </row>
    <row r="202">
      <c r="A202" s="179">
        <v>200.0</v>
      </c>
      <c r="B202" s="205" t="s">
        <v>473</v>
      </c>
      <c r="C202" s="194" t="s">
        <v>626</v>
      </c>
      <c r="D202" s="194">
        <v>14.0</v>
      </c>
      <c r="E202" s="194" t="s">
        <v>81</v>
      </c>
      <c r="F202" s="210" t="s">
        <v>627</v>
      </c>
      <c r="G202" s="194" t="s">
        <v>96</v>
      </c>
      <c r="H202" s="209">
        <v>3.5</v>
      </c>
      <c r="I202" s="209">
        <v>3.0</v>
      </c>
      <c r="J202" s="209">
        <v>3.5</v>
      </c>
      <c r="K202" s="209">
        <v>4.0</v>
      </c>
      <c r="L202" s="207">
        <f t="shared" si="3"/>
        <v>14</v>
      </c>
      <c r="M202" s="218"/>
      <c r="N202" s="8"/>
      <c r="O202" s="220"/>
    </row>
    <row r="203">
      <c r="A203" s="179">
        <v>201.0</v>
      </c>
      <c r="B203" s="245"/>
      <c r="C203" s="194"/>
      <c r="D203" s="194"/>
      <c r="E203" s="194"/>
      <c r="F203" s="210"/>
      <c r="G203" s="194" t="s">
        <v>96</v>
      </c>
      <c r="H203" s="209"/>
      <c r="I203" s="209"/>
      <c r="J203" s="209"/>
      <c r="K203" s="209"/>
      <c r="L203" s="207">
        <f t="shared" si="3"/>
        <v>0</v>
      </c>
      <c r="M203" s="218"/>
      <c r="N203" s="8"/>
      <c r="O203" s="220"/>
    </row>
    <row r="204">
      <c r="A204" s="179">
        <v>202.0</v>
      </c>
      <c r="B204" s="215" t="s">
        <v>628</v>
      </c>
      <c r="C204" s="194" t="s">
        <v>629</v>
      </c>
      <c r="D204" s="194">
        <v>14.0</v>
      </c>
      <c r="E204" s="194" t="s">
        <v>81</v>
      </c>
      <c r="F204" s="210" t="s">
        <v>247</v>
      </c>
      <c r="G204" s="194" t="s">
        <v>96</v>
      </c>
      <c r="H204" s="209">
        <v>4.0</v>
      </c>
      <c r="I204" s="209">
        <v>2.0</v>
      </c>
      <c r="J204" s="209">
        <v>3.5</v>
      </c>
      <c r="K204" s="209">
        <v>3.0</v>
      </c>
      <c r="L204" s="207">
        <f t="shared" si="3"/>
        <v>12.5</v>
      </c>
      <c r="M204" s="218"/>
      <c r="N204" s="8"/>
      <c r="O204" s="220"/>
    </row>
    <row r="205">
      <c r="A205" s="179">
        <v>203.0</v>
      </c>
      <c r="B205" s="246" t="s">
        <v>630</v>
      </c>
      <c r="C205" s="194" t="s">
        <v>631</v>
      </c>
      <c r="D205" s="194">
        <v>16.0</v>
      </c>
      <c r="E205" s="194" t="s">
        <v>492</v>
      </c>
      <c r="F205" s="220"/>
      <c r="G205" s="194" t="s">
        <v>196</v>
      </c>
      <c r="H205" s="209">
        <v>4.0</v>
      </c>
      <c r="I205" s="209">
        <v>2.5</v>
      </c>
      <c r="J205" s="209">
        <v>3.5</v>
      </c>
      <c r="K205" s="209">
        <v>3.5</v>
      </c>
      <c r="L205" s="207">
        <f t="shared" si="3"/>
        <v>13.5</v>
      </c>
      <c r="M205" s="218"/>
      <c r="N205" s="8"/>
      <c r="O205" s="220"/>
    </row>
    <row r="206">
      <c r="A206" s="179">
        <v>204.0</v>
      </c>
      <c r="B206" s="205" t="s">
        <v>632</v>
      </c>
      <c r="C206" s="194" t="s">
        <v>633</v>
      </c>
      <c r="D206" s="194">
        <v>17.0</v>
      </c>
      <c r="E206" s="194" t="s">
        <v>634</v>
      </c>
      <c r="F206" s="220"/>
      <c r="G206" s="194" t="s">
        <v>196</v>
      </c>
      <c r="H206" s="209">
        <v>3.5</v>
      </c>
      <c r="I206" s="209">
        <v>3.0</v>
      </c>
      <c r="J206" s="209">
        <v>4.0</v>
      </c>
      <c r="K206" s="209">
        <v>3.5</v>
      </c>
      <c r="L206" s="207">
        <f t="shared" si="3"/>
        <v>14</v>
      </c>
      <c r="M206" s="218"/>
      <c r="N206" s="8"/>
      <c r="O206" s="220"/>
    </row>
    <row r="207">
      <c r="A207" s="179">
        <v>205.0</v>
      </c>
      <c r="B207" s="205" t="s">
        <v>635</v>
      </c>
      <c r="C207" s="194" t="s">
        <v>636</v>
      </c>
      <c r="D207" s="194">
        <v>16.0</v>
      </c>
      <c r="E207" s="194" t="s">
        <v>177</v>
      </c>
      <c r="F207" s="210" t="s">
        <v>13</v>
      </c>
      <c r="G207" s="194" t="s">
        <v>196</v>
      </c>
      <c r="H207" s="209">
        <v>4.0</v>
      </c>
      <c r="I207" s="209">
        <v>3.5</v>
      </c>
      <c r="J207" s="209">
        <v>3.5</v>
      </c>
      <c r="K207" s="209">
        <v>4.0</v>
      </c>
      <c r="L207" s="207">
        <f t="shared" si="3"/>
        <v>15</v>
      </c>
      <c r="M207" s="218"/>
      <c r="N207" s="8"/>
      <c r="O207" s="220"/>
    </row>
    <row r="208">
      <c r="A208" s="179">
        <v>206.0</v>
      </c>
      <c r="B208" s="205" t="s">
        <v>637</v>
      </c>
      <c r="C208" s="194" t="s">
        <v>638</v>
      </c>
      <c r="D208" s="194">
        <v>18.0</v>
      </c>
      <c r="E208" s="194" t="s">
        <v>639</v>
      </c>
      <c r="F208" s="210" t="s">
        <v>13</v>
      </c>
      <c r="G208" s="194" t="s">
        <v>196</v>
      </c>
      <c r="H208" s="209">
        <v>3.0</v>
      </c>
      <c r="I208" s="209">
        <v>2.5</v>
      </c>
      <c r="J208" s="209">
        <v>3.5</v>
      </c>
      <c r="K208" s="209">
        <v>3.0</v>
      </c>
      <c r="L208" s="207">
        <f t="shared" si="3"/>
        <v>12</v>
      </c>
      <c r="M208" s="218"/>
      <c r="N208" s="8"/>
      <c r="O208" s="220"/>
    </row>
    <row r="209">
      <c r="A209" s="179">
        <v>207.0</v>
      </c>
      <c r="B209" s="205" t="s">
        <v>640</v>
      </c>
      <c r="C209" s="194" t="s">
        <v>641</v>
      </c>
      <c r="D209" s="194">
        <v>14.0</v>
      </c>
      <c r="E209" s="194" t="s">
        <v>573</v>
      </c>
      <c r="F209" s="210" t="s">
        <v>13</v>
      </c>
      <c r="G209" s="194" t="s">
        <v>196</v>
      </c>
      <c r="H209" s="209">
        <v>3.5</v>
      </c>
      <c r="I209" s="209">
        <v>3.0</v>
      </c>
      <c r="J209" s="209">
        <v>2.5</v>
      </c>
      <c r="K209" s="209">
        <v>3.0</v>
      </c>
      <c r="L209" s="207">
        <f t="shared" si="3"/>
        <v>12</v>
      </c>
      <c r="M209" s="218"/>
      <c r="N209" s="8"/>
      <c r="O209" s="220"/>
    </row>
    <row r="210">
      <c r="A210" s="179">
        <v>208.0</v>
      </c>
      <c r="B210" s="205" t="s">
        <v>642</v>
      </c>
      <c r="C210" s="194" t="s">
        <v>643</v>
      </c>
      <c r="D210" s="194">
        <v>15.0</v>
      </c>
      <c r="E210" s="194" t="s">
        <v>644</v>
      </c>
      <c r="F210" s="210" t="s">
        <v>13</v>
      </c>
      <c r="G210" s="194" t="s">
        <v>196</v>
      </c>
      <c r="H210" s="209">
        <v>4.0</v>
      </c>
      <c r="I210" s="209">
        <v>3.0</v>
      </c>
      <c r="J210" s="209">
        <v>4.0</v>
      </c>
      <c r="K210" s="209">
        <v>3.5</v>
      </c>
      <c r="L210" s="207">
        <f t="shared" si="3"/>
        <v>14.5</v>
      </c>
      <c r="M210" s="218"/>
      <c r="N210" s="8"/>
      <c r="O210" s="220"/>
    </row>
    <row r="211">
      <c r="A211" s="179">
        <v>209.0</v>
      </c>
      <c r="B211" s="205" t="s">
        <v>645</v>
      </c>
      <c r="C211" s="194" t="s">
        <v>646</v>
      </c>
      <c r="D211" s="194">
        <v>14.0</v>
      </c>
      <c r="E211" s="194" t="s">
        <v>573</v>
      </c>
      <c r="F211" s="210" t="s">
        <v>13</v>
      </c>
      <c r="G211" s="194" t="s">
        <v>196</v>
      </c>
      <c r="H211" s="209">
        <v>4.0</v>
      </c>
      <c r="I211" s="209">
        <v>3.0</v>
      </c>
      <c r="J211" s="209">
        <v>3.5</v>
      </c>
      <c r="K211" s="209">
        <v>3.5</v>
      </c>
      <c r="L211" s="207">
        <f t="shared" si="3"/>
        <v>14</v>
      </c>
      <c r="M211" s="218"/>
      <c r="N211" s="8"/>
      <c r="O211" s="220"/>
    </row>
    <row r="212">
      <c r="A212" s="179">
        <v>210.0</v>
      </c>
      <c r="B212" s="205" t="s">
        <v>647</v>
      </c>
      <c r="C212" s="194" t="s">
        <v>648</v>
      </c>
      <c r="D212" s="194">
        <v>18.0</v>
      </c>
      <c r="E212" s="194" t="s">
        <v>644</v>
      </c>
      <c r="F212" s="210" t="s">
        <v>13</v>
      </c>
      <c r="G212" s="194" t="s">
        <v>196</v>
      </c>
      <c r="H212" s="209">
        <v>4.0</v>
      </c>
      <c r="I212" s="209">
        <v>3.0</v>
      </c>
      <c r="J212" s="209">
        <v>4.0</v>
      </c>
      <c r="K212" s="209">
        <v>3.5</v>
      </c>
      <c r="L212" s="207">
        <f t="shared" si="3"/>
        <v>14.5</v>
      </c>
      <c r="M212" s="218"/>
      <c r="N212" s="8"/>
      <c r="O212" s="220"/>
    </row>
    <row r="213">
      <c r="A213" s="179">
        <v>211.0</v>
      </c>
      <c r="B213" s="215" t="s">
        <v>649</v>
      </c>
      <c r="C213" s="194" t="s">
        <v>650</v>
      </c>
      <c r="D213" s="194">
        <v>14.0</v>
      </c>
      <c r="E213" s="194" t="s">
        <v>651</v>
      </c>
      <c r="F213" s="210" t="s">
        <v>247</v>
      </c>
      <c r="G213" s="194" t="s">
        <v>96</v>
      </c>
      <c r="H213" s="209">
        <v>3.0</v>
      </c>
      <c r="I213" s="209">
        <v>2.5</v>
      </c>
      <c r="J213" s="209">
        <v>3.0</v>
      </c>
      <c r="K213" s="209">
        <v>3.0</v>
      </c>
      <c r="L213" s="207">
        <f t="shared" si="3"/>
        <v>11.5</v>
      </c>
      <c r="M213" s="218"/>
      <c r="N213" s="8"/>
      <c r="O213" s="220"/>
    </row>
    <row r="214">
      <c r="A214" s="179">
        <v>212.0</v>
      </c>
      <c r="B214" s="205" t="s">
        <v>652</v>
      </c>
      <c r="C214" s="194" t="s">
        <v>653</v>
      </c>
      <c r="D214" s="194">
        <v>15.0</v>
      </c>
      <c r="E214" s="194" t="s">
        <v>644</v>
      </c>
      <c r="F214" s="210" t="s">
        <v>13</v>
      </c>
      <c r="G214" s="194" t="s">
        <v>196</v>
      </c>
      <c r="H214" s="209">
        <v>4.0</v>
      </c>
      <c r="I214" s="209">
        <v>3.5</v>
      </c>
      <c r="J214" s="209">
        <v>3.5</v>
      </c>
      <c r="K214" s="209">
        <v>4.0</v>
      </c>
      <c r="L214" s="207">
        <f t="shared" si="3"/>
        <v>15</v>
      </c>
      <c r="M214" s="218"/>
      <c r="N214" s="8"/>
      <c r="O214" s="220"/>
    </row>
    <row r="215">
      <c r="A215" s="179">
        <v>213.0</v>
      </c>
      <c r="B215" s="205" t="s">
        <v>11</v>
      </c>
      <c r="C215" s="194" t="s">
        <v>654</v>
      </c>
      <c r="D215" s="194">
        <v>16.0</v>
      </c>
      <c r="E215" s="194" t="s">
        <v>81</v>
      </c>
      <c r="F215" s="210" t="s">
        <v>13</v>
      </c>
      <c r="G215" s="194" t="s">
        <v>196</v>
      </c>
      <c r="H215" s="209">
        <v>3.0</v>
      </c>
      <c r="I215" s="209">
        <v>3.0</v>
      </c>
      <c r="J215" s="209">
        <v>3.0</v>
      </c>
      <c r="K215" s="209">
        <v>3.0</v>
      </c>
      <c r="L215" s="207">
        <f t="shared" si="3"/>
        <v>12</v>
      </c>
      <c r="M215" s="218"/>
      <c r="N215" s="8"/>
      <c r="O215" s="220"/>
    </row>
    <row r="216">
      <c r="A216" s="175">
        <v>214.0</v>
      </c>
      <c r="B216" s="247" t="s">
        <v>655</v>
      </c>
      <c r="C216" s="197" t="s">
        <v>656</v>
      </c>
      <c r="D216" s="194">
        <v>17.0</v>
      </c>
      <c r="E216" s="194" t="s">
        <v>657</v>
      </c>
      <c r="F216" s="210" t="s">
        <v>286</v>
      </c>
      <c r="G216" s="194" t="s">
        <v>96</v>
      </c>
      <c r="H216" s="209" t="s">
        <v>13</v>
      </c>
      <c r="I216" s="209" t="s">
        <v>13</v>
      </c>
      <c r="J216" s="209" t="s">
        <v>13</v>
      </c>
      <c r="K216" s="209" t="s">
        <v>13</v>
      </c>
      <c r="L216" s="207">
        <f t="shared" si="3"/>
        <v>0</v>
      </c>
      <c r="M216" s="212" t="s">
        <v>658</v>
      </c>
      <c r="N216" s="8"/>
      <c r="O216" s="220"/>
    </row>
    <row r="217">
      <c r="A217" s="175">
        <v>215.0</v>
      </c>
      <c r="B217" s="248" t="s">
        <v>523</v>
      </c>
      <c r="C217" s="197" t="s">
        <v>626</v>
      </c>
      <c r="D217" s="194">
        <v>15.0</v>
      </c>
      <c r="E217" s="194" t="s">
        <v>657</v>
      </c>
      <c r="F217" s="210" t="s">
        <v>659</v>
      </c>
      <c r="G217" s="194" t="s">
        <v>96</v>
      </c>
      <c r="H217" s="209">
        <v>3.0</v>
      </c>
      <c r="I217" s="209">
        <v>3.0</v>
      </c>
      <c r="J217" s="209">
        <v>3.5</v>
      </c>
      <c r="K217" s="209">
        <v>4.0</v>
      </c>
      <c r="L217" s="207">
        <f t="shared" si="3"/>
        <v>13.5</v>
      </c>
      <c r="M217" s="218"/>
      <c r="N217" s="8"/>
      <c r="O217" s="220"/>
    </row>
    <row r="218">
      <c r="A218" s="175">
        <v>216.0</v>
      </c>
      <c r="B218" s="248" t="s">
        <v>660</v>
      </c>
      <c r="C218" s="197" t="s">
        <v>661</v>
      </c>
      <c r="D218" s="194">
        <v>13.0</v>
      </c>
      <c r="E218" s="194" t="s">
        <v>81</v>
      </c>
      <c r="F218" s="210" t="s">
        <v>13</v>
      </c>
      <c r="G218" s="194" t="s">
        <v>196</v>
      </c>
      <c r="H218" s="209">
        <v>3.5</v>
      </c>
      <c r="I218" s="209">
        <v>1.0</v>
      </c>
      <c r="J218" s="209">
        <v>3.0</v>
      </c>
      <c r="K218" s="209">
        <v>3.0</v>
      </c>
      <c r="L218" s="207">
        <f t="shared" si="3"/>
        <v>10.5</v>
      </c>
      <c r="M218" s="212" t="s">
        <v>662</v>
      </c>
      <c r="N218" s="8"/>
      <c r="O218" s="220"/>
    </row>
    <row r="219">
      <c r="A219" s="175">
        <v>217.0</v>
      </c>
      <c r="B219" s="248" t="s">
        <v>663</v>
      </c>
      <c r="C219" s="197" t="s">
        <v>629</v>
      </c>
      <c r="D219" s="194">
        <v>14.0</v>
      </c>
      <c r="E219" s="194" t="s">
        <v>657</v>
      </c>
      <c r="F219" s="210" t="s">
        <v>247</v>
      </c>
      <c r="G219" s="194" t="s">
        <v>96</v>
      </c>
      <c r="H219" s="209">
        <v>3.5</v>
      </c>
      <c r="I219" s="209">
        <v>3.0</v>
      </c>
      <c r="J219" s="209">
        <v>3.5</v>
      </c>
      <c r="K219" s="209">
        <v>3.0</v>
      </c>
      <c r="L219" s="207">
        <f t="shared" si="3"/>
        <v>13</v>
      </c>
      <c r="M219" s="212" t="s">
        <v>664</v>
      </c>
      <c r="N219" s="8"/>
      <c r="O219" s="220"/>
    </row>
    <row r="220">
      <c r="A220" s="175">
        <v>218.0</v>
      </c>
      <c r="B220" s="247" t="s">
        <v>665</v>
      </c>
      <c r="C220" s="197" t="s">
        <v>666</v>
      </c>
      <c r="D220" s="194">
        <v>15.0</v>
      </c>
      <c r="E220" s="194" t="s">
        <v>94</v>
      </c>
      <c r="F220" s="210" t="s">
        <v>13</v>
      </c>
      <c r="G220" s="194" t="s">
        <v>196</v>
      </c>
      <c r="H220" s="209" t="s">
        <v>13</v>
      </c>
      <c r="I220" s="209" t="s">
        <v>13</v>
      </c>
      <c r="J220" s="209" t="s">
        <v>13</v>
      </c>
      <c r="K220" s="209" t="s">
        <v>13</v>
      </c>
      <c r="L220" s="207">
        <f t="shared" si="3"/>
        <v>0</v>
      </c>
      <c r="M220" s="212" t="s">
        <v>658</v>
      </c>
      <c r="N220" s="8"/>
      <c r="O220" s="220"/>
    </row>
    <row r="221">
      <c r="A221" s="175">
        <v>219.0</v>
      </c>
      <c r="B221" s="249" t="s">
        <v>667</v>
      </c>
      <c r="C221" s="250" t="s">
        <v>668</v>
      </c>
      <c r="D221" s="194">
        <v>17.0</v>
      </c>
      <c r="E221" s="194" t="s">
        <v>123</v>
      </c>
      <c r="F221" s="210" t="s">
        <v>669</v>
      </c>
      <c r="G221" s="194" t="s">
        <v>96</v>
      </c>
      <c r="H221" s="209" t="s">
        <v>13</v>
      </c>
      <c r="I221" s="209" t="s">
        <v>13</v>
      </c>
      <c r="J221" s="209" t="s">
        <v>13</v>
      </c>
      <c r="K221" s="209" t="s">
        <v>13</v>
      </c>
      <c r="L221" s="207">
        <f t="shared" si="3"/>
        <v>0</v>
      </c>
      <c r="M221" s="212" t="s">
        <v>658</v>
      </c>
      <c r="N221" s="8"/>
      <c r="O221" s="220"/>
    </row>
    <row r="222">
      <c r="A222" s="175">
        <v>220.0</v>
      </c>
      <c r="B222" s="249" t="s">
        <v>670</v>
      </c>
      <c r="C222" s="250" t="s">
        <v>671</v>
      </c>
      <c r="D222" s="194">
        <v>14.0</v>
      </c>
      <c r="E222" s="251" t="s">
        <v>223</v>
      </c>
      <c r="F222" s="210" t="s">
        <v>13</v>
      </c>
      <c r="G222" s="194" t="s">
        <v>196</v>
      </c>
      <c r="H222" s="209" t="s">
        <v>13</v>
      </c>
      <c r="I222" s="209" t="s">
        <v>13</v>
      </c>
      <c r="J222" s="209" t="s">
        <v>13</v>
      </c>
      <c r="K222" s="209" t="s">
        <v>13</v>
      </c>
      <c r="L222" s="207">
        <f t="shared" si="3"/>
        <v>0</v>
      </c>
      <c r="M222" s="212" t="s">
        <v>658</v>
      </c>
      <c r="N222" s="8"/>
      <c r="O222" s="220"/>
    </row>
    <row r="223">
      <c r="A223" s="175">
        <v>221.0</v>
      </c>
      <c r="B223" s="249" t="s">
        <v>672</v>
      </c>
      <c r="C223" s="250" t="s">
        <v>673</v>
      </c>
      <c r="D223" s="194">
        <v>15.0</v>
      </c>
      <c r="E223" s="194" t="s">
        <v>123</v>
      </c>
      <c r="F223" s="210" t="s">
        <v>674</v>
      </c>
      <c r="G223" s="194" t="s">
        <v>196</v>
      </c>
      <c r="H223" s="209">
        <v>4.0</v>
      </c>
      <c r="I223" s="209">
        <v>2.0</v>
      </c>
      <c r="J223" s="209">
        <v>4.0</v>
      </c>
      <c r="K223" s="209">
        <v>3.0</v>
      </c>
      <c r="L223" s="207">
        <f t="shared" si="3"/>
        <v>13</v>
      </c>
      <c r="M223" s="212" t="s">
        <v>675</v>
      </c>
      <c r="N223" s="8"/>
      <c r="O223" s="220"/>
    </row>
    <row r="224">
      <c r="A224" s="175">
        <v>222.0</v>
      </c>
      <c r="B224" s="252" t="s">
        <v>676</v>
      </c>
      <c r="C224" s="250" t="s">
        <v>677</v>
      </c>
      <c r="D224" s="194">
        <v>16.0</v>
      </c>
      <c r="E224" s="194" t="s">
        <v>94</v>
      </c>
      <c r="F224" s="220"/>
      <c r="G224" s="194" t="s">
        <v>196</v>
      </c>
      <c r="H224" s="209" t="s">
        <v>13</v>
      </c>
      <c r="I224" s="209" t="s">
        <v>13</v>
      </c>
      <c r="J224" s="209" t="s">
        <v>13</v>
      </c>
      <c r="K224" s="209" t="s">
        <v>13</v>
      </c>
      <c r="L224" s="207">
        <f t="shared" si="3"/>
        <v>0</v>
      </c>
      <c r="M224" s="212" t="s">
        <v>658</v>
      </c>
      <c r="N224" s="8"/>
      <c r="O224" s="220"/>
    </row>
    <row r="225">
      <c r="A225" s="175">
        <v>223.0</v>
      </c>
      <c r="B225" s="253" t="s">
        <v>678</v>
      </c>
      <c r="C225" s="250" t="s">
        <v>679</v>
      </c>
      <c r="D225" s="194">
        <v>13.0</v>
      </c>
      <c r="E225" s="194" t="s">
        <v>123</v>
      </c>
      <c r="F225" s="210" t="s">
        <v>13</v>
      </c>
      <c r="G225" s="194" t="s">
        <v>196</v>
      </c>
      <c r="H225" s="209">
        <v>3.0</v>
      </c>
      <c r="I225" s="209">
        <v>4.0</v>
      </c>
      <c r="J225" s="209">
        <v>3.0</v>
      </c>
      <c r="K225" s="209">
        <v>2.5</v>
      </c>
      <c r="L225" s="207">
        <f t="shared" si="3"/>
        <v>12.5</v>
      </c>
      <c r="M225" s="212" t="s">
        <v>680</v>
      </c>
      <c r="N225" s="8"/>
      <c r="O225" s="220"/>
    </row>
    <row r="226">
      <c r="A226" s="175">
        <v>224.0</v>
      </c>
      <c r="B226" s="248" t="s">
        <v>681</v>
      </c>
      <c r="C226" s="197" t="s">
        <v>682</v>
      </c>
      <c r="D226" s="194">
        <v>17.0</v>
      </c>
      <c r="E226" s="194" t="s">
        <v>140</v>
      </c>
      <c r="F226" s="210" t="s">
        <v>13</v>
      </c>
      <c r="G226" s="194" t="s">
        <v>196</v>
      </c>
      <c r="H226" s="209">
        <v>4.0</v>
      </c>
      <c r="I226" s="209">
        <v>4.0</v>
      </c>
      <c r="J226" s="209">
        <v>3.0</v>
      </c>
      <c r="K226" s="209">
        <v>4.0</v>
      </c>
      <c r="L226" s="207">
        <f t="shared" si="3"/>
        <v>15</v>
      </c>
      <c r="M226" s="212" t="s">
        <v>683</v>
      </c>
      <c r="N226" s="8"/>
      <c r="O226" s="220"/>
    </row>
    <row r="227">
      <c r="A227" s="179">
        <v>225.0</v>
      </c>
      <c r="B227" s="254"/>
      <c r="C227" s="208"/>
      <c r="D227" s="208"/>
      <c r="E227" s="208"/>
      <c r="F227" s="220"/>
      <c r="G227" s="194" t="s">
        <v>196</v>
      </c>
      <c r="H227" s="233"/>
      <c r="I227" s="233"/>
      <c r="J227" s="233"/>
      <c r="K227" s="233"/>
      <c r="L227" s="207">
        <f t="shared" si="3"/>
        <v>0</v>
      </c>
      <c r="M227" s="218"/>
      <c r="N227" s="8"/>
      <c r="O227" s="220"/>
    </row>
    <row r="228">
      <c r="A228" s="179">
        <v>226.0</v>
      </c>
      <c r="B228" s="254"/>
      <c r="C228" s="208"/>
      <c r="D228" s="208"/>
      <c r="E228" s="208"/>
      <c r="F228" s="220"/>
      <c r="G228" s="194" t="s">
        <v>196</v>
      </c>
      <c r="H228" s="233"/>
      <c r="I228" s="233"/>
      <c r="J228" s="233"/>
      <c r="K228" s="233"/>
      <c r="L228" s="207">
        <f t="shared" si="3"/>
        <v>0</v>
      </c>
      <c r="M228" s="218"/>
      <c r="N228" s="8"/>
      <c r="O228" s="220"/>
    </row>
    <row r="229">
      <c r="A229" s="179">
        <v>227.0</v>
      </c>
      <c r="B229" s="254"/>
      <c r="C229" s="208"/>
      <c r="D229" s="208"/>
      <c r="E229" s="208"/>
      <c r="F229" s="220"/>
      <c r="G229" s="194" t="s">
        <v>196</v>
      </c>
      <c r="H229" s="233"/>
      <c r="I229" s="233"/>
      <c r="J229" s="233"/>
      <c r="K229" s="233"/>
      <c r="L229" s="207">
        <f t="shared" si="3"/>
        <v>0</v>
      </c>
      <c r="M229" s="218"/>
      <c r="N229" s="8"/>
      <c r="O229" s="220"/>
    </row>
    <row r="230">
      <c r="A230" s="179">
        <v>228.0</v>
      </c>
      <c r="B230" s="254"/>
      <c r="C230" s="208"/>
      <c r="D230" s="208"/>
      <c r="E230" s="208"/>
      <c r="F230" s="220"/>
      <c r="G230" s="194" t="s">
        <v>196</v>
      </c>
      <c r="H230" s="233"/>
      <c r="I230" s="233"/>
      <c r="J230" s="233"/>
      <c r="K230" s="233"/>
      <c r="L230" s="207">
        <f t="shared" si="3"/>
        <v>0</v>
      </c>
      <c r="M230" s="218"/>
      <c r="N230" s="8"/>
      <c r="O230" s="220"/>
    </row>
    <row r="231">
      <c r="A231" s="179">
        <v>229.0</v>
      </c>
      <c r="B231" s="254"/>
      <c r="C231" s="208"/>
      <c r="D231" s="208"/>
      <c r="E231" s="208"/>
      <c r="F231" s="220"/>
      <c r="G231" s="194" t="s">
        <v>196</v>
      </c>
      <c r="H231" s="233"/>
      <c r="I231" s="233"/>
      <c r="J231" s="233"/>
      <c r="K231" s="233"/>
      <c r="L231" s="207">
        <f t="shared" si="3"/>
        <v>0</v>
      </c>
      <c r="M231" s="218"/>
      <c r="N231" s="8"/>
      <c r="O231" s="220"/>
    </row>
    <row r="232">
      <c r="A232" s="179">
        <v>230.0</v>
      </c>
      <c r="B232" s="254"/>
      <c r="C232" s="208"/>
      <c r="D232" s="208"/>
      <c r="E232" s="208"/>
      <c r="F232" s="220"/>
      <c r="G232" s="194" t="s">
        <v>196</v>
      </c>
      <c r="H232" s="233"/>
      <c r="I232" s="233"/>
      <c r="J232" s="233"/>
      <c r="K232" s="233"/>
      <c r="L232" s="207">
        <f t="shared" si="3"/>
        <v>0</v>
      </c>
      <c r="M232" s="218"/>
      <c r="N232" s="8"/>
      <c r="O232" s="220"/>
    </row>
    <row r="233">
      <c r="A233" s="179">
        <v>231.0</v>
      </c>
      <c r="B233" s="254"/>
      <c r="C233" s="208"/>
      <c r="D233" s="208"/>
      <c r="E233" s="208"/>
      <c r="F233" s="220"/>
      <c r="G233" s="194" t="s">
        <v>196</v>
      </c>
      <c r="H233" s="233"/>
      <c r="I233" s="233"/>
      <c r="J233" s="233"/>
      <c r="K233" s="233"/>
      <c r="L233" s="207">
        <f t="shared" si="3"/>
        <v>0</v>
      </c>
      <c r="M233" s="218"/>
      <c r="N233" s="8"/>
      <c r="O233" s="220"/>
    </row>
    <row r="234">
      <c r="A234" s="179">
        <v>232.0</v>
      </c>
      <c r="B234" s="254"/>
      <c r="C234" s="208"/>
      <c r="D234" s="208"/>
      <c r="E234" s="208"/>
      <c r="F234" s="220"/>
      <c r="G234" s="194" t="s">
        <v>196</v>
      </c>
      <c r="H234" s="233"/>
      <c r="I234" s="233"/>
      <c r="J234" s="233"/>
      <c r="K234" s="233"/>
      <c r="L234" s="207">
        <f t="shared" si="3"/>
        <v>0</v>
      </c>
      <c r="M234" s="218"/>
      <c r="N234" s="8"/>
      <c r="O234" s="220"/>
    </row>
    <row r="235">
      <c r="A235" s="179">
        <v>233.0</v>
      </c>
      <c r="B235" s="254"/>
      <c r="C235" s="208"/>
      <c r="D235" s="208"/>
      <c r="E235" s="208"/>
      <c r="F235" s="220"/>
      <c r="G235" s="194" t="s">
        <v>196</v>
      </c>
      <c r="H235" s="233"/>
      <c r="I235" s="233"/>
      <c r="J235" s="233"/>
      <c r="K235" s="233"/>
      <c r="L235" s="207">
        <f t="shared" si="3"/>
        <v>0</v>
      </c>
      <c r="M235" s="218"/>
      <c r="N235" s="8"/>
      <c r="O235" s="220"/>
    </row>
    <row r="236">
      <c r="A236" s="179">
        <v>234.0</v>
      </c>
      <c r="B236" s="254"/>
      <c r="C236" s="208"/>
      <c r="D236" s="208"/>
      <c r="E236" s="208"/>
      <c r="F236" s="220"/>
      <c r="G236" s="194" t="s">
        <v>196</v>
      </c>
      <c r="H236" s="233"/>
      <c r="I236" s="233"/>
      <c r="J236" s="233"/>
      <c r="K236" s="233"/>
      <c r="L236" s="207">
        <f t="shared" si="3"/>
        <v>0</v>
      </c>
      <c r="M236" s="218"/>
      <c r="N236" s="8"/>
      <c r="O236" s="220"/>
    </row>
    <row r="237">
      <c r="A237" s="179">
        <v>235.0</v>
      </c>
      <c r="B237" s="254"/>
      <c r="C237" s="208"/>
      <c r="D237" s="208"/>
      <c r="E237" s="208"/>
      <c r="F237" s="220"/>
      <c r="G237" s="194" t="s">
        <v>196</v>
      </c>
      <c r="H237" s="233"/>
      <c r="I237" s="233"/>
      <c r="J237" s="233"/>
      <c r="K237" s="233"/>
      <c r="L237" s="207">
        <f t="shared" si="3"/>
        <v>0</v>
      </c>
      <c r="M237" s="218"/>
      <c r="N237" s="8"/>
      <c r="O237" s="220"/>
    </row>
    <row r="238">
      <c r="A238" s="179">
        <v>236.0</v>
      </c>
      <c r="B238" s="254"/>
      <c r="C238" s="208"/>
      <c r="D238" s="208"/>
      <c r="E238" s="208"/>
      <c r="F238" s="220"/>
      <c r="G238" s="194" t="s">
        <v>196</v>
      </c>
      <c r="H238" s="233"/>
      <c r="I238" s="233"/>
      <c r="J238" s="233"/>
      <c r="K238" s="233"/>
      <c r="L238" s="207">
        <f t="shared" si="3"/>
        <v>0</v>
      </c>
      <c r="M238" s="218"/>
      <c r="N238" s="8"/>
      <c r="O238" s="220"/>
    </row>
    <row r="239">
      <c r="A239" s="179">
        <v>237.0</v>
      </c>
      <c r="B239" s="254"/>
      <c r="C239" s="208"/>
      <c r="D239" s="208"/>
      <c r="E239" s="208"/>
      <c r="F239" s="220"/>
      <c r="G239" s="194" t="s">
        <v>196</v>
      </c>
      <c r="H239" s="233"/>
      <c r="I239" s="233"/>
      <c r="J239" s="233"/>
      <c r="K239" s="233"/>
      <c r="L239" s="207">
        <f t="shared" si="3"/>
        <v>0</v>
      </c>
      <c r="M239" s="218"/>
      <c r="N239" s="8"/>
      <c r="O239" s="220"/>
    </row>
    <row r="240">
      <c r="A240" s="179">
        <v>238.0</v>
      </c>
      <c r="B240" s="254"/>
      <c r="C240" s="208"/>
      <c r="D240" s="208"/>
      <c r="E240" s="208"/>
      <c r="F240" s="220"/>
      <c r="G240" s="194" t="s">
        <v>196</v>
      </c>
      <c r="H240" s="233"/>
      <c r="I240" s="233"/>
      <c r="J240" s="233"/>
      <c r="K240" s="233"/>
      <c r="L240" s="207">
        <f t="shared" si="3"/>
        <v>0</v>
      </c>
      <c r="M240" s="218"/>
      <c r="N240" s="8"/>
      <c r="O240" s="220"/>
    </row>
    <row r="241">
      <c r="A241" s="179">
        <v>239.0</v>
      </c>
      <c r="B241" s="254"/>
      <c r="C241" s="208"/>
      <c r="D241" s="208"/>
      <c r="E241" s="208"/>
      <c r="F241" s="220"/>
      <c r="G241" s="194" t="s">
        <v>196</v>
      </c>
      <c r="H241" s="233"/>
      <c r="I241" s="233"/>
      <c r="J241" s="233"/>
      <c r="K241" s="233"/>
      <c r="L241" s="207">
        <f t="shared" si="3"/>
        <v>0</v>
      </c>
      <c r="M241" s="218"/>
      <c r="N241" s="8"/>
      <c r="O241" s="220"/>
    </row>
    <row r="242">
      <c r="A242" s="179">
        <v>240.0</v>
      </c>
      <c r="B242" s="254"/>
      <c r="C242" s="208"/>
      <c r="D242" s="208"/>
      <c r="E242" s="208"/>
      <c r="F242" s="220"/>
      <c r="G242" s="194" t="s">
        <v>196</v>
      </c>
      <c r="H242" s="233"/>
      <c r="I242" s="233"/>
      <c r="J242" s="233"/>
      <c r="K242" s="233"/>
      <c r="L242" s="207">
        <f t="shared" si="3"/>
        <v>0</v>
      </c>
      <c r="M242" s="218"/>
      <c r="N242" s="8"/>
      <c r="O242" s="220"/>
    </row>
    <row r="243">
      <c r="A243" s="179">
        <v>241.0</v>
      </c>
      <c r="B243" s="254"/>
      <c r="C243" s="208"/>
      <c r="D243" s="208"/>
      <c r="E243" s="208"/>
      <c r="F243" s="220"/>
      <c r="G243" s="194" t="s">
        <v>196</v>
      </c>
      <c r="H243" s="233"/>
      <c r="I243" s="233"/>
      <c r="J243" s="233"/>
      <c r="K243" s="233"/>
      <c r="L243" s="207">
        <f t="shared" si="3"/>
        <v>0</v>
      </c>
      <c r="M243" s="218"/>
      <c r="N243" s="8"/>
      <c r="O243" s="220"/>
    </row>
    <row r="244">
      <c r="A244" s="179">
        <v>242.0</v>
      </c>
      <c r="B244" s="254"/>
      <c r="C244" s="208"/>
      <c r="D244" s="208"/>
      <c r="E244" s="208"/>
      <c r="F244" s="220"/>
      <c r="G244" s="194" t="s">
        <v>196</v>
      </c>
      <c r="H244" s="233"/>
      <c r="I244" s="233"/>
      <c r="J244" s="233"/>
      <c r="K244" s="233"/>
      <c r="L244" s="207">
        <f t="shared" si="3"/>
        <v>0</v>
      </c>
      <c r="M244" s="218"/>
      <c r="N244" s="8"/>
      <c r="O244" s="220"/>
    </row>
    <row r="245">
      <c r="A245" s="179">
        <v>243.0</v>
      </c>
      <c r="B245" s="254"/>
      <c r="C245" s="208"/>
      <c r="D245" s="208"/>
      <c r="E245" s="208"/>
      <c r="F245" s="220"/>
      <c r="G245" s="194" t="s">
        <v>196</v>
      </c>
      <c r="H245" s="233"/>
      <c r="I245" s="233"/>
      <c r="J245" s="233"/>
      <c r="K245" s="233"/>
      <c r="L245" s="207">
        <f t="shared" si="3"/>
        <v>0</v>
      </c>
      <c r="M245" s="218"/>
      <c r="N245" s="8"/>
      <c r="O245" s="220"/>
    </row>
    <row r="246">
      <c r="A246" s="179">
        <v>244.0</v>
      </c>
      <c r="B246" s="254"/>
      <c r="C246" s="208"/>
      <c r="D246" s="208"/>
      <c r="E246" s="208"/>
      <c r="F246" s="220"/>
      <c r="G246" s="194" t="s">
        <v>196</v>
      </c>
      <c r="H246" s="233"/>
      <c r="I246" s="233"/>
      <c r="J246" s="233"/>
      <c r="K246" s="233"/>
      <c r="L246" s="207">
        <f t="shared" si="3"/>
        <v>0</v>
      </c>
      <c r="M246" s="218"/>
      <c r="N246" s="8"/>
      <c r="O246" s="220"/>
    </row>
    <row r="247">
      <c r="A247" s="179">
        <v>245.0</v>
      </c>
      <c r="B247" s="254"/>
      <c r="C247" s="208"/>
      <c r="D247" s="208"/>
      <c r="E247" s="208"/>
      <c r="F247" s="220"/>
      <c r="G247" s="194" t="s">
        <v>196</v>
      </c>
      <c r="H247" s="233"/>
      <c r="I247" s="233"/>
      <c r="J247" s="233"/>
      <c r="K247" s="233"/>
      <c r="L247" s="207">
        <f t="shared" si="3"/>
        <v>0</v>
      </c>
      <c r="M247" s="218"/>
      <c r="N247" s="8"/>
      <c r="O247" s="220"/>
    </row>
    <row r="248">
      <c r="A248" s="179">
        <v>246.0</v>
      </c>
      <c r="B248" s="254"/>
      <c r="C248" s="208"/>
      <c r="D248" s="208"/>
      <c r="E248" s="208"/>
      <c r="F248" s="220"/>
      <c r="G248" s="194" t="s">
        <v>196</v>
      </c>
      <c r="H248" s="233"/>
      <c r="I248" s="233"/>
      <c r="J248" s="233"/>
      <c r="K248" s="233"/>
      <c r="L248" s="207">
        <f t="shared" si="3"/>
        <v>0</v>
      </c>
      <c r="M248" s="218"/>
      <c r="N248" s="8"/>
      <c r="O248" s="220"/>
    </row>
    <row r="249">
      <c r="A249" s="179">
        <v>247.0</v>
      </c>
      <c r="B249" s="254"/>
      <c r="C249" s="208"/>
      <c r="D249" s="208"/>
      <c r="E249" s="208"/>
      <c r="F249" s="220"/>
      <c r="G249" s="194" t="s">
        <v>196</v>
      </c>
      <c r="H249" s="233"/>
      <c r="I249" s="233"/>
      <c r="J249" s="233"/>
      <c r="K249" s="233"/>
      <c r="L249" s="207">
        <f t="shared" si="3"/>
        <v>0</v>
      </c>
      <c r="M249" s="218"/>
      <c r="N249" s="8"/>
      <c r="O249" s="220"/>
    </row>
    <row r="250">
      <c r="A250" s="179">
        <v>248.0</v>
      </c>
      <c r="B250" s="254"/>
      <c r="C250" s="208"/>
      <c r="D250" s="208"/>
      <c r="E250" s="208"/>
      <c r="F250" s="220"/>
      <c r="G250" s="194" t="s">
        <v>196</v>
      </c>
      <c r="H250" s="233"/>
      <c r="I250" s="233"/>
      <c r="J250" s="233"/>
      <c r="K250" s="233"/>
      <c r="L250" s="207">
        <f t="shared" si="3"/>
        <v>0</v>
      </c>
      <c r="M250" s="218"/>
      <c r="N250" s="8"/>
      <c r="O250" s="220"/>
    </row>
    <row r="251">
      <c r="A251" s="179">
        <v>249.0</v>
      </c>
      <c r="B251" s="254"/>
      <c r="C251" s="208"/>
      <c r="D251" s="208"/>
      <c r="E251" s="208"/>
      <c r="F251" s="220"/>
      <c r="G251" s="194" t="s">
        <v>196</v>
      </c>
      <c r="H251" s="233"/>
      <c r="I251" s="233"/>
      <c r="J251" s="233"/>
      <c r="K251" s="233"/>
      <c r="L251" s="207">
        <f t="shared" si="3"/>
        <v>0</v>
      </c>
      <c r="M251" s="218"/>
      <c r="N251" s="8"/>
      <c r="O251" s="220"/>
    </row>
    <row r="252">
      <c r="A252" s="179">
        <v>250.0</v>
      </c>
      <c r="B252" s="254"/>
      <c r="C252" s="208"/>
      <c r="D252" s="208"/>
      <c r="E252" s="208"/>
      <c r="F252" s="220"/>
      <c r="G252" s="194" t="s">
        <v>196</v>
      </c>
      <c r="H252" s="233"/>
      <c r="I252" s="233"/>
      <c r="J252" s="233"/>
      <c r="K252" s="233"/>
      <c r="L252" s="207">
        <f t="shared" si="3"/>
        <v>0</v>
      </c>
      <c r="M252" s="218"/>
      <c r="N252" s="8"/>
      <c r="O252" s="220"/>
    </row>
    <row r="253">
      <c r="A253" s="179">
        <v>251.0</v>
      </c>
      <c r="B253" s="254"/>
      <c r="C253" s="208"/>
      <c r="D253" s="208"/>
      <c r="E253" s="208"/>
      <c r="F253" s="220"/>
      <c r="G253" s="194" t="s">
        <v>196</v>
      </c>
      <c r="H253" s="233"/>
      <c r="I253" s="233"/>
      <c r="J253" s="233"/>
      <c r="K253" s="233"/>
      <c r="L253" s="207">
        <f t="shared" si="3"/>
        <v>0</v>
      </c>
      <c r="M253" s="218"/>
      <c r="N253" s="8"/>
      <c r="O253" s="220"/>
    </row>
    <row r="254">
      <c r="A254" s="179">
        <v>252.0</v>
      </c>
      <c r="B254" s="254"/>
      <c r="C254" s="208"/>
      <c r="D254" s="208"/>
      <c r="E254" s="208"/>
      <c r="F254" s="220"/>
      <c r="G254" s="194" t="s">
        <v>196</v>
      </c>
      <c r="H254" s="233"/>
      <c r="I254" s="233"/>
      <c r="J254" s="233"/>
      <c r="K254" s="233"/>
      <c r="L254" s="207">
        <f t="shared" si="3"/>
        <v>0</v>
      </c>
      <c r="M254" s="218"/>
      <c r="N254" s="8"/>
      <c r="O254" s="220"/>
    </row>
    <row r="255">
      <c r="A255" s="179">
        <v>253.0</v>
      </c>
      <c r="B255" s="254"/>
      <c r="C255" s="208"/>
      <c r="D255" s="208"/>
      <c r="E255" s="208"/>
      <c r="F255" s="220"/>
      <c r="G255" s="194" t="s">
        <v>196</v>
      </c>
      <c r="H255" s="233"/>
      <c r="I255" s="233"/>
      <c r="J255" s="233"/>
      <c r="K255" s="233"/>
      <c r="L255" s="207">
        <f t="shared" si="3"/>
        <v>0</v>
      </c>
      <c r="M255" s="218"/>
      <c r="N255" s="8"/>
      <c r="O255" s="220"/>
    </row>
    <row r="256">
      <c r="A256" s="179">
        <v>254.0</v>
      </c>
      <c r="B256" s="254"/>
      <c r="C256" s="208"/>
      <c r="D256" s="208"/>
      <c r="E256" s="208"/>
      <c r="F256" s="220"/>
      <c r="G256" s="194" t="s">
        <v>196</v>
      </c>
      <c r="H256" s="233"/>
      <c r="I256" s="233"/>
      <c r="J256" s="233"/>
      <c r="K256" s="233"/>
      <c r="L256" s="207">
        <f t="shared" si="3"/>
        <v>0</v>
      </c>
      <c r="M256" s="218"/>
      <c r="N256" s="8"/>
      <c r="O256" s="220"/>
    </row>
    <row r="257">
      <c r="A257" s="179">
        <v>255.0</v>
      </c>
      <c r="B257" s="254"/>
      <c r="C257" s="208"/>
      <c r="D257" s="208"/>
      <c r="E257" s="208"/>
      <c r="F257" s="220"/>
      <c r="G257" s="194" t="s">
        <v>196</v>
      </c>
      <c r="H257" s="233"/>
      <c r="I257" s="233"/>
      <c r="J257" s="233"/>
      <c r="K257" s="233"/>
      <c r="L257" s="207">
        <f t="shared" si="3"/>
        <v>0</v>
      </c>
      <c r="M257" s="218"/>
      <c r="N257" s="8"/>
      <c r="O257" s="220"/>
    </row>
    <row r="258">
      <c r="A258" s="179">
        <v>256.0</v>
      </c>
      <c r="B258" s="254"/>
      <c r="C258" s="208"/>
      <c r="D258" s="208"/>
      <c r="E258" s="208"/>
      <c r="F258" s="220"/>
      <c r="G258" s="194" t="s">
        <v>196</v>
      </c>
      <c r="H258" s="233"/>
      <c r="I258" s="233"/>
      <c r="J258" s="233"/>
      <c r="K258" s="233"/>
      <c r="L258" s="207">
        <f t="shared" si="3"/>
        <v>0</v>
      </c>
      <c r="M258" s="218"/>
      <c r="N258" s="8"/>
      <c r="O258" s="220"/>
    </row>
    <row r="259">
      <c r="A259" s="179">
        <v>257.0</v>
      </c>
      <c r="B259" s="254"/>
      <c r="C259" s="208"/>
      <c r="D259" s="208"/>
      <c r="E259" s="208"/>
      <c r="F259" s="220"/>
      <c r="G259" s="194" t="s">
        <v>196</v>
      </c>
      <c r="H259" s="233"/>
      <c r="I259" s="233"/>
      <c r="J259" s="233"/>
      <c r="K259" s="233"/>
      <c r="L259" s="207">
        <f t="shared" si="3"/>
        <v>0</v>
      </c>
      <c r="M259" s="218"/>
      <c r="N259" s="8"/>
      <c r="O259" s="220"/>
    </row>
    <row r="260">
      <c r="A260" s="179">
        <v>258.0</v>
      </c>
      <c r="B260" s="254"/>
      <c r="C260" s="208"/>
      <c r="D260" s="208"/>
      <c r="E260" s="208"/>
      <c r="F260" s="220"/>
      <c r="G260" s="194" t="s">
        <v>196</v>
      </c>
      <c r="H260" s="233"/>
      <c r="I260" s="233"/>
      <c r="J260" s="233"/>
      <c r="K260" s="233"/>
      <c r="L260" s="207">
        <f t="shared" si="3"/>
        <v>0</v>
      </c>
      <c r="M260" s="218"/>
      <c r="N260" s="8"/>
      <c r="O260" s="220"/>
    </row>
    <row r="261">
      <c r="A261" s="179">
        <v>259.0</v>
      </c>
      <c r="B261" s="254"/>
      <c r="C261" s="208"/>
      <c r="D261" s="208"/>
      <c r="E261" s="208"/>
      <c r="F261" s="220"/>
      <c r="G261" s="194" t="s">
        <v>196</v>
      </c>
      <c r="H261" s="233"/>
      <c r="I261" s="233"/>
      <c r="J261" s="233"/>
      <c r="K261" s="233"/>
      <c r="L261" s="207">
        <f t="shared" si="3"/>
        <v>0</v>
      </c>
      <c r="M261" s="218"/>
      <c r="N261" s="8"/>
      <c r="O261" s="220"/>
    </row>
  </sheetData>
  <mergeCells count="266">
    <mergeCell ref="B1:E1"/>
    <mergeCell ref="F1:G1"/>
    <mergeCell ref="H1:H2"/>
    <mergeCell ref="I1:I2"/>
    <mergeCell ref="J1:J2"/>
    <mergeCell ref="L1:L2"/>
    <mergeCell ref="O1:O2"/>
    <mergeCell ref="M1: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M53:N53"/>
    <mergeCell ref="M54:N54"/>
    <mergeCell ref="M55:N55"/>
    <mergeCell ref="M56:N56"/>
    <mergeCell ref="M57:N57"/>
    <mergeCell ref="M58:N58"/>
    <mergeCell ref="M59:N59"/>
    <mergeCell ref="M60:N60"/>
    <mergeCell ref="M61:N61"/>
    <mergeCell ref="M62:N62"/>
    <mergeCell ref="M63:N63"/>
    <mergeCell ref="M64:N64"/>
    <mergeCell ref="M65:N65"/>
    <mergeCell ref="M66:N66"/>
    <mergeCell ref="M67:N67"/>
    <mergeCell ref="M68:N68"/>
    <mergeCell ref="M69:N69"/>
    <mergeCell ref="M70:N70"/>
    <mergeCell ref="M71:N71"/>
    <mergeCell ref="M72:N72"/>
    <mergeCell ref="M73:N73"/>
    <mergeCell ref="M74:N74"/>
    <mergeCell ref="M75:N75"/>
    <mergeCell ref="M76:N76"/>
    <mergeCell ref="M77:N77"/>
    <mergeCell ref="M78:N78"/>
    <mergeCell ref="M79:N79"/>
    <mergeCell ref="M80:N80"/>
    <mergeCell ref="M81:N81"/>
    <mergeCell ref="M82:N82"/>
    <mergeCell ref="M83:N83"/>
    <mergeCell ref="M84:N84"/>
    <mergeCell ref="M85:N85"/>
    <mergeCell ref="M86:N86"/>
    <mergeCell ref="M87:N87"/>
    <mergeCell ref="M88:N88"/>
    <mergeCell ref="M89:N89"/>
    <mergeCell ref="M90:N90"/>
    <mergeCell ref="M91:N91"/>
    <mergeCell ref="M93:N93"/>
    <mergeCell ref="M94:N94"/>
    <mergeCell ref="M95:N95"/>
    <mergeCell ref="M96:N96"/>
    <mergeCell ref="M97:N97"/>
    <mergeCell ref="M98:N98"/>
    <mergeCell ref="M99:N99"/>
    <mergeCell ref="M100:N100"/>
    <mergeCell ref="M101:N101"/>
    <mergeCell ref="M102:N102"/>
    <mergeCell ref="M103:N103"/>
    <mergeCell ref="M104:N104"/>
    <mergeCell ref="M105:N105"/>
    <mergeCell ref="M106:N106"/>
    <mergeCell ref="M107:N107"/>
    <mergeCell ref="M108:N108"/>
    <mergeCell ref="M109:N109"/>
    <mergeCell ref="M110:N110"/>
    <mergeCell ref="M111:N111"/>
    <mergeCell ref="M112:N112"/>
    <mergeCell ref="M113:N113"/>
    <mergeCell ref="M114:N114"/>
    <mergeCell ref="M115:N115"/>
    <mergeCell ref="M116:N116"/>
    <mergeCell ref="M117:N117"/>
    <mergeCell ref="M118:N118"/>
    <mergeCell ref="M119:N119"/>
    <mergeCell ref="M120:N120"/>
    <mergeCell ref="M121:N121"/>
    <mergeCell ref="M122:N122"/>
    <mergeCell ref="M123:N123"/>
    <mergeCell ref="M124:N124"/>
    <mergeCell ref="M125:N125"/>
    <mergeCell ref="M126:N126"/>
    <mergeCell ref="M127:N127"/>
    <mergeCell ref="M128:N128"/>
    <mergeCell ref="M129:N129"/>
    <mergeCell ref="M130:N130"/>
    <mergeCell ref="M131:N131"/>
    <mergeCell ref="M132:N132"/>
    <mergeCell ref="M133:N133"/>
    <mergeCell ref="M134:N134"/>
    <mergeCell ref="M135:N135"/>
    <mergeCell ref="M136:N136"/>
    <mergeCell ref="M137:N137"/>
    <mergeCell ref="M138:N138"/>
    <mergeCell ref="M139:N139"/>
    <mergeCell ref="M140:N140"/>
    <mergeCell ref="M141:N141"/>
    <mergeCell ref="M142:N142"/>
    <mergeCell ref="M143:N143"/>
    <mergeCell ref="M144:N144"/>
    <mergeCell ref="M145:N145"/>
    <mergeCell ref="M146:N146"/>
    <mergeCell ref="M147:N147"/>
    <mergeCell ref="M148:N148"/>
    <mergeCell ref="M149:N149"/>
    <mergeCell ref="M150:N150"/>
    <mergeCell ref="M151:N151"/>
    <mergeCell ref="M152:N152"/>
    <mergeCell ref="M153:N153"/>
    <mergeCell ref="M154:N154"/>
    <mergeCell ref="M155:N155"/>
    <mergeCell ref="M156:N156"/>
    <mergeCell ref="M157:N157"/>
    <mergeCell ref="M158:N158"/>
    <mergeCell ref="M159:N159"/>
    <mergeCell ref="M160:N160"/>
    <mergeCell ref="M161:N161"/>
    <mergeCell ref="M162:N162"/>
    <mergeCell ref="M163:N163"/>
    <mergeCell ref="M164:N164"/>
    <mergeCell ref="M165:N165"/>
    <mergeCell ref="M166:N166"/>
    <mergeCell ref="M167:N167"/>
    <mergeCell ref="M168:N168"/>
    <mergeCell ref="M169:N169"/>
    <mergeCell ref="M170:N170"/>
    <mergeCell ref="M171:N171"/>
    <mergeCell ref="M172:N172"/>
    <mergeCell ref="M173:N173"/>
    <mergeCell ref="M174:N174"/>
    <mergeCell ref="M175:N175"/>
    <mergeCell ref="M176:N176"/>
    <mergeCell ref="M177:N177"/>
    <mergeCell ref="M178:N178"/>
    <mergeCell ref="M179:N179"/>
    <mergeCell ref="M180:N180"/>
    <mergeCell ref="M181:N181"/>
    <mergeCell ref="M182:N182"/>
    <mergeCell ref="M183:N183"/>
    <mergeCell ref="M184:N184"/>
    <mergeCell ref="M185:N185"/>
    <mergeCell ref="M186:N186"/>
    <mergeCell ref="M187:N187"/>
    <mergeCell ref="M188:N188"/>
    <mergeCell ref="M189:N189"/>
    <mergeCell ref="M190:N190"/>
    <mergeCell ref="M191:N191"/>
    <mergeCell ref="M241:N241"/>
    <mergeCell ref="M242:N242"/>
    <mergeCell ref="M243:N243"/>
    <mergeCell ref="M244:N244"/>
    <mergeCell ref="M245:N245"/>
    <mergeCell ref="M246:N246"/>
    <mergeCell ref="M247:N247"/>
    <mergeCell ref="M255:N255"/>
    <mergeCell ref="M256:N256"/>
    <mergeCell ref="M257:N257"/>
    <mergeCell ref="M258:N258"/>
    <mergeCell ref="M259:N259"/>
    <mergeCell ref="M260:N260"/>
    <mergeCell ref="M261:N261"/>
    <mergeCell ref="M248:N248"/>
    <mergeCell ref="M249:N249"/>
    <mergeCell ref="M250:N250"/>
    <mergeCell ref="M251:N251"/>
    <mergeCell ref="M252:N252"/>
    <mergeCell ref="M253:N253"/>
    <mergeCell ref="M254:N254"/>
    <mergeCell ref="M192:N192"/>
    <mergeCell ref="M193:N193"/>
    <mergeCell ref="M194:N194"/>
    <mergeCell ref="M195:N195"/>
    <mergeCell ref="M196:N196"/>
    <mergeCell ref="M197:N197"/>
    <mergeCell ref="M198:N198"/>
    <mergeCell ref="M199:N199"/>
    <mergeCell ref="M200:N200"/>
    <mergeCell ref="M201:N201"/>
    <mergeCell ref="M202:N202"/>
    <mergeCell ref="M203:N203"/>
    <mergeCell ref="M204:N204"/>
    <mergeCell ref="M205:N205"/>
    <mergeCell ref="M206:N206"/>
    <mergeCell ref="M207:N207"/>
    <mergeCell ref="M208:N208"/>
    <mergeCell ref="M209:N209"/>
    <mergeCell ref="M210:N210"/>
    <mergeCell ref="M211:N211"/>
    <mergeCell ref="M212:N212"/>
    <mergeCell ref="M213:N213"/>
    <mergeCell ref="M214:N214"/>
    <mergeCell ref="M215:N215"/>
    <mergeCell ref="M216:N216"/>
    <mergeCell ref="M217:N217"/>
    <mergeCell ref="M218:N218"/>
    <mergeCell ref="M219:N219"/>
    <mergeCell ref="M220:N220"/>
    <mergeCell ref="M221:N221"/>
    <mergeCell ref="M222:N222"/>
    <mergeCell ref="M223:N223"/>
    <mergeCell ref="M224:N224"/>
    <mergeCell ref="M225:N225"/>
    <mergeCell ref="M226:N226"/>
    <mergeCell ref="M227:N227"/>
    <mergeCell ref="M228:N228"/>
    <mergeCell ref="M229:N229"/>
    <mergeCell ref="M230:N230"/>
    <mergeCell ref="M231:N231"/>
    <mergeCell ref="M232:N232"/>
    <mergeCell ref="M233:N233"/>
    <mergeCell ref="M234:N234"/>
    <mergeCell ref="M235:N235"/>
    <mergeCell ref="M236:N236"/>
    <mergeCell ref="M237:N237"/>
    <mergeCell ref="M238:N238"/>
    <mergeCell ref="M239:N239"/>
    <mergeCell ref="M240:N240"/>
  </mergeCells>
  <dataValidations>
    <dataValidation type="list" allowBlank="1" sqref="G35:G261">
      <formula1>"Имеются,Не Имеются"</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showGridLines="0" workbookViewId="0"/>
  </sheetViews>
  <sheetFormatPr customHeight="1" defaultColWidth="14.43" defaultRowHeight="15.75"/>
  <cols>
    <col customWidth="1" min="1" max="1" width="51.29"/>
    <col customWidth="1" min="2" max="2" width="49.14"/>
    <col customWidth="1" min="3" max="3" width="150.0"/>
    <col customWidth="1" min="4" max="4" width="5.71"/>
    <col customWidth="1" min="5" max="5" width="43.71"/>
    <col customWidth="1" min="6" max="6" width="42.29"/>
  </cols>
  <sheetData>
    <row r="1" ht="24.0" customHeight="1">
      <c r="A1" s="255"/>
      <c r="B1" s="256"/>
      <c r="C1" s="181"/>
      <c r="D1" s="257"/>
      <c r="E1" s="258" t="s">
        <v>684</v>
      </c>
      <c r="F1" s="177"/>
    </row>
    <row r="2" ht="21.75" customHeight="1">
      <c r="A2" s="259" t="s">
        <v>685</v>
      </c>
      <c r="B2" s="260"/>
      <c r="C2" s="261"/>
      <c r="D2" s="257"/>
      <c r="E2" s="262" t="s">
        <v>686</v>
      </c>
      <c r="F2" s="177"/>
    </row>
    <row r="3" ht="20.25" customHeight="1">
      <c r="A3" s="263" t="s">
        <v>687</v>
      </c>
      <c r="B3" s="260"/>
      <c r="C3" s="261"/>
      <c r="D3" s="257"/>
      <c r="E3" s="264" t="s">
        <v>688</v>
      </c>
      <c r="F3" s="177"/>
    </row>
    <row r="4" ht="20.25" customHeight="1">
      <c r="A4" s="263" t="s">
        <v>689</v>
      </c>
      <c r="B4" s="260"/>
      <c r="C4" s="261"/>
      <c r="D4" s="257"/>
      <c r="E4" s="264" t="s">
        <v>690</v>
      </c>
      <c r="F4" s="177"/>
    </row>
    <row r="5" ht="18.75" customHeight="1">
      <c r="A5" s="265" t="s">
        <v>691</v>
      </c>
      <c r="B5" s="260"/>
      <c r="C5" s="261"/>
      <c r="D5" s="257"/>
      <c r="E5" s="264" t="s">
        <v>692</v>
      </c>
      <c r="F5" s="177"/>
    </row>
    <row r="6" ht="21.0" customHeight="1">
      <c r="A6" s="265" t="s">
        <v>693</v>
      </c>
      <c r="B6" s="260"/>
      <c r="C6" s="261"/>
      <c r="D6" s="257"/>
      <c r="E6" s="264" t="s">
        <v>694</v>
      </c>
      <c r="F6" s="177"/>
    </row>
    <row r="7" ht="21.0" customHeight="1">
      <c r="A7" s="265" t="s">
        <v>695</v>
      </c>
      <c r="B7" s="260"/>
      <c r="C7" s="261"/>
      <c r="D7" s="257"/>
      <c r="E7" s="264" t="s">
        <v>696</v>
      </c>
      <c r="F7" s="177"/>
    </row>
    <row r="8" ht="21.0" customHeight="1">
      <c r="A8" s="265" t="s">
        <v>697</v>
      </c>
      <c r="B8" s="260"/>
      <c r="C8" s="261"/>
      <c r="D8" s="257"/>
      <c r="E8" s="257"/>
      <c r="F8" s="257"/>
    </row>
    <row r="9" ht="21.0" customHeight="1">
      <c r="A9" s="266" t="s">
        <v>698</v>
      </c>
      <c r="B9" s="267"/>
      <c r="C9" s="268"/>
      <c r="D9" s="257"/>
      <c r="E9" s="269" t="s">
        <v>699</v>
      </c>
      <c r="F9" s="177"/>
    </row>
    <row r="10" ht="21.0" customHeight="1">
      <c r="A10" s="270" t="s">
        <v>700</v>
      </c>
      <c r="B10" s="271"/>
      <c r="C10" s="272"/>
      <c r="D10" s="257"/>
      <c r="E10" s="273" t="s">
        <v>701</v>
      </c>
      <c r="F10" s="177"/>
    </row>
    <row r="11" ht="21.0" customHeight="1">
      <c r="A11" s="274" t="s">
        <v>702</v>
      </c>
      <c r="B11" s="275"/>
      <c r="C11" s="276"/>
      <c r="D11" s="257"/>
      <c r="E11" s="277" t="s">
        <v>703</v>
      </c>
      <c r="F11" s="177"/>
    </row>
    <row r="12" ht="20.25" customHeight="1">
      <c r="A12" s="265" t="s">
        <v>704</v>
      </c>
      <c r="B12" s="260"/>
      <c r="C12" s="261"/>
      <c r="D12" s="257"/>
      <c r="E12" s="278"/>
      <c r="F12" s="278"/>
    </row>
    <row r="13" ht="22.5" customHeight="1">
      <c r="A13" s="265" t="s">
        <v>705</v>
      </c>
      <c r="B13" s="260"/>
      <c r="C13" s="261"/>
      <c r="D13" s="257"/>
      <c r="E13" s="279" t="s">
        <v>706</v>
      </c>
      <c r="F13" s="177"/>
    </row>
    <row r="14" ht="19.5" customHeight="1">
      <c r="A14" s="265" t="s">
        <v>707</v>
      </c>
      <c r="B14" s="260"/>
      <c r="C14" s="261"/>
      <c r="D14" s="257"/>
      <c r="E14" s="277" t="s">
        <v>708</v>
      </c>
      <c r="F14" s="177"/>
    </row>
    <row r="15" ht="20.25" customHeight="1">
      <c r="A15" s="265" t="s">
        <v>709</v>
      </c>
      <c r="B15" s="260"/>
      <c r="C15" s="261"/>
      <c r="D15" s="257"/>
      <c r="E15" s="280"/>
    </row>
    <row r="16" ht="20.25" customHeight="1">
      <c r="A16" s="281" t="s">
        <v>710</v>
      </c>
      <c r="B16" s="282"/>
      <c r="C16" s="283"/>
      <c r="D16" s="257"/>
      <c r="E16" s="280"/>
    </row>
    <row r="17" ht="21.0" customHeight="1">
      <c r="A17" s="274" t="s">
        <v>711</v>
      </c>
      <c r="B17" s="275"/>
      <c r="C17" s="276"/>
      <c r="D17" s="257"/>
      <c r="E17" s="284" t="s">
        <v>712</v>
      </c>
      <c r="F17" s="177"/>
    </row>
    <row r="18" ht="21.0" customHeight="1">
      <c r="A18" s="265" t="s">
        <v>713</v>
      </c>
      <c r="B18" s="260"/>
      <c r="C18" s="261"/>
      <c r="D18" s="257"/>
      <c r="E18" s="285" t="s">
        <v>714</v>
      </c>
      <c r="F18" s="177"/>
    </row>
    <row r="19" ht="20.25" customHeight="1">
      <c r="A19" s="265" t="s">
        <v>715</v>
      </c>
      <c r="B19" s="260"/>
      <c r="C19" s="261"/>
      <c r="D19" s="257"/>
      <c r="E19" s="285" t="s">
        <v>716</v>
      </c>
      <c r="F19" s="177"/>
    </row>
    <row r="20" ht="21.75" customHeight="1">
      <c r="A20" s="265" t="s">
        <v>717</v>
      </c>
      <c r="B20" s="260"/>
      <c r="C20" s="261"/>
      <c r="D20" s="257"/>
      <c r="E20" s="280"/>
    </row>
    <row r="21" ht="21.75" customHeight="1">
      <c r="A21" s="265" t="s">
        <v>718</v>
      </c>
      <c r="B21" s="260"/>
      <c r="C21" s="261"/>
      <c r="D21" s="257"/>
      <c r="E21" s="286"/>
    </row>
    <row r="22" ht="21.75" customHeight="1">
      <c r="A22" s="265" t="s">
        <v>719</v>
      </c>
      <c r="B22" s="260"/>
      <c r="C22" s="261"/>
      <c r="D22" s="257"/>
      <c r="E22" s="287"/>
    </row>
    <row r="23" ht="21.75" customHeight="1">
      <c r="A23" s="265" t="s">
        <v>720</v>
      </c>
      <c r="B23" s="260"/>
      <c r="C23" s="261"/>
      <c r="D23" s="257"/>
      <c r="E23" s="287"/>
    </row>
    <row r="24" ht="21.75" customHeight="1">
      <c r="A24" s="265" t="s">
        <v>721</v>
      </c>
      <c r="B24" s="260"/>
      <c r="C24" s="261"/>
      <c r="D24" s="257"/>
      <c r="E24" s="280"/>
    </row>
    <row r="25" ht="21.75" customHeight="1">
      <c r="A25" s="265" t="s">
        <v>722</v>
      </c>
      <c r="B25" s="260"/>
      <c r="C25" s="261"/>
      <c r="D25" s="257"/>
      <c r="E25" s="280"/>
      <c r="F25" s="280"/>
    </row>
    <row r="26" ht="21.75" customHeight="1">
      <c r="A26" s="265" t="s">
        <v>723</v>
      </c>
      <c r="B26" s="260"/>
      <c r="C26" s="261"/>
      <c r="D26" s="257"/>
      <c r="E26" s="280"/>
      <c r="F26" s="280"/>
    </row>
    <row r="27" ht="21.75" customHeight="1">
      <c r="A27" s="265" t="s">
        <v>724</v>
      </c>
      <c r="B27" s="260"/>
      <c r="C27" s="261"/>
      <c r="D27" s="257"/>
      <c r="E27" s="280"/>
      <c r="F27" s="280"/>
    </row>
    <row r="28" ht="21.75" customHeight="1">
      <c r="A28" s="265" t="s">
        <v>725</v>
      </c>
      <c r="B28" s="260"/>
      <c r="C28" s="261"/>
      <c r="D28" s="257"/>
      <c r="E28" s="280"/>
      <c r="F28" s="280"/>
    </row>
    <row r="29" ht="21.75" customHeight="1">
      <c r="A29" s="265" t="s">
        <v>726</v>
      </c>
      <c r="B29" s="260"/>
      <c r="C29" s="261"/>
      <c r="D29" s="257"/>
      <c r="E29" s="280"/>
      <c r="F29" s="280"/>
    </row>
    <row r="30" ht="21.75" customHeight="1">
      <c r="A30" s="265" t="s">
        <v>727</v>
      </c>
      <c r="B30" s="260"/>
      <c r="C30" s="261"/>
      <c r="D30" s="257"/>
      <c r="E30" s="280"/>
      <c r="F30" s="280"/>
    </row>
    <row r="31" ht="21.75" customHeight="1">
      <c r="A31" s="265" t="s">
        <v>728</v>
      </c>
      <c r="B31" s="260"/>
      <c r="C31" s="261"/>
      <c r="D31" s="257"/>
      <c r="E31" s="280"/>
      <c r="F31" s="280"/>
    </row>
    <row r="32" ht="21.75" customHeight="1">
      <c r="A32" s="265" t="s">
        <v>729</v>
      </c>
      <c r="B32" s="260"/>
      <c r="C32" s="261"/>
      <c r="D32" s="257"/>
      <c r="E32" s="280"/>
      <c r="F32" s="280"/>
    </row>
    <row r="33" ht="21.75" customHeight="1">
      <c r="A33" s="265" t="s">
        <v>730</v>
      </c>
      <c r="B33" s="260"/>
      <c r="C33" s="261"/>
      <c r="D33" s="257"/>
      <c r="E33" s="280"/>
      <c r="F33" s="280"/>
    </row>
    <row r="34" ht="21.75" customHeight="1">
      <c r="A34" s="281" t="s">
        <v>731</v>
      </c>
      <c r="B34" s="282"/>
      <c r="C34" s="283"/>
      <c r="D34" s="257"/>
      <c r="E34" s="280"/>
      <c r="F34" s="280"/>
    </row>
    <row r="35" ht="21.75" customHeight="1">
      <c r="A35" s="288" t="s">
        <v>732</v>
      </c>
      <c r="C35" s="289"/>
      <c r="D35" s="257"/>
      <c r="E35" s="280"/>
      <c r="F35" s="280"/>
    </row>
    <row r="36" ht="21.75" customHeight="1">
      <c r="A36" s="270" t="s">
        <v>733</v>
      </c>
      <c r="B36" s="271"/>
      <c r="C36" s="272"/>
      <c r="D36" s="257"/>
      <c r="E36" s="280"/>
      <c r="F36" s="280"/>
    </row>
    <row r="37" ht="21.75" customHeight="1">
      <c r="A37" s="265" t="s">
        <v>734</v>
      </c>
      <c r="B37" s="260"/>
      <c r="C37" s="261"/>
      <c r="D37" s="257"/>
      <c r="E37" s="280"/>
      <c r="F37" s="280"/>
    </row>
    <row r="38" ht="21.75" customHeight="1">
      <c r="A38" s="265" t="s">
        <v>735</v>
      </c>
      <c r="B38" s="260"/>
      <c r="C38" s="261"/>
      <c r="D38" s="257"/>
      <c r="E38" s="280"/>
      <c r="F38" s="280"/>
    </row>
    <row r="39" ht="21.75" customHeight="1">
      <c r="A39" s="265" t="s">
        <v>736</v>
      </c>
      <c r="B39" s="260"/>
      <c r="C39" s="261"/>
      <c r="D39" s="257"/>
      <c r="E39" s="280"/>
      <c r="F39" s="280"/>
    </row>
    <row r="40" ht="21.75" customHeight="1">
      <c r="A40" s="265" t="s">
        <v>737</v>
      </c>
      <c r="B40" s="260"/>
      <c r="C40" s="261"/>
      <c r="D40" s="257"/>
      <c r="E40" s="280"/>
      <c r="F40" s="280"/>
    </row>
    <row r="41" ht="21.75" customHeight="1">
      <c r="A41" s="265" t="s">
        <v>738</v>
      </c>
      <c r="B41" s="260"/>
      <c r="C41" s="261"/>
      <c r="D41" s="257"/>
      <c r="E41" s="280"/>
      <c r="F41" s="280"/>
    </row>
    <row r="42" ht="21.75" customHeight="1">
      <c r="A42" s="265" t="s">
        <v>739</v>
      </c>
      <c r="B42" s="260"/>
      <c r="C42" s="261"/>
      <c r="D42" s="257"/>
      <c r="E42" s="280"/>
      <c r="F42" s="280"/>
    </row>
    <row r="43" ht="21.75" customHeight="1">
      <c r="A43" s="265" t="s">
        <v>740</v>
      </c>
      <c r="B43" s="260"/>
      <c r="C43" s="261"/>
      <c r="D43" s="257"/>
      <c r="E43" s="280"/>
      <c r="F43" s="280"/>
    </row>
    <row r="44" ht="21.75" customHeight="1">
      <c r="A44" s="281" t="s">
        <v>741</v>
      </c>
      <c r="B44" s="282"/>
      <c r="C44" s="283"/>
      <c r="D44" s="257"/>
      <c r="E44" s="280"/>
      <c r="F44" s="280"/>
    </row>
  </sheetData>
  <mergeCells count="66">
    <mergeCell ref="A25:C25"/>
    <mergeCell ref="A26:C26"/>
    <mergeCell ref="A27:C27"/>
    <mergeCell ref="A28:C28"/>
    <mergeCell ref="A29:C29"/>
    <mergeCell ref="A30:C30"/>
    <mergeCell ref="A31:C31"/>
    <mergeCell ref="A39:C39"/>
    <mergeCell ref="A40:C40"/>
    <mergeCell ref="A41:C41"/>
    <mergeCell ref="A42:C42"/>
    <mergeCell ref="A43:C43"/>
    <mergeCell ref="A44:C44"/>
    <mergeCell ref="A32:C32"/>
    <mergeCell ref="A33:C33"/>
    <mergeCell ref="A34:C34"/>
    <mergeCell ref="A35:C35"/>
    <mergeCell ref="A36:C36"/>
    <mergeCell ref="A37:C37"/>
    <mergeCell ref="A38:C38"/>
    <mergeCell ref="A1:C1"/>
    <mergeCell ref="E1:F1"/>
    <mergeCell ref="A2:C2"/>
    <mergeCell ref="E2:F2"/>
    <mergeCell ref="A3:C3"/>
    <mergeCell ref="E3:F3"/>
    <mergeCell ref="E4:F4"/>
    <mergeCell ref="A4:C4"/>
    <mergeCell ref="A5:C5"/>
    <mergeCell ref="A6:C6"/>
    <mergeCell ref="A7:C7"/>
    <mergeCell ref="A8:C8"/>
    <mergeCell ref="A9:C9"/>
    <mergeCell ref="A10:C10"/>
    <mergeCell ref="E5:F5"/>
    <mergeCell ref="E6:F6"/>
    <mergeCell ref="E7:F7"/>
    <mergeCell ref="E9:F9"/>
    <mergeCell ref="E10:F10"/>
    <mergeCell ref="E11:F11"/>
    <mergeCell ref="E13:F13"/>
    <mergeCell ref="A11:C11"/>
    <mergeCell ref="A12:C12"/>
    <mergeCell ref="A13:C13"/>
    <mergeCell ref="A14:C14"/>
    <mergeCell ref="A15:C15"/>
    <mergeCell ref="A16:C16"/>
    <mergeCell ref="A17:C17"/>
    <mergeCell ref="E21:F21"/>
    <mergeCell ref="E22:F22"/>
    <mergeCell ref="E23:F23"/>
    <mergeCell ref="E24:F24"/>
    <mergeCell ref="E14:F14"/>
    <mergeCell ref="E15:F15"/>
    <mergeCell ref="E16:F16"/>
    <mergeCell ref="E17:F17"/>
    <mergeCell ref="E18:F18"/>
    <mergeCell ref="E19:F19"/>
    <mergeCell ref="E20:F20"/>
    <mergeCell ref="A18:C18"/>
    <mergeCell ref="A19:C19"/>
    <mergeCell ref="A20:C20"/>
    <mergeCell ref="A21:C21"/>
    <mergeCell ref="A22:C22"/>
    <mergeCell ref="A23:C23"/>
    <mergeCell ref="A24:C2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3" max="23" width="8.14"/>
  </cols>
  <sheetData>
    <row r="1">
      <c r="A1" s="61" t="s">
        <v>34</v>
      </c>
      <c r="B1" s="8"/>
      <c r="C1" s="62" t="s">
        <v>35</v>
      </c>
      <c r="D1" s="63"/>
      <c r="E1" s="63"/>
      <c r="F1" s="64"/>
      <c r="G1" s="62" t="s">
        <v>742</v>
      </c>
      <c r="H1" s="63"/>
      <c r="I1" s="63"/>
      <c r="J1" s="64"/>
      <c r="K1" s="62" t="s">
        <v>743</v>
      </c>
      <c r="L1" s="63"/>
      <c r="M1" s="63"/>
      <c r="N1" s="64"/>
      <c r="O1" s="62" t="s">
        <v>744</v>
      </c>
      <c r="P1" s="63"/>
      <c r="Q1" s="63"/>
      <c r="R1" s="64"/>
      <c r="S1" s="62" t="s">
        <v>745</v>
      </c>
      <c r="T1" s="63"/>
      <c r="U1" s="63"/>
      <c r="V1" s="64"/>
      <c r="W1" s="65"/>
      <c r="X1" s="66" t="s">
        <v>746</v>
      </c>
      <c r="Y1" s="63"/>
      <c r="Z1" s="64"/>
      <c r="AA1" s="66" t="s">
        <v>747</v>
      </c>
      <c r="AB1" s="63"/>
      <c r="AC1" s="64"/>
      <c r="AD1" s="66" t="s">
        <v>748</v>
      </c>
      <c r="AE1" s="63"/>
      <c r="AF1" s="64"/>
      <c r="AG1" s="66" t="s">
        <v>749</v>
      </c>
      <c r="AH1" s="63"/>
      <c r="AI1" s="64"/>
      <c r="AJ1" s="66" t="s">
        <v>749</v>
      </c>
      <c r="AK1" s="63"/>
      <c r="AL1" s="64"/>
    </row>
    <row r="2">
      <c r="A2" s="68" t="s">
        <v>42</v>
      </c>
      <c r="B2" s="8"/>
      <c r="C2" s="69" t="s">
        <v>4</v>
      </c>
      <c r="D2" s="70" t="s">
        <v>3</v>
      </c>
      <c r="E2" s="71" t="s">
        <v>5</v>
      </c>
      <c r="F2" s="69" t="s">
        <v>43</v>
      </c>
      <c r="G2" s="69" t="s">
        <v>4</v>
      </c>
      <c r="H2" s="70" t="s">
        <v>3</v>
      </c>
      <c r="I2" s="71" t="s">
        <v>5</v>
      </c>
      <c r="J2" s="72" t="s">
        <v>43</v>
      </c>
      <c r="K2" s="73" t="s">
        <v>4</v>
      </c>
      <c r="L2" s="72" t="s">
        <v>3</v>
      </c>
      <c r="M2" s="74" t="s">
        <v>5</v>
      </c>
      <c r="N2" s="72" t="s">
        <v>43</v>
      </c>
      <c r="O2" s="75" t="s">
        <v>63</v>
      </c>
      <c r="P2" s="76" t="s">
        <v>3</v>
      </c>
      <c r="Q2" s="77" t="s">
        <v>5</v>
      </c>
      <c r="R2" s="76" t="s">
        <v>43</v>
      </c>
      <c r="S2" s="73" t="s">
        <v>4</v>
      </c>
      <c r="T2" s="72" t="s">
        <v>3</v>
      </c>
      <c r="U2" s="72" t="s">
        <v>5</v>
      </c>
      <c r="V2" s="72" t="s">
        <v>43</v>
      </c>
      <c r="W2" s="79"/>
      <c r="X2" s="73" t="s">
        <v>4</v>
      </c>
      <c r="Y2" s="72" t="s">
        <v>5</v>
      </c>
      <c r="Z2" s="72" t="s">
        <v>43</v>
      </c>
      <c r="AA2" s="73" t="s">
        <v>4</v>
      </c>
      <c r="AB2" s="72" t="s">
        <v>5</v>
      </c>
      <c r="AC2" s="290" t="s">
        <v>43</v>
      </c>
      <c r="AD2" s="73" t="s">
        <v>4</v>
      </c>
      <c r="AE2" s="74" t="s">
        <v>5</v>
      </c>
      <c r="AF2" s="72" t="s">
        <v>43</v>
      </c>
      <c r="AG2" s="73" t="s">
        <v>4</v>
      </c>
      <c r="AH2" s="74" t="s">
        <v>5</v>
      </c>
      <c r="AI2" s="72" t="s">
        <v>43</v>
      </c>
      <c r="AJ2" s="73" t="s">
        <v>4</v>
      </c>
      <c r="AK2" s="74" t="s">
        <v>5</v>
      </c>
      <c r="AL2" s="72" t="s">
        <v>43</v>
      </c>
    </row>
    <row r="3">
      <c r="A3" s="128">
        <v>45231.0</v>
      </c>
      <c r="B3" s="8"/>
      <c r="C3" s="83">
        <v>1.0</v>
      </c>
      <c r="D3" s="83">
        <v>1.5</v>
      </c>
      <c r="E3" s="91">
        <v>0.23472222222222222</v>
      </c>
      <c r="F3" s="85"/>
      <c r="G3" s="83"/>
      <c r="H3" s="83"/>
      <c r="I3" s="91"/>
      <c r="J3" s="86" t="s">
        <v>13</v>
      </c>
      <c r="K3" s="87"/>
      <c r="L3" s="89"/>
      <c r="M3" s="149"/>
      <c r="N3" s="86" t="s">
        <v>13</v>
      </c>
      <c r="O3" s="87">
        <v>1.0</v>
      </c>
      <c r="P3" s="89">
        <v>7.5</v>
      </c>
      <c r="Q3" s="90">
        <v>0.052083333333333336</v>
      </c>
      <c r="R3" s="86"/>
      <c r="S3" s="87">
        <v>0.0</v>
      </c>
      <c r="T3" s="89">
        <v>0.5</v>
      </c>
      <c r="U3" s="149">
        <v>0.014583333333333334</v>
      </c>
      <c r="V3" s="86" t="s">
        <v>56</v>
      </c>
      <c r="W3" s="79"/>
      <c r="X3" s="89"/>
      <c r="Y3" s="149"/>
      <c r="Z3" s="86" t="s">
        <v>13</v>
      </c>
      <c r="AA3" s="87"/>
      <c r="AB3" s="149"/>
      <c r="AC3" s="86" t="s">
        <v>13</v>
      </c>
      <c r="AD3" s="87"/>
      <c r="AE3" s="149"/>
      <c r="AF3" s="86"/>
      <c r="AG3" s="87"/>
      <c r="AH3" s="149"/>
      <c r="AI3" s="86"/>
      <c r="AJ3" s="87"/>
      <c r="AK3" s="149"/>
      <c r="AL3" s="86"/>
    </row>
    <row r="4">
      <c r="A4" s="82">
        <f t="shared" ref="A4:A7" si="1">SUM(A3,B3+1)</f>
        <v>45232</v>
      </c>
      <c r="B4" s="8"/>
      <c r="C4" s="83">
        <v>1.0</v>
      </c>
      <c r="D4" s="83">
        <v>1.5</v>
      </c>
      <c r="E4" s="91">
        <v>0.22847222222222222</v>
      </c>
      <c r="F4" s="85" t="s">
        <v>13</v>
      </c>
      <c r="G4" s="83"/>
      <c r="H4" s="83"/>
      <c r="I4" s="91"/>
      <c r="J4" s="85" t="s">
        <v>13</v>
      </c>
      <c r="K4" s="83"/>
      <c r="L4" s="83"/>
      <c r="M4" s="91"/>
      <c r="N4" s="85" t="s">
        <v>13</v>
      </c>
      <c r="O4" s="83">
        <v>3.0</v>
      </c>
      <c r="P4" s="83">
        <v>6.0</v>
      </c>
      <c r="Q4" s="84">
        <v>0.06805555555555555</v>
      </c>
      <c r="R4" s="85"/>
      <c r="S4" s="83">
        <v>1.0</v>
      </c>
      <c r="T4" s="83">
        <v>0.5</v>
      </c>
      <c r="U4" s="91">
        <v>0.07847222222222222</v>
      </c>
      <c r="V4" s="85" t="s">
        <v>56</v>
      </c>
      <c r="W4" s="79"/>
      <c r="X4" s="83"/>
      <c r="Y4" s="91"/>
      <c r="Z4" s="85" t="s">
        <v>13</v>
      </c>
      <c r="AA4" s="83"/>
      <c r="AB4" s="91"/>
      <c r="AC4" s="85" t="s">
        <v>13</v>
      </c>
      <c r="AD4" s="83"/>
      <c r="AE4" s="91"/>
      <c r="AF4" s="85" t="s">
        <v>13</v>
      </c>
      <c r="AG4" s="83"/>
      <c r="AH4" s="91"/>
      <c r="AI4" s="85" t="s">
        <v>13</v>
      </c>
      <c r="AJ4" s="83"/>
      <c r="AK4" s="91"/>
      <c r="AL4" s="85" t="s">
        <v>13</v>
      </c>
    </row>
    <row r="5">
      <c r="A5" s="82">
        <f t="shared" si="1"/>
        <v>45233</v>
      </c>
      <c r="B5" s="8"/>
      <c r="C5" s="83">
        <v>2.0</v>
      </c>
      <c r="D5" s="83">
        <v>6.0</v>
      </c>
      <c r="E5" s="151">
        <v>0.21805555555555556</v>
      </c>
      <c r="F5" s="85" t="s">
        <v>13</v>
      </c>
      <c r="G5" s="83"/>
      <c r="H5" s="83"/>
      <c r="I5" s="151"/>
      <c r="J5" s="85" t="s">
        <v>13</v>
      </c>
      <c r="K5" s="83"/>
      <c r="L5" s="83"/>
      <c r="M5" s="91"/>
      <c r="N5" s="85" t="s">
        <v>13</v>
      </c>
      <c r="O5" s="83">
        <v>1.0</v>
      </c>
      <c r="P5" s="83">
        <v>5.0</v>
      </c>
      <c r="Q5" s="84">
        <v>0.024305555555555556</v>
      </c>
      <c r="R5" s="85" t="s">
        <v>57</v>
      </c>
      <c r="S5" s="83">
        <v>0.0</v>
      </c>
      <c r="T5" s="83">
        <v>0.0</v>
      </c>
      <c r="U5" s="91">
        <v>0.004166666666666667</v>
      </c>
      <c r="V5" s="85" t="s">
        <v>56</v>
      </c>
      <c r="W5" s="79"/>
      <c r="X5" s="83"/>
      <c r="Y5" s="151"/>
      <c r="Z5" s="85" t="s">
        <v>13</v>
      </c>
      <c r="AA5" s="83"/>
      <c r="AB5" s="91"/>
      <c r="AC5" s="85" t="s">
        <v>13</v>
      </c>
      <c r="AD5" s="83"/>
      <c r="AE5" s="151"/>
      <c r="AF5" s="85" t="s">
        <v>13</v>
      </c>
      <c r="AG5" s="83"/>
      <c r="AH5" s="151"/>
      <c r="AI5" s="85" t="s">
        <v>13</v>
      </c>
      <c r="AJ5" s="83"/>
      <c r="AK5" s="91"/>
      <c r="AL5" s="85" t="s">
        <v>13</v>
      </c>
    </row>
    <row r="6">
      <c r="A6" s="82">
        <f t="shared" si="1"/>
        <v>45234</v>
      </c>
      <c r="B6" s="8"/>
      <c r="C6" s="95">
        <v>2.0</v>
      </c>
      <c r="D6" s="83">
        <v>2.5</v>
      </c>
      <c r="E6" s="291">
        <v>0.21041666666666667</v>
      </c>
      <c r="F6" s="85" t="s">
        <v>13</v>
      </c>
      <c r="G6" s="95"/>
      <c r="H6" s="95"/>
      <c r="I6" s="291"/>
      <c r="J6" s="85" t="s">
        <v>13</v>
      </c>
      <c r="K6" s="83"/>
      <c r="L6" s="83"/>
      <c r="M6" s="91"/>
      <c r="N6" s="85" t="s">
        <v>13</v>
      </c>
      <c r="O6" s="83">
        <v>2.0</v>
      </c>
      <c r="P6" s="83">
        <v>6.5</v>
      </c>
      <c r="Q6" s="84">
        <v>0.12569444444444444</v>
      </c>
      <c r="R6" s="85" t="s">
        <v>13</v>
      </c>
      <c r="S6" s="83">
        <v>1.0</v>
      </c>
      <c r="T6" s="83">
        <v>2.0</v>
      </c>
      <c r="U6" s="91">
        <v>0.11597222222222223</v>
      </c>
      <c r="V6" s="85"/>
      <c r="W6" s="79"/>
      <c r="X6" s="95"/>
      <c r="Y6" s="291"/>
      <c r="Z6" s="85" t="s">
        <v>13</v>
      </c>
      <c r="AA6" s="83"/>
      <c r="AB6" s="91"/>
      <c r="AC6" s="85" t="s">
        <v>13</v>
      </c>
      <c r="AD6" s="95"/>
      <c r="AE6" s="291"/>
      <c r="AF6" s="85" t="s">
        <v>13</v>
      </c>
      <c r="AG6" s="95"/>
      <c r="AH6" s="291"/>
      <c r="AI6" s="85" t="s">
        <v>13</v>
      </c>
      <c r="AJ6" s="83"/>
      <c r="AK6" s="91"/>
      <c r="AL6" s="85" t="s">
        <v>13</v>
      </c>
    </row>
    <row r="7">
      <c r="A7" s="82">
        <f t="shared" si="1"/>
        <v>45235</v>
      </c>
      <c r="B7" s="8"/>
      <c r="C7" s="95">
        <v>0.0</v>
      </c>
      <c r="D7" s="83">
        <v>2.5</v>
      </c>
      <c r="E7" s="291">
        <v>0.20694444444444443</v>
      </c>
      <c r="F7" s="85" t="s">
        <v>13</v>
      </c>
      <c r="G7" s="95"/>
      <c r="H7" s="95"/>
      <c r="I7" s="291"/>
      <c r="J7" s="85" t="s">
        <v>13</v>
      </c>
      <c r="K7" s="83"/>
      <c r="L7" s="83"/>
      <c r="M7" s="91"/>
      <c r="N7" s="85" t="s">
        <v>13</v>
      </c>
      <c r="O7" s="83">
        <v>3.0</v>
      </c>
      <c r="P7" s="83">
        <v>11.5</v>
      </c>
      <c r="Q7" s="84">
        <v>0.28402777777777777</v>
      </c>
      <c r="R7" s="85" t="s">
        <v>13</v>
      </c>
      <c r="S7" s="83">
        <v>0.0</v>
      </c>
      <c r="T7" s="83">
        <v>6.0</v>
      </c>
      <c r="U7" s="91">
        <v>0.13333333333333333</v>
      </c>
      <c r="V7" s="85"/>
      <c r="W7" s="79"/>
      <c r="X7" s="95"/>
      <c r="Y7" s="291"/>
      <c r="Z7" s="85" t="s">
        <v>13</v>
      </c>
      <c r="AA7" s="83"/>
      <c r="AB7" s="91"/>
      <c r="AC7" s="85" t="s">
        <v>13</v>
      </c>
      <c r="AD7" s="95"/>
      <c r="AE7" s="291"/>
      <c r="AF7" s="85" t="s">
        <v>13</v>
      </c>
      <c r="AG7" s="95"/>
      <c r="AH7" s="291"/>
      <c r="AI7" s="85" t="s">
        <v>13</v>
      </c>
      <c r="AJ7" s="83"/>
      <c r="AK7" s="91"/>
      <c r="AL7" s="85" t="s">
        <v>13</v>
      </c>
    </row>
    <row r="8">
      <c r="A8" s="292"/>
      <c r="B8" s="292"/>
      <c r="C8" s="292"/>
      <c r="D8" s="292"/>
      <c r="E8" s="293"/>
      <c r="F8" s="292"/>
      <c r="G8" s="292"/>
      <c r="H8" s="292"/>
      <c r="I8" s="293"/>
      <c r="J8" s="292"/>
      <c r="K8" s="292"/>
      <c r="L8" s="292"/>
      <c r="M8" s="293"/>
      <c r="N8" s="292"/>
      <c r="O8" s="292"/>
      <c r="P8" s="292"/>
      <c r="Q8" s="294"/>
      <c r="R8" s="292"/>
      <c r="S8" s="292"/>
      <c r="T8" s="292"/>
      <c r="U8" s="293"/>
      <c r="V8" s="292"/>
      <c r="W8" s="79"/>
      <c r="X8" s="292"/>
      <c r="Y8" s="293"/>
      <c r="Z8" s="292"/>
      <c r="AA8" s="292"/>
      <c r="AB8" s="293"/>
      <c r="AC8" s="292"/>
      <c r="AD8" s="292"/>
      <c r="AE8" s="293"/>
      <c r="AF8" s="292"/>
      <c r="AG8" s="292"/>
      <c r="AH8" s="293"/>
      <c r="AI8" s="292"/>
      <c r="AJ8" s="292"/>
      <c r="AK8" s="293"/>
      <c r="AL8" s="295"/>
    </row>
    <row r="9">
      <c r="A9" s="82">
        <f>SUM(A7,B7+1)</f>
        <v>45236</v>
      </c>
      <c r="B9" s="8"/>
      <c r="C9" s="83">
        <v>0.0</v>
      </c>
      <c r="D9" s="83">
        <v>1.0</v>
      </c>
      <c r="E9" s="151">
        <v>0.4534722222222222</v>
      </c>
      <c r="F9" s="85" t="s">
        <v>13</v>
      </c>
      <c r="G9" s="83"/>
      <c r="H9" s="83"/>
      <c r="I9" s="151"/>
      <c r="J9" s="85" t="s">
        <v>13</v>
      </c>
      <c r="K9" s="83"/>
      <c r="L9" s="83"/>
      <c r="M9" s="91"/>
      <c r="N9" s="85" t="s">
        <v>13</v>
      </c>
      <c r="O9" s="83">
        <v>5.0</v>
      </c>
      <c r="P9" s="83">
        <v>8.5</v>
      </c>
      <c r="Q9" s="84">
        <v>0.275</v>
      </c>
      <c r="R9" s="85"/>
      <c r="S9" s="83">
        <v>0.0</v>
      </c>
      <c r="T9" s="83">
        <v>2.0</v>
      </c>
      <c r="U9" s="91">
        <v>0.13333333333333333</v>
      </c>
      <c r="V9" s="85"/>
      <c r="W9" s="79"/>
      <c r="Y9" s="151"/>
      <c r="Z9" s="85" t="s">
        <v>13</v>
      </c>
      <c r="AA9" s="83"/>
      <c r="AB9" s="91"/>
      <c r="AC9" s="85" t="s">
        <v>13</v>
      </c>
      <c r="AD9" s="83"/>
      <c r="AE9" s="151"/>
      <c r="AF9" s="85" t="s">
        <v>13</v>
      </c>
      <c r="AG9" s="83"/>
      <c r="AH9" s="151"/>
      <c r="AI9" s="85" t="s">
        <v>13</v>
      </c>
      <c r="AJ9" s="83"/>
      <c r="AK9" s="91"/>
      <c r="AL9" s="85" t="s">
        <v>13</v>
      </c>
    </row>
    <row r="10">
      <c r="A10" s="97">
        <f t="shared" ref="A10:A15" si="2">SUM(A9,B9+1)</f>
        <v>45237</v>
      </c>
      <c r="B10" s="64"/>
      <c r="C10" s="83">
        <v>1.0</v>
      </c>
      <c r="D10" s="83">
        <v>6.5</v>
      </c>
      <c r="E10" s="91">
        <v>0.10486111111111111</v>
      </c>
      <c r="F10" s="85" t="s">
        <v>13</v>
      </c>
      <c r="G10" s="83"/>
      <c r="H10" s="83"/>
      <c r="I10" s="91"/>
      <c r="J10" s="85" t="s">
        <v>13</v>
      </c>
      <c r="K10" s="83"/>
      <c r="L10" s="83"/>
      <c r="M10" s="91"/>
      <c r="N10" s="85" t="s">
        <v>13</v>
      </c>
      <c r="O10" s="83">
        <v>6.0</v>
      </c>
      <c r="P10" s="83">
        <v>5.0</v>
      </c>
      <c r="Q10" s="84">
        <v>0.1597222222222222</v>
      </c>
      <c r="R10" s="85"/>
      <c r="S10" s="83">
        <v>0.0</v>
      </c>
      <c r="T10" s="83">
        <v>2.0</v>
      </c>
      <c r="U10" s="91">
        <v>0.19305555555555556</v>
      </c>
      <c r="V10" s="85" t="s">
        <v>13</v>
      </c>
      <c r="W10" s="79"/>
      <c r="X10" s="83"/>
      <c r="Y10" s="95"/>
      <c r="Z10" s="85" t="s">
        <v>13</v>
      </c>
      <c r="AA10" s="83"/>
      <c r="AB10" s="91"/>
      <c r="AC10" s="85" t="s">
        <v>13</v>
      </c>
      <c r="AD10" s="83"/>
      <c r="AE10" s="91"/>
      <c r="AF10" s="85" t="s">
        <v>13</v>
      </c>
      <c r="AG10" s="83"/>
      <c r="AH10" s="91"/>
      <c r="AI10" s="85" t="s">
        <v>13</v>
      </c>
      <c r="AJ10" s="83"/>
      <c r="AK10" s="91"/>
      <c r="AL10" s="85" t="s">
        <v>13</v>
      </c>
    </row>
    <row r="11">
      <c r="A11" s="82">
        <f t="shared" si="2"/>
        <v>45238</v>
      </c>
      <c r="B11" s="8"/>
      <c r="C11" s="83">
        <v>0.0</v>
      </c>
      <c r="D11" s="83">
        <v>3.5</v>
      </c>
      <c r="E11" s="151">
        <v>0.12569444444444444</v>
      </c>
      <c r="F11" s="85" t="s">
        <v>13</v>
      </c>
      <c r="G11" s="83"/>
      <c r="H11" s="83"/>
      <c r="I11" s="91"/>
      <c r="J11" s="85" t="s">
        <v>13</v>
      </c>
      <c r="K11" s="83"/>
      <c r="L11" s="83"/>
      <c r="M11" s="91"/>
      <c r="N11" s="85" t="s">
        <v>13</v>
      </c>
      <c r="O11" s="83">
        <v>1.0</v>
      </c>
      <c r="P11" s="83">
        <v>8.5</v>
      </c>
      <c r="Q11" s="84">
        <v>0.11319444444444444</v>
      </c>
      <c r="R11" s="85"/>
      <c r="S11" s="83">
        <v>1.0</v>
      </c>
      <c r="T11" s="83">
        <v>3.0</v>
      </c>
      <c r="U11" s="91">
        <v>0.08541666666666667</v>
      </c>
      <c r="V11" s="85" t="s">
        <v>13</v>
      </c>
      <c r="W11" s="79"/>
      <c r="X11" s="83"/>
      <c r="Y11" s="91"/>
      <c r="Z11" s="85" t="s">
        <v>13</v>
      </c>
      <c r="AA11" s="83"/>
      <c r="AB11" s="91"/>
      <c r="AC11" s="85" t="s">
        <v>13</v>
      </c>
      <c r="AD11" s="83"/>
      <c r="AE11" s="91"/>
      <c r="AF11" s="85" t="s">
        <v>13</v>
      </c>
      <c r="AG11" s="83"/>
      <c r="AH11" s="91"/>
      <c r="AI11" s="85" t="s">
        <v>13</v>
      </c>
      <c r="AJ11" s="83"/>
      <c r="AK11" s="91"/>
      <c r="AL11" s="85" t="s">
        <v>13</v>
      </c>
    </row>
    <row r="12">
      <c r="A12" s="82">
        <f t="shared" si="2"/>
        <v>45239</v>
      </c>
      <c r="B12" s="8"/>
      <c r="C12" s="83">
        <v>2.0</v>
      </c>
      <c r="D12" s="83">
        <v>3.0</v>
      </c>
      <c r="E12" s="91">
        <v>0.11180555555555556</v>
      </c>
      <c r="F12" s="85" t="s">
        <v>13</v>
      </c>
      <c r="G12" s="83"/>
      <c r="H12" s="83"/>
      <c r="I12" s="296"/>
      <c r="J12" s="85" t="s">
        <v>13</v>
      </c>
      <c r="K12" s="83"/>
      <c r="L12" s="83"/>
      <c r="M12" s="91"/>
      <c r="N12" s="85" t="s">
        <v>13</v>
      </c>
      <c r="O12" s="83">
        <v>0.0</v>
      </c>
      <c r="P12" s="83">
        <v>7.5</v>
      </c>
      <c r="Q12" s="84">
        <v>0.0625</v>
      </c>
      <c r="R12" s="85"/>
      <c r="S12" s="83">
        <v>2.0</v>
      </c>
      <c r="T12" s="83">
        <v>2.0</v>
      </c>
      <c r="U12" s="91">
        <v>0.05555555555555555</v>
      </c>
      <c r="V12" s="85" t="s">
        <v>13</v>
      </c>
      <c r="W12" s="79"/>
      <c r="X12" s="83"/>
      <c r="Y12" s="296"/>
      <c r="Z12" s="85" t="s">
        <v>13</v>
      </c>
      <c r="AA12" s="83"/>
      <c r="AB12" s="91"/>
      <c r="AC12" s="85" t="s">
        <v>13</v>
      </c>
      <c r="AD12" s="83"/>
      <c r="AE12" s="296"/>
      <c r="AF12" s="85" t="s">
        <v>13</v>
      </c>
      <c r="AG12" s="83"/>
      <c r="AH12" s="297"/>
      <c r="AI12" s="85" t="s">
        <v>56</v>
      </c>
      <c r="AJ12" s="83"/>
      <c r="AK12" s="91"/>
      <c r="AL12" s="85" t="s">
        <v>13</v>
      </c>
    </row>
    <row r="13">
      <c r="A13" s="82">
        <f t="shared" si="2"/>
        <v>45240</v>
      </c>
      <c r="B13" s="8"/>
      <c r="C13" s="83">
        <v>3.0</v>
      </c>
      <c r="D13" s="83">
        <v>2.0</v>
      </c>
      <c r="E13" s="129">
        <v>0.12916666666666668</v>
      </c>
      <c r="F13" s="85" t="s">
        <v>13</v>
      </c>
      <c r="G13" s="83"/>
      <c r="H13" s="83"/>
      <c r="I13" s="91"/>
      <c r="J13" s="85" t="s">
        <v>13</v>
      </c>
      <c r="K13" s="83"/>
      <c r="L13" s="83"/>
      <c r="M13" s="91"/>
      <c r="N13" s="85" t="s">
        <v>13</v>
      </c>
      <c r="O13" s="83">
        <v>1.0</v>
      </c>
      <c r="P13" s="83">
        <v>3.0</v>
      </c>
      <c r="Q13" s="129">
        <v>0.075</v>
      </c>
      <c r="R13" s="85" t="s">
        <v>13</v>
      </c>
      <c r="S13" s="83">
        <v>1.0</v>
      </c>
      <c r="T13" s="83">
        <v>8.5</v>
      </c>
      <c r="U13" s="91">
        <v>0.14375</v>
      </c>
      <c r="V13" s="85" t="s">
        <v>13</v>
      </c>
      <c r="W13" s="79"/>
      <c r="X13" s="83"/>
      <c r="Y13" s="91"/>
      <c r="Z13" s="85" t="s">
        <v>13</v>
      </c>
      <c r="AA13" s="83"/>
      <c r="AB13" s="91"/>
      <c r="AC13" s="85" t="s">
        <v>13</v>
      </c>
      <c r="AD13" s="83"/>
      <c r="AE13" s="91"/>
      <c r="AF13" s="85" t="s">
        <v>13</v>
      </c>
      <c r="AG13" s="83"/>
      <c r="AH13" s="91"/>
      <c r="AI13" s="85" t="s">
        <v>13</v>
      </c>
      <c r="AJ13" s="83"/>
      <c r="AK13" s="91"/>
      <c r="AL13" s="85" t="s">
        <v>13</v>
      </c>
    </row>
    <row r="14">
      <c r="A14" s="82">
        <f t="shared" si="2"/>
        <v>45241</v>
      </c>
      <c r="B14" s="8"/>
      <c r="C14" s="83">
        <v>2.0</v>
      </c>
      <c r="D14" s="83">
        <v>4.5</v>
      </c>
      <c r="E14" s="91">
        <v>0.18611111111111112</v>
      </c>
      <c r="F14" s="85" t="s">
        <v>13</v>
      </c>
      <c r="G14" s="95"/>
      <c r="H14" s="95"/>
      <c r="I14" s="298"/>
      <c r="J14" s="85" t="s">
        <v>13</v>
      </c>
      <c r="K14" s="83"/>
      <c r="L14" s="83"/>
      <c r="M14" s="91"/>
      <c r="N14" s="85" t="s">
        <v>13</v>
      </c>
      <c r="O14" s="83">
        <v>4.0</v>
      </c>
      <c r="P14" s="83">
        <v>21.5</v>
      </c>
      <c r="Q14" s="84">
        <v>0.31527777777777777</v>
      </c>
      <c r="R14" s="85"/>
      <c r="S14" s="83">
        <v>0.0</v>
      </c>
      <c r="T14" s="83">
        <v>6.5</v>
      </c>
      <c r="U14" s="91">
        <v>0.12569444444444444</v>
      </c>
      <c r="V14" s="85" t="s">
        <v>13</v>
      </c>
      <c r="W14" s="79"/>
      <c r="X14" s="95"/>
      <c r="Y14" s="298"/>
      <c r="Z14" s="85" t="s">
        <v>13</v>
      </c>
      <c r="AA14" s="83"/>
      <c r="AB14" s="91"/>
      <c r="AC14" s="85" t="s">
        <v>13</v>
      </c>
      <c r="AD14" s="95"/>
      <c r="AE14" s="298"/>
      <c r="AF14" s="85" t="s">
        <v>13</v>
      </c>
      <c r="AG14" s="95"/>
      <c r="AH14" s="298"/>
      <c r="AI14" s="85" t="s">
        <v>13</v>
      </c>
      <c r="AJ14" s="83"/>
      <c r="AK14" s="91"/>
      <c r="AL14" s="85" t="s">
        <v>13</v>
      </c>
    </row>
    <row r="15">
      <c r="A15" s="82">
        <f t="shared" si="2"/>
        <v>45242</v>
      </c>
      <c r="B15" s="8"/>
      <c r="C15" s="83">
        <v>0.0</v>
      </c>
      <c r="D15" s="83">
        <v>1.0</v>
      </c>
      <c r="E15" s="91">
        <v>0.1625</v>
      </c>
      <c r="F15" s="85" t="s">
        <v>13</v>
      </c>
      <c r="G15" s="95"/>
      <c r="H15" s="95"/>
      <c r="I15" s="162"/>
      <c r="J15" s="85" t="s">
        <v>13</v>
      </c>
      <c r="K15" s="83"/>
      <c r="L15" s="83"/>
      <c r="M15" s="91"/>
      <c r="N15" s="85" t="s">
        <v>13</v>
      </c>
      <c r="O15" s="83">
        <v>4.0</v>
      </c>
      <c r="P15" s="83">
        <v>12.0</v>
      </c>
      <c r="Q15" s="84">
        <v>0.40625</v>
      </c>
      <c r="R15" s="85"/>
      <c r="S15" s="83">
        <v>2.0</v>
      </c>
      <c r="T15" s="83">
        <v>2.0</v>
      </c>
      <c r="U15" s="91">
        <v>0.06805555555555555</v>
      </c>
      <c r="V15" s="85" t="s">
        <v>13</v>
      </c>
      <c r="W15" s="79"/>
      <c r="Y15" s="162"/>
      <c r="Z15" s="85" t="s">
        <v>13</v>
      </c>
      <c r="AA15" s="83"/>
      <c r="AB15" s="91"/>
      <c r="AC15" s="85" t="s">
        <v>13</v>
      </c>
      <c r="AD15" s="95"/>
      <c r="AE15" s="162"/>
      <c r="AF15" s="85" t="s">
        <v>13</v>
      </c>
      <c r="AG15" s="95"/>
      <c r="AH15" s="162"/>
      <c r="AI15" s="85" t="s">
        <v>13</v>
      </c>
      <c r="AJ15" s="83"/>
      <c r="AK15" s="91"/>
      <c r="AL15" s="85" t="s">
        <v>13</v>
      </c>
    </row>
    <row r="16">
      <c r="A16" s="158"/>
      <c r="B16" s="299"/>
      <c r="C16" s="299"/>
      <c r="D16" s="299"/>
      <c r="E16" s="300"/>
      <c r="F16" s="299"/>
      <c r="G16" s="299"/>
      <c r="H16" s="299"/>
      <c r="I16" s="300"/>
      <c r="J16" s="299"/>
      <c r="K16" s="299"/>
      <c r="L16" s="299"/>
      <c r="M16" s="300"/>
      <c r="N16" s="299"/>
      <c r="O16" s="299"/>
      <c r="P16" s="299"/>
      <c r="Q16" s="301"/>
      <c r="R16" s="299"/>
      <c r="S16" s="299"/>
      <c r="T16" s="299"/>
      <c r="U16" s="300"/>
      <c r="V16" s="299"/>
      <c r="W16" s="79"/>
      <c r="X16" s="299"/>
      <c r="Y16" s="300"/>
      <c r="Z16" s="299"/>
      <c r="AA16" s="299"/>
      <c r="AB16" s="300"/>
      <c r="AC16" s="299"/>
      <c r="AD16" s="299"/>
      <c r="AE16" s="300"/>
      <c r="AF16" s="299"/>
      <c r="AG16" s="299"/>
      <c r="AH16" s="300"/>
      <c r="AI16" s="299"/>
      <c r="AJ16" s="299"/>
      <c r="AK16" s="300"/>
      <c r="AL16" s="302"/>
    </row>
    <row r="17">
      <c r="A17" s="82">
        <f>SUM(A15,B15+1)</f>
        <v>45243</v>
      </c>
      <c r="B17" s="8"/>
      <c r="C17" s="83">
        <v>0.0</v>
      </c>
      <c r="D17" s="83">
        <v>1.0</v>
      </c>
      <c r="E17" s="91">
        <v>0.050694444444444445</v>
      </c>
      <c r="F17" s="85" t="s">
        <v>13</v>
      </c>
      <c r="G17" s="83"/>
      <c r="H17" s="83"/>
      <c r="I17" s="91"/>
      <c r="J17" s="85" t="s">
        <v>13</v>
      </c>
      <c r="K17" s="83"/>
      <c r="L17" s="83"/>
      <c r="M17" s="83"/>
      <c r="N17" s="85" t="s">
        <v>13</v>
      </c>
      <c r="O17" s="83">
        <v>2.0</v>
      </c>
      <c r="P17" s="83">
        <v>3.0</v>
      </c>
      <c r="Q17" s="84">
        <v>0.07152777777777777</v>
      </c>
      <c r="R17" s="85"/>
      <c r="S17" s="83">
        <v>0.0</v>
      </c>
      <c r="T17" s="83">
        <v>0.0</v>
      </c>
      <c r="U17" s="91">
        <v>0.03680555555555556</v>
      </c>
      <c r="V17" s="85" t="s">
        <v>56</v>
      </c>
      <c r="W17" s="79"/>
      <c r="X17" s="83"/>
      <c r="Y17" s="91"/>
      <c r="Z17" s="85" t="s">
        <v>13</v>
      </c>
      <c r="AA17" s="83"/>
      <c r="AB17" s="91"/>
      <c r="AC17" s="85" t="s">
        <v>13</v>
      </c>
      <c r="AD17" s="83"/>
      <c r="AE17" s="91"/>
      <c r="AF17" s="85" t="s">
        <v>13</v>
      </c>
      <c r="AG17" s="83"/>
      <c r="AH17" s="91"/>
      <c r="AI17" s="85" t="s">
        <v>13</v>
      </c>
      <c r="AJ17" s="83"/>
      <c r="AK17" s="91"/>
      <c r="AL17" s="85" t="s">
        <v>13</v>
      </c>
    </row>
    <row r="18">
      <c r="A18" s="101">
        <f t="shared" ref="A18:A23" si="3">SUM(A17,B17+1)</f>
        <v>45244</v>
      </c>
      <c r="B18" s="102"/>
      <c r="C18" s="103">
        <v>0.0</v>
      </c>
      <c r="D18" s="103">
        <v>2.0</v>
      </c>
      <c r="E18" s="150">
        <v>0.15208333333333332</v>
      </c>
      <c r="F18" s="85" t="s">
        <v>13</v>
      </c>
      <c r="G18" s="103"/>
      <c r="H18" s="103"/>
      <c r="I18" s="150"/>
      <c r="J18" s="85"/>
      <c r="K18" s="83"/>
      <c r="L18" s="83"/>
      <c r="M18" s="83"/>
      <c r="N18" s="85" t="s">
        <v>13</v>
      </c>
      <c r="O18" s="83">
        <v>3.0</v>
      </c>
      <c r="P18" s="83">
        <v>13.5</v>
      </c>
      <c r="Q18" s="84">
        <v>0.4361111111111111</v>
      </c>
      <c r="R18" s="85"/>
      <c r="S18" s="83">
        <v>0.0</v>
      </c>
      <c r="T18" s="83">
        <v>0.0</v>
      </c>
      <c r="U18" s="91">
        <v>0.03819444444444445</v>
      </c>
      <c r="V18" s="85" t="s">
        <v>56</v>
      </c>
      <c r="W18" s="79"/>
      <c r="X18" s="103"/>
      <c r="Y18" s="150"/>
      <c r="Z18" s="85" t="s">
        <v>13</v>
      </c>
      <c r="AA18" s="83"/>
      <c r="AB18" s="91"/>
      <c r="AC18" s="85" t="s">
        <v>13</v>
      </c>
      <c r="AD18" s="103"/>
      <c r="AE18" s="150"/>
      <c r="AF18" s="85" t="s">
        <v>13</v>
      </c>
      <c r="AG18" s="103"/>
      <c r="AH18" s="150"/>
      <c r="AI18" s="85" t="s">
        <v>13</v>
      </c>
      <c r="AJ18" s="83"/>
      <c r="AK18" s="91"/>
      <c r="AL18" s="85" t="s">
        <v>13</v>
      </c>
    </row>
    <row r="19">
      <c r="A19" s="101">
        <f t="shared" si="3"/>
        <v>45245</v>
      </c>
      <c r="B19" s="102"/>
      <c r="C19" s="103">
        <v>1.0</v>
      </c>
      <c r="D19" s="103">
        <v>2.5</v>
      </c>
      <c r="E19" s="150">
        <v>0.10347222222222222</v>
      </c>
      <c r="F19" s="85" t="s">
        <v>13</v>
      </c>
      <c r="G19" s="103"/>
      <c r="H19" s="103"/>
      <c r="I19" s="150"/>
      <c r="J19" s="85" t="s">
        <v>13</v>
      </c>
      <c r="K19" s="83"/>
      <c r="L19" s="83"/>
      <c r="M19" s="83"/>
      <c r="N19" s="85" t="s">
        <v>13</v>
      </c>
      <c r="O19" s="83">
        <v>2.0</v>
      </c>
      <c r="P19" s="83">
        <v>3.5</v>
      </c>
      <c r="Q19" s="84">
        <v>0.02638888888888889</v>
      </c>
      <c r="R19" s="85"/>
      <c r="S19" s="83">
        <v>5.0</v>
      </c>
      <c r="T19" s="83">
        <v>2.0</v>
      </c>
      <c r="U19" s="91">
        <v>0.058333333333333334</v>
      </c>
      <c r="V19" s="85" t="s">
        <v>13</v>
      </c>
      <c r="W19" s="79"/>
      <c r="X19" s="103"/>
      <c r="Y19" s="150"/>
      <c r="Z19" s="85" t="s">
        <v>13</v>
      </c>
      <c r="AA19" s="83"/>
      <c r="AB19" s="91"/>
      <c r="AC19" s="85" t="s">
        <v>13</v>
      </c>
      <c r="AD19" s="103"/>
      <c r="AE19" s="150"/>
      <c r="AF19" s="85" t="s">
        <v>13</v>
      </c>
      <c r="AG19" s="103"/>
      <c r="AH19" s="150"/>
      <c r="AI19" s="85" t="s">
        <v>13</v>
      </c>
      <c r="AJ19" s="83"/>
      <c r="AK19" s="91"/>
      <c r="AL19" s="85" t="s">
        <v>13</v>
      </c>
    </row>
    <row r="20">
      <c r="A20" s="101">
        <f t="shared" si="3"/>
        <v>45246</v>
      </c>
      <c r="B20" s="102"/>
      <c r="C20" s="103">
        <v>0.0</v>
      </c>
      <c r="D20" s="103">
        <v>2.0</v>
      </c>
      <c r="E20" s="150">
        <v>0.10208333333333333</v>
      </c>
      <c r="F20" s="85" t="s">
        <v>13</v>
      </c>
      <c r="G20" s="103"/>
      <c r="H20" s="103"/>
      <c r="I20" s="103"/>
      <c r="J20" s="85" t="s">
        <v>13</v>
      </c>
      <c r="K20" s="103"/>
      <c r="L20" s="103"/>
      <c r="M20" s="103"/>
      <c r="N20" s="85" t="s">
        <v>13</v>
      </c>
      <c r="O20" s="103">
        <v>12.0</v>
      </c>
      <c r="P20" s="103">
        <v>12.5</v>
      </c>
      <c r="Q20" s="163">
        <v>0.14027777777777778</v>
      </c>
      <c r="R20" s="85"/>
      <c r="S20" s="103">
        <v>3.0</v>
      </c>
      <c r="T20" s="103">
        <v>3.0</v>
      </c>
      <c r="U20" s="150">
        <v>0.04652777777777778</v>
      </c>
      <c r="V20" s="85" t="s">
        <v>13</v>
      </c>
      <c r="W20" s="79"/>
      <c r="X20" s="103"/>
      <c r="Y20" s="150"/>
      <c r="Z20" s="85" t="s">
        <v>13</v>
      </c>
      <c r="AA20" s="103"/>
      <c r="AB20" s="150"/>
      <c r="AC20" s="85" t="s">
        <v>13</v>
      </c>
      <c r="AD20" s="103"/>
      <c r="AE20" s="150"/>
      <c r="AF20" s="85" t="s">
        <v>13</v>
      </c>
      <c r="AG20" s="103"/>
      <c r="AH20" s="150"/>
      <c r="AI20" s="85" t="s">
        <v>13</v>
      </c>
      <c r="AJ20" s="103"/>
      <c r="AK20" s="150"/>
      <c r="AL20" s="85" t="s">
        <v>13</v>
      </c>
    </row>
    <row r="21">
      <c r="A21" s="101">
        <f t="shared" si="3"/>
        <v>45247</v>
      </c>
      <c r="B21" s="102"/>
      <c r="C21" s="103">
        <v>1.0</v>
      </c>
      <c r="D21" s="103">
        <v>3.0</v>
      </c>
      <c r="E21" s="163">
        <v>0.06666666666666667</v>
      </c>
      <c r="F21" s="85" t="s">
        <v>13</v>
      </c>
      <c r="G21" s="103"/>
      <c r="H21" s="103"/>
      <c r="I21" s="150"/>
      <c r="J21" s="85" t="s">
        <v>13</v>
      </c>
      <c r="K21" s="103"/>
      <c r="L21" s="103"/>
      <c r="M21" s="103"/>
      <c r="N21" s="85" t="s">
        <v>13</v>
      </c>
      <c r="O21" s="103">
        <v>4.0</v>
      </c>
      <c r="P21" s="103">
        <v>14.5</v>
      </c>
      <c r="Q21" s="104">
        <v>0.17777777777777778</v>
      </c>
      <c r="R21" s="85"/>
      <c r="S21" s="103">
        <v>0.0</v>
      </c>
      <c r="T21" s="103">
        <v>2.0</v>
      </c>
      <c r="U21" s="150">
        <v>0.05347222222222222</v>
      </c>
      <c r="V21" s="85" t="s">
        <v>13</v>
      </c>
      <c r="W21" s="79"/>
      <c r="X21" s="103"/>
      <c r="Y21" s="150"/>
      <c r="Z21" s="85" t="s">
        <v>13</v>
      </c>
      <c r="AA21" s="103"/>
      <c r="AB21" s="150"/>
      <c r="AC21" s="85" t="s">
        <v>13</v>
      </c>
      <c r="AD21" s="103"/>
      <c r="AE21" s="150"/>
      <c r="AF21" s="85" t="s">
        <v>13</v>
      </c>
      <c r="AG21" s="103"/>
      <c r="AH21" s="150"/>
      <c r="AI21" s="85" t="s">
        <v>13</v>
      </c>
      <c r="AJ21" s="103"/>
      <c r="AK21" s="150"/>
      <c r="AL21" s="85" t="s">
        <v>13</v>
      </c>
    </row>
    <row r="22">
      <c r="A22" s="101">
        <f t="shared" si="3"/>
        <v>45248</v>
      </c>
      <c r="B22" s="102"/>
      <c r="C22" s="103">
        <v>1.0</v>
      </c>
      <c r="D22" s="103">
        <v>2.0</v>
      </c>
      <c r="E22" s="150">
        <v>0.2048611111111111</v>
      </c>
      <c r="F22" s="85" t="s">
        <v>13</v>
      </c>
      <c r="G22" s="103"/>
      <c r="H22" s="103"/>
      <c r="I22" s="150"/>
      <c r="J22" s="85" t="s">
        <v>13</v>
      </c>
      <c r="K22" s="103"/>
      <c r="L22" s="103"/>
      <c r="M22" s="103"/>
      <c r="N22" s="85" t="s">
        <v>13</v>
      </c>
      <c r="O22" s="103">
        <v>1.0</v>
      </c>
      <c r="P22" s="103">
        <v>4.5</v>
      </c>
      <c r="Q22" s="104">
        <v>0.08055555555555556</v>
      </c>
      <c r="R22" s="85"/>
      <c r="S22" s="103">
        <v>0.0</v>
      </c>
      <c r="T22" s="103">
        <v>2.5</v>
      </c>
      <c r="U22" s="150">
        <v>0.06875</v>
      </c>
      <c r="V22" s="85" t="s">
        <v>13</v>
      </c>
      <c r="W22" s="79"/>
      <c r="X22" s="103"/>
      <c r="Y22" s="150"/>
      <c r="Z22" s="85" t="s">
        <v>13</v>
      </c>
      <c r="AA22" s="103"/>
      <c r="AB22" s="150"/>
      <c r="AC22" s="85" t="s">
        <v>13</v>
      </c>
      <c r="AD22" s="103"/>
      <c r="AE22" s="150"/>
      <c r="AF22" s="85" t="s">
        <v>13</v>
      </c>
      <c r="AG22" s="103"/>
      <c r="AH22" s="150"/>
      <c r="AI22" s="85" t="s">
        <v>13</v>
      </c>
      <c r="AJ22" s="103"/>
      <c r="AK22" s="150"/>
      <c r="AL22" s="85" t="s">
        <v>13</v>
      </c>
    </row>
    <row r="23">
      <c r="A23" s="101">
        <f t="shared" si="3"/>
        <v>45249</v>
      </c>
      <c r="B23" s="102"/>
      <c r="C23" s="103">
        <v>2.0</v>
      </c>
      <c r="D23" s="103">
        <v>3.0</v>
      </c>
      <c r="E23" s="150">
        <v>0.23402777777777778</v>
      </c>
      <c r="F23" s="85" t="s">
        <v>13</v>
      </c>
      <c r="G23" s="103"/>
      <c r="H23" s="103"/>
      <c r="I23" s="150"/>
      <c r="J23" s="85" t="s">
        <v>13</v>
      </c>
      <c r="K23" s="103"/>
      <c r="L23" s="103"/>
      <c r="M23" s="150"/>
      <c r="N23" s="85" t="s">
        <v>13</v>
      </c>
      <c r="O23" s="103">
        <v>4.0</v>
      </c>
      <c r="P23" s="103">
        <v>8.5</v>
      </c>
      <c r="Q23" s="104">
        <v>0.2701388888888889</v>
      </c>
      <c r="R23" s="85" t="s">
        <v>13</v>
      </c>
      <c r="S23" s="103">
        <v>0.0</v>
      </c>
      <c r="T23" s="103">
        <v>1.5</v>
      </c>
      <c r="U23" s="150">
        <v>0.06527777777777778</v>
      </c>
      <c r="V23" s="85" t="s">
        <v>13</v>
      </c>
      <c r="W23" s="79"/>
      <c r="X23" s="103"/>
      <c r="Y23" s="150"/>
      <c r="Z23" s="85" t="s">
        <v>13</v>
      </c>
      <c r="AA23" s="103"/>
      <c r="AB23" s="150"/>
      <c r="AC23" s="85" t="s">
        <v>13</v>
      </c>
      <c r="AD23" s="103"/>
      <c r="AE23" s="150"/>
      <c r="AF23" s="85" t="s">
        <v>13</v>
      </c>
      <c r="AG23" s="103"/>
      <c r="AH23" s="150"/>
      <c r="AI23" s="85" t="s">
        <v>13</v>
      </c>
      <c r="AJ23" s="103"/>
      <c r="AK23" s="150"/>
      <c r="AL23" s="85" t="s">
        <v>13</v>
      </c>
    </row>
    <row r="24">
      <c r="A24" s="158"/>
      <c r="B24" s="299"/>
      <c r="C24" s="299"/>
      <c r="D24" s="299"/>
      <c r="E24" s="300"/>
      <c r="F24" s="299"/>
      <c r="G24" s="299"/>
      <c r="H24" s="299"/>
      <c r="I24" s="300"/>
      <c r="J24" s="299"/>
      <c r="K24" s="299"/>
      <c r="L24" s="299"/>
      <c r="M24" s="300"/>
      <c r="N24" s="299"/>
      <c r="O24" s="299"/>
      <c r="P24" s="299"/>
      <c r="Q24" s="301"/>
      <c r="R24" s="299"/>
      <c r="S24" s="299"/>
      <c r="T24" s="299"/>
      <c r="U24" s="300"/>
      <c r="V24" s="299"/>
      <c r="W24" s="79"/>
      <c r="X24" s="299"/>
      <c r="Y24" s="300"/>
      <c r="Z24" s="299"/>
      <c r="AA24" s="299"/>
      <c r="AB24" s="300"/>
      <c r="AC24" s="299"/>
      <c r="AD24" s="299"/>
      <c r="AE24" s="300"/>
      <c r="AF24" s="299"/>
      <c r="AG24" s="299"/>
      <c r="AH24" s="300"/>
      <c r="AI24" s="299"/>
      <c r="AJ24" s="299"/>
      <c r="AK24" s="300"/>
      <c r="AL24" s="302"/>
    </row>
    <row r="25">
      <c r="A25" s="101">
        <f>SUM(A23,B23+1)</f>
        <v>45250</v>
      </c>
      <c r="B25" s="102"/>
      <c r="C25" s="103">
        <v>0.0</v>
      </c>
      <c r="D25" s="103">
        <v>5.0</v>
      </c>
      <c r="E25" s="150">
        <v>0.058333333333333334</v>
      </c>
      <c r="F25" s="85" t="s">
        <v>13</v>
      </c>
      <c r="G25" s="103"/>
      <c r="H25" s="103"/>
      <c r="I25" s="150"/>
      <c r="J25" s="85" t="s">
        <v>13</v>
      </c>
      <c r="K25" s="103"/>
      <c r="L25" s="103"/>
      <c r="M25" s="150"/>
      <c r="N25" s="85" t="s">
        <v>13</v>
      </c>
      <c r="O25" s="103">
        <v>5.0</v>
      </c>
      <c r="P25" s="103">
        <v>15.0</v>
      </c>
      <c r="Q25" s="104">
        <v>0.05</v>
      </c>
      <c r="R25" s="85" t="s">
        <v>13</v>
      </c>
      <c r="S25" s="103">
        <v>1.0</v>
      </c>
      <c r="T25" s="103">
        <v>4.5</v>
      </c>
      <c r="U25" s="150">
        <v>0.07291666666666667</v>
      </c>
      <c r="V25" s="85" t="s">
        <v>13</v>
      </c>
      <c r="W25" s="79"/>
      <c r="X25" s="103"/>
      <c r="Y25" s="150"/>
      <c r="Z25" s="85" t="s">
        <v>13</v>
      </c>
      <c r="AA25" s="103"/>
      <c r="AB25" s="150"/>
      <c r="AC25" s="85" t="s">
        <v>13</v>
      </c>
      <c r="AD25" s="103"/>
      <c r="AE25" s="150"/>
      <c r="AF25" s="85" t="s">
        <v>13</v>
      </c>
      <c r="AG25" s="103"/>
      <c r="AH25" s="150"/>
      <c r="AI25" s="85" t="s">
        <v>13</v>
      </c>
      <c r="AJ25" s="103"/>
      <c r="AK25" s="150"/>
      <c r="AL25" s="85" t="s">
        <v>13</v>
      </c>
    </row>
    <row r="26">
      <c r="A26" s="101">
        <f t="shared" ref="A26:A31" si="4">SUM(A25,B25+1)</f>
        <v>45251</v>
      </c>
      <c r="B26" s="102"/>
      <c r="C26" s="103">
        <v>1.0</v>
      </c>
      <c r="D26" s="103">
        <v>3.0</v>
      </c>
      <c r="E26" s="150">
        <v>0.05763888888888889</v>
      </c>
      <c r="F26" s="85" t="s">
        <v>13</v>
      </c>
      <c r="G26" s="103"/>
      <c r="H26" s="103"/>
      <c r="I26" s="150"/>
      <c r="J26" s="85" t="s">
        <v>13</v>
      </c>
      <c r="K26" s="103"/>
      <c r="L26" s="103"/>
      <c r="M26" s="150"/>
      <c r="N26" s="85" t="s">
        <v>13</v>
      </c>
      <c r="O26" s="103">
        <v>4.0</v>
      </c>
      <c r="P26" s="103">
        <v>5.0</v>
      </c>
      <c r="Q26" s="104">
        <v>0.07708333333333334</v>
      </c>
      <c r="R26" s="85" t="s">
        <v>13</v>
      </c>
      <c r="S26" s="103">
        <v>1.0</v>
      </c>
      <c r="T26" s="103">
        <v>2.0</v>
      </c>
      <c r="U26" s="150">
        <v>0.06041666666666667</v>
      </c>
      <c r="V26" s="85" t="s">
        <v>13</v>
      </c>
      <c r="W26" s="79"/>
      <c r="X26" s="103"/>
      <c r="Y26" s="150"/>
      <c r="Z26" s="85" t="s">
        <v>13</v>
      </c>
      <c r="AA26" s="103"/>
      <c r="AB26" s="150"/>
      <c r="AC26" s="85" t="s">
        <v>13</v>
      </c>
      <c r="AD26" s="103"/>
      <c r="AE26" s="150"/>
      <c r="AF26" s="85" t="s">
        <v>13</v>
      </c>
      <c r="AG26" s="103"/>
      <c r="AH26" s="163"/>
      <c r="AI26" s="85" t="s">
        <v>13</v>
      </c>
      <c r="AJ26" s="103"/>
      <c r="AK26" s="150"/>
      <c r="AL26" s="85" t="s">
        <v>13</v>
      </c>
    </row>
    <row r="27">
      <c r="A27" s="101">
        <f t="shared" si="4"/>
        <v>45252</v>
      </c>
      <c r="B27" s="102"/>
      <c r="C27" s="103">
        <v>2.0</v>
      </c>
      <c r="D27" s="103">
        <v>2.5</v>
      </c>
      <c r="E27" s="150">
        <v>0.09375</v>
      </c>
      <c r="F27" s="85" t="s">
        <v>13</v>
      </c>
      <c r="G27" s="103"/>
      <c r="H27" s="103"/>
      <c r="I27" s="150"/>
      <c r="J27" s="85" t="s">
        <v>13</v>
      </c>
      <c r="K27" s="103"/>
      <c r="L27" s="103"/>
      <c r="M27" s="150"/>
      <c r="N27" s="85" t="s">
        <v>13</v>
      </c>
      <c r="O27" s="103">
        <v>5.0</v>
      </c>
      <c r="P27" s="103">
        <v>9.5</v>
      </c>
      <c r="Q27" s="104">
        <v>0.23541666666666666</v>
      </c>
      <c r="R27" s="85" t="s">
        <v>13</v>
      </c>
      <c r="S27" s="103">
        <v>1.0</v>
      </c>
      <c r="T27" s="103">
        <v>2.0</v>
      </c>
      <c r="U27" s="150">
        <v>0.2298611111111111</v>
      </c>
      <c r="V27" s="85" t="s">
        <v>13</v>
      </c>
      <c r="W27" s="79"/>
      <c r="X27" s="103">
        <v>0.0</v>
      </c>
      <c r="Y27" s="150">
        <v>0.021527777777777778</v>
      </c>
      <c r="Z27" s="85" t="s">
        <v>44</v>
      </c>
      <c r="AA27" s="103">
        <v>0.0</v>
      </c>
      <c r="AB27" s="150">
        <v>0.08333333333333333</v>
      </c>
      <c r="AC27" s="85" t="s">
        <v>44</v>
      </c>
      <c r="AD27" s="103"/>
      <c r="AE27" s="103"/>
      <c r="AF27" s="85" t="s">
        <v>13</v>
      </c>
      <c r="AG27" s="103"/>
      <c r="AH27" s="150"/>
      <c r="AI27" s="85" t="s">
        <v>13</v>
      </c>
      <c r="AJ27" s="103"/>
      <c r="AK27" s="150"/>
      <c r="AL27" s="85" t="s">
        <v>13</v>
      </c>
    </row>
    <row r="28">
      <c r="A28" s="101">
        <f t="shared" si="4"/>
        <v>45253</v>
      </c>
      <c r="B28" s="102"/>
      <c r="C28" s="103">
        <v>0.0</v>
      </c>
      <c r="D28" s="103">
        <v>2.0</v>
      </c>
      <c r="E28" s="150">
        <v>0.04027777777777778</v>
      </c>
      <c r="F28" s="85" t="s">
        <v>13</v>
      </c>
      <c r="G28" s="103"/>
      <c r="H28" s="103"/>
      <c r="I28" s="150"/>
      <c r="J28" s="85" t="s">
        <v>13</v>
      </c>
      <c r="K28" s="103"/>
      <c r="L28" s="103"/>
      <c r="M28" s="150"/>
      <c r="N28" s="85" t="s">
        <v>13</v>
      </c>
      <c r="O28" s="103">
        <v>1.0</v>
      </c>
      <c r="P28" s="103">
        <v>2.5</v>
      </c>
      <c r="Q28" s="104">
        <v>0.05277777777777778</v>
      </c>
      <c r="R28" s="85" t="s">
        <v>13</v>
      </c>
      <c r="S28" s="103">
        <v>0.0</v>
      </c>
      <c r="T28" s="103">
        <v>2.0</v>
      </c>
      <c r="U28" s="150">
        <v>0.10208333333333333</v>
      </c>
      <c r="V28" s="85" t="s">
        <v>13</v>
      </c>
      <c r="W28" s="79"/>
      <c r="X28" s="103">
        <v>0.0</v>
      </c>
      <c r="Y28" s="150">
        <v>0.08263888888888889</v>
      </c>
      <c r="Z28" s="85" t="s">
        <v>13</v>
      </c>
      <c r="AA28" s="103">
        <v>5.0</v>
      </c>
      <c r="AB28" s="150">
        <v>0.0875</v>
      </c>
      <c r="AC28" s="85" t="s">
        <v>13</v>
      </c>
      <c r="AD28" s="103"/>
      <c r="AE28" s="150"/>
      <c r="AF28" s="85" t="s">
        <v>13</v>
      </c>
      <c r="AG28" s="103"/>
      <c r="AH28" s="150"/>
      <c r="AI28" s="85" t="s">
        <v>13</v>
      </c>
      <c r="AJ28" s="103"/>
      <c r="AK28" s="150"/>
      <c r="AL28" s="85" t="s">
        <v>13</v>
      </c>
    </row>
    <row r="29">
      <c r="A29" s="101">
        <f t="shared" si="4"/>
        <v>45254</v>
      </c>
      <c r="B29" s="102"/>
      <c r="C29" s="103">
        <v>0.0</v>
      </c>
      <c r="D29" s="103">
        <v>2.5</v>
      </c>
      <c r="E29" s="163">
        <v>0.05694444444444444</v>
      </c>
      <c r="F29" s="85" t="s">
        <v>13</v>
      </c>
      <c r="G29" s="103"/>
      <c r="H29" s="103"/>
      <c r="I29" s="150"/>
      <c r="J29" s="85" t="s">
        <v>13</v>
      </c>
      <c r="K29" s="103"/>
      <c r="L29" s="103"/>
      <c r="M29" s="150"/>
      <c r="N29" s="85" t="s">
        <v>13</v>
      </c>
      <c r="O29" s="103">
        <v>0.0</v>
      </c>
      <c r="P29" s="103">
        <v>3.0</v>
      </c>
      <c r="Q29" s="104">
        <v>0.08194444444444444</v>
      </c>
      <c r="R29" s="85" t="s">
        <v>13</v>
      </c>
      <c r="S29" s="103">
        <v>0.0</v>
      </c>
      <c r="T29" s="103">
        <v>5.0</v>
      </c>
      <c r="U29" s="150">
        <v>0.06180555555555556</v>
      </c>
      <c r="V29" s="85" t="s">
        <v>13</v>
      </c>
      <c r="W29" s="79"/>
      <c r="X29" s="103">
        <v>1.0</v>
      </c>
      <c r="Y29" s="150">
        <v>0.0875</v>
      </c>
      <c r="Z29" s="85" t="s">
        <v>13</v>
      </c>
      <c r="AA29" s="103">
        <v>1.0</v>
      </c>
      <c r="AB29" s="150">
        <v>0.06180555555555556</v>
      </c>
      <c r="AC29" s="85" t="s">
        <v>13</v>
      </c>
      <c r="AD29" s="103"/>
      <c r="AE29" s="103"/>
      <c r="AF29" s="85" t="s">
        <v>13</v>
      </c>
      <c r="AG29" s="103"/>
      <c r="AH29" s="150"/>
      <c r="AI29" s="85" t="s">
        <v>13</v>
      </c>
      <c r="AJ29" s="103"/>
      <c r="AK29" s="150"/>
      <c r="AL29" s="85" t="s">
        <v>13</v>
      </c>
    </row>
    <row r="30">
      <c r="A30" s="101">
        <f t="shared" si="4"/>
        <v>45255</v>
      </c>
      <c r="B30" s="102"/>
      <c r="C30" s="103">
        <v>1.0</v>
      </c>
      <c r="D30" s="103">
        <v>2.0</v>
      </c>
      <c r="E30" s="150">
        <v>0.08680555555555555</v>
      </c>
      <c r="F30" s="85" t="s">
        <v>13</v>
      </c>
      <c r="G30" s="103"/>
      <c r="H30" s="103"/>
      <c r="I30" s="150"/>
      <c r="J30" s="85" t="s">
        <v>13</v>
      </c>
      <c r="K30" s="103"/>
      <c r="L30" s="103"/>
      <c r="M30" s="150"/>
      <c r="N30" s="85" t="s">
        <v>13</v>
      </c>
      <c r="O30" s="103">
        <v>2.0</v>
      </c>
      <c r="P30" s="103">
        <v>14.5</v>
      </c>
      <c r="Q30" s="104">
        <v>0.10208333333333333</v>
      </c>
      <c r="R30" s="85" t="s">
        <v>13</v>
      </c>
      <c r="S30" s="103">
        <v>0.0</v>
      </c>
      <c r="T30" s="103">
        <v>2.0</v>
      </c>
      <c r="U30" s="150">
        <v>0.03819444444444445</v>
      </c>
      <c r="V30" s="85" t="s">
        <v>13</v>
      </c>
      <c r="W30" s="79"/>
      <c r="X30" s="103">
        <v>0.0</v>
      </c>
      <c r="Y30" s="150">
        <v>0.20833333333333334</v>
      </c>
      <c r="Z30" s="85" t="s">
        <v>13</v>
      </c>
      <c r="AA30" s="103">
        <v>1.0</v>
      </c>
      <c r="AB30" s="150">
        <v>0.05486111111111111</v>
      </c>
      <c r="AC30" s="85" t="s">
        <v>13</v>
      </c>
      <c r="AD30" s="103"/>
      <c r="AE30" s="103"/>
      <c r="AF30" s="85" t="s">
        <v>13</v>
      </c>
      <c r="AG30" s="103"/>
      <c r="AH30" s="163"/>
      <c r="AI30" s="85" t="s">
        <v>13</v>
      </c>
      <c r="AJ30" s="103"/>
      <c r="AK30" s="150"/>
      <c r="AL30" s="85" t="s">
        <v>13</v>
      </c>
    </row>
    <row r="31">
      <c r="A31" s="101">
        <f t="shared" si="4"/>
        <v>45256</v>
      </c>
      <c r="B31" s="102"/>
      <c r="C31" s="103">
        <v>0.0</v>
      </c>
      <c r="D31" s="103">
        <v>6.0</v>
      </c>
      <c r="E31" s="150">
        <v>0.18194444444444444</v>
      </c>
      <c r="F31" s="85" t="s">
        <v>13</v>
      </c>
      <c r="G31" s="103"/>
      <c r="H31" s="103"/>
      <c r="I31" s="150"/>
      <c r="J31" s="85" t="s">
        <v>13</v>
      </c>
      <c r="K31" s="103"/>
      <c r="L31" s="103"/>
      <c r="M31" s="150"/>
      <c r="N31" s="85" t="s">
        <v>13</v>
      </c>
      <c r="O31" s="103">
        <v>2.0</v>
      </c>
      <c r="P31" s="103">
        <v>17.0</v>
      </c>
      <c r="Q31" s="104">
        <v>0.1638888888888889</v>
      </c>
      <c r="R31" s="85" t="s">
        <v>13</v>
      </c>
      <c r="S31" s="103">
        <v>1.0</v>
      </c>
      <c r="T31" s="103">
        <v>2.0</v>
      </c>
      <c r="U31" s="150">
        <v>0.05694444444444444</v>
      </c>
      <c r="V31" s="85" t="s">
        <v>13</v>
      </c>
      <c r="W31" s="79"/>
      <c r="X31" s="103">
        <v>1.0</v>
      </c>
      <c r="Y31" s="150">
        <v>0.05138888888888889</v>
      </c>
      <c r="Z31" s="85" t="s">
        <v>13</v>
      </c>
      <c r="AA31" s="103">
        <v>0.0</v>
      </c>
      <c r="AB31" s="150">
        <v>0.05694444444444444</v>
      </c>
      <c r="AC31" s="85" t="s">
        <v>13</v>
      </c>
      <c r="AD31" s="103"/>
      <c r="AE31" s="150"/>
      <c r="AF31" s="85" t="s">
        <v>13</v>
      </c>
      <c r="AG31" s="103"/>
      <c r="AH31" s="103"/>
      <c r="AI31" s="85" t="s">
        <v>56</v>
      </c>
      <c r="AJ31" s="103"/>
      <c r="AK31" s="150"/>
      <c r="AL31" s="85" t="s">
        <v>13</v>
      </c>
    </row>
    <row r="32">
      <c r="A32" s="158"/>
      <c r="B32" s="299"/>
      <c r="C32" s="299"/>
      <c r="D32" s="299"/>
      <c r="E32" s="300"/>
      <c r="F32" s="299"/>
      <c r="G32" s="299"/>
      <c r="H32" s="299"/>
      <c r="I32" s="300"/>
      <c r="J32" s="299"/>
      <c r="K32" s="299"/>
      <c r="L32" s="299"/>
      <c r="M32" s="300"/>
      <c r="N32" s="299"/>
      <c r="O32" s="299"/>
      <c r="P32" s="299"/>
      <c r="Q32" s="301"/>
      <c r="R32" s="299"/>
      <c r="S32" s="299"/>
      <c r="T32" s="299"/>
      <c r="U32" s="300"/>
      <c r="V32" s="299"/>
      <c r="W32" s="79"/>
      <c r="X32" s="299"/>
      <c r="Y32" s="300"/>
      <c r="Z32" s="299"/>
      <c r="AA32" s="299"/>
      <c r="AB32" s="300"/>
      <c r="AC32" s="299"/>
      <c r="AD32" s="299"/>
      <c r="AE32" s="300"/>
      <c r="AF32" s="299"/>
      <c r="AG32" s="299"/>
      <c r="AH32" s="300"/>
      <c r="AI32" s="299"/>
      <c r="AJ32" s="299"/>
      <c r="AK32" s="300"/>
      <c r="AL32" s="302"/>
    </row>
    <row r="33">
      <c r="A33" s="101">
        <f>SUM(A31,B31+1)</f>
        <v>45257</v>
      </c>
      <c r="B33" s="102"/>
      <c r="C33" s="103">
        <v>0.0</v>
      </c>
      <c r="D33" s="103">
        <v>0.0</v>
      </c>
      <c r="E33" s="103">
        <v>0.0</v>
      </c>
      <c r="F33" s="85" t="s">
        <v>56</v>
      </c>
      <c r="G33" s="103"/>
      <c r="H33" s="103"/>
      <c r="I33" s="150"/>
      <c r="J33" s="85" t="s">
        <v>13</v>
      </c>
      <c r="K33" s="103"/>
      <c r="L33" s="103"/>
      <c r="M33" s="150"/>
      <c r="N33" s="85" t="s">
        <v>13</v>
      </c>
      <c r="O33" s="103">
        <v>1.0</v>
      </c>
      <c r="P33" s="103">
        <v>15.5</v>
      </c>
      <c r="Q33" s="104">
        <v>0.19791666666666666</v>
      </c>
      <c r="R33" s="85" t="s">
        <v>13</v>
      </c>
      <c r="S33" s="103">
        <v>0.0</v>
      </c>
      <c r="T33" s="103">
        <v>3.0</v>
      </c>
      <c r="U33" s="150">
        <v>0.013194444444444444</v>
      </c>
      <c r="V33" s="85" t="s">
        <v>56</v>
      </c>
      <c r="W33" s="79"/>
      <c r="X33" s="103">
        <v>0.0</v>
      </c>
      <c r="Y33" s="150">
        <v>0.04791666666666667</v>
      </c>
      <c r="Z33" s="85" t="s">
        <v>13</v>
      </c>
      <c r="AA33" s="103">
        <v>1.0</v>
      </c>
      <c r="AB33" s="150">
        <v>0.06458333333333334</v>
      </c>
      <c r="AC33" s="85" t="s">
        <v>13</v>
      </c>
      <c r="AD33" s="103"/>
      <c r="AE33" s="150"/>
      <c r="AF33" s="85" t="s">
        <v>13</v>
      </c>
      <c r="AG33" s="103"/>
      <c r="AH33" s="150"/>
      <c r="AI33" s="85" t="s">
        <v>13</v>
      </c>
      <c r="AJ33" s="103"/>
      <c r="AK33" s="150"/>
      <c r="AL33" s="85" t="s">
        <v>13</v>
      </c>
    </row>
    <row r="34">
      <c r="A34" s="82">
        <f t="shared" ref="A34:A36" si="5">SUM(A33,B33+1)</f>
        <v>45258</v>
      </c>
      <c r="B34" s="8"/>
      <c r="C34" s="103">
        <v>2.0</v>
      </c>
      <c r="D34" s="103">
        <v>4.0</v>
      </c>
      <c r="E34" s="150">
        <v>0.45069444444444445</v>
      </c>
      <c r="F34" s="85" t="s">
        <v>13</v>
      </c>
      <c r="G34" s="103"/>
      <c r="H34" s="103"/>
      <c r="I34" s="150"/>
      <c r="J34" s="85" t="s">
        <v>13</v>
      </c>
      <c r="K34" s="103"/>
      <c r="L34" s="103"/>
      <c r="M34" s="150"/>
      <c r="N34" s="85" t="s">
        <v>13</v>
      </c>
      <c r="O34" s="103">
        <v>1.0</v>
      </c>
      <c r="P34" s="103">
        <v>10.0</v>
      </c>
      <c r="Q34" s="104">
        <v>0.1423611111111111</v>
      </c>
      <c r="R34" s="85" t="s">
        <v>13</v>
      </c>
      <c r="S34" s="103">
        <v>0.0</v>
      </c>
      <c r="T34" s="103">
        <v>2.0</v>
      </c>
      <c r="U34" s="150">
        <v>0.08125</v>
      </c>
      <c r="V34" s="85" t="s">
        <v>13</v>
      </c>
      <c r="W34" s="79"/>
      <c r="X34" s="103">
        <v>0.0</v>
      </c>
      <c r="Y34" s="150">
        <v>0.1875</v>
      </c>
      <c r="Z34" s="85" t="s">
        <v>13</v>
      </c>
      <c r="AA34" s="103">
        <v>0.0</v>
      </c>
      <c r="AB34" s="150">
        <v>0.04236111111111111</v>
      </c>
      <c r="AC34" s="85" t="s">
        <v>13</v>
      </c>
      <c r="AD34" s="103"/>
      <c r="AE34" s="103"/>
      <c r="AF34" s="85" t="s">
        <v>13</v>
      </c>
      <c r="AG34" s="103"/>
      <c r="AH34" s="150"/>
      <c r="AI34" s="85" t="s">
        <v>13</v>
      </c>
      <c r="AJ34" s="103"/>
      <c r="AK34" s="150"/>
      <c r="AL34" s="85" t="s">
        <v>13</v>
      </c>
    </row>
    <row r="35">
      <c r="A35" s="101">
        <f t="shared" si="5"/>
        <v>45259</v>
      </c>
      <c r="B35" s="102"/>
      <c r="C35" s="103">
        <v>1.0</v>
      </c>
      <c r="D35" s="103">
        <v>1.5</v>
      </c>
      <c r="E35" s="150">
        <v>0.2923611111111111</v>
      </c>
      <c r="F35" s="85" t="s">
        <v>13</v>
      </c>
      <c r="G35" s="103">
        <v>1.0</v>
      </c>
      <c r="H35" s="103">
        <v>11.0</v>
      </c>
      <c r="I35" s="150">
        <v>0.12986111111111112</v>
      </c>
      <c r="J35" s="85" t="s">
        <v>44</v>
      </c>
      <c r="K35" s="103"/>
      <c r="L35" s="103"/>
      <c r="M35" s="150"/>
      <c r="N35" s="85" t="s">
        <v>13</v>
      </c>
      <c r="O35" s="103">
        <v>0.0</v>
      </c>
      <c r="P35" s="103">
        <v>6.0</v>
      </c>
      <c r="Q35" s="104">
        <v>0.13194444444444445</v>
      </c>
      <c r="R35" s="85" t="s">
        <v>13</v>
      </c>
      <c r="S35" s="103">
        <v>1.0</v>
      </c>
      <c r="T35" s="103">
        <v>0.5</v>
      </c>
      <c r="U35" s="150">
        <v>0.09375</v>
      </c>
      <c r="V35" s="85" t="s">
        <v>56</v>
      </c>
      <c r="W35" s="79"/>
      <c r="X35" s="103">
        <v>0.0</v>
      </c>
      <c r="Y35" s="150">
        <v>0.07777777777777778</v>
      </c>
      <c r="Z35" s="85" t="s">
        <v>13</v>
      </c>
      <c r="AA35" s="103">
        <v>0.0</v>
      </c>
      <c r="AB35" s="150">
        <v>0.05416666666666667</v>
      </c>
      <c r="AC35" s="85" t="s">
        <v>13</v>
      </c>
      <c r="AD35" s="103"/>
      <c r="AE35" s="103"/>
      <c r="AF35" s="85" t="s">
        <v>56</v>
      </c>
      <c r="AG35" s="103"/>
      <c r="AH35" s="150"/>
      <c r="AI35" s="85" t="s">
        <v>13</v>
      </c>
      <c r="AJ35" s="103"/>
      <c r="AK35" s="150"/>
      <c r="AL35" s="85" t="s">
        <v>13</v>
      </c>
    </row>
    <row r="36">
      <c r="A36" s="101">
        <f t="shared" si="5"/>
        <v>45260</v>
      </c>
      <c r="B36" s="102"/>
      <c r="C36" s="103">
        <v>0.0</v>
      </c>
      <c r="D36" s="103">
        <v>4.0</v>
      </c>
      <c r="E36" s="150">
        <v>0.12777777777777777</v>
      </c>
      <c r="F36" s="85"/>
      <c r="G36" s="103">
        <v>2.0</v>
      </c>
      <c r="H36" s="103">
        <v>5.0</v>
      </c>
      <c r="I36" s="150">
        <v>0.19652777777777777</v>
      </c>
      <c r="J36" s="85"/>
      <c r="K36" s="166"/>
      <c r="L36" s="166"/>
      <c r="M36" s="167"/>
      <c r="N36" s="85"/>
      <c r="O36" s="103">
        <v>5.0</v>
      </c>
      <c r="P36" s="103">
        <v>6.0</v>
      </c>
      <c r="Q36" s="104">
        <v>0.15347222222222223</v>
      </c>
      <c r="R36" s="85"/>
      <c r="S36" s="103">
        <v>1.0</v>
      </c>
      <c r="T36" s="103">
        <v>1.5</v>
      </c>
      <c r="U36" s="150">
        <v>0.09375</v>
      </c>
      <c r="V36" s="85"/>
      <c r="W36" s="79"/>
      <c r="X36" s="103">
        <v>0.0</v>
      </c>
      <c r="Y36" s="150">
        <v>0.11736111111111111</v>
      </c>
      <c r="Z36" s="85"/>
      <c r="AA36" s="103">
        <v>0.0</v>
      </c>
      <c r="AB36" s="150">
        <v>0.052083333333333336</v>
      </c>
      <c r="AC36" s="85"/>
      <c r="AD36" s="103"/>
      <c r="AE36" s="150"/>
      <c r="AF36" s="85"/>
      <c r="AG36" s="103"/>
      <c r="AH36" s="150"/>
      <c r="AI36" s="85"/>
      <c r="AJ36" s="103"/>
      <c r="AK36" s="150"/>
      <c r="AL36" s="85"/>
    </row>
    <row r="37">
      <c r="A37" s="110" t="s">
        <v>45</v>
      </c>
      <c r="B37" s="111" t="s">
        <v>46</v>
      </c>
      <c r="C37" s="112">
        <f t="shared" ref="C37:E37" si="6">SUM(C3:C7)</f>
        <v>6</v>
      </c>
      <c r="D37" s="112">
        <f t="shared" si="6"/>
        <v>14</v>
      </c>
      <c r="E37" s="168">
        <f t="shared" si="6"/>
        <v>1.098611111</v>
      </c>
      <c r="F37" s="114">
        <f>COUNTIF(F3:F7,"*Отпуск*")</f>
        <v>0</v>
      </c>
      <c r="G37" s="112">
        <f t="shared" ref="G37:I37" si="7">SUM(G3:G7)</f>
        <v>0</v>
      </c>
      <c r="H37" s="112">
        <f t="shared" si="7"/>
        <v>0</v>
      </c>
      <c r="I37" s="168">
        <f t="shared" si="7"/>
        <v>0</v>
      </c>
      <c r="J37" s="114">
        <f>COUNTIF(J3:J7,"*Отпуск*")</f>
        <v>0</v>
      </c>
      <c r="K37" s="112">
        <f t="shared" ref="K37:M37" si="8">SUM(K3:K7)</f>
        <v>0</v>
      </c>
      <c r="L37" s="112">
        <f t="shared" si="8"/>
        <v>0</v>
      </c>
      <c r="M37" s="168">
        <f t="shared" si="8"/>
        <v>0</v>
      </c>
      <c r="N37" s="114">
        <f>COUNTIF(N3:N7,"*Отпуск*")</f>
        <v>0</v>
      </c>
      <c r="O37" s="112">
        <f t="shared" ref="O37:Q37" si="9">SUM(O3:O7)</f>
        <v>10</v>
      </c>
      <c r="P37" s="112">
        <f t="shared" si="9"/>
        <v>36.5</v>
      </c>
      <c r="Q37" s="113">
        <f t="shared" si="9"/>
        <v>0.5541666667</v>
      </c>
      <c r="R37" s="114">
        <f>COUNTIF(R3:R7,"*Отпуск*")</f>
        <v>0</v>
      </c>
      <c r="S37" s="112">
        <f t="shared" ref="S37:U37" si="10">SUM(S3:S7)</f>
        <v>2</v>
      </c>
      <c r="T37" s="112">
        <f t="shared" si="10"/>
        <v>9</v>
      </c>
      <c r="U37" s="168">
        <f t="shared" si="10"/>
        <v>0.3465277778</v>
      </c>
      <c r="V37" s="114">
        <f>COUNTIF(V3:V7,"*Отпуск*")</f>
        <v>3</v>
      </c>
      <c r="W37" s="79"/>
      <c r="X37" s="112">
        <f t="shared" ref="X37:Y37" si="11">SUM(X3:X7)</f>
        <v>0</v>
      </c>
      <c r="Y37" s="168">
        <f t="shared" si="11"/>
        <v>0</v>
      </c>
      <c r="Z37" s="114">
        <f>COUNTIF(Z3:Z7,"*Отпуск*")</f>
        <v>0</v>
      </c>
      <c r="AA37" s="112">
        <f t="shared" ref="AA37:AB37" si="12">SUM(AA3:AA7)</f>
        <v>0</v>
      </c>
      <c r="AB37" s="168">
        <f t="shared" si="12"/>
        <v>0</v>
      </c>
      <c r="AC37" s="114">
        <f>COUNTIF(AC3:AC7,"*Отпуск*")</f>
        <v>0</v>
      </c>
      <c r="AD37" s="112">
        <f t="shared" ref="AD37:AE37" si="13">SUM(AD3:AD7)</f>
        <v>0</v>
      </c>
      <c r="AE37" s="168">
        <f t="shared" si="13"/>
        <v>0</v>
      </c>
      <c r="AF37" s="114">
        <f>COUNTIF(AF3:AF7,"*Отпуск*")</f>
        <v>0</v>
      </c>
      <c r="AG37" s="112">
        <f t="shared" ref="AG37:AH37" si="14">SUM(AG3:AG7)</f>
        <v>0</v>
      </c>
      <c r="AH37" s="168">
        <f t="shared" si="14"/>
        <v>0</v>
      </c>
      <c r="AI37" s="114">
        <f>COUNTIF(AI3:AI7,"*Отпуск*")</f>
        <v>0</v>
      </c>
      <c r="AJ37" s="112">
        <f t="shared" ref="AJ37:AK37" si="15">SUM(AJ3:AJ7)</f>
        <v>0</v>
      </c>
      <c r="AK37" s="168">
        <f t="shared" si="15"/>
        <v>0</v>
      </c>
      <c r="AL37" s="114">
        <f>COUNTIF(AL3:AL7,"*Отпуск*")</f>
        <v>0</v>
      </c>
    </row>
    <row r="38">
      <c r="A38" s="118" t="s">
        <v>47</v>
      </c>
      <c r="B38" s="119" t="s">
        <v>48</v>
      </c>
      <c r="C38" s="112">
        <f t="shared" ref="C38:E38" si="16">SUM(C9:C15)</f>
        <v>8</v>
      </c>
      <c r="D38" s="112">
        <f t="shared" si="16"/>
        <v>21.5</v>
      </c>
      <c r="E38" s="168">
        <f t="shared" si="16"/>
        <v>1.273611111</v>
      </c>
      <c r="F38" s="114">
        <f>COUNTIF(F9:F15,"*Отпуск*")</f>
        <v>0</v>
      </c>
      <c r="G38" s="112">
        <f t="shared" ref="G38:I38" si="17">SUM(G9:G15)</f>
        <v>0</v>
      </c>
      <c r="H38" s="112">
        <f t="shared" si="17"/>
        <v>0</v>
      </c>
      <c r="I38" s="168">
        <f t="shared" si="17"/>
        <v>0</v>
      </c>
      <c r="J38" s="114">
        <f>COUNTIF(J9:J15,"*Отпуск*")</f>
        <v>0</v>
      </c>
      <c r="K38" s="112">
        <f t="shared" ref="K38:M38" si="18">SUM(K9:K15)</f>
        <v>0</v>
      </c>
      <c r="L38" s="112">
        <f t="shared" si="18"/>
        <v>0</v>
      </c>
      <c r="M38" s="168">
        <f t="shared" si="18"/>
        <v>0</v>
      </c>
      <c r="N38" s="114">
        <f>COUNTIF(N9:N15,"*Отпуск*")</f>
        <v>0</v>
      </c>
      <c r="O38" s="112">
        <f t="shared" ref="O38:Q38" si="19">SUM(O9:O15)</f>
        <v>21</v>
      </c>
      <c r="P38" s="112">
        <f t="shared" si="19"/>
        <v>66</v>
      </c>
      <c r="Q38" s="113">
        <f t="shared" si="19"/>
        <v>1.406944444</v>
      </c>
      <c r="R38" s="114">
        <f>COUNTIF(R9:R15,"*Отпуск*")</f>
        <v>0</v>
      </c>
      <c r="S38" s="112">
        <f t="shared" ref="S38:U38" si="20">SUM(S9:S15)</f>
        <v>6</v>
      </c>
      <c r="T38" s="112">
        <f t="shared" si="20"/>
        <v>26</v>
      </c>
      <c r="U38" s="168">
        <f t="shared" si="20"/>
        <v>0.8048611111</v>
      </c>
      <c r="V38" s="114">
        <f>COUNTIF(V9:V15,"*Отпуск*")</f>
        <v>0</v>
      </c>
      <c r="W38" s="79"/>
      <c r="X38" s="112">
        <f>SUM(X10:X15)</f>
        <v>0</v>
      </c>
      <c r="Y38" s="168">
        <f>SUM(Y9:Y15)</f>
        <v>0</v>
      </c>
      <c r="Z38" s="114">
        <f>COUNTIF(Z9:Z15,"*Отпуск*")</f>
        <v>0</v>
      </c>
      <c r="AA38" s="112">
        <f t="shared" ref="AA38:AB38" si="21">SUM(AA9:AA15)</f>
        <v>0</v>
      </c>
      <c r="AB38" s="168">
        <f t="shared" si="21"/>
        <v>0</v>
      </c>
      <c r="AC38" s="114">
        <f>COUNTIF(AC9:AC15,"*Отпуск*")</f>
        <v>0</v>
      </c>
      <c r="AD38" s="112">
        <f t="shared" ref="AD38:AE38" si="22">SUM(AD9:AD15)</f>
        <v>0</v>
      </c>
      <c r="AE38" s="168">
        <f t="shared" si="22"/>
        <v>0</v>
      </c>
      <c r="AF38" s="114">
        <f>COUNTIF(AF9:AF15,"*Отпуск*")</f>
        <v>0</v>
      </c>
      <c r="AG38" s="112">
        <f t="shared" ref="AG38:AH38" si="23">SUM(AG9:AG15)</f>
        <v>0</v>
      </c>
      <c r="AH38" s="168">
        <f t="shared" si="23"/>
        <v>0</v>
      </c>
      <c r="AI38" s="114">
        <f>COUNTIF(AI9:AI15,"*Отпуск*")</f>
        <v>1</v>
      </c>
      <c r="AJ38" s="112">
        <f t="shared" ref="AJ38:AK38" si="24">SUM(AJ9:AJ15)</f>
        <v>0</v>
      </c>
      <c r="AK38" s="168">
        <f t="shared" si="24"/>
        <v>0</v>
      </c>
      <c r="AL38" s="114">
        <f>COUNTIF(AL9:AL15,"*Отпуск*")</f>
        <v>0</v>
      </c>
    </row>
    <row r="39">
      <c r="A39" s="120" t="s">
        <v>43</v>
      </c>
      <c r="B39" s="119" t="s">
        <v>49</v>
      </c>
      <c r="C39" s="112">
        <f t="shared" ref="C39:E39" si="25">SUM(C17:C23)</f>
        <v>5</v>
      </c>
      <c r="D39" s="112">
        <f t="shared" si="25"/>
        <v>15.5</v>
      </c>
      <c r="E39" s="168">
        <f t="shared" si="25"/>
        <v>0.9138888889</v>
      </c>
      <c r="F39" s="114">
        <f>COUNTIF(F17:F23,"*Отпуск*")</f>
        <v>0</v>
      </c>
      <c r="G39" s="112">
        <f t="shared" ref="G39:I39" si="26">SUM(G17:G23)</f>
        <v>0</v>
      </c>
      <c r="H39" s="112">
        <f t="shared" si="26"/>
        <v>0</v>
      </c>
      <c r="I39" s="168">
        <f t="shared" si="26"/>
        <v>0</v>
      </c>
      <c r="J39" s="114">
        <f>COUNTIF(J17:J23,"*Отпуск*")</f>
        <v>0</v>
      </c>
      <c r="K39" s="112">
        <f t="shared" ref="K39:M39" si="27">SUM(K17:K23)</f>
        <v>0</v>
      </c>
      <c r="L39" s="112">
        <f t="shared" si="27"/>
        <v>0</v>
      </c>
      <c r="M39" s="112">
        <f t="shared" si="27"/>
        <v>0</v>
      </c>
      <c r="N39" s="114">
        <f>COUNTIF(N17:N23,"*Отпуск*")</f>
        <v>0</v>
      </c>
      <c r="O39" s="112">
        <f t="shared" ref="O39:Q39" si="28">SUM(O17:O23)</f>
        <v>28</v>
      </c>
      <c r="P39" s="112">
        <f t="shared" si="28"/>
        <v>60</v>
      </c>
      <c r="Q39" s="113">
        <f t="shared" si="28"/>
        <v>1.202777778</v>
      </c>
      <c r="R39" s="114">
        <f>COUNTIF(R17:R23,"*Отпуск*")</f>
        <v>0</v>
      </c>
      <c r="S39" s="112">
        <f t="shared" ref="S39:U39" si="29">SUM(S17:S23)</f>
        <v>8</v>
      </c>
      <c r="T39" s="112">
        <f t="shared" si="29"/>
        <v>11</v>
      </c>
      <c r="U39" s="168">
        <f t="shared" si="29"/>
        <v>0.3673611111</v>
      </c>
      <c r="V39" s="114">
        <f>COUNTIF(V17:V23,"*Отпуск*")</f>
        <v>2</v>
      </c>
      <c r="W39" s="79"/>
      <c r="X39" s="112">
        <f t="shared" ref="X39:Y39" si="30">SUM(X17:X23)</f>
        <v>0</v>
      </c>
      <c r="Y39" s="168">
        <f t="shared" si="30"/>
        <v>0</v>
      </c>
      <c r="Z39" s="114">
        <f>COUNTIF(Z17:Z23,"*Отпуск*")</f>
        <v>0</v>
      </c>
      <c r="AA39" s="112">
        <f t="shared" ref="AA39:AB39" si="31">SUM(AA17:AA23)</f>
        <v>0</v>
      </c>
      <c r="AB39" s="168">
        <f t="shared" si="31"/>
        <v>0</v>
      </c>
      <c r="AC39" s="114">
        <f>COUNTIF(AC17:AC23,"*Отпуск*")</f>
        <v>0</v>
      </c>
      <c r="AD39" s="112">
        <f t="shared" ref="AD39:AE39" si="32">SUM(AD17:AD23)</f>
        <v>0</v>
      </c>
      <c r="AE39" s="168">
        <f t="shared" si="32"/>
        <v>0</v>
      </c>
      <c r="AF39" s="114">
        <f>COUNTIF(AF17:AF23,"*Отпуск*")</f>
        <v>0</v>
      </c>
      <c r="AG39" s="112">
        <f t="shared" ref="AG39:AH39" si="33">SUM(AG17:AG23)</f>
        <v>0</v>
      </c>
      <c r="AH39" s="168">
        <f t="shared" si="33"/>
        <v>0</v>
      </c>
      <c r="AI39" s="114">
        <f>COUNTIF(AI17:AI23,"*Отпуск*")</f>
        <v>0</v>
      </c>
      <c r="AJ39" s="112">
        <f t="shared" ref="AJ39:AK39" si="34">SUM(AJ17:AJ23)</f>
        <v>0</v>
      </c>
      <c r="AK39" s="168">
        <f t="shared" si="34"/>
        <v>0</v>
      </c>
      <c r="AL39" s="114">
        <f>COUNTIF(AL17:AL23,"*Отпуск*")</f>
        <v>0</v>
      </c>
    </row>
    <row r="40">
      <c r="A40" s="121" t="s">
        <v>50</v>
      </c>
      <c r="B40" s="119" t="s">
        <v>51</v>
      </c>
      <c r="C40" s="112">
        <f t="shared" ref="C40:E40" si="35">SUM(C25:C31)</f>
        <v>4</v>
      </c>
      <c r="D40" s="112">
        <f t="shared" si="35"/>
        <v>23</v>
      </c>
      <c r="E40" s="168">
        <f t="shared" si="35"/>
        <v>0.5756944444</v>
      </c>
      <c r="F40" s="114">
        <f>COUNTIF(F25:F31,"*Отпуск*")</f>
        <v>0</v>
      </c>
      <c r="G40" s="112">
        <f t="shared" ref="G40:I40" si="36">SUM(G25:G31)</f>
        <v>0</v>
      </c>
      <c r="H40" s="112">
        <f t="shared" si="36"/>
        <v>0</v>
      </c>
      <c r="I40" s="168">
        <f t="shared" si="36"/>
        <v>0</v>
      </c>
      <c r="J40" s="114">
        <f>COUNTIF(J25:J31,"*Отпуск*")</f>
        <v>0</v>
      </c>
      <c r="K40" s="112">
        <f t="shared" ref="K40:M40" si="37">SUM(K25:K31)</f>
        <v>0</v>
      </c>
      <c r="L40" s="112">
        <f t="shared" si="37"/>
        <v>0</v>
      </c>
      <c r="M40" s="168">
        <f t="shared" si="37"/>
        <v>0</v>
      </c>
      <c r="N40" s="114">
        <f>COUNTIF(N25:N31,"*Отпуск*")</f>
        <v>0</v>
      </c>
      <c r="O40" s="112">
        <f t="shared" ref="O40:Q40" si="38">SUM(O25:O31)</f>
        <v>19</v>
      </c>
      <c r="P40" s="112">
        <f t="shared" si="38"/>
        <v>66.5</v>
      </c>
      <c r="Q40" s="113">
        <f t="shared" si="38"/>
        <v>0.7631944444</v>
      </c>
      <c r="R40" s="114">
        <f>COUNTIF(R25:R31,"*Отпуск*")</f>
        <v>0</v>
      </c>
      <c r="S40" s="112">
        <f t="shared" ref="S40:U40" si="39">SUM(S25:S31)</f>
        <v>4</v>
      </c>
      <c r="T40" s="112">
        <f t="shared" si="39"/>
        <v>19.5</v>
      </c>
      <c r="U40" s="168">
        <f t="shared" si="39"/>
        <v>0.6222222222</v>
      </c>
      <c r="V40" s="114">
        <f>COUNTIF(V25:V31,"*Отпуск*")</f>
        <v>0</v>
      </c>
      <c r="W40" s="79"/>
      <c r="X40" s="112">
        <f t="shared" ref="X40:Y40" si="40">SUM(X25:X31)</f>
        <v>2</v>
      </c>
      <c r="Y40" s="168">
        <f t="shared" si="40"/>
        <v>0.4513888889</v>
      </c>
      <c r="Z40" s="114">
        <f>COUNTIF(Z25:Z31,"*Отпуск*")</f>
        <v>0</v>
      </c>
      <c r="AA40" s="112">
        <f t="shared" ref="AA40:AB40" si="41">SUM(AA25:AA31)</f>
        <v>7</v>
      </c>
      <c r="AB40" s="168">
        <f t="shared" si="41"/>
        <v>0.3444444444</v>
      </c>
      <c r="AC40" s="114">
        <f>COUNTIF(AC25:AC31,"*Отпуск*")</f>
        <v>0</v>
      </c>
      <c r="AD40" s="112">
        <f t="shared" ref="AD40:AE40" si="42">SUM(AD25:AD31)</f>
        <v>0</v>
      </c>
      <c r="AE40" s="168">
        <f t="shared" si="42"/>
        <v>0</v>
      </c>
      <c r="AF40" s="114">
        <f>COUNTIF(AF25:AF31,"*Отпуск*")</f>
        <v>0</v>
      </c>
      <c r="AG40" s="112">
        <f t="shared" ref="AG40:AH40" si="43">SUM(AG25:AG31)</f>
        <v>0</v>
      </c>
      <c r="AH40" s="168">
        <f t="shared" si="43"/>
        <v>0</v>
      </c>
      <c r="AI40" s="114">
        <f>COUNTIF(AI25:AI31,"*Отпуск*")</f>
        <v>1</v>
      </c>
      <c r="AJ40" s="112">
        <f t="shared" ref="AJ40:AK40" si="44">SUM(AJ25:AJ31)</f>
        <v>0</v>
      </c>
      <c r="AK40" s="168">
        <f t="shared" si="44"/>
        <v>0</v>
      </c>
      <c r="AL40" s="114">
        <f>COUNTIF(AL25:AL31,"*Отпуск*")</f>
        <v>0</v>
      </c>
    </row>
    <row r="41">
      <c r="A41" s="122" t="s">
        <v>52</v>
      </c>
      <c r="B41" s="123" t="s">
        <v>53</v>
      </c>
      <c r="C41" s="112">
        <f t="shared" ref="C41:E41" si="45">SUM(C33:C36)</f>
        <v>3</v>
      </c>
      <c r="D41" s="112">
        <f t="shared" si="45"/>
        <v>9.5</v>
      </c>
      <c r="E41" s="168">
        <f t="shared" si="45"/>
        <v>0.8708333333</v>
      </c>
      <c r="F41" s="114">
        <f>COUNTIF(F33:F36,"*Отпуск*")</f>
        <v>1</v>
      </c>
      <c r="G41" s="112">
        <f t="shared" ref="G41:I41" si="46">SUM(G33:G36)</f>
        <v>3</v>
      </c>
      <c r="H41" s="112">
        <f t="shared" si="46"/>
        <v>16</v>
      </c>
      <c r="I41" s="168">
        <f t="shared" si="46"/>
        <v>0.3263888889</v>
      </c>
      <c r="J41" s="114">
        <f>COUNTIF(J33:J36,"*Отпуск*")</f>
        <v>0</v>
      </c>
      <c r="K41" s="112">
        <f t="shared" ref="K41:M41" si="47">SUM(K33:K36)</f>
        <v>0</v>
      </c>
      <c r="L41" s="112">
        <f t="shared" si="47"/>
        <v>0</v>
      </c>
      <c r="M41" s="168">
        <f t="shared" si="47"/>
        <v>0</v>
      </c>
      <c r="N41" s="114">
        <f>COUNTIF(N33:N36,"*Отпуск*")</f>
        <v>0</v>
      </c>
      <c r="O41" s="112">
        <f t="shared" ref="O41:Q41" si="48">SUM(O33:O36)</f>
        <v>7</v>
      </c>
      <c r="P41" s="112">
        <f t="shared" si="48"/>
        <v>37.5</v>
      </c>
      <c r="Q41" s="113">
        <f t="shared" si="48"/>
        <v>0.6256944444</v>
      </c>
      <c r="R41" s="114">
        <f>COUNTIF(R33:R36,"*Отпуск*")</f>
        <v>0</v>
      </c>
      <c r="S41" s="112">
        <f t="shared" ref="S41:U41" si="49">SUM(S33:S36)</f>
        <v>2</v>
      </c>
      <c r="T41" s="112">
        <f t="shared" si="49"/>
        <v>7</v>
      </c>
      <c r="U41" s="168">
        <f t="shared" si="49"/>
        <v>0.2819444444</v>
      </c>
      <c r="V41" s="114">
        <f>COUNTIF(V33:V36,"*Отпуск*")</f>
        <v>2</v>
      </c>
      <c r="W41" s="9"/>
      <c r="X41" s="112">
        <f t="shared" ref="X41:Y41" si="50">SUM(X33:X36)</f>
        <v>0</v>
      </c>
      <c r="Y41" s="168">
        <f t="shared" si="50"/>
        <v>0.4305555556</v>
      </c>
      <c r="Z41" s="114">
        <f>COUNTIF(Z33:Z36,"*Отпуск*")</f>
        <v>0</v>
      </c>
      <c r="AA41" s="112">
        <f t="shared" ref="AA41:AB41" si="51">SUM(AA33:AA36)</f>
        <v>1</v>
      </c>
      <c r="AB41" s="168">
        <f t="shared" si="51"/>
        <v>0.2131944444</v>
      </c>
      <c r="AC41" s="114">
        <f>COUNTIF(AC33:AC36,"*Отпуск*")</f>
        <v>0</v>
      </c>
      <c r="AD41" s="112">
        <f t="shared" ref="AD41:AE41" si="52">SUM(AD33:AD36)</f>
        <v>0</v>
      </c>
      <c r="AE41" s="168">
        <f t="shared" si="52"/>
        <v>0</v>
      </c>
      <c r="AF41" s="114">
        <f>COUNTIF(AF33:AF36,"*Отпуск*")</f>
        <v>1</v>
      </c>
      <c r="AG41" s="112">
        <f t="shared" ref="AG41:AH41" si="53">SUM(AG33:AG36)</f>
        <v>0</v>
      </c>
      <c r="AH41" s="168">
        <f t="shared" si="53"/>
        <v>0</v>
      </c>
      <c r="AI41" s="114">
        <f>COUNTIF(AI33:AI36,"*Отпуск*")</f>
        <v>0</v>
      </c>
      <c r="AJ41" s="112">
        <f t="shared" ref="AJ41:AK41" si="54">SUM(AJ33:AJ36)</f>
        <v>0</v>
      </c>
      <c r="AK41" s="168">
        <f t="shared" si="54"/>
        <v>0</v>
      </c>
      <c r="AL41" s="114">
        <f>COUNTIF(AL33:AL36,"*Отпуск*")</f>
        <v>0</v>
      </c>
    </row>
    <row r="42">
      <c r="A42" s="124" t="s">
        <v>44</v>
      </c>
      <c r="B42" s="125" t="s">
        <v>24</v>
      </c>
      <c r="C42" s="112">
        <f t="shared" ref="C42:V42" si="55">SUM(C37:C41)</f>
        <v>26</v>
      </c>
      <c r="D42" s="112">
        <f t="shared" si="55"/>
        <v>83.5</v>
      </c>
      <c r="E42" s="168">
        <f t="shared" si="55"/>
        <v>4.732638889</v>
      </c>
      <c r="F42" s="126">
        <f t="shared" si="55"/>
        <v>1</v>
      </c>
      <c r="G42" s="112">
        <f t="shared" si="55"/>
        <v>3</v>
      </c>
      <c r="H42" s="112">
        <f t="shared" si="55"/>
        <v>16</v>
      </c>
      <c r="I42" s="168">
        <f t="shared" si="55"/>
        <v>0.3263888889</v>
      </c>
      <c r="J42" s="126">
        <f t="shared" si="55"/>
        <v>0</v>
      </c>
      <c r="K42" s="112">
        <f t="shared" si="55"/>
        <v>0</v>
      </c>
      <c r="L42" s="112">
        <f t="shared" si="55"/>
        <v>0</v>
      </c>
      <c r="M42" s="168">
        <f t="shared" si="55"/>
        <v>0</v>
      </c>
      <c r="N42" s="126">
        <f t="shared" si="55"/>
        <v>0</v>
      </c>
      <c r="O42" s="112">
        <f t="shared" si="55"/>
        <v>85</v>
      </c>
      <c r="P42" s="112">
        <f t="shared" si="55"/>
        <v>266.5</v>
      </c>
      <c r="Q42" s="141">
        <f t="shared" si="55"/>
        <v>4.552777778</v>
      </c>
      <c r="R42" s="126">
        <f t="shared" si="55"/>
        <v>0</v>
      </c>
      <c r="S42" s="112">
        <f t="shared" si="55"/>
        <v>22</v>
      </c>
      <c r="T42" s="112">
        <f t="shared" si="55"/>
        <v>72.5</v>
      </c>
      <c r="U42" s="168">
        <f t="shared" si="55"/>
        <v>2.422916667</v>
      </c>
      <c r="V42" s="126">
        <f t="shared" si="55"/>
        <v>7</v>
      </c>
      <c r="W42" s="173"/>
      <c r="X42" s="112">
        <f t="shared" ref="X42:AL42" si="56">SUM(X37:X41)</f>
        <v>2</v>
      </c>
      <c r="Y42" s="168">
        <f t="shared" si="56"/>
        <v>0.8819444444</v>
      </c>
      <c r="Z42" s="126">
        <f t="shared" si="56"/>
        <v>0</v>
      </c>
      <c r="AA42" s="112">
        <f t="shared" si="56"/>
        <v>8</v>
      </c>
      <c r="AB42" s="168">
        <f t="shared" si="56"/>
        <v>0.5576388889</v>
      </c>
      <c r="AC42" s="126">
        <f t="shared" si="56"/>
        <v>0</v>
      </c>
      <c r="AD42" s="112">
        <f t="shared" si="56"/>
        <v>0</v>
      </c>
      <c r="AE42" s="168">
        <f t="shared" si="56"/>
        <v>0</v>
      </c>
      <c r="AF42" s="126">
        <f t="shared" si="56"/>
        <v>1</v>
      </c>
      <c r="AG42" s="112">
        <f t="shared" si="56"/>
        <v>0</v>
      </c>
      <c r="AH42" s="168">
        <f t="shared" si="56"/>
        <v>0</v>
      </c>
      <c r="AI42" s="126">
        <f t="shared" si="56"/>
        <v>2</v>
      </c>
      <c r="AJ42" s="112">
        <f t="shared" si="56"/>
        <v>0</v>
      </c>
      <c r="AK42" s="168">
        <f t="shared" si="56"/>
        <v>0</v>
      </c>
      <c r="AL42" s="126">
        <f t="shared" si="56"/>
        <v>0</v>
      </c>
    </row>
    <row r="43">
      <c r="A43" s="143"/>
      <c r="B43" s="143"/>
      <c r="C43" s="143"/>
      <c r="D43" s="143"/>
      <c r="E43" s="143"/>
      <c r="F43" s="143"/>
      <c r="G43" s="143"/>
      <c r="H43" s="143"/>
      <c r="I43" s="143"/>
      <c r="J43" s="143"/>
      <c r="K43" s="143"/>
      <c r="L43" s="143"/>
      <c r="M43" s="143"/>
      <c r="N43" s="143"/>
      <c r="O43" s="143"/>
      <c r="P43" s="143"/>
      <c r="Q43" s="144"/>
      <c r="R43" s="143"/>
      <c r="S43" s="143"/>
      <c r="T43" s="143"/>
      <c r="U43" s="143"/>
      <c r="V43" s="143"/>
      <c r="W43" s="143"/>
      <c r="X43" s="143"/>
      <c r="Y43" s="143"/>
      <c r="Z43" s="143"/>
      <c r="AA43" s="143"/>
      <c r="AB43" s="143"/>
      <c r="AC43" s="143"/>
      <c r="AD43" s="143"/>
      <c r="AE43" s="143"/>
      <c r="AF43" s="143"/>
      <c r="AG43" s="143"/>
      <c r="AH43" s="143"/>
      <c r="AI43" s="143"/>
      <c r="AJ43" s="143"/>
      <c r="AK43" s="143"/>
      <c r="AL43" s="143"/>
    </row>
    <row r="44">
      <c r="A44" s="143"/>
      <c r="B44" s="143"/>
      <c r="C44" s="143"/>
      <c r="D44" s="143"/>
      <c r="E44" s="143"/>
      <c r="F44" s="143"/>
      <c r="G44" s="143"/>
      <c r="H44" s="143"/>
      <c r="I44" s="143"/>
      <c r="J44" s="143"/>
      <c r="K44" s="143"/>
      <c r="L44" s="143"/>
      <c r="M44" s="143"/>
      <c r="N44" s="143"/>
      <c r="O44" s="143"/>
      <c r="P44" s="143"/>
      <c r="Q44" s="144"/>
      <c r="R44" s="143"/>
      <c r="S44" s="143"/>
      <c r="T44" s="143"/>
      <c r="U44" s="143"/>
      <c r="V44" s="143"/>
      <c r="W44" s="143"/>
      <c r="X44" s="143"/>
      <c r="Y44" s="143"/>
      <c r="Z44" s="143"/>
      <c r="AA44" s="143"/>
      <c r="AB44" s="143"/>
      <c r="AC44" s="143"/>
      <c r="AD44" s="143"/>
      <c r="AE44" s="143"/>
      <c r="AF44" s="143"/>
      <c r="AG44" s="143"/>
      <c r="AH44" s="143"/>
      <c r="AI44" s="143"/>
      <c r="AJ44" s="143"/>
      <c r="AK44" s="143"/>
      <c r="AL44" s="143"/>
    </row>
    <row r="45">
      <c r="A45" s="143"/>
      <c r="B45" s="143"/>
      <c r="C45" s="143"/>
      <c r="D45" s="143"/>
      <c r="E45" s="143"/>
      <c r="F45" s="143"/>
      <c r="G45" s="143"/>
      <c r="H45" s="143"/>
      <c r="I45" s="143"/>
      <c r="J45" s="143"/>
      <c r="K45" s="143"/>
      <c r="L45" s="143"/>
      <c r="M45" s="143"/>
      <c r="N45" s="143"/>
      <c r="O45" s="143"/>
      <c r="P45" s="143"/>
      <c r="Q45" s="144"/>
      <c r="R45" s="143"/>
      <c r="S45" s="143"/>
      <c r="T45" s="143"/>
      <c r="U45" s="143"/>
      <c r="V45" s="143"/>
      <c r="W45" s="143"/>
      <c r="X45" s="143"/>
      <c r="Y45" s="143"/>
      <c r="Z45" s="143"/>
      <c r="AA45" s="143"/>
      <c r="AB45" s="143"/>
      <c r="AC45" s="143"/>
      <c r="AD45" s="143"/>
      <c r="AE45" s="143"/>
      <c r="AF45" s="143"/>
      <c r="AG45" s="143"/>
      <c r="AH45" s="143"/>
      <c r="AI45" s="143"/>
      <c r="AJ45" s="143"/>
      <c r="AK45" s="143"/>
      <c r="AL45" s="143"/>
    </row>
    <row r="46">
      <c r="A46" s="143"/>
      <c r="B46" s="143"/>
      <c r="C46" s="143"/>
      <c r="D46" s="143"/>
      <c r="E46" s="143"/>
      <c r="F46" s="143"/>
      <c r="G46" s="143"/>
      <c r="H46" s="143"/>
      <c r="I46" s="143"/>
      <c r="J46" s="143"/>
      <c r="K46" s="143"/>
      <c r="L46" s="143"/>
      <c r="M46" s="143"/>
      <c r="N46" s="143"/>
      <c r="O46" s="143"/>
      <c r="P46" s="143"/>
      <c r="Q46" s="144"/>
      <c r="R46" s="143"/>
      <c r="S46" s="143"/>
      <c r="T46" s="143"/>
      <c r="U46" s="143"/>
      <c r="V46" s="143"/>
      <c r="W46" s="143"/>
      <c r="X46" s="143"/>
      <c r="Y46" s="143"/>
      <c r="Z46" s="143"/>
      <c r="AA46" s="143"/>
      <c r="AB46" s="143"/>
      <c r="AC46" s="143"/>
      <c r="AD46" s="143"/>
      <c r="AE46" s="143"/>
      <c r="AF46" s="143"/>
      <c r="AG46" s="143"/>
      <c r="AH46" s="143"/>
      <c r="AI46" s="143"/>
      <c r="AJ46" s="143"/>
      <c r="AK46" s="143"/>
      <c r="AL46" s="143"/>
    </row>
    <row r="47">
      <c r="A47" s="143"/>
      <c r="B47" s="143"/>
      <c r="C47" s="143"/>
      <c r="D47" s="143"/>
      <c r="E47" s="143"/>
      <c r="F47" s="143"/>
      <c r="G47" s="143"/>
      <c r="H47" s="143"/>
      <c r="I47" s="143"/>
      <c r="J47" s="143"/>
      <c r="K47" s="143"/>
      <c r="L47" s="143"/>
      <c r="M47" s="143"/>
      <c r="N47" s="143"/>
      <c r="O47" s="143"/>
      <c r="P47" s="143"/>
      <c r="Q47" s="144"/>
      <c r="R47" s="143"/>
      <c r="S47" s="143"/>
      <c r="T47" s="143"/>
      <c r="U47" s="143"/>
      <c r="V47" s="143"/>
      <c r="W47" s="143"/>
      <c r="X47" s="143"/>
      <c r="Y47" s="143"/>
      <c r="Z47" s="143"/>
      <c r="AA47" s="143"/>
      <c r="AB47" s="143"/>
      <c r="AC47" s="143"/>
      <c r="AD47" s="143"/>
      <c r="AE47" s="143"/>
      <c r="AF47" s="143"/>
      <c r="AG47" s="143"/>
      <c r="AH47" s="143"/>
      <c r="AI47" s="143"/>
      <c r="AJ47" s="143"/>
      <c r="AK47" s="143"/>
      <c r="AL47" s="143"/>
    </row>
    <row r="48">
      <c r="A48" s="143"/>
      <c r="B48" s="143"/>
      <c r="C48" s="143"/>
      <c r="D48" s="143"/>
      <c r="E48" s="143"/>
      <c r="F48" s="143"/>
      <c r="G48" s="143"/>
      <c r="H48" s="143"/>
      <c r="I48" s="143"/>
      <c r="J48" s="143"/>
      <c r="K48" s="143"/>
      <c r="L48" s="143"/>
      <c r="M48" s="143"/>
      <c r="N48" s="143"/>
      <c r="O48" s="143"/>
      <c r="P48" s="143"/>
      <c r="Q48" s="144"/>
      <c r="R48" s="143"/>
      <c r="S48" s="143"/>
      <c r="T48" s="143"/>
      <c r="U48" s="143"/>
      <c r="V48" s="143"/>
      <c r="W48" s="143"/>
      <c r="X48" s="143"/>
      <c r="Y48" s="143"/>
      <c r="Z48" s="143"/>
      <c r="AA48" s="143"/>
      <c r="AB48" s="143"/>
      <c r="AC48" s="143"/>
      <c r="AD48" s="143"/>
      <c r="AE48" s="143"/>
      <c r="AF48" s="143"/>
      <c r="AG48" s="143"/>
      <c r="AH48" s="143"/>
      <c r="AI48" s="143"/>
      <c r="AJ48" s="143"/>
      <c r="AK48" s="143"/>
      <c r="AL48" s="143"/>
    </row>
    <row r="49">
      <c r="A49" s="143"/>
      <c r="B49" s="143"/>
      <c r="C49" s="143"/>
      <c r="D49" s="143"/>
      <c r="E49" s="143"/>
      <c r="F49" s="143"/>
      <c r="G49" s="143"/>
      <c r="H49" s="143"/>
      <c r="I49" s="143"/>
      <c r="J49" s="143"/>
      <c r="K49" s="143"/>
      <c r="L49" s="143"/>
      <c r="M49" s="143"/>
      <c r="N49" s="143"/>
      <c r="O49" s="143"/>
      <c r="P49" s="143"/>
      <c r="Q49" s="144"/>
      <c r="R49" s="143"/>
      <c r="S49" s="143"/>
      <c r="T49" s="143"/>
      <c r="U49" s="143"/>
      <c r="V49" s="143"/>
      <c r="W49" s="143"/>
      <c r="X49" s="143"/>
      <c r="Y49" s="143"/>
      <c r="Z49" s="143"/>
      <c r="AA49" s="143"/>
      <c r="AB49" s="143"/>
      <c r="AC49" s="143"/>
      <c r="AD49" s="143"/>
      <c r="AE49" s="143"/>
      <c r="AF49" s="143"/>
      <c r="AG49" s="143"/>
      <c r="AH49" s="143"/>
      <c r="AI49" s="143"/>
      <c r="AJ49" s="143"/>
      <c r="AK49" s="143"/>
      <c r="AL49" s="143"/>
    </row>
    <row r="50">
      <c r="A50" s="143"/>
      <c r="B50" s="143"/>
      <c r="C50" s="143"/>
      <c r="D50" s="143"/>
      <c r="E50" s="143"/>
      <c r="F50" s="143"/>
      <c r="G50" s="143"/>
      <c r="H50" s="143"/>
      <c r="I50" s="143"/>
      <c r="J50" s="143"/>
      <c r="K50" s="143"/>
      <c r="L50" s="143"/>
      <c r="M50" s="143"/>
      <c r="N50" s="143"/>
      <c r="O50" s="143"/>
      <c r="P50" s="143"/>
      <c r="Q50" s="144"/>
      <c r="R50" s="143"/>
      <c r="S50" s="143"/>
      <c r="T50" s="143"/>
      <c r="U50" s="143"/>
      <c r="V50" s="143"/>
      <c r="W50" s="143"/>
      <c r="X50" s="143"/>
      <c r="Y50" s="143"/>
      <c r="Z50" s="143"/>
      <c r="AA50" s="143"/>
      <c r="AB50" s="143"/>
      <c r="AC50" s="143"/>
      <c r="AD50" s="143"/>
      <c r="AE50" s="143"/>
      <c r="AF50" s="143"/>
      <c r="AG50" s="143"/>
      <c r="AH50" s="143"/>
      <c r="AI50" s="143"/>
      <c r="AJ50" s="143"/>
      <c r="AK50" s="143"/>
      <c r="AL50" s="143"/>
    </row>
    <row r="51">
      <c r="A51" s="143"/>
      <c r="B51" s="143"/>
      <c r="C51" s="143"/>
      <c r="D51" s="143"/>
      <c r="E51" s="143"/>
      <c r="F51" s="143"/>
      <c r="G51" s="143"/>
      <c r="H51" s="143"/>
      <c r="I51" s="143"/>
      <c r="J51" s="143"/>
      <c r="K51" s="143"/>
      <c r="L51" s="143"/>
      <c r="M51" s="143"/>
      <c r="N51" s="143"/>
      <c r="O51" s="143"/>
      <c r="P51" s="143"/>
      <c r="Q51" s="144"/>
      <c r="R51" s="143"/>
      <c r="S51" s="143"/>
      <c r="T51" s="143"/>
      <c r="U51" s="143"/>
      <c r="V51" s="143"/>
      <c r="W51" s="143"/>
      <c r="X51" s="143"/>
      <c r="Y51" s="143"/>
      <c r="Z51" s="143"/>
      <c r="AA51" s="143"/>
      <c r="AB51" s="143"/>
      <c r="AC51" s="143"/>
      <c r="AD51" s="143"/>
      <c r="AE51" s="143"/>
      <c r="AF51" s="143"/>
      <c r="AG51" s="143"/>
      <c r="AH51" s="143"/>
      <c r="AI51" s="143"/>
      <c r="AJ51" s="143"/>
      <c r="AK51" s="143"/>
      <c r="AL51" s="143"/>
    </row>
    <row r="52">
      <c r="Q52" s="146"/>
    </row>
    <row r="53">
      <c r="Q53" s="146"/>
    </row>
    <row r="54">
      <c r="Q54" s="146"/>
    </row>
    <row r="55">
      <c r="Q55" s="146"/>
    </row>
    <row r="56">
      <c r="Q56" s="146"/>
    </row>
    <row r="57">
      <c r="Q57" s="146"/>
    </row>
    <row r="58">
      <c r="Q58" s="146"/>
    </row>
    <row r="59">
      <c r="Q59" s="146"/>
    </row>
    <row r="60">
      <c r="Q60" s="146"/>
    </row>
    <row r="61">
      <c r="Q61" s="146"/>
    </row>
    <row r="62">
      <c r="Q62" s="146"/>
    </row>
    <row r="63">
      <c r="Q63" s="146"/>
    </row>
    <row r="64">
      <c r="Q64" s="146"/>
    </row>
    <row r="65">
      <c r="Q65" s="146"/>
    </row>
    <row r="66">
      <c r="Q66" s="146"/>
    </row>
    <row r="67">
      <c r="Q67" s="146"/>
    </row>
    <row r="68">
      <c r="Q68" s="146"/>
    </row>
    <row r="69">
      <c r="Q69" s="146"/>
    </row>
    <row r="70">
      <c r="Q70" s="146"/>
    </row>
    <row r="71">
      <c r="Q71" s="146"/>
    </row>
    <row r="72">
      <c r="Q72" s="146"/>
    </row>
    <row r="73">
      <c r="Q73" s="146"/>
    </row>
    <row r="74">
      <c r="Q74" s="146"/>
    </row>
    <row r="75">
      <c r="Q75" s="146"/>
    </row>
    <row r="76">
      <c r="Q76" s="146"/>
    </row>
    <row r="77">
      <c r="Q77" s="146"/>
    </row>
    <row r="78">
      <c r="Q78" s="146"/>
    </row>
    <row r="79">
      <c r="Q79" s="146"/>
    </row>
    <row r="80">
      <c r="Q80" s="146"/>
    </row>
    <row r="81">
      <c r="Q81" s="146"/>
    </row>
    <row r="82">
      <c r="Q82" s="146"/>
    </row>
    <row r="83">
      <c r="Q83" s="146"/>
    </row>
    <row r="84">
      <c r="Q84" s="146"/>
    </row>
    <row r="85">
      <c r="Q85" s="146"/>
    </row>
    <row r="86">
      <c r="Q86" s="146"/>
    </row>
    <row r="87">
      <c r="Q87" s="146"/>
    </row>
    <row r="88">
      <c r="Q88" s="146"/>
    </row>
    <row r="89">
      <c r="Q89" s="146"/>
    </row>
    <row r="90">
      <c r="Q90" s="146"/>
    </row>
    <row r="91">
      <c r="Q91" s="146"/>
    </row>
    <row r="92">
      <c r="Q92" s="146"/>
    </row>
    <row r="93">
      <c r="Q93" s="146"/>
    </row>
    <row r="94">
      <c r="Q94" s="146"/>
    </row>
    <row r="95">
      <c r="Q95" s="146"/>
    </row>
    <row r="96">
      <c r="Q96" s="146"/>
    </row>
    <row r="97">
      <c r="Q97" s="146"/>
    </row>
    <row r="98">
      <c r="Q98" s="146"/>
    </row>
    <row r="99">
      <c r="Q99" s="146"/>
    </row>
    <row r="100">
      <c r="Q100" s="146"/>
    </row>
    <row r="101">
      <c r="Q101" s="146"/>
    </row>
    <row r="102">
      <c r="Q102" s="146"/>
    </row>
    <row r="103">
      <c r="Q103" s="146"/>
    </row>
    <row r="104">
      <c r="Q104" s="146"/>
    </row>
    <row r="105">
      <c r="Q105" s="146"/>
    </row>
    <row r="106">
      <c r="Q106" s="146"/>
    </row>
    <row r="107">
      <c r="Q107" s="146"/>
    </row>
    <row r="108">
      <c r="Q108" s="146"/>
    </row>
    <row r="109">
      <c r="Q109" s="146"/>
    </row>
    <row r="110">
      <c r="Q110" s="146"/>
    </row>
    <row r="111">
      <c r="Q111" s="146"/>
    </row>
    <row r="112">
      <c r="Q112" s="146"/>
    </row>
    <row r="113">
      <c r="Q113" s="146"/>
    </row>
    <row r="114">
      <c r="Q114" s="146"/>
    </row>
    <row r="115">
      <c r="Q115" s="146"/>
    </row>
    <row r="116">
      <c r="Q116" s="146"/>
    </row>
    <row r="117">
      <c r="Q117" s="146"/>
    </row>
    <row r="118">
      <c r="Q118" s="146"/>
    </row>
    <row r="119">
      <c r="Q119" s="146"/>
    </row>
    <row r="120">
      <c r="Q120" s="146"/>
    </row>
    <row r="121">
      <c r="Q121" s="146"/>
    </row>
    <row r="122">
      <c r="Q122" s="146"/>
    </row>
    <row r="123">
      <c r="Q123" s="146"/>
    </row>
    <row r="124">
      <c r="Q124" s="146"/>
    </row>
    <row r="125">
      <c r="Q125" s="146"/>
    </row>
    <row r="126">
      <c r="Q126" s="146"/>
    </row>
    <row r="127">
      <c r="Q127" s="146"/>
    </row>
    <row r="128">
      <c r="Q128" s="146"/>
    </row>
    <row r="129">
      <c r="Q129" s="146"/>
    </row>
    <row r="130">
      <c r="Q130" s="146"/>
    </row>
    <row r="131">
      <c r="Q131" s="146"/>
    </row>
    <row r="132">
      <c r="Q132" s="146"/>
    </row>
    <row r="133">
      <c r="Q133" s="146"/>
    </row>
    <row r="134">
      <c r="Q134" s="146"/>
    </row>
    <row r="135">
      <c r="Q135" s="146"/>
    </row>
    <row r="136">
      <c r="Q136" s="146"/>
    </row>
    <row r="137">
      <c r="Q137" s="146"/>
    </row>
    <row r="138">
      <c r="Q138" s="146"/>
    </row>
    <row r="139">
      <c r="Q139" s="146"/>
    </row>
    <row r="140">
      <c r="Q140" s="146"/>
    </row>
    <row r="141">
      <c r="Q141" s="146"/>
    </row>
    <row r="142">
      <c r="Q142" s="146"/>
    </row>
    <row r="143">
      <c r="Q143" s="146"/>
    </row>
    <row r="144">
      <c r="Q144" s="146"/>
    </row>
    <row r="145">
      <c r="Q145" s="146"/>
    </row>
    <row r="146">
      <c r="Q146" s="146"/>
    </row>
    <row r="147">
      <c r="Q147" s="146"/>
    </row>
    <row r="148">
      <c r="Q148" s="146"/>
    </row>
    <row r="149">
      <c r="Q149" s="146"/>
    </row>
    <row r="150">
      <c r="Q150" s="146"/>
    </row>
    <row r="151">
      <c r="Q151" s="146"/>
    </row>
    <row r="152">
      <c r="Q152" s="146"/>
    </row>
    <row r="153">
      <c r="Q153" s="146"/>
    </row>
    <row r="154">
      <c r="Q154" s="146"/>
    </row>
    <row r="155">
      <c r="Q155" s="146"/>
    </row>
    <row r="156">
      <c r="Q156" s="146"/>
    </row>
    <row r="157">
      <c r="Q157" s="146"/>
    </row>
    <row r="158">
      <c r="Q158" s="146"/>
    </row>
    <row r="159">
      <c r="Q159" s="146"/>
    </row>
    <row r="160">
      <c r="Q160" s="146"/>
    </row>
    <row r="161">
      <c r="Q161" s="146"/>
    </row>
    <row r="162">
      <c r="Q162" s="146"/>
    </row>
    <row r="163">
      <c r="Q163" s="146"/>
    </row>
    <row r="164">
      <c r="Q164" s="146"/>
    </row>
    <row r="165">
      <c r="Q165" s="146"/>
    </row>
    <row r="166">
      <c r="Q166" s="146"/>
    </row>
    <row r="167">
      <c r="Q167" s="146"/>
    </row>
    <row r="168">
      <c r="Q168" s="146"/>
    </row>
    <row r="169">
      <c r="Q169" s="146"/>
    </row>
    <row r="170">
      <c r="Q170" s="146"/>
    </row>
    <row r="171">
      <c r="Q171" s="146"/>
    </row>
    <row r="172">
      <c r="Q172" s="146"/>
    </row>
    <row r="173">
      <c r="Q173" s="146"/>
    </row>
    <row r="174">
      <c r="Q174" s="146"/>
    </row>
    <row r="175">
      <c r="Q175" s="146"/>
    </row>
    <row r="176">
      <c r="Q176" s="146"/>
    </row>
    <row r="177">
      <c r="Q177" s="146"/>
    </row>
    <row r="178">
      <c r="Q178" s="146"/>
    </row>
    <row r="179">
      <c r="Q179" s="146"/>
    </row>
    <row r="180">
      <c r="Q180" s="146"/>
    </row>
    <row r="181">
      <c r="Q181" s="146"/>
    </row>
    <row r="182">
      <c r="Q182" s="146"/>
    </row>
    <row r="183">
      <c r="Q183" s="146"/>
    </row>
    <row r="184">
      <c r="Q184" s="146"/>
    </row>
    <row r="185">
      <c r="Q185" s="146"/>
    </row>
    <row r="186">
      <c r="Q186" s="146"/>
    </row>
    <row r="187">
      <c r="Q187" s="146"/>
    </row>
    <row r="188">
      <c r="Q188" s="146"/>
    </row>
    <row r="189">
      <c r="Q189" s="146"/>
    </row>
    <row r="190">
      <c r="Q190" s="146"/>
    </row>
    <row r="191">
      <c r="Q191" s="146"/>
    </row>
    <row r="192">
      <c r="Q192" s="146"/>
    </row>
    <row r="193">
      <c r="Q193" s="146"/>
    </row>
    <row r="194">
      <c r="Q194" s="146"/>
    </row>
    <row r="195">
      <c r="Q195" s="146"/>
    </row>
    <row r="196">
      <c r="Q196" s="146"/>
    </row>
    <row r="197">
      <c r="Q197" s="146"/>
    </row>
    <row r="198">
      <c r="Q198" s="146"/>
    </row>
    <row r="199">
      <c r="Q199" s="146"/>
    </row>
    <row r="200">
      <c r="Q200" s="146"/>
    </row>
    <row r="201">
      <c r="Q201" s="146"/>
    </row>
    <row r="202">
      <c r="Q202" s="146"/>
    </row>
    <row r="203">
      <c r="Q203" s="146"/>
    </row>
    <row r="204">
      <c r="Q204" s="146"/>
    </row>
    <row r="205">
      <c r="Q205" s="146"/>
    </row>
    <row r="206">
      <c r="Q206" s="146"/>
    </row>
    <row r="207">
      <c r="Q207" s="146"/>
    </row>
    <row r="208">
      <c r="Q208" s="146"/>
    </row>
    <row r="209">
      <c r="Q209" s="146"/>
    </row>
    <row r="210">
      <c r="Q210" s="146"/>
    </row>
    <row r="211">
      <c r="Q211" s="146"/>
    </row>
    <row r="212">
      <c r="Q212" s="146"/>
    </row>
    <row r="213">
      <c r="Q213" s="146"/>
    </row>
    <row r="214">
      <c r="Q214" s="146"/>
    </row>
    <row r="215">
      <c r="Q215" s="146"/>
    </row>
    <row r="216">
      <c r="Q216" s="146"/>
    </row>
    <row r="217">
      <c r="Q217" s="146"/>
    </row>
    <row r="218">
      <c r="Q218" s="146"/>
    </row>
    <row r="219">
      <c r="Q219" s="146"/>
    </row>
    <row r="220">
      <c r="Q220" s="146"/>
    </row>
    <row r="221">
      <c r="Q221" s="146"/>
    </row>
    <row r="222">
      <c r="Q222" s="146"/>
    </row>
    <row r="223">
      <c r="Q223" s="146"/>
    </row>
    <row r="224">
      <c r="Q224" s="146"/>
    </row>
    <row r="225">
      <c r="Q225" s="146"/>
    </row>
    <row r="226">
      <c r="Q226" s="146"/>
    </row>
    <row r="227">
      <c r="Q227" s="146"/>
    </row>
    <row r="228">
      <c r="Q228" s="146"/>
    </row>
    <row r="229">
      <c r="Q229" s="146"/>
    </row>
    <row r="230">
      <c r="Q230" s="146"/>
    </row>
    <row r="231">
      <c r="Q231" s="146"/>
    </row>
    <row r="232">
      <c r="Q232" s="146"/>
    </row>
    <row r="233">
      <c r="Q233" s="146"/>
    </row>
    <row r="234">
      <c r="Q234" s="146"/>
    </row>
    <row r="235">
      <c r="Q235" s="146"/>
    </row>
    <row r="236">
      <c r="Q236" s="146"/>
    </row>
    <row r="237">
      <c r="Q237" s="146"/>
    </row>
    <row r="238">
      <c r="Q238" s="146"/>
    </row>
    <row r="239">
      <c r="Q239" s="146"/>
    </row>
    <row r="240">
      <c r="Q240" s="146"/>
    </row>
    <row r="241">
      <c r="Q241" s="146"/>
    </row>
    <row r="242">
      <c r="Q242" s="146"/>
    </row>
    <row r="243">
      <c r="Q243" s="146"/>
    </row>
    <row r="244">
      <c r="Q244" s="146"/>
    </row>
    <row r="245">
      <c r="Q245" s="146"/>
    </row>
    <row r="246">
      <c r="Q246" s="146"/>
    </row>
    <row r="247">
      <c r="Q247" s="146"/>
    </row>
    <row r="248">
      <c r="Q248" s="146"/>
    </row>
    <row r="249">
      <c r="Q249" s="146"/>
    </row>
    <row r="250">
      <c r="Q250" s="146"/>
    </row>
    <row r="251">
      <c r="Q251" s="146"/>
    </row>
    <row r="252">
      <c r="Q252" s="146"/>
    </row>
    <row r="253">
      <c r="Q253" s="146"/>
    </row>
    <row r="254">
      <c r="Q254" s="146"/>
    </row>
    <row r="255">
      <c r="Q255" s="146"/>
    </row>
    <row r="256">
      <c r="Q256" s="146"/>
    </row>
    <row r="257">
      <c r="Q257" s="146"/>
    </row>
    <row r="258">
      <c r="Q258" s="146"/>
    </row>
    <row r="259">
      <c r="Q259" s="146"/>
    </row>
    <row r="260">
      <c r="Q260" s="146"/>
    </row>
    <row r="261">
      <c r="Q261" s="146"/>
    </row>
    <row r="262">
      <c r="Q262" s="146"/>
    </row>
    <row r="263">
      <c r="Q263" s="146"/>
    </row>
    <row r="264">
      <c r="Q264" s="146"/>
    </row>
    <row r="265">
      <c r="Q265" s="146"/>
    </row>
    <row r="266">
      <c r="Q266" s="146"/>
    </row>
    <row r="267">
      <c r="Q267" s="146"/>
    </row>
    <row r="268">
      <c r="Q268" s="146"/>
    </row>
    <row r="269">
      <c r="Q269" s="146"/>
    </row>
    <row r="270">
      <c r="Q270" s="146"/>
    </row>
    <row r="271">
      <c r="Q271" s="146"/>
    </row>
    <row r="272">
      <c r="Q272" s="146"/>
    </row>
    <row r="273">
      <c r="Q273" s="146"/>
    </row>
    <row r="274">
      <c r="Q274" s="146"/>
    </row>
    <row r="275">
      <c r="Q275" s="146"/>
    </row>
    <row r="276">
      <c r="Q276" s="146"/>
    </row>
    <row r="277">
      <c r="Q277" s="146"/>
    </row>
    <row r="278">
      <c r="Q278" s="146"/>
    </row>
    <row r="279">
      <c r="Q279" s="146"/>
    </row>
    <row r="280">
      <c r="Q280" s="146"/>
    </row>
    <row r="281">
      <c r="Q281" s="146"/>
    </row>
    <row r="282">
      <c r="Q282" s="146"/>
    </row>
    <row r="283">
      <c r="Q283" s="146"/>
    </row>
    <row r="284">
      <c r="Q284" s="146"/>
    </row>
    <row r="285">
      <c r="Q285" s="146"/>
    </row>
    <row r="286">
      <c r="Q286" s="146"/>
    </row>
    <row r="287">
      <c r="Q287" s="146"/>
    </row>
    <row r="288">
      <c r="Q288" s="146"/>
    </row>
    <row r="289">
      <c r="Q289" s="146"/>
    </row>
    <row r="290">
      <c r="Q290" s="146"/>
    </row>
    <row r="291">
      <c r="Q291" s="146"/>
    </row>
    <row r="292">
      <c r="Q292" s="146"/>
    </row>
    <row r="293">
      <c r="Q293" s="146"/>
    </row>
    <row r="294">
      <c r="Q294" s="146"/>
    </row>
    <row r="295">
      <c r="Q295" s="146"/>
    </row>
    <row r="296">
      <c r="Q296" s="146"/>
    </row>
    <row r="297">
      <c r="Q297" s="146"/>
    </row>
    <row r="298">
      <c r="Q298" s="146"/>
    </row>
    <row r="299">
      <c r="Q299" s="146"/>
    </row>
    <row r="300">
      <c r="Q300" s="146"/>
    </row>
    <row r="301">
      <c r="Q301" s="146"/>
    </row>
    <row r="302">
      <c r="Q302" s="146"/>
    </row>
    <row r="303">
      <c r="Q303" s="146"/>
    </row>
    <row r="304">
      <c r="Q304" s="146"/>
    </row>
    <row r="305">
      <c r="Q305" s="146"/>
    </row>
    <row r="306">
      <c r="Q306" s="146"/>
    </row>
    <row r="307">
      <c r="Q307" s="146"/>
    </row>
    <row r="308">
      <c r="Q308" s="146"/>
    </row>
    <row r="309">
      <c r="Q309" s="146"/>
    </row>
    <row r="310">
      <c r="Q310" s="146"/>
    </row>
    <row r="311">
      <c r="Q311" s="146"/>
    </row>
    <row r="312">
      <c r="Q312" s="146"/>
    </row>
    <row r="313">
      <c r="Q313" s="146"/>
    </row>
    <row r="314">
      <c r="Q314" s="146"/>
    </row>
    <row r="315">
      <c r="Q315" s="146"/>
    </row>
    <row r="316">
      <c r="Q316" s="146"/>
    </row>
    <row r="317">
      <c r="Q317" s="146"/>
    </row>
    <row r="318">
      <c r="Q318" s="146"/>
    </row>
    <row r="319">
      <c r="Q319" s="146"/>
    </row>
    <row r="320">
      <c r="Q320" s="146"/>
    </row>
    <row r="321">
      <c r="Q321" s="146"/>
    </row>
    <row r="322">
      <c r="Q322" s="146"/>
    </row>
    <row r="323">
      <c r="Q323" s="146"/>
    </row>
    <row r="324">
      <c r="Q324" s="146"/>
    </row>
    <row r="325">
      <c r="Q325" s="146"/>
    </row>
    <row r="326">
      <c r="Q326" s="146"/>
    </row>
    <row r="327">
      <c r="Q327" s="146"/>
    </row>
    <row r="328">
      <c r="Q328" s="146"/>
    </row>
    <row r="329">
      <c r="Q329" s="146"/>
    </row>
    <row r="330">
      <c r="Q330" s="146"/>
    </row>
    <row r="331">
      <c r="Q331" s="146"/>
    </row>
    <row r="332">
      <c r="Q332" s="146"/>
    </row>
    <row r="333">
      <c r="Q333" s="146"/>
    </row>
    <row r="334">
      <c r="Q334" s="146"/>
    </row>
    <row r="335">
      <c r="Q335" s="146"/>
    </row>
    <row r="336">
      <c r="Q336" s="146"/>
    </row>
    <row r="337">
      <c r="Q337" s="146"/>
    </row>
    <row r="338">
      <c r="Q338" s="146"/>
    </row>
    <row r="339">
      <c r="Q339" s="146"/>
    </row>
    <row r="340">
      <c r="Q340" s="146"/>
    </row>
    <row r="341">
      <c r="Q341" s="146"/>
    </row>
    <row r="342">
      <c r="Q342" s="146"/>
    </row>
    <row r="343">
      <c r="Q343" s="146"/>
    </row>
    <row r="344">
      <c r="Q344" s="146"/>
    </row>
    <row r="345">
      <c r="Q345" s="146"/>
    </row>
    <row r="346">
      <c r="Q346" s="146"/>
    </row>
    <row r="347">
      <c r="Q347" s="146"/>
    </row>
    <row r="348">
      <c r="Q348" s="146"/>
    </row>
    <row r="349">
      <c r="Q349" s="146"/>
    </row>
    <row r="350">
      <c r="Q350" s="146"/>
    </row>
    <row r="351">
      <c r="Q351" s="146"/>
    </row>
    <row r="352">
      <c r="Q352" s="146"/>
    </row>
    <row r="353">
      <c r="Q353" s="146"/>
    </row>
    <row r="354">
      <c r="Q354" s="146"/>
    </row>
    <row r="355">
      <c r="Q355" s="146"/>
    </row>
    <row r="356">
      <c r="Q356" s="146"/>
    </row>
    <row r="357">
      <c r="Q357" s="146"/>
    </row>
    <row r="358">
      <c r="Q358" s="146"/>
    </row>
    <row r="359">
      <c r="Q359" s="146"/>
    </row>
    <row r="360">
      <c r="Q360" s="146"/>
    </row>
    <row r="361">
      <c r="Q361" s="146"/>
    </row>
    <row r="362">
      <c r="Q362" s="146"/>
    </row>
    <row r="363">
      <c r="Q363" s="146"/>
    </row>
    <row r="364">
      <c r="Q364" s="146"/>
    </row>
    <row r="365">
      <c r="Q365" s="146"/>
    </row>
    <row r="366">
      <c r="Q366" s="146"/>
    </row>
    <row r="367">
      <c r="Q367" s="146"/>
    </row>
    <row r="368">
      <c r="Q368" s="146"/>
    </row>
    <row r="369">
      <c r="Q369" s="146"/>
    </row>
    <row r="370">
      <c r="Q370" s="146"/>
    </row>
    <row r="371">
      <c r="Q371" s="146"/>
    </row>
    <row r="372">
      <c r="Q372" s="146"/>
    </row>
    <row r="373">
      <c r="Q373" s="146"/>
    </row>
    <row r="374">
      <c r="Q374" s="146"/>
    </row>
    <row r="375">
      <c r="Q375" s="146"/>
    </row>
    <row r="376">
      <c r="Q376" s="146"/>
    </row>
    <row r="377">
      <c r="Q377" s="146"/>
    </row>
    <row r="378">
      <c r="Q378" s="146"/>
    </row>
    <row r="379">
      <c r="Q379" s="146"/>
    </row>
    <row r="380">
      <c r="Q380" s="146"/>
    </row>
    <row r="381">
      <c r="Q381" s="146"/>
    </row>
    <row r="382">
      <c r="Q382" s="146"/>
    </row>
    <row r="383">
      <c r="Q383" s="146"/>
    </row>
    <row r="384">
      <c r="Q384" s="146"/>
    </row>
    <row r="385">
      <c r="Q385" s="146"/>
    </row>
    <row r="386">
      <c r="Q386" s="146"/>
    </row>
    <row r="387">
      <c r="Q387" s="146"/>
    </row>
    <row r="388">
      <c r="Q388" s="146"/>
    </row>
    <row r="389">
      <c r="Q389" s="146"/>
    </row>
    <row r="390">
      <c r="Q390" s="146"/>
    </row>
    <row r="391">
      <c r="Q391" s="146"/>
    </row>
    <row r="392">
      <c r="Q392" s="146"/>
    </row>
    <row r="393">
      <c r="Q393" s="146"/>
    </row>
    <row r="394">
      <c r="Q394" s="146"/>
    </row>
    <row r="395">
      <c r="Q395" s="146"/>
    </row>
    <row r="396">
      <c r="Q396" s="146"/>
    </row>
    <row r="397">
      <c r="Q397" s="146"/>
    </row>
    <row r="398">
      <c r="Q398" s="146"/>
    </row>
    <row r="399">
      <c r="Q399" s="146"/>
    </row>
    <row r="400">
      <c r="Q400" s="146"/>
    </row>
    <row r="401">
      <c r="Q401" s="146"/>
    </row>
    <row r="402">
      <c r="Q402" s="146"/>
    </row>
    <row r="403">
      <c r="Q403" s="146"/>
    </row>
    <row r="404">
      <c r="Q404" s="146"/>
    </row>
    <row r="405">
      <c r="Q405" s="146"/>
    </row>
    <row r="406">
      <c r="Q406" s="146"/>
    </row>
    <row r="407">
      <c r="Q407" s="146"/>
    </row>
    <row r="408">
      <c r="Q408" s="146"/>
    </row>
    <row r="409">
      <c r="Q409" s="146"/>
    </row>
    <row r="410">
      <c r="Q410" s="146"/>
    </row>
    <row r="411">
      <c r="Q411" s="146"/>
    </row>
    <row r="412">
      <c r="Q412" s="146"/>
    </row>
    <row r="413">
      <c r="Q413" s="146"/>
    </row>
    <row r="414">
      <c r="Q414" s="146"/>
    </row>
    <row r="415">
      <c r="Q415" s="146"/>
    </row>
    <row r="416">
      <c r="Q416" s="146"/>
    </row>
    <row r="417">
      <c r="Q417" s="146"/>
    </row>
    <row r="418">
      <c r="Q418" s="146"/>
    </row>
    <row r="419">
      <c r="Q419" s="146"/>
    </row>
    <row r="420">
      <c r="Q420" s="146"/>
    </row>
    <row r="421">
      <c r="Q421" s="146"/>
    </row>
    <row r="422">
      <c r="Q422" s="146"/>
    </row>
    <row r="423">
      <c r="Q423" s="146"/>
    </row>
    <row r="424">
      <c r="Q424" s="146"/>
    </row>
    <row r="425">
      <c r="Q425" s="146"/>
    </row>
    <row r="426">
      <c r="Q426" s="146"/>
    </row>
    <row r="427">
      <c r="Q427" s="146"/>
    </row>
    <row r="428">
      <c r="Q428" s="146"/>
    </row>
    <row r="429">
      <c r="Q429" s="146"/>
    </row>
    <row r="430">
      <c r="Q430" s="146"/>
    </row>
    <row r="431">
      <c r="Q431" s="146"/>
    </row>
    <row r="432">
      <c r="Q432" s="146"/>
    </row>
    <row r="433">
      <c r="Q433" s="146"/>
    </row>
    <row r="434">
      <c r="Q434" s="146"/>
    </row>
    <row r="435">
      <c r="Q435" s="146"/>
    </row>
    <row r="436">
      <c r="Q436" s="146"/>
    </row>
    <row r="437">
      <c r="Q437" s="146"/>
    </row>
    <row r="438">
      <c r="Q438" s="146"/>
    </row>
    <row r="439">
      <c r="Q439" s="146"/>
    </row>
    <row r="440">
      <c r="Q440" s="146"/>
    </row>
    <row r="441">
      <c r="Q441" s="146"/>
    </row>
    <row r="442">
      <c r="Q442" s="146"/>
    </row>
    <row r="443">
      <c r="Q443" s="146"/>
    </row>
    <row r="444">
      <c r="Q444" s="146"/>
    </row>
    <row r="445">
      <c r="Q445" s="146"/>
    </row>
    <row r="446">
      <c r="Q446" s="146"/>
    </row>
    <row r="447">
      <c r="Q447" s="146"/>
    </row>
    <row r="448">
      <c r="Q448" s="146"/>
    </row>
    <row r="449">
      <c r="Q449" s="146"/>
    </row>
    <row r="450">
      <c r="Q450" s="146"/>
    </row>
    <row r="451">
      <c r="Q451" s="146"/>
    </row>
    <row r="452">
      <c r="Q452" s="146"/>
    </row>
    <row r="453">
      <c r="Q453" s="146"/>
    </row>
    <row r="454">
      <c r="Q454" s="146"/>
    </row>
    <row r="455">
      <c r="Q455" s="146"/>
    </row>
    <row r="456">
      <c r="Q456" s="146"/>
    </row>
    <row r="457">
      <c r="Q457" s="146"/>
    </row>
    <row r="458">
      <c r="Q458" s="146"/>
    </row>
    <row r="459">
      <c r="Q459" s="146"/>
    </row>
    <row r="460">
      <c r="Q460" s="146"/>
    </row>
    <row r="461">
      <c r="Q461" s="146"/>
    </row>
    <row r="462">
      <c r="Q462" s="146"/>
    </row>
    <row r="463">
      <c r="Q463" s="146"/>
    </row>
    <row r="464">
      <c r="Q464" s="146"/>
    </row>
    <row r="465">
      <c r="Q465" s="146"/>
    </row>
    <row r="466">
      <c r="Q466" s="146"/>
    </row>
    <row r="467">
      <c r="Q467" s="146"/>
    </row>
    <row r="468">
      <c r="Q468" s="146"/>
    </row>
    <row r="469">
      <c r="Q469" s="146"/>
    </row>
    <row r="470">
      <c r="Q470" s="146"/>
    </row>
    <row r="471">
      <c r="Q471" s="146"/>
    </row>
    <row r="472">
      <c r="Q472" s="146"/>
    </row>
    <row r="473">
      <c r="Q473" s="146"/>
    </row>
    <row r="474">
      <c r="Q474" s="146"/>
    </row>
    <row r="475">
      <c r="Q475" s="146"/>
    </row>
    <row r="476">
      <c r="Q476" s="146"/>
    </row>
    <row r="477">
      <c r="Q477" s="146"/>
    </row>
    <row r="478">
      <c r="Q478" s="146"/>
    </row>
    <row r="479">
      <c r="Q479" s="146"/>
    </row>
    <row r="480">
      <c r="Q480" s="146"/>
    </row>
    <row r="481">
      <c r="Q481" s="146"/>
    </row>
    <row r="482">
      <c r="Q482" s="146"/>
    </row>
    <row r="483">
      <c r="Q483" s="146"/>
    </row>
    <row r="484">
      <c r="Q484" s="146"/>
    </row>
    <row r="485">
      <c r="Q485" s="146"/>
    </row>
    <row r="486">
      <c r="Q486" s="146"/>
    </row>
    <row r="487">
      <c r="Q487" s="146"/>
    </row>
    <row r="488">
      <c r="Q488" s="146"/>
    </row>
    <row r="489">
      <c r="Q489" s="146"/>
    </row>
    <row r="490">
      <c r="Q490" s="146"/>
    </row>
    <row r="491">
      <c r="Q491" s="146"/>
    </row>
    <row r="492">
      <c r="Q492" s="146"/>
    </row>
    <row r="493">
      <c r="Q493" s="146"/>
    </row>
    <row r="494">
      <c r="Q494" s="146"/>
    </row>
    <row r="495">
      <c r="Q495" s="146"/>
    </row>
    <row r="496">
      <c r="Q496" s="146"/>
    </row>
    <row r="497">
      <c r="Q497" s="146"/>
    </row>
    <row r="498">
      <c r="Q498" s="146"/>
    </row>
    <row r="499">
      <c r="Q499" s="146"/>
    </row>
    <row r="500">
      <c r="Q500" s="146"/>
    </row>
    <row r="501">
      <c r="Q501" s="146"/>
    </row>
    <row r="502">
      <c r="Q502" s="146"/>
    </row>
    <row r="503">
      <c r="Q503" s="146"/>
    </row>
    <row r="504">
      <c r="Q504" s="146"/>
    </row>
    <row r="505">
      <c r="Q505" s="146"/>
    </row>
    <row r="506">
      <c r="Q506" s="146"/>
    </row>
    <row r="507">
      <c r="Q507" s="146"/>
    </row>
    <row r="508">
      <c r="Q508" s="146"/>
    </row>
    <row r="509">
      <c r="Q509" s="146"/>
    </row>
    <row r="510">
      <c r="Q510" s="146"/>
    </row>
    <row r="511">
      <c r="Q511" s="146"/>
    </row>
    <row r="512">
      <c r="Q512" s="146"/>
    </row>
    <row r="513">
      <c r="Q513" s="146"/>
    </row>
    <row r="514">
      <c r="Q514" s="146"/>
    </row>
    <row r="515">
      <c r="Q515" s="146"/>
    </row>
    <row r="516">
      <c r="Q516" s="146"/>
    </row>
    <row r="517">
      <c r="Q517" s="146"/>
    </row>
    <row r="518">
      <c r="Q518" s="146"/>
    </row>
    <row r="519">
      <c r="Q519" s="146"/>
    </row>
    <row r="520">
      <c r="Q520" s="146"/>
    </row>
    <row r="521">
      <c r="Q521" s="146"/>
    </row>
    <row r="522">
      <c r="Q522" s="146"/>
    </row>
    <row r="523">
      <c r="Q523" s="146"/>
    </row>
    <row r="524">
      <c r="Q524" s="146"/>
    </row>
    <row r="525">
      <c r="Q525" s="146"/>
    </row>
    <row r="526">
      <c r="Q526" s="146"/>
    </row>
    <row r="527">
      <c r="Q527" s="146"/>
    </row>
    <row r="528">
      <c r="Q528" s="146"/>
    </row>
    <row r="529">
      <c r="Q529" s="146"/>
    </row>
    <row r="530">
      <c r="Q530" s="146"/>
    </row>
    <row r="531">
      <c r="Q531" s="146"/>
    </row>
    <row r="532">
      <c r="Q532" s="146"/>
    </row>
    <row r="533">
      <c r="Q533" s="146"/>
    </row>
    <row r="534">
      <c r="Q534" s="146"/>
    </row>
    <row r="535">
      <c r="Q535" s="146"/>
    </row>
    <row r="536">
      <c r="Q536" s="146"/>
    </row>
    <row r="537">
      <c r="Q537" s="146"/>
    </row>
    <row r="538">
      <c r="Q538" s="146"/>
    </row>
    <row r="539">
      <c r="Q539" s="146"/>
    </row>
    <row r="540">
      <c r="Q540" s="146"/>
    </row>
    <row r="541">
      <c r="Q541" s="146"/>
    </row>
    <row r="542">
      <c r="Q542" s="146"/>
    </row>
    <row r="543">
      <c r="Q543" s="146"/>
    </row>
    <row r="544">
      <c r="Q544" s="146"/>
    </row>
    <row r="545">
      <c r="Q545" s="146"/>
    </row>
    <row r="546">
      <c r="Q546" s="146"/>
    </row>
    <row r="547">
      <c r="Q547" s="146"/>
    </row>
    <row r="548">
      <c r="Q548" s="146"/>
    </row>
    <row r="549">
      <c r="Q549" s="146"/>
    </row>
    <row r="550">
      <c r="Q550" s="146"/>
    </row>
    <row r="551">
      <c r="Q551" s="146"/>
    </row>
    <row r="552">
      <c r="Q552" s="146"/>
    </row>
    <row r="553">
      <c r="Q553" s="146"/>
    </row>
    <row r="554">
      <c r="Q554" s="146"/>
    </row>
    <row r="555">
      <c r="Q555" s="146"/>
    </row>
    <row r="556">
      <c r="Q556" s="146"/>
    </row>
    <row r="557">
      <c r="Q557" s="146"/>
    </row>
    <row r="558">
      <c r="Q558" s="146"/>
    </row>
    <row r="559">
      <c r="Q559" s="146"/>
    </row>
    <row r="560">
      <c r="Q560" s="146"/>
    </row>
    <row r="561">
      <c r="Q561" s="146"/>
    </row>
    <row r="562">
      <c r="Q562" s="146"/>
    </row>
    <row r="563">
      <c r="Q563" s="146"/>
    </row>
    <row r="564">
      <c r="Q564" s="146"/>
    </row>
    <row r="565">
      <c r="Q565" s="146"/>
    </row>
    <row r="566">
      <c r="Q566" s="146"/>
    </row>
    <row r="567">
      <c r="Q567" s="146"/>
    </row>
    <row r="568">
      <c r="Q568" s="146"/>
    </row>
    <row r="569">
      <c r="Q569" s="146"/>
    </row>
    <row r="570">
      <c r="Q570" s="146"/>
    </row>
    <row r="571">
      <c r="Q571" s="146"/>
    </row>
    <row r="572">
      <c r="Q572" s="146"/>
    </row>
    <row r="573">
      <c r="Q573" s="146"/>
    </row>
    <row r="574">
      <c r="Q574" s="146"/>
    </row>
    <row r="575">
      <c r="Q575" s="146"/>
    </row>
    <row r="576">
      <c r="Q576" s="146"/>
    </row>
    <row r="577">
      <c r="Q577" s="146"/>
    </row>
    <row r="578">
      <c r="Q578" s="146"/>
    </row>
    <row r="579">
      <c r="Q579" s="146"/>
    </row>
    <row r="580">
      <c r="Q580" s="146"/>
    </row>
    <row r="581">
      <c r="Q581" s="146"/>
    </row>
    <row r="582">
      <c r="Q582" s="146"/>
    </row>
    <row r="583">
      <c r="Q583" s="146"/>
    </row>
    <row r="584">
      <c r="Q584" s="146"/>
    </row>
    <row r="585">
      <c r="Q585" s="146"/>
    </row>
    <row r="586">
      <c r="Q586" s="146"/>
    </row>
    <row r="587">
      <c r="Q587" s="146"/>
    </row>
    <row r="588">
      <c r="Q588" s="146"/>
    </row>
    <row r="589">
      <c r="Q589" s="146"/>
    </row>
    <row r="590">
      <c r="Q590" s="146"/>
    </row>
    <row r="591">
      <c r="Q591" s="146"/>
    </row>
    <row r="592">
      <c r="Q592" s="146"/>
    </row>
    <row r="593">
      <c r="Q593" s="146"/>
    </row>
    <row r="594">
      <c r="Q594" s="146"/>
    </row>
    <row r="595">
      <c r="Q595" s="146"/>
    </row>
    <row r="596">
      <c r="Q596" s="146"/>
    </row>
    <row r="597">
      <c r="Q597" s="146"/>
    </row>
    <row r="598">
      <c r="Q598" s="146"/>
    </row>
    <row r="599">
      <c r="Q599" s="146"/>
    </row>
    <row r="600">
      <c r="Q600" s="146"/>
    </row>
    <row r="601">
      <c r="Q601" s="146"/>
    </row>
    <row r="602">
      <c r="Q602" s="146"/>
    </row>
    <row r="603">
      <c r="Q603" s="146"/>
    </row>
    <row r="604">
      <c r="Q604" s="146"/>
    </row>
    <row r="605">
      <c r="Q605" s="146"/>
    </row>
    <row r="606">
      <c r="Q606" s="146"/>
    </row>
    <row r="607">
      <c r="Q607" s="146"/>
    </row>
    <row r="608">
      <c r="Q608" s="146"/>
    </row>
    <row r="609">
      <c r="Q609" s="146"/>
    </row>
    <row r="610">
      <c r="Q610" s="146"/>
    </row>
    <row r="611">
      <c r="Q611" s="146"/>
    </row>
    <row r="612">
      <c r="Q612" s="146"/>
    </row>
    <row r="613">
      <c r="Q613" s="146"/>
    </row>
    <row r="614">
      <c r="Q614" s="146"/>
    </row>
    <row r="615">
      <c r="Q615" s="146"/>
    </row>
    <row r="616">
      <c r="Q616" s="146"/>
    </row>
    <row r="617">
      <c r="Q617" s="146"/>
    </row>
    <row r="618">
      <c r="Q618" s="146"/>
    </row>
    <row r="619">
      <c r="Q619" s="146"/>
    </row>
    <row r="620">
      <c r="Q620" s="146"/>
    </row>
    <row r="621">
      <c r="Q621" s="146"/>
    </row>
    <row r="622">
      <c r="Q622" s="146"/>
    </row>
    <row r="623">
      <c r="Q623" s="146"/>
    </row>
    <row r="624">
      <c r="Q624" s="146"/>
    </row>
    <row r="625">
      <c r="Q625" s="146"/>
    </row>
    <row r="626">
      <c r="Q626" s="146"/>
    </row>
    <row r="627">
      <c r="Q627" s="146"/>
    </row>
    <row r="628">
      <c r="Q628" s="146"/>
    </row>
    <row r="629">
      <c r="Q629" s="146"/>
    </row>
    <row r="630">
      <c r="Q630" s="146"/>
    </row>
    <row r="631">
      <c r="Q631" s="146"/>
    </row>
    <row r="632">
      <c r="Q632" s="146"/>
    </row>
    <row r="633">
      <c r="Q633" s="146"/>
    </row>
    <row r="634">
      <c r="Q634" s="146"/>
    </row>
    <row r="635">
      <c r="Q635" s="146"/>
    </row>
    <row r="636">
      <c r="Q636" s="146"/>
    </row>
    <row r="637">
      <c r="Q637" s="146"/>
    </row>
    <row r="638">
      <c r="Q638" s="146"/>
    </row>
    <row r="639">
      <c r="Q639" s="146"/>
    </row>
    <row r="640">
      <c r="Q640" s="146"/>
    </row>
    <row r="641">
      <c r="Q641" s="146"/>
    </row>
    <row r="642">
      <c r="Q642" s="146"/>
    </row>
    <row r="643">
      <c r="Q643" s="146"/>
    </row>
    <row r="644">
      <c r="Q644" s="146"/>
    </row>
    <row r="645">
      <c r="Q645" s="146"/>
    </row>
    <row r="646">
      <c r="Q646" s="146"/>
    </row>
    <row r="647">
      <c r="Q647" s="146"/>
    </row>
    <row r="648">
      <c r="Q648" s="146"/>
    </row>
    <row r="649">
      <c r="Q649" s="146"/>
    </row>
    <row r="650">
      <c r="Q650" s="146"/>
    </row>
    <row r="651">
      <c r="Q651" s="146"/>
    </row>
    <row r="652">
      <c r="Q652" s="146"/>
    </row>
    <row r="653">
      <c r="Q653" s="146"/>
    </row>
    <row r="654">
      <c r="Q654" s="146"/>
    </row>
    <row r="655">
      <c r="Q655" s="146"/>
    </row>
    <row r="656">
      <c r="Q656" s="146"/>
    </row>
    <row r="657">
      <c r="Q657" s="146"/>
    </row>
    <row r="658">
      <c r="Q658" s="146"/>
    </row>
    <row r="659">
      <c r="Q659" s="146"/>
    </row>
    <row r="660">
      <c r="Q660" s="146"/>
    </row>
    <row r="661">
      <c r="Q661" s="146"/>
    </row>
    <row r="662">
      <c r="Q662" s="146"/>
    </row>
    <row r="663">
      <c r="Q663" s="146"/>
    </row>
    <row r="664">
      <c r="Q664" s="146"/>
    </row>
    <row r="665">
      <c r="Q665" s="146"/>
    </row>
    <row r="666">
      <c r="Q666" s="146"/>
    </row>
    <row r="667">
      <c r="Q667" s="146"/>
    </row>
    <row r="668">
      <c r="Q668" s="146"/>
    </row>
    <row r="669">
      <c r="Q669" s="146"/>
    </row>
    <row r="670">
      <c r="Q670" s="146"/>
    </row>
    <row r="671">
      <c r="Q671" s="146"/>
    </row>
    <row r="672">
      <c r="Q672" s="146"/>
    </row>
    <row r="673">
      <c r="Q673" s="146"/>
    </row>
    <row r="674">
      <c r="Q674" s="146"/>
    </row>
    <row r="675">
      <c r="Q675" s="146"/>
    </row>
    <row r="676">
      <c r="Q676" s="146"/>
    </row>
    <row r="677">
      <c r="Q677" s="146"/>
    </row>
    <row r="678">
      <c r="Q678" s="146"/>
    </row>
    <row r="679">
      <c r="Q679" s="146"/>
    </row>
    <row r="680">
      <c r="Q680" s="146"/>
    </row>
    <row r="681">
      <c r="Q681" s="146"/>
    </row>
    <row r="682">
      <c r="Q682" s="146"/>
    </row>
    <row r="683">
      <c r="Q683" s="146"/>
    </row>
    <row r="684">
      <c r="Q684" s="146"/>
    </row>
    <row r="685">
      <c r="Q685" s="146"/>
    </row>
    <row r="686">
      <c r="Q686" s="146"/>
    </row>
    <row r="687">
      <c r="Q687" s="146"/>
    </row>
    <row r="688">
      <c r="Q688" s="146"/>
    </row>
    <row r="689">
      <c r="Q689" s="146"/>
    </row>
    <row r="690">
      <c r="Q690" s="146"/>
    </row>
    <row r="691">
      <c r="Q691" s="146"/>
    </row>
    <row r="692">
      <c r="Q692" s="146"/>
    </row>
    <row r="693">
      <c r="Q693" s="146"/>
    </row>
    <row r="694">
      <c r="Q694" s="146"/>
    </row>
    <row r="695">
      <c r="Q695" s="146"/>
    </row>
    <row r="696">
      <c r="Q696" s="146"/>
    </row>
    <row r="697">
      <c r="Q697" s="146"/>
    </row>
    <row r="698">
      <c r="Q698" s="146"/>
    </row>
    <row r="699">
      <c r="Q699" s="146"/>
    </row>
    <row r="700">
      <c r="Q700" s="146"/>
    </row>
    <row r="701">
      <c r="Q701" s="146"/>
    </row>
    <row r="702">
      <c r="Q702" s="146"/>
    </row>
    <row r="703">
      <c r="Q703" s="146"/>
    </row>
    <row r="704">
      <c r="Q704" s="146"/>
    </row>
    <row r="705">
      <c r="Q705" s="146"/>
    </row>
    <row r="706">
      <c r="Q706" s="146"/>
    </row>
    <row r="707">
      <c r="Q707" s="146"/>
    </row>
    <row r="708">
      <c r="Q708" s="146"/>
    </row>
    <row r="709">
      <c r="Q709" s="146"/>
    </row>
    <row r="710">
      <c r="Q710" s="146"/>
    </row>
    <row r="711">
      <c r="Q711" s="146"/>
    </row>
    <row r="712">
      <c r="Q712" s="146"/>
    </row>
    <row r="713">
      <c r="Q713" s="146"/>
    </row>
    <row r="714">
      <c r="Q714" s="146"/>
    </row>
    <row r="715">
      <c r="Q715" s="146"/>
    </row>
    <row r="716">
      <c r="Q716" s="146"/>
    </row>
    <row r="717">
      <c r="Q717" s="146"/>
    </row>
    <row r="718">
      <c r="Q718" s="146"/>
    </row>
    <row r="719">
      <c r="Q719" s="146"/>
    </row>
    <row r="720">
      <c r="Q720" s="146"/>
    </row>
    <row r="721">
      <c r="Q721" s="146"/>
    </row>
    <row r="722">
      <c r="Q722" s="146"/>
    </row>
    <row r="723">
      <c r="Q723" s="146"/>
    </row>
    <row r="724">
      <c r="Q724" s="146"/>
    </row>
    <row r="725">
      <c r="Q725" s="146"/>
    </row>
    <row r="726">
      <c r="Q726" s="146"/>
    </row>
    <row r="727">
      <c r="Q727" s="146"/>
    </row>
    <row r="728">
      <c r="Q728" s="146"/>
    </row>
    <row r="729">
      <c r="Q729" s="146"/>
    </row>
    <row r="730">
      <c r="Q730" s="146"/>
    </row>
    <row r="731">
      <c r="Q731" s="146"/>
    </row>
    <row r="732">
      <c r="Q732" s="146"/>
    </row>
    <row r="733">
      <c r="Q733" s="146"/>
    </row>
    <row r="734">
      <c r="Q734" s="146"/>
    </row>
    <row r="735">
      <c r="Q735" s="146"/>
    </row>
    <row r="736">
      <c r="Q736" s="146"/>
    </row>
    <row r="737">
      <c r="Q737" s="146"/>
    </row>
    <row r="738">
      <c r="Q738" s="146"/>
    </row>
    <row r="739">
      <c r="Q739" s="146"/>
    </row>
    <row r="740">
      <c r="Q740" s="146"/>
    </row>
    <row r="741">
      <c r="Q741" s="146"/>
    </row>
    <row r="742">
      <c r="Q742" s="146"/>
    </row>
    <row r="743">
      <c r="Q743" s="146"/>
    </row>
    <row r="744">
      <c r="Q744" s="146"/>
    </row>
    <row r="745">
      <c r="Q745" s="146"/>
    </row>
    <row r="746">
      <c r="Q746" s="146"/>
    </row>
    <row r="747">
      <c r="Q747" s="146"/>
    </row>
    <row r="748">
      <c r="Q748" s="146"/>
    </row>
    <row r="749">
      <c r="Q749" s="146"/>
    </row>
    <row r="750">
      <c r="Q750" s="146"/>
    </row>
    <row r="751">
      <c r="Q751" s="146"/>
    </row>
    <row r="752">
      <c r="Q752" s="146"/>
    </row>
    <row r="753">
      <c r="Q753" s="146"/>
    </row>
    <row r="754">
      <c r="Q754" s="146"/>
    </row>
    <row r="755">
      <c r="Q755" s="146"/>
    </row>
    <row r="756">
      <c r="Q756" s="146"/>
    </row>
    <row r="757">
      <c r="Q757" s="146"/>
    </row>
    <row r="758">
      <c r="Q758" s="146"/>
    </row>
    <row r="759">
      <c r="Q759" s="146"/>
    </row>
    <row r="760">
      <c r="Q760" s="146"/>
    </row>
    <row r="761">
      <c r="Q761" s="146"/>
    </row>
    <row r="762">
      <c r="Q762" s="146"/>
    </row>
    <row r="763">
      <c r="Q763" s="146"/>
    </row>
    <row r="764">
      <c r="Q764" s="146"/>
    </row>
    <row r="765">
      <c r="Q765" s="146"/>
    </row>
    <row r="766">
      <c r="Q766" s="146"/>
    </row>
    <row r="767">
      <c r="Q767" s="146"/>
    </row>
    <row r="768">
      <c r="Q768" s="146"/>
    </row>
    <row r="769">
      <c r="Q769" s="146"/>
    </row>
    <row r="770">
      <c r="Q770" s="146"/>
    </row>
    <row r="771">
      <c r="Q771" s="146"/>
    </row>
    <row r="772">
      <c r="Q772" s="146"/>
    </row>
    <row r="773">
      <c r="Q773" s="146"/>
    </row>
    <row r="774">
      <c r="Q774" s="146"/>
    </row>
    <row r="775">
      <c r="Q775" s="146"/>
    </row>
    <row r="776">
      <c r="Q776" s="146"/>
    </row>
    <row r="777">
      <c r="Q777" s="146"/>
    </row>
    <row r="778">
      <c r="Q778" s="146"/>
    </row>
    <row r="779">
      <c r="Q779" s="146"/>
    </row>
    <row r="780">
      <c r="Q780" s="146"/>
    </row>
    <row r="781">
      <c r="Q781" s="146"/>
    </row>
    <row r="782">
      <c r="Q782" s="146"/>
    </row>
    <row r="783">
      <c r="Q783" s="146"/>
    </row>
    <row r="784">
      <c r="Q784" s="146"/>
    </row>
    <row r="785">
      <c r="Q785" s="146"/>
    </row>
    <row r="786">
      <c r="Q786" s="146"/>
    </row>
    <row r="787">
      <c r="Q787" s="146"/>
    </row>
    <row r="788">
      <c r="Q788" s="146"/>
    </row>
    <row r="789">
      <c r="Q789" s="146"/>
    </row>
    <row r="790">
      <c r="Q790" s="146"/>
    </row>
    <row r="791">
      <c r="Q791" s="146"/>
    </row>
    <row r="792">
      <c r="Q792" s="146"/>
    </row>
    <row r="793">
      <c r="Q793" s="146"/>
    </row>
    <row r="794">
      <c r="Q794" s="146"/>
    </row>
    <row r="795">
      <c r="Q795" s="146"/>
    </row>
    <row r="796">
      <c r="Q796" s="146"/>
    </row>
    <row r="797">
      <c r="Q797" s="146"/>
    </row>
    <row r="798">
      <c r="Q798" s="146"/>
    </row>
    <row r="799">
      <c r="Q799" s="146"/>
    </row>
    <row r="800">
      <c r="Q800" s="146"/>
    </row>
    <row r="801">
      <c r="Q801" s="146"/>
    </row>
    <row r="802">
      <c r="Q802" s="146"/>
    </row>
    <row r="803">
      <c r="Q803" s="146"/>
    </row>
    <row r="804">
      <c r="Q804" s="146"/>
    </row>
    <row r="805">
      <c r="Q805" s="146"/>
    </row>
    <row r="806">
      <c r="Q806" s="146"/>
    </row>
    <row r="807">
      <c r="Q807" s="146"/>
    </row>
    <row r="808">
      <c r="Q808" s="146"/>
    </row>
    <row r="809">
      <c r="Q809" s="146"/>
    </row>
    <row r="810">
      <c r="Q810" s="146"/>
    </row>
    <row r="811">
      <c r="Q811" s="146"/>
    </row>
    <row r="812">
      <c r="Q812" s="146"/>
    </row>
    <row r="813">
      <c r="Q813" s="146"/>
    </row>
    <row r="814">
      <c r="Q814" s="146"/>
    </row>
    <row r="815">
      <c r="Q815" s="146"/>
    </row>
    <row r="816">
      <c r="Q816" s="146"/>
    </row>
    <row r="817">
      <c r="Q817" s="146"/>
    </row>
    <row r="818">
      <c r="Q818" s="146"/>
    </row>
    <row r="819">
      <c r="Q819" s="146"/>
    </row>
    <row r="820">
      <c r="Q820" s="146"/>
    </row>
    <row r="821">
      <c r="Q821" s="146"/>
    </row>
    <row r="822">
      <c r="Q822" s="146"/>
    </row>
    <row r="823">
      <c r="Q823" s="146"/>
    </row>
    <row r="824">
      <c r="Q824" s="146"/>
    </row>
    <row r="825">
      <c r="Q825" s="146"/>
    </row>
    <row r="826">
      <c r="Q826" s="146"/>
    </row>
    <row r="827">
      <c r="Q827" s="146"/>
    </row>
    <row r="828">
      <c r="Q828" s="146"/>
    </row>
    <row r="829">
      <c r="Q829" s="146"/>
    </row>
    <row r="830">
      <c r="Q830" s="146"/>
    </row>
    <row r="831">
      <c r="Q831" s="146"/>
    </row>
    <row r="832">
      <c r="Q832" s="146"/>
    </row>
    <row r="833">
      <c r="Q833" s="146"/>
    </row>
    <row r="834">
      <c r="Q834" s="146"/>
    </row>
    <row r="835">
      <c r="Q835" s="146"/>
    </row>
    <row r="836">
      <c r="Q836" s="146"/>
    </row>
    <row r="837">
      <c r="Q837" s="146"/>
    </row>
    <row r="838">
      <c r="Q838" s="146"/>
    </row>
    <row r="839">
      <c r="Q839" s="146"/>
    </row>
    <row r="840">
      <c r="Q840" s="146"/>
    </row>
    <row r="841">
      <c r="Q841" s="146"/>
    </row>
    <row r="842">
      <c r="Q842" s="146"/>
    </row>
    <row r="843">
      <c r="Q843" s="146"/>
    </row>
    <row r="844">
      <c r="Q844" s="146"/>
    </row>
    <row r="845">
      <c r="Q845" s="146"/>
    </row>
    <row r="846">
      <c r="Q846" s="146"/>
    </row>
    <row r="847">
      <c r="Q847" s="146"/>
    </row>
    <row r="848">
      <c r="Q848" s="146"/>
    </row>
    <row r="849">
      <c r="Q849" s="146"/>
    </row>
    <row r="850">
      <c r="Q850" s="146"/>
    </row>
    <row r="851">
      <c r="Q851" s="146"/>
    </row>
    <row r="852">
      <c r="Q852" s="146"/>
    </row>
    <row r="853">
      <c r="Q853" s="146"/>
    </row>
    <row r="854">
      <c r="Q854" s="146"/>
    </row>
    <row r="855">
      <c r="Q855" s="146"/>
    </row>
    <row r="856">
      <c r="Q856" s="146"/>
    </row>
    <row r="857">
      <c r="Q857" s="146"/>
    </row>
    <row r="858">
      <c r="Q858" s="146"/>
    </row>
    <row r="859">
      <c r="Q859" s="146"/>
    </row>
    <row r="860">
      <c r="Q860" s="146"/>
    </row>
    <row r="861">
      <c r="Q861" s="146"/>
    </row>
    <row r="862">
      <c r="Q862" s="146"/>
    </row>
    <row r="863">
      <c r="Q863" s="146"/>
    </row>
    <row r="864">
      <c r="Q864" s="146"/>
    </row>
    <row r="865">
      <c r="Q865" s="146"/>
    </row>
    <row r="866">
      <c r="Q866" s="146"/>
    </row>
    <row r="867">
      <c r="Q867" s="146"/>
    </row>
    <row r="868">
      <c r="Q868" s="146"/>
    </row>
    <row r="869">
      <c r="Q869" s="146"/>
    </row>
    <row r="870">
      <c r="Q870" s="146"/>
    </row>
    <row r="871">
      <c r="Q871" s="146"/>
    </row>
    <row r="872">
      <c r="Q872" s="146"/>
    </row>
    <row r="873">
      <c r="Q873" s="146"/>
    </row>
    <row r="874">
      <c r="Q874" s="146"/>
    </row>
    <row r="875">
      <c r="Q875" s="146"/>
    </row>
    <row r="876">
      <c r="Q876" s="146"/>
    </row>
    <row r="877">
      <c r="Q877" s="146"/>
    </row>
    <row r="878">
      <c r="Q878" s="146"/>
    </row>
    <row r="879">
      <c r="Q879" s="146"/>
    </row>
    <row r="880">
      <c r="Q880" s="146"/>
    </row>
    <row r="881">
      <c r="Q881" s="146"/>
    </row>
    <row r="882">
      <c r="Q882" s="146"/>
    </row>
    <row r="883">
      <c r="Q883" s="146"/>
    </row>
    <row r="884">
      <c r="Q884" s="146"/>
    </row>
    <row r="885">
      <c r="Q885" s="146"/>
    </row>
    <row r="886">
      <c r="Q886" s="146"/>
    </row>
    <row r="887">
      <c r="Q887" s="146"/>
    </row>
    <row r="888">
      <c r="Q888" s="146"/>
    </row>
    <row r="889">
      <c r="Q889" s="146"/>
    </row>
    <row r="890">
      <c r="Q890" s="146"/>
    </row>
    <row r="891">
      <c r="Q891" s="146"/>
    </row>
    <row r="892">
      <c r="Q892" s="146"/>
    </row>
    <row r="893">
      <c r="Q893" s="146"/>
    </row>
    <row r="894">
      <c r="Q894" s="146"/>
    </row>
    <row r="895">
      <c r="Q895" s="146"/>
    </row>
    <row r="896">
      <c r="Q896" s="146"/>
    </row>
    <row r="897">
      <c r="Q897" s="146"/>
    </row>
    <row r="898">
      <c r="Q898" s="146"/>
    </row>
    <row r="899">
      <c r="Q899" s="146"/>
    </row>
    <row r="900">
      <c r="Q900" s="146"/>
    </row>
    <row r="901">
      <c r="Q901" s="146"/>
    </row>
    <row r="902">
      <c r="Q902" s="146"/>
    </row>
    <row r="903">
      <c r="Q903" s="146"/>
    </row>
    <row r="904">
      <c r="Q904" s="146"/>
    </row>
    <row r="905">
      <c r="Q905" s="146"/>
    </row>
    <row r="906">
      <c r="Q906" s="146"/>
    </row>
    <row r="907">
      <c r="Q907" s="146"/>
    </row>
    <row r="908">
      <c r="Q908" s="146"/>
    </row>
    <row r="909">
      <c r="Q909" s="146"/>
    </row>
    <row r="910">
      <c r="Q910" s="146"/>
    </row>
    <row r="911">
      <c r="Q911" s="146"/>
    </row>
    <row r="912">
      <c r="Q912" s="146"/>
    </row>
    <row r="913">
      <c r="Q913" s="146"/>
    </row>
    <row r="914">
      <c r="Q914" s="146"/>
    </row>
    <row r="915">
      <c r="Q915" s="146"/>
    </row>
    <row r="916">
      <c r="Q916" s="146"/>
    </row>
    <row r="917">
      <c r="Q917" s="146"/>
    </row>
    <row r="918">
      <c r="Q918" s="146"/>
    </row>
    <row r="919">
      <c r="Q919" s="146"/>
    </row>
    <row r="920">
      <c r="Q920" s="146"/>
    </row>
    <row r="921">
      <c r="Q921" s="146"/>
    </row>
    <row r="922">
      <c r="Q922" s="146"/>
    </row>
    <row r="923">
      <c r="Q923" s="146"/>
    </row>
    <row r="924">
      <c r="Q924" s="146"/>
    </row>
    <row r="925">
      <c r="Q925" s="146"/>
    </row>
    <row r="926">
      <c r="Q926" s="146"/>
    </row>
    <row r="927">
      <c r="Q927" s="146"/>
    </row>
    <row r="928">
      <c r="Q928" s="146"/>
    </row>
    <row r="929">
      <c r="Q929" s="146"/>
    </row>
    <row r="930">
      <c r="Q930" s="146"/>
    </row>
    <row r="931">
      <c r="Q931" s="146"/>
    </row>
    <row r="932">
      <c r="Q932" s="146"/>
    </row>
    <row r="933">
      <c r="Q933" s="146"/>
    </row>
    <row r="934">
      <c r="Q934" s="146"/>
    </row>
    <row r="935">
      <c r="Q935" s="146"/>
    </row>
    <row r="936">
      <c r="Q936" s="146"/>
    </row>
    <row r="937">
      <c r="Q937" s="146"/>
    </row>
    <row r="938">
      <c r="Q938" s="146"/>
    </row>
    <row r="939">
      <c r="Q939" s="146"/>
    </row>
    <row r="940">
      <c r="Q940" s="146"/>
    </row>
    <row r="941">
      <c r="Q941" s="146"/>
    </row>
    <row r="942">
      <c r="Q942" s="146"/>
    </row>
    <row r="943">
      <c r="Q943" s="146"/>
    </row>
    <row r="944">
      <c r="Q944" s="146"/>
    </row>
    <row r="945">
      <c r="Q945" s="146"/>
    </row>
    <row r="946">
      <c r="Q946" s="146"/>
    </row>
    <row r="947">
      <c r="Q947" s="146"/>
    </row>
    <row r="948">
      <c r="Q948" s="146"/>
    </row>
    <row r="949">
      <c r="Q949" s="146"/>
    </row>
    <row r="950">
      <c r="Q950" s="146"/>
    </row>
    <row r="951">
      <c r="Q951" s="146"/>
    </row>
    <row r="952">
      <c r="Q952" s="146"/>
    </row>
    <row r="953">
      <c r="Q953" s="146"/>
    </row>
    <row r="954">
      <c r="Q954" s="146"/>
    </row>
    <row r="955">
      <c r="Q955" s="146"/>
    </row>
    <row r="956">
      <c r="Q956" s="146"/>
    </row>
    <row r="957">
      <c r="Q957" s="146"/>
    </row>
    <row r="958">
      <c r="Q958" s="146"/>
    </row>
    <row r="959">
      <c r="Q959" s="146"/>
    </row>
    <row r="960">
      <c r="Q960" s="146"/>
    </row>
    <row r="961">
      <c r="Q961" s="146"/>
    </row>
    <row r="962">
      <c r="Q962" s="146"/>
    </row>
    <row r="963">
      <c r="Q963" s="146"/>
    </row>
    <row r="964">
      <c r="Q964" s="146"/>
    </row>
    <row r="965">
      <c r="Q965" s="146"/>
    </row>
    <row r="966">
      <c r="Q966" s="146"/>
    </row>
    <row r="967">
      <c r="Q967" s="146"/>
    </row>
    <row r="968">
      <c r="Q968" s="146"/>
    </row>
    <row r="969">
      <c r="Q969" s="146"/>
    </row>
    <row r="970">
      <c r="Q970" s="146"/>
    </row>
    <row r="971">
      <c r="Q971" s="146"/>
    </row>
    <row r="972">
      <c r="Q972" s="146"/>
    </row>
    <row r="973">
      <c r="Q973" s="146"/>
    </row>
    <row r="974">
      <c r="Q974" s="146"/>
    </row>
    <row r="975">
      <c r="Q975" s="146"/>
    </row>
    <row r="976">
      <c r="Q976" s="146"/>
    </row>
    <row r="977">
      <c r="Q977" s="146"/>
    </row>
    <row r="978">
      <c r="Q978" s="146"/>
    </row>
    <row r="979">
      <c r="Q979" s="146"/>
    </row>
    <row r="980">
      <c r="Q980" s="146"/>
    </row>
    <row r="981">
      <c r="Q981" s="146"/>
    </row>
    <row r="982">
      <c r="Q982" s="146"/>
    </row>
    <row r="983">
      <c r="Q983" s="146"/>
    </row>
    <row r="984">
      <c r="Q984" s="146"/>
    </row>
    <row r="985">
      <c r="Q985" s="146"/>
    </row>
    <row r="986">
      <c r="Q986" s="146"/>
    </row>
    <row r="987">
      <c r="Q987" s="146"/>
    </row>
    <row r="988">
      <c r="Q988" s="146"/>
    </row>
    <row r="989">
      <c r="Q989" s="146"/>
    </row>
    <row r="990">
      <c r="Q990" s="146"/>
    </row>
    <row r="991">
      <c r="Q991" s="146"/>
    </row>
    <row r="992">
      <c r="Q992" s="146"/>
    </row>
    <row r="993">
      <c r="Q993" s="146"/>
    </row>
    <row r="994">
      <c r="Q994" s="146"/>
    </row>
    <row r="995">
      <c r="Q995" s="146"/>
    </row>
    <row r="996">
      <c r="Q996" s="146"/>
    </row>
    <row r="997">
      <c r="Q997" s="146"/>
    </row>
    <row r="998">
      <c r="Q998" s="146"/>
    </row>
    <row r="999">
      <c r="Q999" s="146"/>
    </row>
    <row r="1000">
      <c r="Q1000" s="146"/>
    </row>
  </sheetData>
  <mergeCells count="43">
    <mergeCell ref="X1:Z1"/>
    <mergeCell ref="AA1:AC1"/>
    <mergeCell ref="AD1:AF1"/>
    <mergeCell ref="AG1:AI1"/>
    <mergeCell ref="AJ1:AL1"/>
    <mergeCell ref="A2:B2"/>
    <mergeCell ref="A3:B3"/>
    <mergeCell ref="A4:B4"/>
    <mergeCell ref="A5:B5"/>
    <mergeCell ref="A6:B6"/>
    <mergeCell ref="A7:B7"/>
    <mergeCell ref="A9:B9"/>
    <mergeCell ref="A10:B10"/>
    <mergeCell ref="A11:B11"/>
    <mergeCell ref="A12:B12"/>
    <mergeCell ref="A13:B13"/>
    <mergeCell ref="A14:B14"/>
    <mergeCell ref="A31:B31"/>
    <mergeCell ref="A33:B33"/>
    <mergeCell ref="A34:B34"/>
    <mergeCell ref="A35:B35"/>
    <mergeCell ref="A1:B1"/>
    <mergeCell ref="C1:F1"/>
    <mergeCell ref="G1:J1"/>
    <mergeCell ref="K1:N1"/>
    <mergeCell ref="O1:R1"/>
    <mergeCell ref="S1:V1"/>
    <mergeCell ref="W1:W41"/>
    <mergeCell ref="A36:B36"/>
    <mergeCell ref="A15:B15"/>
    <mergeCell ref="A17:B17"/>
    <mergeCell ref="A18:B18"/>
    <mergeCell ref="A19:B19"/>
    <mergeCell ref="A20:B20"/>
    <mergeCell ref="A21:B21"/>
    <mergeCell ref="A22:B22"/>
    <mergeCell ref="A23:B23"/>
    <mergeCell ref="A25:B25"/>
    <mergeCell ref="A26:B26"/>
    <mergeCell ref="A27:B27"/>
    <mergeCell ref="A28:B28"/>
    <mergeCell ref="A29:B29"/>
    <mergeCell ref="A30:B30"/>
  </mergeCells>
  <conditionalFormatting sqref="C3:E7 C9:E15 C17:E23 C25:E31 C33:E36">
    <cfRule type="expression" dxfId="0" priority="1">
      <formula>$F:$F="Отпуск"</formula>
    </cfRule>
  </conditionalFormatting>
  <conditionalFormatting sqref="G3:I36">
    <cfRule type="expression" dxfId="0" priority="2">
      <formula>$J:$J="Отпуск"</formula>
    </cfRule>
  </conditionalFormatting>
  <conditionalFormatting sqref="K3:M7 K9:M15 K17:M23 K25:M31 K33:M36">
    <cfRule type="expression" dxfId="0" priority="3">
      <formula>$N:$N="Отпуск"</formula>
    </cfRule>
  </conditionalFormatting>
  <conditionalFormatting sqref="O3:Q7 O9:Q15 O17:Q23 O25:Q31 O33:Q36 K34:M35">
    <cfRule type="expression" dxfId="0" priority="4">
      <formula>$R:$R="Отпуск"</formula>
    </cfRule>
  </conditionalFormatting>
  <conditionalFormatting sqref="S3:U36">
    <cfRule type="expression" dxfId="0" priority="5">
      <formula>$V:$V="Отпуск"</formula>
    </cfRule>
  </conditionalFormatting>
  <conditionalFormatting sqref="X3:Y7 X9:Y15 X17:Y23 X25:Y31 X33:Y36">
    <cfRule type="expression" dxfId="0" priority="6">
      <formula>$Z:$Z="Отпуск"</formula>
    </cfRule>
  </conditionalFormatting>
  <conditionalFormatting sqref="AA3:AB36">
    <cfRule type="expression" dxfId="0" priority="7">
      <formula>$AC:$AC="Отпуск"</formula>
    </cfRule>
  </conditionalFormatting>
  <conditionalFormatting sqref="AD3:AG7 AD9:AG15 AD17:AG23 AD25:AG31 AD33:AG36">
    <cfRule type="expression" dxfId="0" priority="8">
      <formula>$AH:$AH="Отпуск"</formula>
    </cfRule>
  </conditionalFormatting>
  <conditionalFormatting sqref="AG3:AJ7 AG9:AJ15 AG17:AJ23 AG25:AJ31 AG33:AJ36">
    <cfRule type="expression" dxfId="0" priority="9">
      <formula>$AL:$AL="Отпуск"</formula>
    </cfRule>
  </conditionalFormatting>
  <conditionalFormatting sqref="AJ3:AL7 AJ9:AL15 AJ17:AL23 AJ25:AL31 AJ33:AL36">
    <cfRule type="expression" dxfId="0" priority="10">
      <formula>#REF!="Отпуск"</formula>
    </cfRule>
  </conditionalFormatting>
  <conditionalFormatting sqref="C3:E7 C9:E15 C17:E23 C25:E31 C33:E36">
    <cfRule type="expression" dxfId="1" priority="11">
      <formula>$F:$F="ВРИО"</formula>
    </cfRule>
  </conditionalFormatting>
  <conditionalFormatting sqref="G3:I36">
    <cfRule type="expression" dxfId="1" priority="12">
      <formula>$J:$J="ВРИО"</formula>
    </cfRule>
  </conditionalFormatting>
  <conditionalFormatting sqref="K3:M7 K9:M15 K17:M23 K25:M31 K33:M36">
    <cfRule type="expression" dxfId="1" priority="13">
      <formula>$N:$N="ВРИО"</formula>
    </cfRule>
  </conditionalFormatting>
  <conditionalFormatting sqref="O3:Q7 O9:Q15 O17:Q23 O25:Q31 O33:Q36 K34:M35">
    <cfRule type="expression" dxfId="1" priority="14">
      <formula>$R:$R="ВРИО"</formula>
    </cfRule>
  </conditionalFormatting>
  <conditionalFormatting sqref="S3:U36">
    <cfRule type="expression" dxfId="1" priority="15">
      <formula>$V:$V="ВРИО"</formula>
    </cfRule>
  </conditionalFormatting>
  <conditionalFormatting sqref="X3:Y7 X9:Y15 X17:Y23 X25:Y31 X33:Y36">
    <cfRule type="expression" dxfId="1" priority="16">
      <formula>$Z:$Z="ВРИО"</formula>
    </cfRule>
  </conditionalFormatting>
  <conditionalFormatting sqref="AA3:AC7 AA9:AC15 AK12:AK15 AA17:AC23 AK17:AK19 AA25:AC31 AA33:AC36">
    <cfRule type="expression" dxfId="1" priority="17">
      <formula>$AD:$AD="ВРИО"</formula>
    </cfRule>
  </conditionalFormatting>
  <conditionalFormatting sqref="AD3:AG7 AD9:AG15 AD17:AG23 AD25:AG31 AD33:AG36">
    <cfRule type="expression" dxfId="1" priority="18">
      <formula>$AH:$AH="ВРИО"</formula>
    </cfRule>
  </conditionalFormatting>
  <conditionalFormatting sqref="AG3:AJ7 AG9:AJ15 AG17:AJ23 AG25:AJ31 AG33:AJ36">
    <cfRule type="expression" dxfId="1" priority="19">
      <formula>$AL:$AL="ВРИО"</formula>
    </cfRule>
  </conditionalFormatting>
  <conditionalFormatting sqref="AJ3:AL7 AJ9:AL15 AJ17:AL23 AJ25:AL31 AJ33:AL36">
    <cfRule type="expression" dxfId="1" priority="20">
      <formula>#REF!="ВРИО"</formula>
    </cfRule>
  </conditionalFormatting>
  <conditionalFormatting sqref="AD3:AG7 AD9:AG15 AD17:AG23 AD25:AG31 AD33:AG36">
    <cfRule type="expression" dxfId="1" priority="21">
      <formula>$AH:$AH="Простили"</formula>
    </cfRule>
  </conditionalFormatting>
  <conditionalFormatting sqref="C3:E7 C9:E15 C17:E23 C25:E31 C33:E36">
    <cfRule type="expression" dxfId="1" priority="22">
      <formula>$F:$F="Простили"</formula>
    </cfRule>
  </conditionalFormatting>
  <conditionalFormatting sqref="G3:I36">
    <cfRule type="expression" dxfId="1" priority="23">
      <formula>$J:$J="Простили"</formula>
    </cfRule>
  </conditionalFormatting>
  <conditionalFormatting sqref="K3:M7 K9:M15 K17:M23 K25:M31 K33:M36">
    <cfRule type="expression" dxfId="1" priority="24">
      <formula>$N:$N="Простили"</formula>
    </cfRule>
  </conditionalFormatting>
  <conditionalFormatting sqref="O3:Q7 O9:Q15 O17:Q23 O25:Q31 O33:Q36 K34:M35">
    <cfRule type="expression" dxfId="1" priority="25">
      <formula>$R:$R="Простили"</formula>
    </cfRule>
  </conditionalFormatting>
  <conditionalFormatting sqref="S3:U36">
    <cfRule type="expression" dxfId="1" priority="26">
      <formula>$V:$V="Простили"</formula>
    </cfRule>
  </conditionalFormatting>
  <conditionalFormatting sqref="AA3:AC7 AA9:AC15 AK12:AK15 AA17:AC23 AK17:AK19 AA25:AC31 AA33:AC36">
    <cfRule type="expression" dxfId="1" priority="27">
      <formula>$AD:$AD="Простили"</formula>
    </cfRule>
  </conditionalFormatting>
  <conditionalFormatting sqref="AD3:AG7 AD9:AG15 AD17:AG23 AD25:AG31 AD33:AG36">
    <cfRule type="expression" dxfId="2" priority="28">
      <formula>$AH:$AH="Повышен"</formula>
    </cfRule>
  </conditionalFormatting>
  <conditionalFormatting sqref="C3:E7 C9:E15 C17:E23 C25:E31 C33:E36">
    <cfRule type="expression" dxfId="2" priority="29">
      <formula>$F:$F="Повышен"</formula>
    </cfRule>
  </conditionalFormatting>
  <conditionalFormatting sqref="K3:M7 K9:M15 K17:M23 K25:M31 K33:M36">
    <cfRule type="expression" dxfId="2" priority="30">
      <formula>$N:$N="Повышен"</formula>
    </cfRule>
  </conditionalFormatting>
  <conditionalFormatting sqref="G3:I36">
    <cfRule type="expression" dxfId="2" priority="31">
      <formula>$J:$J="Повышен"</formula>
    </cfRule>
  </conditionalFormatting>
  <conditionalFormatting sqref="O3:Q7 O9:Q15 O17:Q23 O25:Q31 O33:Q36 K34:M35">
    <cfRule type="expression" dxfId="2" priority="32">
      <formula>$R:$R="Повышен"</formula>
    </cfRule>
  </conditionalFormatting>
  <conditionalFormatting sqref="S3:U36">
    <cfRule type="expression" dxfId="2" priority="33">
      <formula>$V:$V="Повышен"</formula>
    </cfRule>
  </conditionalFormatting>
  <conditionalFormatting sqref="X3:Y7 X9:Y15 X17:Y23 X25:Y31 X33:Y36">
    <cfRule type="expression" dxfId="2" priority="34">
      <formula>$Z:$Z="Повышен"</formula>
    </cfRule>
  </conditionalFormatting>
  <conditionalFormatting sqref="AA3:AC7 AA9:AC15 AK12:AK15 AA17:AC23 AK17:AK19 AA25:AC31 AA33:AC36">
    <cfRule type="expression" dxfId="2" priority="35">
      <formula>$AD:$AD="Повышен"</formula>
    </cfRule>
  </conditionalFormatting>
  <conditionalFormatting sqref="AG3:AJ7 AG9:AJ15 AG17:AJ23 AG25:AJ31 AG33:AJ36">
    <cfRule type="expression" dxfId="2" priority="36">
      <formula>$AL:$AL="Повышен"</formula>
    </cfRule>
  </conditionalFormatting>
  <conditionalFormatting sqref="AJ3:AL7 AJ9:AL15 AJ17:AL23 AJ25:AL31 AJ33:AL36">
    <cfRule type="expression" dxfId="2" priority="37">
      <formula>#REF!="Повышен"</formula>
    </cfRule>
  </conditionalFormatting>
  <conditionalFormatting sqref="AG3:AH36">
    <cfRule type="expression" dxfId="3" priority="38">
      <formula>$AI:$AI="Назначен"</formula>
    </cfRule>
  </conditionalFormatting>
  <conditionalFormatting sqref="C3:E7 C9:E15 C17:E23 C25:E31 C33:E36">
    <cfRule type="expression" dxfId="3" priority="39">
      <formula>$F:$F="Назначен"</formula>
    </cfRule>
  </conditionalFormatting>
  <conditionalFormatting sqref="G3:I36">
    <cfRule type="expression" dxfId="3" priority="40">
      <formula>$J:$J="Назначен"</formula>
    </cfRule>
  </conditionalFormatting>
  <conditionalFormatting sqref="K3:M7 K9:M15 K17:M23 K25:M31 K33:M36">
    <cfRule type="expression" dxfId="3" priority="41">
      <formula>$N:$N="Назначен"</formula>
    </cfRule>
  </conditionalFormatting>
  <conditionalFormatting sqref="O3:Q7 O9:Q15 O17:Q23 O25:Q31 O33:Q36 K34:M35">
    <cfRule type="expression" dxfId="3" priority="42">
      <formula>$R:$R="Назначен"</formula>
    </cfRule>
  </conditionalFormatting>
  <conditionalFormatting sqref="S3:U36">
    <cfRule type="expression" dxfId="3" priority="43">
      <formula>$V:$V="Назначен"</formula>
    </cfRule>
  </conditionalFormatting>
  <conditionalFormatting sqref="X3:Y36">
    <cfRule type="expression" dxfId="3" priority="44">
      <formula>$Z:$Z="Назначен"</formula>
    </cfRule>
  </conditionalFormatting>
  <conditionalFormatting sqref="AA3:AB36">
    <cfRule type="expression" dxfId="3" priority="45">
      <formula>$AC:$AC="Назначен"</formula>
    </cfRule>
  </conditionalFormatting>
  <conditionalFormatting sqref="AJ3:AK36">
    <cfRule type="expression" dxfId="3" priority="46">
      <formula>$AL:$AL="Назначен"</formula>
    </cfRule>
  </conditionalFormatting>
  <conditionalFormatting sqref="AD3:AE36">
    <cfRule type="expression" dxfId="3" priority="47">
      <formula>$AF:$AF="Назначен"</formula>
    </cfRule>
  </conditionalFormatting>
  <conditionalFormatting sqref="X3:Y7 X9:Y15 X17:Y23 X25:Y31 X33:Y36">
    <cfRule type="expression" dxfId="1" priority="48">
      <formula>$Z:$Z="Простили"</formula>
    </cfRule>
  </conditionalFormatting>
  <conditionalFormatting sqref="AG3:AJ7 AG9:AJ15 AG17:AJ23 AG25:AJ31 AG33:AJ36">
    <cfRule type="expression" dxfId="1" priority="49">
      <formula>$AL:$AL="Простили"</formula>
    </cfRule>
  </conditionalFormatting>
  <conditionalFormatting sqref="AJ3:AL7 AJ9:AL15 AJ17:AL23 AJ25:AL31 AJ33:AL36">
    <cfRule type="expression" dxfId="1" priority="50">
      <formula>#REF!="Простили"</formula>
    </cfRule>
  </conditionalFormatting>
  <conditionalFormatting sqref="C3:C36 G3:G36 K3:K36 O3:O36 S3:S36 X3:X14 AA3:AA36 AD3:AD36 AG3:AG36 AJ3:AJ36 Y10 X16:X36">
    <cfRule type="cellIs" dxfId="6" priority="51" operator="greaterThan">
      <formula>0.9</formula>
    </cfRule>
  </conditionalFormatting>
  <conditionalFormatting sqref="D3:D36 H3:H36 L3:L36 P3:P36 T3:T36">
    <cfRule type="cellIs" dxfId="6" priority="52" operator="greaterThan">
      <formula>1.9</formula>
    </cfRule>
  </conditionalFormatting>
  <conditionalFormatting sqref="E3:E36 I3:I36 M3:M36 Q3:Q36 U3:U36 Y3:Y9 AB3:AB36 AE3:AE36 AH3:AH36 AK3:AK36 Y11:Y36">
    <cfRule type="cellIs" dxfId="6" priority="53" operator="greaterThan">
      <formula>"1:00:00"</formula>
    </cfRule>
  </conditionalFormatting>
  <conditionalFormatting sqref="C3:C36 G3:G36 K3:K36 O3:O36 S3:S36 X3:X14 AA3:AA36 AD3:AD36 AG3:AG36 AJ3:AJ36 Y10 X16:X36">
    <cfRule type="cellIs" dxfId="7" priority="54" operator="lessThan">
      <formula>0.9</formula>
    </cfRule>
  </conditionalFormatting>
  <conditionalFormatting sqref="D3:D36 H3:H36 L3:L36 T3:T36">
    <cfRule type="cellIs" dxfId="7" priority="55" operator="lessThan">
      <formula>1.9</formula>
    </cfRule>
  </conditionalFormatting>
  <conditionalFormatting sqref="E3:E36 I3:I36 M3:M36 Q3:Q36 U3:U36 Y3:Y9 AB3:AB36 AE3:AE36 AH3:AH36 AK3:AK36 Y11:Y36">
    <cfRule type="cellIs" dxfId="7" priority="56" operator="lessThan">
      <formula>"1:00:00"</formula>
    </cfRule>
  </conditionalFormatting>
  <dataValidations>
    <dataValidation type="list" allowBlank="1" showErrorMessage="1" sqref="F3:F7 J3:J7 N3:N7 R3:R7 V3:V7 Z3:Z7 AC3:AC7 AF3:AF7 AI3:AI7 AL3:AL7 F9:F15 J9:J15 N9:N15 R9:R15 V9:V15 Z9:Z15 AC9:AC15 AF9:AF15 AI9:AI15 AL9:AL15 F17:F23 J17:J23 N17:N23 R17:R23 V17:V23 Z17:Z23 AC17:AC23 AF17:AF23 AI17:AI23 AL17:AL23 F25:F31 J25:J31 N25:N31 R25:R31 V25:V31 Z25:Z31 AC25:AC31 AF25:AF31 AI25:AI31 AL25:AL31 F33:F36 J33:J36 N33:N36 R33:R36 V33:V36 Z33:Z36 AC33:AC36 AF33:AF36 AI33:AI36 AL33:AL36">
      <formula1>"Повышен,Назначен,ВРИО,Отпуск,Простили,-"</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1" t="s">
        <v>34</v>
      </c>
      <c r="B1" s="8"/>
      <c r="C1" s="62" t="s">
        <v>35</v>
      </c>
      <c r="D1" s="63"/>
      <c r="E1" s="63"/>
      <c r="F1" s="64"/>
      <c r="G1" s="62" t="s">
        <v>750</v>
      </c>
      <c r="H1" s="63"/>
      <c r="I1" s="63"/>
      <c r="J1" s="64"/>
      <c r="K1" s="62" t="s">
        <v>751</v>
      </c>
      <c r="L1" s="63"/>
      <c r="M1" s="63"/>
      <c r="N1" s="64"/>
      <c r="O1" s="62" t="s">
        <v>752</v>
      </c>
      <c r="P1" s="63"/>
      <c r="Q1" s="63"/>
      <c r="R1" s="64"/>
      <c r="S1" s="62" t="s">
        <v>753</v>
      </c>
      <c r="T1" s="63"/>
      <c r="U1" s="63"/>
      <c r="V1" s="64"/>
      <c r="W1" s="66" t="s">
        <v>754</v>
      </c>
      <c r="X1" s="63"/>
      <c r="Y1" s="63"/>
      <c r="Z1" s="64"/>
      <c r="AA1" s="66" t="s">
        <v>755</v>
      </c>
      <c r="AB1" s="63"/>
      <c r="AC1" s="63"/>
      <c r="AD1" s="64"/>
      <c r="AE1" s="66" t="s">
        <v>756</v>
      </c>
      <c r="AF1" s="63"/>
      <c r="AG1" s="63"/>
      <c r="AH1" s="64"/>
      <c r="AI1" s="66" t="s">
        <v>757</v>
      </c>
      <c r="AJ1" s="63"/>
      <c r="AK1" s="63"/>
      <c r="AL1" s="64"/>
      <c r="AM1" s="66" t="s">
        <v>758</v>
      </c>
      <c r="AN1" s="63"/>
      <c r="AO1" s="63"/>
      <c r="AP1" s="64"/>
    </row>
    <row r="2">
      <c r="A2" s="68" t="s">
        <v>42</v>
      </c>
      <c r="B2" s="8"/>
      <c r="C2" s="69" t="s">
        <v>4</v>
      </c>
      <c r="D2" s="70" t="s">
        <v>3</v>
      </c>
      <c r="E2" s="71" t="s">
        <v>5</v>
      </c>
      <c r="F2" s="69" t="s">
        <v>43</v>
      </c>
      <c r="G2" s="69" t="s">
        <v>4</v>
      </c>
      <c r="H2" s="70" t="s">
        <v>3</v>
      </c>
      <c r="I2" s="71" t="s">
        <v>5</v>
      </c>
      <c r="J2" s="72" t="s">
        <v>43</v>
      </c>
      <c r="K2" s="73" t="s">
        <v>4</v>
      </c>
      <c r="L2" s="72" t="s">
        <v>3</v>
      </c>
      <c r="M2" s="74" t="s">
        <v>5</v>
      </c>
      <c r="N2" s="72" t="s">
        <v>43</v>
      </c>
      <c r="O2" s="75" t="s">
        <v>63</v>
      </c>
      <c r="P2" s="76" t="s">
        <v>3</v>
      </c>
      <c r="Q2" s="76" t="s">
        <v>5</v>
      </c>
      <c r="R2" s="76" t="s">
        <v>43</v>
      </c>
      <c r="S2" s="73" t="s">
        <v>4</v>
      </c>
      <c r="T2" s="72" t="s">
        <v>3</v>
      </c>
      <c r="U2" s="72" t="s">
        <v>5</v>
      </c>
      <c r="V2" s="72" t="s">
        <v>43</v>
      </c>
      <c r="W2" s="73"/>
      <c r="X2" s="72"/>
      <c r="Y2" s="74"/>
      <c r="Z2" s="72" t="s">
        <v>43</v>
      </c>
      <c r="AA2" s="73" t="s">
        <v>4</v>
      </c>
      <c r="AB2" s="72" t="s">
        <v>759</v>
      </c>
      <c r="AC2" s="72" t="s">
        <v>5</v>
      </c>
      <c r="AD2" s="290" t="s">
        <v>43</v>
      </c>
      <c r="AE2" s="73" t="s">
        <v>4</v>
      </c>
      <c r="AF2" s="72" t="s">
        <v>759</v>
      </c>
      <c r="AG2" s="74" t="s">
        <v>5</v>
      </c>
      <c r="AH2" s="72" t="s">
        <v>43</v>
      </c>
      <c r="AI2" s="73" t="s">
        <v>4</v>
      </c>
      <c r="AJ2" s="72" t="s">
        <v>759</v>
      </c>
      <c r="AK2" s="74" t="s">
        <v>5</v>
      </c>
      <c r="AL2" s="72" t="s">
        <v>43</v>
      </c>
      <c r="AM2" s="73" t="s">
        <v>4</v>
      </c>
      <c r="AN2" s="72" t="s">
        <v>759</v>
      </c>
      <c r="AO2" s="74" t="s">
        <v>5</v>
      </c>
      <c r="AP2" s="72" t="s">
        <v>43</v>
      </c>
    </row>
    <row r="3">
      <c r="A3" s="128">
        <v>45200.0</v>
      </c>
      <c r="B3" s="8"/>
      <c r="C3" s="83"/>
      <c r="D3" s="83"/>
      <c r="E3" s="91"/>
      <c r="F3" s="85"/>
      <c r="G3" s="83"/>
      <c r="H3" s="83"/>
      <c r="I3" s="91"/>
      <c r="J3" s="86" t="s">
        <v>13</v>
      </c>
      <c r="K3" s="87">
        <v>0.0</v>
      </c>
      <c r="L3" s="89">
        <v>0.0</v>
      </c>
      <c r="M3" s="89">
        <v>0.0</v>
      </c>
      <c r="N3" s="86" t="s">
        <v>56</v>
      </c>
      <c r="O3" s="87">
        <v>1.0</v>
      </c>
      <c r="P3" s="89">
        <v>11.0</v>
      </c>
      <c r="Q3" s="149">
        <v>0.2965277777777778</v>
      </c>
      <c r="R3" s="86"/>
      <c r="S3" s="87">
        <v>1.0</v>
      </c>
      <c r="T3" s="89">
        <v>2.0</v>
      </c>
      <c r="U3" s="149">
        <v>0.24791666666666667</v>
      </c>
      <c r="V3" s="86"/>
      <c r="W3" s="87"/>
      <c r="X3" s="89"/>
      <c r="Y3" s="149"/>
      <c r="Z3" s="86"/>
      <c r="AA3" s="87">
        <v>0.0</v>
      </c>
      <c r="AB3" s="89"/>
      <c r="AC3" s="149">
        <v>0.041666666666666664</v>
      </c>
      <c r="AD3" s="86"/>
      <c r="AE3" s="87"/>
      <c r="AF3" s="89"/>
      <c r="AG3" s="149"/>
      <c r="AH3" s="86"/>
      <c r="AI3" s="87"/>
      <c r="AJ3" s="89"/>
      <c r="AK3" s="149"/>
      <c r="AL3" s="86"/>
      <c r="AM3" s="87">
        <v>1.0</v>
      </c>
      <c r="AN3" s="89"/>
      <c r="AO3" s="149">
        <v>0.15069444444444444</v>
      </c>
      <c r="AP3" s="86"/>
    </row>
    <row r="4">
      <c r="A4" s="100"/>
      <c r="B4" s="303"/>
      <c r="C4" s="303"/>
      <c r="D4" s="303"/>
      <c r="E4" s="303"/>
      <c r="F4" s="303"/>
      <c r="G4" s="303"/>
      <c r="H4" s="303"/>
      <c r="I4" s="303"/>
      <c r="J4" s="303"/>
      <c r="K4" s="303"/>
      <c r="L4" s="303"/>
      <c r="M4" s="303"/>
      <c r="N4" s="303"/>
      <c r="O4" s="303"/>
      <c r="P4" s="303"/>
      <c r="Q4" s="303"/>
      <c r="R4" s="303"/>
      <c r="S4" s="303"/>
      <c r="T4" s="303"/>
      <c r="U4" s="304"/>
      <c r="V4" s="303"/>
      <c r="W4" s="303"/>
      <c r="X4" s="303"/>
      <c r="Y4" s="303"/>
      <c r="Z4" s="303"/>
      <c r="AA4" s="303"/>
      <c r="AB4" s="303"/>
      <c r="AC4" s="303"/>
      <c r="AD4" s="303"/>
      <c r="AE4" s="303"/>
      <c r="AF4" s="303"/>
      <c r="AG4" s="303"/>
      <c r="AH4" s="303"/>
      <c r="AI4" s="303"/>
      <c r="AJ4" s="303"/>
      <c r="AK4" s="303"/>
      <c r="AL4" s="303"/>
      <c r="AM4" s="303"/>
      <c r="AN4" s="303"/>
      <c r="AO4" s="303"/>
      <c r="AP4" s="305"/>
    </row>
    <row r="5">
      <c r="A5" s="82">
        <f>SUM(A3,B3+1)</f>
        <v>45201</v>
      </c>
      <c r="B5" s="8"/>
      <c r="C5" s="83"/>
      <c r="D5" s="83"/>
      <c r="E5" s="306"/>
      <c r="F5" s="85" t="s">
        <v>13</v>
      </c>
      <c r="G5" s="83"/>
      <c r="H5" s="83"/>
      <c r="I5" s="83"/>
      <c r="J5" s="85" t="s">
        <v>13</v>
      </c>
      <c r="K5" s="83">
        <v>4.0</v>
      </c>
      <c r="L5" s="83">
        <v>2.0</v>
      </c>
      <c r="M5" s="306">
        <v>0.05138888888888889</v>
      </c>
      <c r="N5" s="85" t="s">
        <v>13</v>
      </c>
      <c r="O5" s="83">
        <v>2.0</v>
      </c>
      <c r="P5" s="83">
        <v>2.0</v>
      </c>
      <c r="Q5" s="306">
        <v>0.041666666666666664</v>
      </c>
      <c r="R5" s="85"/>
      <c r="S5" s="83">
        <v>1.0</v>
      </c>
      <c r="T5" s="83">
        <v>4.0</v>
      </c>
      <c r="U5" s="91">
        <v>0.1673611111111111</v>
      </c>
      <c r="V5" s="85"/>
      <c r="W5" s="83"/>
      <c r="X5" s="83"/>
      <c r="Y5" s="306"/>
      <c r="Z5" s="85" t="s">
        <v>13</v>
      </c>
      <c r="AA5" s="83">
        <v>0.0</v>
      </c>
      <c r="AB5" s="83"/>
      <c r="AC5" s="129">
        <v>0.05</v>
      </c>
      <c r="AD5" s="85" t="s">
        <v>13</v>
      </c>
      <c r="AE5" s="83"/>
      <c r="AF5" s="83"/>
      <c r="AG5" s="306"/>
      <c r="AH5" s="85" t="s">
        <v>13</v>
      </c>
      <c r="AI5" s="83"/>
      <c r="AJ5" s="83"/>
      <c r="AK5" s="306"/>
      <c r="AL5" s="85" t="s">
        <v>13</v>
      </c>
      <c r="AM5" s="83">
        <v>3.0</v>
      </c>
      <c r="AN5" s="83"/>
      <c r="AO5" s="306">
        <v>0.05694444444444444</v>
      </c>
      <c r="AP5" s="85" t="s">
        <v>13</v>
      </c>
    </row>
    <row r="6">
      <c r="A6" s="82">
        <f t="shared" ref="A6:A11" si="1">SUM(A5,B5+1)</f>
        <v>45202</v>
      </c>
      <c r="B6" s="8"/>
      <c r="C6" s="83"/>
      <c r="D6" s="83"/>
      <c r="E6" s="307"/>
      <c r="F6" s="85" t="s">
        <v>13</v>
      </c>
      <c r="G6" s="83"/>
      <c r="H6" s="83"/>
      <c r="I6" s="155"/>
      <c r="J6" s="85" t="s">
        <v>13</v>
      </c>
      <c r="K6" s="83">
        <v>1.0</v>
      </c>
      <c r="L6" s="83">
        <v>3.0</v>
      </c>
      <c r="M6" s="151">
        <v>0.05</v>
      </c>
      <c r="N6" s="85" t="s">
        <v>13</v>
      </c>
      <c r="O6" s="83">
        <v>2.0</v>
      </c>
      <c r="P6" s="83">
        <v>4.0</v>
      </c>
      <c r="Q6" s="151">
        <v>0.06527777777777778</v>
      </c>
      <c r="R6" s="85"/>
      <c r="S6" s="83">
        <v>1.0</v>
      </c>
      <c r="T6" s="83">
        <v>4.0</v>
      </c>
      <c r="U6" s="151">
        <v>0.06180555555555556</v>
      </c>
      <c r="V6" s="85"/>
      <c r="W6" s="83"/>
      <c r="X6" s="83"/>
      <c r="Y6" s="151"/>
      <c r="Z6" s="85" t="s">
        <v>13</v>
      </c>
      <c r="AA6" s="83">
        <v>0.0</v>
      </c>
      <c r="AB6" s="83"/>
      <c r="AC6" s="155">
        <v>0.0</v>
      </c>
      <c r="AD6" s="85" t="s">
        <v>56</v>
      </c>
      <c r="AE6" s="83"/>
      <c r="AF6" s="83"/>
      <c r="AG6" s="151"/>
      <c r="AH6" s="85" t="s">
        <v>13</v>
      </c>
      <c r="AI6" s="83"/>
      <c r="AJ6" s="83"/>
      <c r="AK6" s="151"/>
      <c r="AL6" s="85" t="s">
        <v>13</v>
      </c>
      <c r="AM6" s="83">
        <v>3.0</v>
      </c>
      <c r="AN6" s="83"/>
      <c r="AO6" s="151">
        <v>0.04791666666666667</v>
      </c>
      <c r="AP6" s="85" t="s">
        <v>13</v>
      </c>
    </row>
    <row r="7">
      <c r="A7" s="82">
        <f t="shared" si="1"/>
        <v>45203</v>
      </c>
      <c r="B7" s="8"/>
      <c r="C7" s="95"/>
      <c r="D7" s="83"/>
      <c r="E7" s="308"/>
      <c r="F7" s="85" t="s">
        <v>13</v>
      </c>
      <c r="G7" s="95"/>
      <c r="H7" s="95"/>
      <c r="I7" s="154"/>
      <c r="J7" s="85" t="s">
        <v>13</v>
      </c>
      <c r="K7" s="95">
        <v>0.0</v>
      </c>
      <c r="L7" s="95">
        <v>8.5</v>
      </c>
      <c r="M7" s="308">
        <v>0.05625</v>
      </c>
      <c r="N7" s="85" t="s">
        <v>13</v>
      </c>
      <c r="O7" s="95">
        <v>0.0</v>
      </c>
      <c r="P7" s="95">
        <v>2.0</v>
      </c>
      <c r="Q7" s="308">
        <v>0.0</v>
      </c>
      <c r="R7" s="85" t="s">
        <v>57</v>
      </c>
      <c r="S7" s="95">
        <v>1.0</v>
      </c>
      <c r="T7" s="95">
        <v>4.0</v>
      </c>
      <c r="U7" s="291">
        <v>0.04861111111111111</v>
      </c>
      <c r="V7" s="85"/>
      <c r="W7" s="95"/>
      <c r="X7" s="95"/>
      <c r="Y7" s="308"/>
      <c r="Z7" s="85" t="s">
        <v>13</v>
      </c>
      <c r="AA7" s="95">
        <v>0.0</v>
      </c>
      <c r="AB7" s="95"/>
      <c r="AC7" s="154">
        <v>0.0</v>
      </c>
      <c r="AD7" s="85" t="s">
        <v>56</v>
      </c>
      <c r="AE7" s="95"/>
      <c r="AF7" s="95"/>
      <c r="AG7" s="308"/>
      <c r="AH7" s="85" t="s">
        <v>13</v>
      </c>
      <c r="AI7" s="95"/>
      <c r="AJ7" s="95"/>
      <c r="AK7" s="308"/>
      <c r="AL7" s="85" t="s">
        <v>13</v>
      </c>
      <c r="AM7" s="95">
        <v>1.0</v>
      </c>
      <c r="AN7" s="95"/>
      <c r="AO7" s="308">
        <v>0.03819444444444445</v>
      </c>
      <c r="AP7" s="85" t="s">
        <v>13</v>
      </c>
    </row>
    <row r="8">
      <c r="A8" s="82">
        <f t="shared" si="1"/>
        <v>45204</v>
      </c>
      <c r="B8" s="8"/>
      <c r="C8" s="95"/>
      <c r="D8" s="83"/>
      <c r="E8" s="291"/>
      <c r="F8" s="85" t="s">
        <v>13</v>
      </c>
      <c r="G8" s="95"/>
      <c r="H8" s="95"/>
      <c r="I8" s="154"/>
      <c r="J8" s="85" t="s">
        <v>13</v>
      </c>
      <c r="K8" s="95">
        <v>0.0</v>
      </c>
      <c r="L8" s="95">
        <v>6.0</v>
      </c>
      <c r="M8" s="291">
        <v>0.04861111111111111</v>
      </c>
      <c r="N8" s="85" t="s">
        <v>13</v>
      </c>
      <c r="O8" s="95">
        <v>0.0</v>
      </c>
      <c r="P8" s="95">
        <v>2.0</v>
      </c>
      <c r="Q8" s="309">
        <v>0.05</v>
      </c>
      <c r="R8" s="85" t="s">
        <v>13</v>
      </c>
      <c r="S8" s="95">
        <v>2.0</v>
      </c>
      <c r="T8" s="95">
        <v>2.5</v>
      </c>
      <c r="U8" s="291">
        <v>0.10486111111111111</v>
      </c>
      <c r="V8" s="85"/>
      <c r="W8" s="95"/>
      <c r="X8" s="95"/>
      <c r="Y8" s="291"/>
      <c r="Z8" s="85" t="s">
        <v>13</v>
      </c>
      <c r="AA8" s="95">
        <v>0.0</v>
      </c>
      <c r="AB8" s="95"/>
      <c r="AC8" s="154">
        <v>0.0</v>
      </c>
      <c r="AD8" s="85" t="s">
        <v>56</v>
      </c>
      <c r="AE8" s="95"/>
      <c r="AF8" s="95"/>
      <c r="AG8" s="291"/>
      <c r="AH8" s="85" t="s">
        <v>13</v>
      </c>
      <c r="AI8" s="95"/>
      <c r="AJ8" s="95"/>
      <c r="AK8" s="291"/>
      <c r="AL8" s="85" t="s">
        <v>13</v>
      </c>
      <c r="AM8" s="95">
        <v>3.0</v>
      </c>
      <c r="AN8" s="95"/>
      <c r="AO8" s="291">
        <v>0.08611111111111111</v>
      </c>
      <c r="AP8" s="85" t="s">
        <v>13</v>
      </c>
    </row>
    <row r="9">
      <c r="A9" s="82">
        <f t="shared" si="1"/>
        <v>45205</v>
      </c>
      <c r="B9" s="8"/>
      <c r="C9" s="83"/>
      <c r="D9" s="83"/>
      <c r="E9" s="151"/>
      <c r="F9" s="85" t="s">
        <v>13</v>
      </c>
      <c r="G9" s="83"/>
      <c r="H9" s="83"/>
      <c r="I9" s="151"/>
      <c r="J9" s="85" t="s">
        <v>13</v>
      </c>
      <c r="K9" s="83">
        <v>1.0</v>
      </c>
      <c r="L9" s="83">
        <v>2.0</v>
      </c>
      <c r="M9" s="151">
        <v>0.058333333333333334</v>
      </c>
      <c r="N9" s="85" t="s">
        <v>13</v>
      </c>
      <c r="O9" s="83">
        <v>1.0</v>
      </c>
      <c r="P9" s="83">
        <v>2.5</v>
      </c>
      <c r="Q9" s="151">
        <v>0.1951388888888889</v>
      </c>
      <c r="R9" s="85"/>
      <c r="S9" s="83">
        <v>0.0</v>
      </c>
      <c r="T9" s="83">
        <v>3.0</v>
      </c>
      <c r="U9" s="151">
        <v>0.05</v>
      </c>
      <c r="V9" s="85"/>
      <c r="W9" s="83"/>
      <c r="X9" s="83"/>
      <c r="Y9" s="151"/>
      <c r="Z9" s="85" t="s">
        <v>13</v>
      </c>
      <c r="AA9" s="83">
        <v>1.0</v>
      </c>
      <c r="AB9" s="83"/>
      <c r="AC9" s="151">
        <v>0.04652777777777778</v>
      </c>
      <c r="AD9" s="85" t="s">
        <v>13</v>
      </c>
      <c r="AE9" s="83"/>
      <c r="AF9" s="83"/>
      <c r="AG9" s="151"/>
      <c r="AH9" s="85" t="s">
        <v>13</v>
      </c>
      <c r="AI9" s="83"/>
      <c r="AJ9" s="83"/>
      <c r="AK9" s="151"/>
      <c r="AL9" s="85" t="s">
        <v>13</v>
      </c>
      <c r="AM9" s="83">
        <v>0.0</v>
      </c>
      <c r="AN9" s="83"/>
      <c r="AO9" s="151">
        <v>0.10486111111111111</v>
      </c>
      <c r="AP9" s="85" t="s">
        <v>13</v>
      </c>
    </row>
    <row r="10">
      <c r="A10" s="97">
        <f t="shared" si="1"/>
        <v>45206</v>
      </c>
      <c r="B10" s="64"/>
      <c r="C10" s="83"/>
      <c r="D10" s="83"/>
      <c r="E10" s="129"/>
      <c r="F10" s="85" t="s">
        <v>13</v>
      </c>
      <c r="G10" s="83"/>
      <c r="H10" s="83"/>
      <c r="I10" s="83"/>
      <c r="J10" s="85" t="s">
        <v>13</v>
      </c>
      <c r="K10" s="83">
        <v>0.0</v>
      </c>
      <c r="L10" s="83">
        <v>6.5</v>
      </c>
      <c r="M10" s="306">
        <v>0.12777777777777777</v>
      </c>
      <c r="N10" s="85" t="s">
        <v>13</v>
      </c>
      <c r="O10" s="83">
        <v>7.0</v>
      </c>
      <c r="P10" s="83">
        <v>7.0</v>
      </c>
      <c r="Q10" s="306">
        <v>0.22291666666666668</v>
      </c>
      <c r="R10" s="85"/>
      <c r="S10" s="83">
        <v>0.0</v>
      </c>
      <c r="T10" s="83">
        <v>2.5</v>
      </c>
      <c r="U10" s="91">
        <v>0.07708333333333334</v>
      </c>
      <c r="V10" s="85" t="s">
        <v>13</v>
      </c>
      <c r="W10" s="83"/>
      <c r="X10" s="83"/>
      <c r="Y10" s="306"/>
      <c r="Z10" s="85" t="s">
        <v>13</v>
      </c>
      <c r="AA10" s="83">
        <v>2.0</v>
      </c>
      <c r="AB10" s="83"/>
      <c r="AC10" s="306">
        <v>0.05416666666666667</v>
      </c>
      <c r="AD10" s="85" t="s">
        <v>13</v>
      </c>
      <c r="AE10" s="83"/>
      <c r="AF10" s="83"/>
      <c r="AG10" s="306"/>
      <c r="AH10" s="85" t="s">
        <v>13</v>
      </c>
      <c r="AI10" s="83"/>
      <c r="AJ10" s="83"/>
      <c r="AK10" s="306"/>
      <c r="AL10" s="85" t="s">
        <v>13</v>
      </c>
      <c r="AM10" s="83">
        <v>0.0</v>
      </c>
      <c r="AN10" s="83"/>
      <c r="AO10" s="306">
        <v>0.029166666666666667</v>
      </c>
      <c r="AP10" s="85" t="s">
        <v>56</v>
      </c>
    </row>
    <row r="11">
      <c r="A11" s="82">
        <f t="shared" si="1"/>
        <v>45207</v>
      </c>
      <c r="B11" s="8"/>
      <c r="C11" s="83"/>
      <c r="D11" s="83"/>
      <c r="E11" s="307"/>
      <c r="F11" s="85" t="s">
        <v>13</v>
      </c>
      <c r="G11" s="83"/>
      <c r="H11" s="83"/>
      <c r="I11" s="83"/>
      <c r="J11" s="85" t="s">
        <v>13</v>
      </c>
      <c r="K11" s="83">
        <v>0.0</v>
      </c>
      <c r="L11" s="83">
        <v>4.0</v>
      </c>
      <c r="M11" s="306">
        <v>0.05277777777777778</v>
      </c>
      <c r="N11" s="85" t="s">
        <v>13</v>
      </c>
      <c r="O11" s="83">
        <v>2.0</v>
      </c>
      <c r="P11" s="83">
        <v>8.5</v>
      </c>
      <c r="Q11" s="306">
        <v>0.13333333333333333</v>
      </c>
      <c r="R11" s="85"/>
      <c r="S11" s="83">
        <v>0.0</v>
      </c>
      <c r="T11" s="83">
        <v>3.0</v>
      </c>
      <c r="U11" s="91">
        <v>0.09513888888888888</v>
      </c>
      <c r="V11" s="85" t="s">
        <v>13</v>
      </c>
      <c r="W11" s="83"/>
      <c r="X11" s="83"/>
      <c r="Y11" s="306"/>
      <c r="Z11" s="85" t="s">
        <v>13</v>
      </c>
      <c r="AA11" s="83">
        <v>1.0</v>
      </c>
      <c r="AB11" s="83"/>
      <c r="AC11" s="129">
        <v>0.04375</v>
      </c>
      <c r="AD11" s="85" t="s">
        <v>13</v>
      </c>
      <c r="AE11" s="83"/>
      <c r="AF11" s="83"/>
      <c r="AG11" s="306"/>
      <c r="AH11" s="85" t="s">
        <v>13</v>
      </c>
      <c r="AI11" s="83"/>
      <c r="AJ11" s="83"/>
      <c r="AK11" s="306"/>
      <c r="AL11" s="85" t="s">
        <v>13</v>
      </c>
      <c r="AM11" s="83">
        <v>0.0</v>
      </c>
      <c r="AN11" s="83"/>
      <c r="AO11" s="306">
        <v>0.0020833333333333333</v>
      </c>
      <c r="AP11" s="85" t="s">
        <v>56</v>
      </c>
    </row>
    <row r="12">
      <c r="A12" s="134"/>
      <c r="B12" s="310"/>
      <c r="C12" s="310"/>
      <c r="D12" s="310"/>
      <c r="E12" s="310"/>
      <c r="F12" s="310"/>
      <c r="G12" s="310"/>
      <c r="H12" s="310"/>
      <c r="I12" s="310"/>
      <c r="J12" s="310"/>
      <c r="K12" s="310"/>
      <c r="L12" s="310"/>
      <c r="M12" s="310"/>
      <c r="N12" s="310"/>
      <c r="O12" s="310"/>
      <c r="P12" s="310"/>
      <c r="Q12" s="310"/>
      <c r="R12" s="310"/>
      <c r="S12" s="310"/>
      <c r="T12" s="310"/>
      <c r="U12" s="311"/>
      <c r="V12" s="310"/>
      <c r="W12" s="310"/>
      <c r="X12" s="310"/>
      <c r="Y12" s="310"/>
      <c r="Z12" s="310"/>
      <c r="AA12" s="310"/>
      <c r="AB12" s="310"/>
      <c r="AC12" s="310"/>
      <c r="AD12" s="310"/>
      <c r="AE12" s="310"/>
      <c r="AF12" s="310"/>
      <c r="AG12" s="310"/>
      <c r="AH12" s="310"/>
      <c r="AI12" s="310"/>
      <c r="AJ12" s="310"/>
      <c r="AK12" s="310"/>
      <c r="AL12" s="310"/>
      <c r="AM12" s="310"/>
      <c r="AN12" s="310"/>
      <c r="AO12" s="310"/>
      <c r="AP12" s="312"/>
    </row>
    <row r="13">
      <c r="A13" s="82">
        <f>SUM(A11,B11+1)</f>
        <v>45208</v>
      </c>
      <c r="B13" s="8"/>
      <c r="C13" s="83"/>
      <c r="D13" s="83"/>
      <c r="E13" s="129"/>
      <c r="F13" s="85" t="s">
        <v>13</v>
      </c>
      <c r="G13" s="83"/>
      <c r="H13" s="83"/>
      <c r="I13" s="313"/>
      <c r="J13" s="85" t="s">
        <v>13</v>
      </c>
      <c r="K13" s="83">
        <v>0.0</v>
      </c>
      <c r="L13" s="83">
        <v>2.0</v>
      </c>
      <c r="M13" s="314">
        <v>0.05763888888888889</v>
      </c>
      <c r="N13" s="85" t="s">
        <v>13</v>
      </c>
      <c r="O13" s="83">
        <v>1.0</v>
      </c>
      <c r="P13" s="83">
        <v>11.0</v>
      </c>
      <c r="Q13" s="314">
        <v>0.14027777777777778</v>
      </c>
      <c r="R13" s="85"/>
      <c r="S13" s="83">
        <v>0.0</v>
      </c>
      <c r="T13" s="83">
        <v>1.0</v>
      </c>
      <c r="U13" s="296">
        <v>0.06597222222222222</v>
      </c>
      <c r="V13" s="85" t="s">
        <v>13</v>
      </c>
      <c r="W13" s="83"/>
      <c r="X13" s="83"/>
      <c r="Y13" s="314"/>
      <c r="Z13" s="85" t="s">
        <v>13</v>
      </c>
      <c r="AA13" s="83">
        <v>1.0</v>
      </c>
      <c r="AB13" s="83"/>
      <c r="AC13" s="314">
        <v>0.04236111111111111</v>
      </c>
      <c r="AD13" s="85" t="s">
        <v>13</v>
      </c>
      <c r="AE13" s="83"/>
      <c r="AF13" s="83"/>
      <c r="AG13" s="314"/>
      <c r="AH13" s="85" t="s">
        <v>13</v>
      </c>
      <c r="AI13" s="83"/>
      <c r="AJ13" s="83"/>
      <c r="AK13" s="314"/>
      <c r="AL13" s="85" t="s">
        <v>13</v>
      </c>
      <c r="AM13" s="83">
        <v>1.0</v>
      </c>
      <c r="AN13" s="83"/>
      <c r="AO13" s="314">
        <v>0.11458333333333333</v>
      </c>
      <c r="AP13" s="85" t="s">
        <v>13</v>
      </c>
    </row>
    <row r="14">
      <c r="A14" s="82">
        <f t="shared" ref="A14:A19" si="2">SUM(A13,B13+1)</f>
        <v>45209</v>
      </c>
      <c r="B14" s="8"/>
      <c r="C14" s="83"/>
      <c r="D14" s="83"/>
      <c r="E14" s="129"/>
      <c r="F14" s="85" t="s">
        <v>13</v>
      </c>
      <c r="G14" s="83"/>
      <c r="H14" s="83"/>
      <c r="I14" s="83"/>
      <c r="J14" s="85" t="s">
        <v>13</v>
      </c>
      <c r="K14" s="83">
        <v>1.0</v>
      </c>
      <c r="L14" s="83">
        <v>3.0</v>
      </c>
      <c r="M14" s="91">
        <v>0.0</v>
      </c>
      <c r="N14" s="85" t="s">
        <v>57</v>
      </c>
      <c r="O14" s="83">
        <v>2.0</v>
      </c>
      <c r="P14" s="83">
        <v>6.5</v>
      </c>
      <c r="Q14" s="91">
        <v>0.00625</v>
      </c>
      <c r="R14" s="85" t="s">
        <v>57</v>
      </c>
      <c r="S14" s="83">
        <v>0.0</v>
      </c>
      <c r="T14" s="83">
        <v>2.0</v>
      </c>
      <c r="U14" s="91">
        <v>0.05347222222222222</v>
      </c>
      <c r="V14" s="85" t="s">
        <v>13</v>
      </c>
      <c r="W14" s="83"/>
      <c r="X14" s="83"/>
      <c r="Y14" s="91"/>
      <c r="Z14" s="85" t="s">
        <v>13</v>
      </c>
      <c r="AA14" s="83">
        <v>0.0</v>
      </c>
      <c r="AB14" s="83"/>
      <c r="AC14" s="83">
        <v>0.0</v>
      </c>
      <c r="AD14" s="85" t="s">
        <v>56</v>
      </c>
      <c r="AE14" s="83"/>
      <c r="AF14" s="83"/>
      <c r="AG14" s="91"/>
      <c r="AH14" s="85" t="s">
        <v>13</v>
      </c>
      <c r="AI14" s="83"/>
      <c r="AJ14" s="83"/>
      <c r="AK14" s="91"/>
      <c r="AL14" s="85" t="s">
        <v>13</v>
      </c>
      <c r="AM14" s="83">
        <v>0.0</v>
      </c>
      <c r="AN14" s="83"/>
      <c r="AO14" s="91">
        <v>0.03888888888888889</v>
      </c>
      <c r="AP14" s="85" t="s">
        <v>13</v>
      </c>
    </row>
    <row r="15">
      <c r="A15" s="82">
        <f t="shared" si="2"/>
        <v>45210</v>
      </c>
      <c r="B15" s="8"/>
      <c r="C15" s="83"/>
      <c r="D15" s="83"/>
      <c r="E15" s="83"/>
      <c r="F15" s="85" t="s">
        <v>13</v>
      </c>
      <c r="G15" s="95"/>
      <c r="H15" s="95"/>
      <c r="I15" s="315"/>
      <c r="J15" s="85" t="s">
        <v>13</v>
      </c>
      <c r="K15" s="95">
        <v>0.0</v>
      </c>
      <c r="L15" s="95">
        <v>2.0</v>
      </c>
      <c r="M15" s="315">
        <v>0.044444444444444446</v>
      </c>
      <c r="N15" s="85" t="s">
        <v>13</v>
      </c>
      <c r="O15" s="95">
        <v>2.0</v>
      </c>
      <c r="P15" s="95">
        <v>17.0</v>
      </c>
      <c r="Q15" s="315">
        <v>0.09513888888888888</v>
      </c>
      <c r="R15" s="85"/>
      <c r="S15" s="95">
        <v>0.0</v>
      </c>
      <c r="T15" s="95">
        <v>2.5</v>
      </c>
      <c r="U15" s="298">
        <v>0.04861111111111111</v>
      </c>
      <c r="V15" s="85" t="s">
        <v>13</v>
      </c>
      <c r="W15" s="95"/>
      <c r="X15" s="95"/>
      <c r="Y15" s="315"/>
      <c r="Z15" s="85" t="s">
        <v>13</v>
      </c>
      <c r="AA15" s="95">
        <v>0.0</v>
      </c>
      <c r="AB15" s="95"/>
      <c r="AC15" s="316">
        <v>0.0</v>
      </c>
      <c r="AD15" s="85" t="s">
        <v>56</v>
      </c>
      <c r="AE15" s="95"/>
      <c r="AF15" s="95"/>
      <c r="AG15" s="315"/>
      <c r="AH15" s="85" t="s">
        <v>13</v>
      </c>
      <c r="AI15" s="95"/>
      <c r="AJ15" s="95"/>
      <c r="AK15" s="316"/>
      <c r="AL15" s="85" t="s">
        <v>13</v>
      </c>
      <c r="AM15" s="95">
        <v>0.0</v>
      </c>
      <c r="AN15" s="95"/>
      <c r="AO15" s="316">
        <v>0.0</v>
      </c>
      <c r="AP15" s="85" t="s">
        <v>56</v>
      </c>
    </row>
    <row r="16">
      <c r="A16" s="82">
        <f t="shared" si="2"/>
        <v>45211</v>
      </c>
      <c r="B16" s="8"/>
      <c r="C16" s="83"/>
      <c r="D16" s="83"/>
      <c r="E16" s="83"/>
      <c r="F16" s="85" t="s">
        <v>13</v>
      </c>
      <c r="G16" s="95"/>
      <c r="H16" s="95"/>
      <c r="I16" s="132"/>
      <c r="J16" s="85" t="s">
        <v>13</v>
      </c>
      <c r="K16" s="95">
        <v>1.0</v>
      </c>
      <c r="L16" s="95">
        <v>3.0</v>
      </c>
      <c r="M16" s="317">
        <v>0.052083333333333336</v>
      </c>
      <c r="N16" s="85" t="s">
        <v>13</v>
      </c>
      <c r="O16" s="95">
        <v>5.0</v>
      </c>
      <c r="P16" s="95">
        <v>6.0</v>
      </c>
      <c r="Q16" s="317">
        <v>0.06875</v>
      </c>
      <c r="R16" s="85"/>
      <c r="S16" s="95">
        <v>0.0</v>
      </c>
      <c r="T16" s="95">
        <v>5.5</v>
      </c>
      <c r="U16" s="162">
        <v>0.05486111111111111</v>
      </c>
      <c r="V16" s="85" t="s">
        <v>13</v>
      </c>
      <c r="W16" s="95"/>
      <c r="X16" s="95"/>
      <c r="Y16" s="317"/>
      <c r="Z16" s="85" t="s">
        <v>13</v>
      </c>
      <c r="AA16" s="95">
        <v>0.0</v>
      </c>
      <c r="AB16" s="95"/>
      <c r="AC16" s="95">
        <v>0.0</v>
      </c>
      <c r="AD16" s="85" t="s">
        <v>56</v>
      </c>
      <c r="AE16" s="95"/>
      <c r="AF16" s="95"/>
      <c r="AG16" s="317"/>
      <c r="AH16" s="85" t="s">
        <v>13</v>
      </c>
      <c r="AI16" s="95"/>
      <c r="AJ16" s="95"/>
      <c r="AK16" s="317"/>
      <c r="AL16" s="85" t="s">
        <v>13</v>
      </c>
      <c r="AM16" s="95">
        <v>0.0</v>
      </c>
      <c r="AN16" s="95"/>
      <c r="AO16" s="317">
        <v>0.02013888888888889</v>
      </c>
      <c r="AP16" s="85" t="s">
        <v>56</v>
      </c>
    </row>
    <row r="17">
      <c r="A17" s="82">
        <f t="shared" si="2"/>
        <v>45212</v>
      </c>
      <c r="B17" s="8"/>
      <c r="C17" s="83"/>
      <c r="D17" s="83"/>
      <c r="E17" s="83"/>
      <c r="F17" s="85" t="s">
        <v>13</v>
      </c>
      <c r="G17" s="83"/>
      <c r="H17" s="83"/>
      <c r="I17" s="91"/>
      <c r="J17" s="85" t="s">
        <v>13</v>
      </c>
      <c r="K17" s="83">
        <v>1.0</v>
      </c>
      <c r="L17" s="83">
        <v>3.5</v>
      </c>
      <c r="M17" s="91">
        <v>0.04583333333333333</v>
      </c>
      <c r="N17" s="85" t="s">
        <v>13</v>
      </c>
      <c r="O17" s="83">
        <v>4.0</v>
      </c>
      <c r="P17" s="83">
        <v>5.5</v>
      </c>
      <c r="Q17" s="91">
        <v>0.08333333333333333</v>
      </c>
      <c r="R17" s="85"/>
      <c r="S17" s="83">
        <v>1.0</v>
      </c>
      <c r="T17" s="83">
        <v>2.0</v>
      </c>
      <c r="U17" s="91">
        <v>0.1125</v>
      </c>
      <c r="V17" s="85" t="s">
        <v>13</v>
      </c>
      <c r="W17" s="83"/>
      <c r="X17" s="83"/>
      <c r="Y17" s="91"/>
      <c r="Z17" s="85" t="s">
        <v>13</v>
      </c>
      <c r="AA17" s="83">
        <v>3.0</v>
      </c>
      <c r="AB17" s="83"/>
      <c r="AC17" s="91">
        <v>0.08402777777777778</v>
      </c>
      <c r="AD17" s="85" t="s">
        <v>13</v>
      </c>
      <c r="AE17" s="83"/>
      <c r="AF17" s="83"/>
      <c r="AG17" s="91"/>
      <c r="AH17" s="85" t="s">
        <v>13</v>
      </c>
      <c r="AI17" s="83"/>
      <c r="AJ17" s="83"/>
      <c r="AK17" s="91"/>
      <c r="AL17" s="85" t="s">
        <v>13</v>
      </c>
      <c r="AM17" s="83">
        <v>1.0</v>
      </c>
      <c r="AN17" s="83"/>
      <c r="AO17" s="91">
        <v>0.10625</v>
      </c>
      <c r="AP17" s="85" t="s">
        <v>13</v>
      </c>
    </row>
    <row r="18">
      <c r="A18" s="101">
        <f t="shared" si="2"/>
        <v>45213</v>
      </c>
      <c r="B18" s="102"/>
      <c r="C18" s="103"/>
      <c r="D18" s="103"/>
      <c r="E18" s="103"/>
      <c r="F18" s="85" t="s">
        <v>13</v>
      </c>
      <c r="G18" s="103"/>
      <c r="H18" s="103"/>
      <c r="I18" s="163"/>
      <c r="J18" s="85"/>
      <c r="K18" s="103">
        <v>1.0</v>
      </c>
      <c r="L18" s="103">
        <v>3.5</v>
      </c>
      <c r="M18" s="163">
        <v>0.10555555555555556</v>
      </c>
      <c r="N18" s="85" t="s">
        <v>13</v>
      </c>
      <c r="O18" s="103">
        <v>2.0</v>
      </c>
      <c r="P18" s="103">
        <v>4.0</v>
      </c>
      <c r="Q18" s="163">
        <v>0.08888888888888889</v>
      </c>
      <c r="R18" s="85"/>
      <c r="S18" s="103">
        <v>1.0</v>
      </c>
      <c r="T18" s="103">
        <v>3.0</v>
      </c>
      <c r="U18" s="150">
        <v>0.2298611111111111</v>
      </c>
      <c r="V18" s="85" t="s">
        <v>13</v>
      </c>
      <c r="W18" s="103"/>
      <c r="X18" s="103"/>
      <c r="Y18" s="163"/>
      <c r="Z18" s="85" t="s">
        <v>13</v>
      </c>
      <c r="AA18" s="103">
        <v>2.0</v>
      </c>
      <c r="AB18" s="103"/>
      <c r="AC18" s="163">
        <v>0.04583333333333333</v>
      </c>
      <c r="AD18" s="85" t="s">
        <v>13</v>
      </c>
      <c r="AE18" s="103"/>
      <c r="AF18" s="103"/>
      <c r="AG18" s="163"/>
      <c r="AH18" s="85" t="s">
        <v>13</v>
      </c>
      <c r="AI18" s="103"/>
      <c r="AJ18" s="103"/>
      <c r="AK18" s="163"/>
      <c r="AL18" s="85" t="s">
        <v>13</v>
      </c>
      <c r="AM18" s="103">
        <v>0.0</v>
      </c>
      <c r="AN18" s="103"/>
      <c r="AO18" s="163">
        <v>0.2375</v>
      </c>
      <c r="AP18" s="85" t="s">
        <v>13</v>
      </c>
    </row>
    <row r="19">
      <c r="A19" s="101">
        <f t="shared" si="2"/>
        <v>45214</v>
      </c>
      <c r="B19" s="102"/>
      <c r="C19" s="103"/>
      <c r="D19" s="103"/>
      <c r="E19" s="103"/>
      <c r="F19" s="85" t="s">
        <v>13</v>
      </c>
      <c r="G19" s="103"/>
      <c r="H19" s="103"/>
      <c r="I19" s="163"/>
      <c r="J19" s="85" t="s">
        <v>13</v>
      </c>
      <c r="K19" s="103">
        <v>2.0</v>
      </c>
      <c r="L19" s="103">
        <v>11.0</v>
      </c>
      <c r="M19" s="163">
        <v>0.07430555555555556</v>
      </c>
      <c r="N19" s="85" t="s">
        <v>13</v>
      </c>
      <c r="O19" s="103">
        <v>2.0</v>
      </c>
      <c r="P19" s="103">
        <v>2.0</v>
      </c>
      <c r="Q19" s="163">
        <v>0.08194444444444444</v>
      </c>
      <c r="R19" s="85"/>
      <c r="S19" s="103">
        <v>0.0</v>
      </c>
      <c r="T19" s="103">
        <v>3.0</v>
      </c>
      <c r="U19" s="150">
        <v>0.03819444444444445</v>
      </c>
      <c r="V19" s="85" t="s">
        <v>13</v>
      </c>
      <c r="W19" s="103"/>
      <c r="X19" s="103"/>
      <c r="Y19" s="163"/>
      <c r="Z19" s="85" t="s">
        <v>13</v>
      </c>
      <c r="AA19" s="103">
        <v>3.0</v>
      </c>
      <c r="AB19" s="103"/>
      <c r="AC19" s="163">
        <v>0.043055555555555555</v>
      </c>
      <c r="AD19" s="85" t="s">
        <v>13</v>
      </c>
      <c r="AE19" s="103"/>
      <c r="AF19" s="103"/>
      <c r="AG19" s="163"/>
      <c r="AH19" s="85" t="s">
        <v>13</v>
      </c>
      <c r="AI19" s="103"/>
      <c r="AJ19" s="103"/>
      <c r="AK19" s="163"/>
      <c r="AL19" s="85" t="s">
        <v>13</v>
      </c>
      <c r="AM19" s="103">
        <v>0.0</v>
      </c>
      <c r="AN19" s="103"/>
      <c r="AO19" s="163">
        <v>0.043055555555555555</v>
      </c>
      <c r="AP19" s="85" t="s">
        <v>13</v>
      </c>
    </row>
    <row r="20">
      <c r="A20" s="135"/>
      <c r="B20" s="318"/>
      <c r="C20" s="318"/>
      <c r="D20" s="318"/>
      <c r="E20" s="318"/>
      <c r="F20" s="318"/>
      <c r="G20" s="318"/>
      <c r="H20" s="318"/>
      <c r="I20" s="318"/>
      <c r="J20" s="318"/>
      <c r="K20" s="318"/>
      <c r="L20" s="318"/>
      <c r="M20" s="318"/>
      <c r="N20" s="318"/>
      <c r="O20" s="318"/>
      <c r="P20" s="318"/>
      <c r="Q20" s="318"/>
      <c r="R20" s="318"/>
      <c r="S20" s="318"/>
      <c r="T20" s="318"/>
      <c r="U20" s="319"/>
      <c r="V20" s="318"/>
      <c r="W20" s="318"/>
      <c r="X20" s="318"/>
      <c r="Y20" s="318"/>
      <c r="Z20" s="318"/>
      <c r="AA20" s="318"/>
      <c r="AB20" s="318"/>
      <c r="AC20" s="318"/>
      <c r="AD20" s="318"/>
      <c r="AE20" s="318"/>
      <c r="AF20" s="318"/>
      <c r="AG20" s="318"/>
      <c r="AH20" s="318"/>
      <c r="AI20" s="318"/>
      <c r="AJ20" s="318"/>
      <c r="AK20" s="318"/>
      <c r="AL20" s="318"/>
      <c r="AM20" s="318"/>
      <c r="AN20" s="318"/>
      <c r="AO20" s="318"/>
      <c r="AP20" s="320"/>
    </row>
    <row r="21">
      <c r="A21" s="101">
        <f>SUM(A19,B19+1)</f>
        <v>45215</v>
      </c>
      <c r="B21" s="102"/>
      <c r="C21" s="103"/>
      <c r="D21" s="103"/>
      <c r="E21" s="163"/>
      <c r="F21" s="85" t="s">
        <v>13</v>
      </c>
      <c r="G21" s="103"/>
      <c r="H21" s="103"/>
      <c r="I21" s="163"/>
      <c r="J21" s="85" t="s">
        <v>13</v>
      </c>
      <c r="K21" s="103">
        <v>0.0</v>
      </c>
      <c r="L21" s="103">
        <v>2.0</v>
      </c>
      <c r="M21" s="163">
        <v>0.04722222222222222</v>
      </c>
      <c r="N21" s="85" t="s">
        <v>13</v>
      </c>
      <c r="O21" s="103">
        <v>1.0</v>
      </c>
      <c r="P21" s="103">
        <v>2.5</v>
      </c>
      <c r="Q21" s="163">
        <v>0.1284722222222222</v>
      </c>
      <c r="R21" s="85"/>
      <c r="S21" s="103">
        <v>0.0</v>
      </c>
      <c r="T21" s="103">
        <v>2.0</v>
      </c>
      <c r="U21" s="150">
        <v>0.06041666666666667</v>
      </c>
      <c r="V21" s="85" t="s">
        <v>13</v>
      </c>
      <c r="W21" s="103">
        <v>0.0</v>
      </c>
      <c r="X21" s="103">
        <v>0.0</v>
      </c>
      <c r="Y21" s="103">
        <v>0.0</v>
      </c>
      <c r="Z21" s="85" t="s">
        <v>44</v>
      </c>
      <c r="AA21" s="103">
        <v>3.0</v>
      </c>
      <c r="AB21" s="103"/>
      <c r="AC21" s="163">
        <v>0.04513888888888889</v>
      </c>
      <c r="AD21" s="85" t="s">
        <v>13</v>
      </c>
      <c r="AE21" s="103">
        <v>0.0</v>
      </c>
      <c r="AF21" s="103">
        <v>0.0</v>
      </c>
      <c r="AG21" s="103">
        <v>0.0</v>
      </c>
      <c r="AH21" s="85" t="s">
        <v>44</v>
      </c>
      <c r="AI21" s="103">
        <v>1.0</v>
      </c>
      <c r="AJ21" s="103">
        <v>0.0</v>
      </c>
      <c r="AK21" s="103">
        <v>0.0</v>
      </c>
      <c r="AL21" s="85" t="s">
        <v>44</v>
      </c>
      <c r="AM21" s="103">
        <v>0.0</v>
      </c>
      <c r="AN21" s="103"/>
      <c r="AO21" s="163">
        <v>0.01597222222222222</v>
      </c>
      <c r="AP21" s="85" t="s">
        <v>56</v>
      </c>
    </row>
    <row r="22">
      <c r="A22" s="101">
        <f t="shared" ref="A22:A27" si="3">SUM(A21,B21+1)</f>
        <v>45216</v>
      </c>
      <c r="B22" s="102"/>
      <c r="C22" s="103"/>
      <c r="D22" s="103"/>
      <c r="E22" s="163"/>
      <c r="F22" s="85" t="s">
        <v>13</v>
      </c>
      <c r="G22" s="103"/>
      <c r="H22" s="103"/>
      <c r="I22" s="163"/>
      <c r="J22" s="85" t="s">
        <v>13</v>
      </c>
      <c r="K22" s="103">
        <v>0.0</v>
      </c>
      <c r="L22" s="103">
        <v>3.5</v>
      </c>
      <c r="M22" s="103">
        <v>0.0</v>
      </c>
      <c r="N22" s="85" t="s">
        <v>57</v>
      </c>
      <c r="O22" s="103">
        <v>2.0</v>
      </c>
      <c r="P22" s="103">
        <v>3.5</v>
      </c>
      <c r="Q22" s="163">
        <v>0.05555555555555555</v>
      </c>
      <c r="R22" s="85"/>
      <c r="S22" s="103">
        <v>1.0</v>
      </c>
      <c r="T22" s="103">
        <v>2.0</v>
      </c>
      <c r="U22" s="150">
        <v>0.05694444444444444</v>
      </c>
      <c r="V22" s="85" t="s">
        <v>13</v>
      </c>
      <c r="W22" s="103">
        <v>5.0</v>
      </c>
      <c r="X22" s="103"/>
      <c r="Y22" s="163">
        <v>0.46319444444444446</v>
      </c>
      <c r="Z22" s="85" t="s">
        <v>13</v>
      </c>
      <c r="AA22" s="103">
        <v>0.0</v>
      </c>
      <c r="AB22" s="103"/>
      <c r="AC22" s="103">
        <v>0.0</v>
      </c>
      <c r="AD22" s="85" t="s">
        <v>56</v>
      </c>
      <c r="AE22" s="103">
        <v>1.0</v>
      </c>
      <c r="AF22" s="103"/>
      <c r="AG22" s="163">
        <v>0.2659722222222222</v>
      </c>
      <c r="AH22" s="85" t="s">
        <v>13</v>
      </c>
      <c r="AI22" s="103">
        <v>2.0</v>
      </c>
      <c r="AJ22" s="103"/>
      <c r="AK22" s="163">
        <v>0.08680555555555555</v>
      </c>
      <c r="AL22" s="85" t="s">
        <v>13</v>
      </c>
      <c r="AM22" s="103">
        <v>0.0</v>
      </c>
      <c r="AN22" s="103"/>
      <c r="AO22" s="163">
        <v>0.06944444444444445</v>
      </c>
      <c r="AP22" s="85" t="s">
        <v>13</v>
      </c>
    </row>
    <row r="23">
      <c r="A23" s="101">
        <f t="shared" si="3"/>
        <v>45217</v>
      </c>
      <c r="B23" s="102"/>
      <c r="C23" s="103">
        <v>0.0</v>
      </c>
      <c r="D23" s="103">
        <v>0.0</v>
      </c>
      <c r="E23" s="103">
        <v>0.0</v>
      </c>
      <c r="F23" s="85" t="s">
        <v>44</v>
      </c>
      <c r="G23" s="103"/>
      <c r="H23" s="103"/>
      <c r="I23" s="163"/>
      <c r="J23" s="85" t="s">
        <v>13</v>
      </c>
      <c r="K23" s="103">
        <v>0.0</v>
      </c>
      <c r="L23" s="103">
        <v>2.0</v>
      </c>
      <c r="M23" s="163">
        <v>0.09930555555555555</v>
      </c>
      <c r="N23" s="85" t="s">
        <v>13</v>
      </c>
      <c r="O23" s="103">
        <v>2.0</v>
      </c>
      <c r="P23" s="103">
        <v>8.5</v>
      </c>
      <c r="Q23" s="163">
        <v>0.07152777777777777</v>
      </c>
      <c r="R23" s="85"/>
      <c r="S23" s="103">
        <v>1.0</v>
      </c>
      <c r="T23" s="103">
        <v>3.5</v>
      </c>
      <c r="U23" s="150">
        <v>0.2520833333333333</v>
      </c>
      <c r="V23" s="85" t="s">
        <v>13</v>
      </c>
      <c r="W23" s="103">
        <v>0.0</v>
      </c>
      <c r="X23" s="103"/>
      <c r="Y23" s="163">
        <v>0.25</v>
      </c>
      <c r="Z23" s="85" t="s">
        <v>13</v>
      </c>
      <c r="AA23" s="103">
        <v>0.0</v>
      </c>
      <c r="AB23" s="103"/>
      <c r="AC23" s="103">
        <v>0.0</v>
      </c>
      <c r="AD23" s="85" t="s">
        <v>56</v>
      </c>
      <c r="AE23" s="103">
        <v>2.0</v>
      </c>
      <c r="AF23" s="103"/>
      <c r="AG23" s="163">
        <v>0.1673611111111111</v>
      </c>
      <c r="AH23" s="85" t="s">
        <v>13</v>
      </c>
      <c r="AI23" s="103">
        <v>0.0</v>
      </c>
      <c r="AJ23" s="103"/>
      <c r="AK23" s="163">
        <v>0.1423611111111111</v>
      </c>
      <c r="AL23" s="85" t="s">
        <v>13</v>
      </c>
      <c r="AM23" s="103">
        <v>1.0</v>
      </c>
      <c r="AN23" s="103"/>
      <c r="AO23" s="163">
        <v>0.26458333333333334</v>
      </c>
      <c r="AP23" s="85" t="s">
        <v>13</v>
      </c>
    </row>
    <row r="24">
      <c r="A24" s="101">
        <f t="shared" si="3"/>
        <v>45218</v>
      </c>
      <c r="B24" s="102"/>
      <c r="C24" s="103">
        <v>4.0</v>
      </c>
      <c r="D24" s="103">
        <v>5.5</v>
      </c>
      <c r="E24" s="163">
        <v>0.20972222222222223</v>
      </c>
      <c r="F24" s="85" t="s">
        <v>13</v>
      </c>
      <c r="G24" s="103"/>
      <c r="H24" s="103"/>
      <c r="I24" s="163"/>
      <c r="J24" s="85" t="s">
        <v>13</v>
      </c>
      <c r="K24" s="103">
        <v>0.0</v>
      </c>
      <c r="L24" s="103">
        <v>1.5</v>
      </c>
      <c r="M24" s="163">
        <v>0.04861111111111111</v>
      </c>
      <c r="N24" s="85" t="s">
        <v>13</v>
      </c>
      <c r="O24" s="103">
        <v>0.0</v>
      </c>
      <c r="P24" s="103">
        <v>2.5</v>
      </c>
      <c r="Q24" s="163">
        <v>0.0763888888888889</v>
      </c>
      <c r="R24" s="85" t="s">
        <v>13</v>
      </c>
      <c r="S24" s="103">
        <v>1.0</v>
      </c>
      <c r="T24" s="103">
        <v>1.0</v>
      </c>
      <c r="U24" s="150">
        <v>0.13402777777777777</v>
      </c>
      <c r="V24" s="85" t="s">
        <v>13</v>
      </c>
      <c r="W24" s="103">
        <v>0.0</v>
      </c>
      <c r="X24" s="103"/>
      <c r="Y24" s="163">
        <v>0.07430555555555556</v>
      </c>
      <c r="Z24" s="85" t="s">
        <v>13</v>
      </c>
      <c r="AA24" s="103">
        <v>2.0</v>
      </c>
      <c r="AB24" s="103"/>
      <c r="AC24" s="163">
        <v>0.049305555555555554</v>
      </c>
      <c r="AD24" s="85" t="s">
        <v>13</v>
      </c>
      <c r="AE24" s="103">
        <v>0.0</v>
      </c>
      <c r="AF24" s="103"/>
      <c r="AG24" s="163">
        <v>0.27847222222222223</v>
      </c>
      <c r="AH24" s="85" t="s">
        <v>13</v>
      </c>
      <c r="AI24" s="103">
        <v>2.0</v>
      </c>
      <c r="AJ24" s="103"/>
      <c r="AK24" s="163">
        <v>0.058333333333333334</v>
      </c>
      <c r="AL24" s="85" t="s">
        <v>13</v>
      </c>
      <c r="AM24" s="103">
        <v>1.0</v>
      </c>
      <c r="AN24" s="103"/>
      <c r="AO24" s="163">
        <v>0.13819444444444445</v>
      </c>
      <c r="AP24" s="85" t="s">
        <v>13</v>
      </c>
    </row>
    <row r="25">
      <c r="A25" s="101">
        <f t="shared" si="3"/>
        <v>45219</v>
      </c>
      <c r="B25" s="102"/>
      <c r="C25" s="103">
        <v>0.0</v>
      </c>
      <c r="D25" s="103">
        <v>10.5</v>
      </c>
      <c r="E25" s="163">
        <v>0.22708333333333333</v>
      </c>
      <c r="F25" s="85" t="s">
        <v>13</v>
      </c>
      <c r="G25" s="103"/>
      <c r="H25" s="103"/>
      <c r="I25" s="163"/>
      <c r="J25" s="85" t="s">
        <v>13</v>
      </c>
      <c r="K25" s="103">
        <v>0.0</v>
      </c>
      <c r="L25" s="103">
        <v>0.0</v>
      </c>
      <c r="M25" s="163">
        <v>0.034027777777777775</v>
      </c>
      <c r="N25" s="85" t="s">
        <v>56</v>
      </c>
      <c r="O25" s="103">
        <v>4.0</v>
      </c>
      <c r="P25" s="103">
        <v>3.0</v>
      </c>
      <c r="Q25" s="163">
        <v>0.28680555555555554</v>
      </c>
      <c r="R25" s="85" t="s">
        <v>13</v>
      </c>
      <c r="S25" s="103">
        <v>1.0</v>
      </c>
      <c r="T25" s="103">
        <v>2.0</v>
      </c>
      <c r="U25" s="150">
        <v>0.06041666666666667</v>
      </c>
      <c r="V25" s="85" t="s">
        <v>13</v>
      </c>
      <c r="W25" s="103">
        <v>1.0</v>
      </c>
      <c r="X25" s="103"/>
      <c r="Y25" s="163">
        <v>0.09652777777777778</v>
      </c>
      <c r="Z25" s="85" t="s">
        <v>13</v>
      </c>
      <c r="AA25" s="103">
        <v>0.0</v>
      </c>
      <c r="AB25" s="103"/>
      <c r="AC25" s="163">
        <v>0.04652777777777778</v>
      </c>
      <c r="AD25" s="85" t="s">
        <v>13</v>
      </c>
      <c r="AE25" s="103">
        <v>0.0</v>
      </c>
      <c r="AF25" s="103"/>
      <c r="AG25" s="163">
        <v>0.050694444444444445</v>
      </c>
      <c r="AH25" s="85" t="s">
        <v>13</v>
      </c>
      <c r="AI25" s="103">
        <v>1.0</v>
      </c>
      <c r="AJ25" s="103"/>
      <c r="AK25" s="163">
        <v>0.12361111111111112</v>
      </c>
      <c r="AL25" s="85" t="s">
        <v>13</v>
      </c>
      <c r="AM25" s="103">
        <v>0.0</v>
      </c>
      <c r="AN25" s="103"/>
      <c r="AO25" s="163">
        <v>0.08055555555555556</v>
      </c>
      <c r="AP25" s="85" t="s">
        <v>13</v>
      </c>
    </row>
    <row r="26">
      <c r="A26" s="101">
        <f t="shared" si="3"/>
        <v>45220</v>
      </c>
      <c r="B26" s="102"/>
      <c r="C26" s="103">
        <v>1.0</v>
      </c>
      <c r="D26" s="103">
        <v>4.0</v>
      </c>
      <c r="E26" s="163">
        <v>0.23541666666666666</v>
      </c>
      <c r="F26" s="85" t="s">
        <v>13</v>
      </c>
      <c r="G26" s="103"/>
      <c r="H26" s="103"/>
      <c r="I26" s="103"/>
      <c r="J26" s="85" t="s">
        <v>13</v>
      </c>
      <c r="K26" s="103">
        <v>0.0</v>
      </c>
      <c r="L26" s="103">
        <v>0.0</v>
      </c>
      <c r="M26" s="163">
        <v>0.013194444444444444</v>
      </c>
      <c r="N26" s="85" t="s">
        <v>56</v>
      </c>
      <c r="O26" s="103">
        <v>0.0</v>
      </c>
      <c r="P26" s="103">
        <v>2.0</v>
      </c>
      <c r="Q26" s="163">
        <v>0.08125</v>
      </c>
      <c r="R26" s="85" t="s">
        <v>13</v>
      </c>
      <c r="S26" s="103">
        <v>0.0</v>
      </c>
      <c r="T26" s="103">
        <v>3.5</v>
      </c>
      <c r="U26" s="150">
        <v>0.24513888888888888</v>
      </c>
      <c r="V26" s="85" t="s">
        <v>13</v>
      </c>
      <c r="W26" s="103">
        <v>3.0</v>
      </c>
      <c r="X26" s="103"/>
      <c r="Y26" s="163">
        <v>0.10277777777777777</v>
      </c>
      <c r="Z26" s="85" t="s">
        <v>13</v>
      </c>
      <c r="AA26" s="103">
        <v>0.0</v>
      </c>
      <c r="AB26" s="103"/>
      <c r="AC26" s="163">
        <v>0.041666666666666664</v>
      </c>
      <c r="AD26" s="85" t="s">
        <v>13</v>
      </c>
      <c r="AE26" s="103">
        <v>3.0</v>
      </c>
      <c r="AF26" s="103"/>
      <c r="AG26" s="163">
        <v>0.04375</v>
      </c>
      <c r="AH26" s="85" t="s">
        <v>13</v>
      </c>
      <c r="AI26" s="103">
        <v>0.0</v>
      </c>
      <c r="AJ26" s="103"/>
      <c r="AK26" s="163">
        <v>0.04236111111111111</v>
      </c>
      <c r="AL26" s="85" t="s">
        <v>13</v>
      </c>
      <c r="AM26" s="103">
        <v>0.0</v>
      </c>
      <c r="AN26" s="103"/>
      <c r="AO26" s="163">
        <v>0.17847222222222223</v>
      </c>
      <c r="AP26" s="85" t="s">
        <v>13</v>
      </c>
    </row>
    <row r="27">
      <c r="A27" s="101">
        <f t="shared" si="3"/>
        <v>45221</v>
      </c>
      <c r="B27" s="102"/>
      <c r="C27" s="103">
        <v>2.0</v>
      </c>
      <c r="D27" s="103">
        <v>12.5</v>
      </c>
      <c r="E27" s="163">
        <v>0.4263888888888889</v>
      </c>
      <c r="F27" s="85" t="s">
        <v>13</v>
      </c>
      <c r="G27" s="103">
        <v>0.0</v>
      </c>
      <c r="H27" s="103">
        <v>0.0</v>
      </c>
      <c r="I27" s="103">
        <v>0.0</v>
      </c>
      <c r="J27" s="85" t="s">
        <v>44</v>
      </c>
      <c r="K27" s="103">
        <v>0.0</v>
      </c>
      <c r="L27" s="103">
        <v>0.0</v>
      </c>
      <c r="M27" s="103">
        <v>0.0</v>
      </c>
      <c r="N27" s="85" t="s">
        <v>56</v>
      </c>
      <c r="O27" s="103">
        <v>2.0</v>
      </c>
      <c r="P27" s="103">
        <v>15.0</v>
      </c>
      <c r="Q27" s="163">
        <v>0.24513888888888888</v>
      </c>
      <c r="R27" s="85" t="s">
        <v>13</v>
      </c>
      <c r="S27" s="103">
        <v>1.0</v>
      </c>
      <c r="T27" s="103">
        <v>2.5</v>
      </c>
      <c r="U27" s="150">
        <v>0.08611111111111111</v>
      </c>
      <c r="V27" s="85" t="s">
        <v>13</v>
      </c>
      <c r="W27" s="103">
        <v>1.0</v>
      </c>
      <c r="X27" s="103"/>
      <c r="Y27" s="163">
        <v>0.09305555555555556</v>
      </c>
      <c r="Z27" s="85" t="s">
        <v>13</v>
      </c>
      <c r="AA27" s="103">
        <v>0.0</v>
      </c>
      <c r="AB27" s="103"/>
      <c r="AC27" s="163">
        <v>0.06666666666666667</v>
      </c>
      <c r="AD27" s="85" t="s">
        <v>13</v>
      </c>
      <c r="AE27" s="103">
        <v>0.0</v>
      </c>
      <c r="AF27" s="103"/>
      <c r="AG27" s="163">
        <v>0.09375</v>
      </c>
      <c r="AH27" s="85" t="s">
        <v>13</v>
      </c>
      <c r="AI27" s="103">
        <v>1.0</v>
      </c>
      <c r="AJ27" s="103"/>
      <c r="AK27" s="103">
        <v>0.0</v>
      </c>
      <c r="AL27" s="85" t="s">
        <v>56</v>
      </c>
      <c r="AM27" s="103"/>
      <c r="AN27" s="103"/>
      <c r="AO27" s="103"/>
      <c r="AP27" s="85" t="s">
        <v>13</v>
      </c>
    </row>
    <row r="28">
      <c r="A28" s="135"/>
      <c r="B28" s="318"/>
      <c r="C28" s="318"/>
      <c r="D28" s="318"/>
      <c r="E28" s="318"/>
      <c r="F28" s="318"/>
      <c r="G28" s="318"/>
      <c r="H28" s="318"/>
      <c r="I28" s="318"/>
      <c r="J28" s="318"/>
      <c r="K28" s="318"/>
      <c r="L28" s="318"/>
      <c r="M28" s="318"/>
      <c r="N28" s="318"/>
      <c r="O28" s="318"/>
      <c r="P28" s="318"/>
      <c r="Q28" s="318"/>
      <c r="R28" s="318"/>
      <c r="S28" s="318"/>
      <c r="T28" s="318"/>
      <c r="U28" s="319"/>
      <c r="V28" s="318"/>
      <c r="W28" s="318"/>
      <c r="X28" s="318"/>
      <c r="Y28" s="318"/>
      <c r="Z28" s="318"/>
      <c r="AA28" s="318"/>
      <c r="AB28" s="318"/>
      <c r="AC28" s="318"/>
      <c r="AD28" s="318"/>
      <c r="AE28" s="318"/>
      <c r="AF28" s="318"/>
      <c r="AG28" s="318"/>
      <c r="AH28" s="318"/>
      <c r="AI28" s="318"/>
      <c r="AJ28" s="318"/>
      <c r="AK28" s="318"/>
      <c r="AL28" s="318"/>
      <c r="AM28" s="318"/>
      <c r="AN28" s="318"/>
      <c r="AO28" s="318"/>
      <c r="AP28" s="320"/>
    </row>
    <row r="29">
      <c r="A29" s="101">
        <f>SUM(A27,B27+1)</f>
        <v>45222</v>
      </c>
      <c r="B29" s="102"/>
      <c r="C29" s="103">
        <v>2.0</v>
      </c>
      <c r="D29" s="103">
        <v>3.0</v>
      </c>
      <c r="E29" s="163">
        <v>0.043055555555555555</v>
      </c>
      <c r="F29" s="85" t="s">
        <v>13</v>
      </c>
      <c r="G29" s="103">
        <v>1.0</v>
      </c>
      <c r="H29" s="103">
        <v>2.5</v>
      </c>
      <c r="I29" s="163">
        <v>0.02638888888888889</v>
      </c>
      <c r="J29" s="85" t="s">
        <v>57</v>
      </c>
      <c r="K29" s="103">
        <v>1.0</v>
      </c>
      <c r="L29" s="103">
        <v>1.0</v>
      </c>
      <c r="M29" s="163">
        <v>0.05416666666666667</v>
      </c>
      <c r="N29" s="85" t="s">
        <v>13</v>
      </c>
      <c r="O29" s="103">
        <v>4.0</v>
      </c>
      <c r="P29" s="103">
        <v>6.0</v>
      </c>
      <c r="Q29" s="163">
        <v>0.11388888888888889</v>
      </c>
      <c r="R29" s="85" t="s">
        <v>13</v>
      </c>
      <c r="S29" s="103">
        <v>0.0</v>
      </c>
      <c r="T29" s="103">
        <v>2.0</v>
      </c>
      <c r="U29" s="150">
        <v>0.05</v>
      </c>
      <c r="V29" s="85" t="s">
        <v>13</v>
      </c>
      <c r="W29" s="103">
        <v>0.0</v>
      </c>
      <c r="X29" s="103"/>
      <c r="Y29" s="163">
        <v>0.03888888888888889</v>
      </c>
      <c r="Z29" s="85" t="s">
        <v>13</v>
      </c>
      <c r="AA29" s="103">
        <v>0.0</v>
      </c>
      <c r="AB29" s="103"/>
      <c r="AC29" s="163">
        <v>0.06666666666666667</v>
      </c>
      <c r="AD29" s="85" t="s">
        <v>13</v>
      </c>
      <c r="AE29" s="103"/>
      <c r="AF29" s="103"/>
      <c r="AG29" s="163"/>
      <c r="AH29" s="85" t="s">
        <v>13</v>
      </c>
      <c r="AI29" s="103">
        <v>2.0</v>
      </c>
      <c r="AJ29" s="103"/>
      <c r="AK29" s="163">
        <v>0.13819444444444445</v>
      </c>
      <c r="AL29" s="85" t="s">
        <v>13</v>
      </c>
      <c r="AM29" s="103"/>
      <c r="AN29" s="103"/>
      <c r="AO29" s="103"/>
      <c r="AP29" s="85" t="s">
        <v>13</v>
      </c>
    </row>
    <row r="30">
      <c r="A30" s="101">
        <f t="shared" ref="A30:A35" si="4">SUM(A29,B29+1)</f>
        <v>45223</v>
      </c>
      <c r="B30" s="102"/>
      <c r="C30" s="103">
        <v>1.0</v>
      </c>
      <c r="D30" s="103">
        <v>6.0</v>
      </c>
      <c r="E30" s="163">
        <v>0.1076388888888889</v>
      </c>
      <c r="F30" s="85" t="s">
        <v>13</v>
      </c>
      <c r="G30" s="103">
        <v>1.0</v>
      </c>
      <c r="H30" s="103">
        <v>5.0</v>
      </c>
      <c r="I30" s="163">
        <v>0.04861111111111111</v>
      </c>
      <c r="J30" s="85" t="s">
        <v>13</v>
      </c>
      <c r="K30" s="103">
        <v>0.0</v>
      </c>
      <c r="L30" s="103">
        <v>2.0</v>
      </c>
      <c r="M30" s="163">
        <v>0.013888888888888888</v>
      </c>
      <c r="N30" s="85" t="s">
        <v>57</v>
      </c>
      <c r="O30" s="103">
        <v>2.0</v>
      </c>
      <c r="P30" s="103">
        <v>10.0</v>
      </c>
      <c r="Q30" s="163">
        <v>0.17152777777777778</v>
      </c>
      <c r="R30" s="85" t="s">
        <v>13</v>
      </c>
      <c r="S30" s="103">
        <v>0.0</v>
      </c>
      <c r="T30" s="103">
        <v>2.0</v>
      </c>
      <c r="U30" s="150">
        <v>0.06597222222222222</v>
      </c>
      <c r="V30" s="85" t="s">
        <v>13</v>
      </c>
      <c r="W30" s="103">
        <v>2.0</v>
      </c>
      <c r="X30" s="103"/>
      <c r="Y30" s="163">
        <v>0.049305555555555554</v>
      </c>
      <c r="Z30" s="85" t="s">
        <v>13</v>
      </c>
      <c r="AA30" s="103">
        <v>0.0</v>
      </c>
      <c r="AB30" s="103"/>
      <c r="AC30" s="163">
        <v>0.0625</v>
      </c>
      <c r="AD30" s="85" t="s">
        <v>13</v>
      </c>
      <c r="AE30" s="103"/>
      <c r="AF30" s="103"/>
      <c r="AG30" s="163"/>
      <c r="AH30" s="85" t="s">
        <v>13</v>
      </c>
      <c r="AI30" s="103">
        <v>0.0</v>
      </c>
      <c r="AJ30" s="103"/>
      <c r="AK30" s="163">
        <v>0.21875</v>
      </c>
      <c r="AL30" s="85" t="s">
        <v>13</v>
      </c>
      <c r="AM30" s="103"/>
      <c r="AN30" s="103"/>
      <c r="AO30" s="103"/>
      <c r="AP30" s="85" t="s">
        <v>13</v>
      </c>
    </row>
    <row r="31">
      <c r="A31" s="101">
        <f t="shared" si="4"/>
        <v>45224</v>
      </c>
      <c r="B31" s="102"/>
      <c r="C31" s="103">
        <v>0.0</v>
      </c>
      <c r="D31" s="103">
        <v>5.0</v>
      </c>
      <c r="E31" s="163">
        <v>0.059722222222222225</v>
      </c>
      <c r="F31" s="85" t="s">
        <v>13</v>
      </c>
      <c r="G31" s="103">
        <v>0.0</v>
      </c>
      <c r="H31" s="103">
        <v>0.0</v>
      </c>
      <c r="I31" s="103">
        <v>0.0</v>
      </c>
      <c r="J31" s="85" t="s">
        <v>56</v>
      </c>
      <c r="K31" s="103">
        <v>2.0</v>
      </c>
      <c r="L31" s="103">
        <v>7.0</v>
      </c>
      <c r="M31" s="163">
        <v>0.059722222222222225</v>
      </c>
      <c r="N31" s="85" t="s">
        <v>13</v>
      </c>
      <c r="O31" s="103">
        <v>1.0</v>
      </c>
      <c r="P31" s="103">
        <v>6.5</v>
      </c>
      <c r="Q31" s="163">
        <v>0.13958333333333334</v>
      </c>
      <c r="R31" s="85" t="s">
        <v>13</v>
      </c>
      <c r="S31" s="103">
        <v>1.0</v>
      </c>
      <c r="T31" s="103">
        <v>2.5</v>
      </c>
      <c r="U31" s="150">
        <v>0.11041666666666666</v>
      </c>
      <c r="V31" s="85" t="s">
        <v>13</v>
      </c>
      <c r="W31" s="103">
        <v>1.0</v>
      </c>
      <c r="X31" s="103"/>
      <c r="Y31" s="163">
        <v>0.09722222222222222</v>
      </c>
      <c r="Z31" s="85" t="s">
        <v>13</v>
      </c>
      <c r="AA31" s="103">
        <v>3.0</v>
      </c>
      <c r="AB31" s="103"/>
      <c r="AC31" s="163">
        <v>0.28541666666666665</v>
      </c>
      <c r="AD31" s="85" t="s">
        <v>13</v>
      </c>
      <c r="AE31" s="103"/>
      <c r="AF31" s="103"/>
      <c r="AG31" s="163"/>
      <c r="AH31" s="85" t="s">
        <v>13</v>
      </c>
      <c r="AI31" s="103">
        <v>1.0</v>
      </c>
      <c r="AJ31" s="103"/>
      <c r="AK31" s="163">
        <v>0.16597222222222222</v>
      </c>
      <c r="AL31" s="85" t="s">
        <v>13</v>
      </c>
      <c r="AM31" s="103"/>
      <c r="AN31" s="103"/>
      <c r="AO31" s="103"/>
      <c r="AP31" s="85" t="s">
        <v>13</v>
      </c>
    </row>
    <row r="32">
      <c r="A32" s="101">
        <f t="shared" si="4"/>
        <v>45225</v>
      </c>
      <c r="B32" s="102"/>
      <c r="C32" s="103">
        <v>0.0</v>
      </c>
      <c r="D32" s="103">
        <v>2.0</v>
      </c>
      <c r="E32" s="163">
        <v>0.04236111111111111</v>
      </c>
      <c r="F32" s="85" t="s">
        <v>13</v>
      </c>
      <c r="G32" s="103">
        <v>1.0</v>
      </c>
      <c r="H32" s="103">
        <v>5.0</v>
      </c>
      <c r="I32" s="163">
        <v>0.041666666666666664</v>
      </c>
      <c r="J32" s="85" t="s">
        <v>13</v>
      </c>
      <c r="K32" s="103">
        <v>0.0</v>
      </c>
      <c r="L32" s="103">
        <v>3.0</v>
      </c>
      <c r="M32" s="163">
        <v>0.052083333333333336</v>
      </c>
      <c r="N32" s="85" t="s">
        <v>13</v>
      </c>
      <c r="O32" s="103">
        <v>3.0</v>
      </c>
      <c r="P32" s="103">
        <v>7.0</v>
      </c>
      <c r="Q32" s="163">
        <v>0.2375</v>
      </c>
      <c r="R32" s="85" t="s">
        <v>13</v>
      </c>
      <c r="S32" s="103">
        <v>1.0</v>
      </c>
      <c r="T32" s="103">
        <v>3.5</v>
      </c>
      <c r="U32" s="150">
        <v>0.05763888888888889</v>
      </c>
      <c r="V32" s="85" t="s">
        <v>13</v>
      </c>
      <c r="W32" s="103">
        <v>3.0</v>
      </c>
      <c r="X32" s="103"/>
      <c r="Y32" s="163">
        <v>0.1284722222222222</v>
      </c>
      <c r="Z32" s="85" t="s">
        <v>13</v>
      </c>
      <c r="AA32" s="103">
        <v>3.0</v>
      </c>
      <c r="AB32" s="103"/>
      <c r="AC32" s="163">
        <v>0.15763888888888888</v>
      </c>
      <c r="AD32" s="85" t="s">
        <v>13</v>
      </c>
      <c r="AE32" s="103"/>
      <c r="AF32" s="103"/>
      <c r="AG32" s="163"/>
      <c r="AH32" s="85" t="s">
        <v>13</v>
      </c>
      <c r="AI32" s="103">
        <v>1.0</v>
      </c>
      <c r="AJ32" s="103"/>
      <c r="AK32" s="163">
        <v>0.075</v>
      </c>
      <c r="AL32" s="85" t="s">
        <v>13</v>
      </c>
      <c r="AM32" s="103"/>
      <c r="AN32" s="103"/>
      <c r="AO32" s="103"/>
      <c r="AP32" s="85" t="s">
        <v>13</v>
      </c>
    </row>
    <row r="33">
      <c r="A33" s="101">
        <f t="shared" si="4"/>
        <v>45226</v>
      </c>
      <c r="B33" s="102"/>
      <c r="C33" s="103">
        <v>0.0</v>
      </c>
      <c r="D33" s="103">
        <v>2.5</v>
      </c>
      <c r="E33" s="163">
        <v>0.06736111111111111</v>
      </c>
      <c r="F33" s="85" t="s">
        <v>13</v>
      </c>
      <c r="G33" s="103">
        <v>0.0</v>
      </c>
      <c r="H33" s="103">
        <v>3.5</v>
      </c>
      <c r="I33" s="163">
        <v>0.02013888888888889</v>
      </c>
      <c r="J33" s="85" t="s">
        <v>57</v>
      </c>
      <c r="K33" s="103">
        <v>0.0</v>
      </c>
      <c r="L33" s="103">
        <v>2.0</v>
      </c>
      <c r="M33" s="163">
        <v>0.04583333333333333</v>
      </c>
      <c r="N33" s="85" t="s">
        <v>13</v>
      </c>
      <c r="O33" s="103">
        <v>7.0</v>
      </c>
      <c r="P33" s="103">
        <v>18.5</v>
      </c>
      <c r="Q33" s="163">
        <v>0.1951388888888889</v>
      </c>
      <c r="R33" s="85" t="s">
        <v>13</v>
      </c>
      <c r="S33" s="103">
        <v>0.0</v>
      </c>
      <c r="T33" s="103">
        <v>3.0</v>
      </c>
      <c r="U33" s="150">
        <v>0.05</v>
      </c>
      <c r="V33" s="85" t="s">
        <v>13</v>
      </c>
      <c r="W33" s="103">
        <v>1.0</v>
      </c>
      <c r="X33" s="103"/>
      <c r="Y33" s="163">
        <v>0.075</v>
      </c>
      <c r="Z33" s="85" t="s">
        <v>13</v>
      </c>
      <c r="AA33" s="103">
        <v>2.0</v>
      </c>
      <c r="AB33" s="103"/>
      <c r="AC33" s="163">
        <v>0.05555555555555555</v>
      </c>
      <c r="AD33" s="85" t="s">
        <v>13</v>
      </c>
      <c r="AE33" s="103"/>
      <c r="AF33" s="103"/>
      <c r="AG33" s="163"/>
      <c r="AH33" s="85" t="s">
        <v>13</v>
      </c>
      <c r="AI33" s="103">
        <v>1.0</v>
      </c>
      <c r="AJ33" s="103"/>
      <c r="AK33" s="163">
        <v>0.2263888888888889</v>
      </c>
      <c r="AL33" s="85" t="s">
        <v>13</v>
      </c>
      <c r="AM33" s="103"/>
      <c r="AN33" s="103"/>
      <c r="AO33" s="103"/>
      <c r="AP33" s="85" t="s">
        <v>13</v>
      </c>
    </row>
    <row r="34">
      <c r="A34" s="82">
        <f t="shared" si="4"/>
        <v>45227</v>
      </c>
      <c r="B34" s="8"/>
      <c r="C34" s="321">
        <v>0.0</v>
      </c>
      <c r="D34" s="321">
        <v>17.0</v>
      </c>
      <c r="E34" s="322">
        <v>0.20972222222222223</v>
      </c>
      <c r="F34" s="85" t="s">
        <v>13</v>
      </c>
      <c r="G34" s="321">
        <v>2.0</v>
      </c>
      <c r="H34" s="321">
        <v>7.5</v>
      </c>
      <c r="I34" s="322">
        <v>0.0875</v>
      </c>
      <c r="J34" s="85" t="s">
        <v>13</v>
      </c>
      <c r="K34" s="166">
        <v>0.0</v>
      </c>
      <c r="L34" s="166">
        <v>0.0</v>
      </c>
      <c r="M34" s="166">
        <v>0.0</v>
      </c>
      <c r="N34" s="85" t="s">
        <v>56</v>
      </c>
      <c r="O34" s="103">
        <v>3.0</v>
      </c>
      <c r="P34" s="303">
        <v>4.0</v>
      </c>
      <c r="Q34" s="323">
        <v>0.07152777777777777</v>
      </c>
      <c r="R34" s="85" t="s">
        <v>13</v>
      </c>
      <c r="S34" s="103">
        <v>1.0</v>
      </c>
      <c r="T34" s="103">
        <v>2.0</v>
      </c>
      <c r="U34" s="150">
        <v>0.04583333333333333</v>
      </c>
      <c r="V34" s="85" t="s">
        <v>13</v>
      </c>
      <c r="W34" s="103">
        <v>0.0</v>
      </c>
      <c r="X34" s="103"/>
      <c r="Y34" s="103">
        <v>0.0</v>
      </c>
      <c r="Z34" s="85" t="s">
        <v>56</v>
      </c>
      <c r="AA34" s="103">
        <v>2.0</v>
      </c>
      <c r="AB34" s="103"/>
      <c r="AC34" s="163">
        <v>0.05625</v>
      </c>
      <c r="AD34" s="85" t="s">
        <v>13</v>
      </c>
      <c r="AE34" s="103"/>
      <c r="AF34" s="103"/>
      <c r="AG34" s="163"/>
      <c r="AH34" s="85" t="s">
        <v>13</v>
      </c>
      <c r="AI34" s="103">
        <v>7.0</v>
      </c>
      <c r="AJ34" s="103"/>
      <c r="AK34" s="163">
        <v>0.16180555555555556</v>
      </c>
      <c r="AL34" s="85" t="s">
        <v>13</v>
      </c>
      <c r="AM34" s="103"/>
      <c r="AN34" s="103"/>
      <c r="AO34" s="103"/>
      <c r="AP34" s="85" t="s">
        <v>13</v>
      </c>
    </row>
    <row r="35">
      <c r="A35" s="101">
        <f t="shared" si="4"/>
        <v>45228</v>
      </c>
      <c r="B35" s="102"/>
      <c r="C35" s="103">
        <v>2.0</v>
      </c>
      <c r="D35" s="103">
        <v>15.5</v>
      </c>
      <c r="E35" s="163">
        <v>0.4215277777777778</v>
      </c>
      <c r="F35" s="85" t="s">
        <v>13</v>
      </c>
      <c r="G35" s="103">
        <v>0.0</v>
      </c>
      <c r="H35" s="103">
        <v>0.0</v>
      </c>
      <c r="I35" s="103">
        <v>0.0</v>
      </c>
      <c r="J35" s="85" t="s">
        <v>56</v>
      </c>
      <c r="K35" s="166">
        <v>0.0</v>
      </c>
      <c r="L35" s="166">
        <v>0.0</v>
      </c>
      <c r="M35" s="166">
        <v>0.0</v>
      </c>
      <c r="N35" s="85" t="s">
        <v>56</v>
      </c>
      <c r="O35" s="103">
        <v>1.0</v>
      </c>
      <c r="P35" s="103">
        <v>15.5</v>
      </c>
      <c r="Q35" s="163">
        <v>0.2701388888888889</v>
      </c>
      <c r="R35" s="85" t="s">
        <v>13</v>
      </c>
      <c r="S35" s="103">
        <v>2.0</v>
      </c>
      <c r="T35" s="103">
        <v>2.0</v>
      </c>
      <c r="U35" s="150">
        <v>0.07569444444444444</v>
      </c>
      <c r="V35" s="85" t="s">
        <v>13</v>
      </c>
      <c r="W35" s="103">
        <v>0.0</v>
      </c>
      <c r="X35" s="103"/>
      <c r="Y35" s="163">
        <v>0.018055555555555554</v>
      </c>
      <c r="Z35" s="85" t="s">
        <v>56</v>
      </c>
      <c r="AA35" s="103">
        <v>1.0</v>
      </c>
      <c r="AB35" s="103"/>
      <c r="AC35" s="163">
        <v>0.058333333333333334</v>
      </c>
      <c r="AD35" s="85" t="s">
        <v>13</v>
      </c>
      <c r="AE35" s="103"/>
      <c r="AF35" s="103"/>
      <c r="AG35" s="163"/>
      <c r="AH35" s="85" t="s">
        <v>13</v>
      </c>
      <c r="AI35" s="103">
        <v>1.0</v>
      </c>
      <c r="AJ35" s="103"/>
      <c r="AK35" s="163">
        <v>0.08055555555555556</v>
      </c>
      <c r="AL35" s="85" t="s">
        <v>13</v>
      </c>
      <c r="AM35" s="103"/>
      <c r="AN35" s="103"/>
      <c r="AO35" s="103"/>
      <c r="AP35" s="85" t="s">
        <v>13</v>
      </c>
    </row>
    <row r="36">
      <c r="A36" s="135"/>
      <c r="B36" s="318"/>
      <c r="C36" s="318"/>
      <c r="D36" s="318"/>
      <c r="E36" s="318"/>
      <c r="F36" s="318"/>
      <c r="G36" s="318"/>
      <c r="H36" s="318"/>
      <c r="I36" s="318"/>
      <c r="J36" s="318"/>
      <c r="K36" s="318"/>
      <c r="L36" s="318"/>
      <c r="M36" s="318"/>
      <c r="N36" s="318"/>
      <c r="O36" s="318"/>
      <c r="P36" s="318"/>
      <c r="Q36" s="318"/>
      <c r="R36" s="318"/>
      <c r="S36" s="318"/>
      <c r="T36" s="318"/>
      <c r="U36" s="319"/>
      <c r="V36" s="318"/>
      <c r="W36" s="318"/>
      <c r="X36" s="318"/>
      <c r="Y36" s="318"/>
      <c r="Z36" s="318"/>
      <c r="AA36" s="318"/>
      <c r="AB36" s="318"/>
      <c r="AC36" s="318"/>
      <c r="AD36" s="318"/>
      <c r="AE36" s="318"/>
      <c r="AF36" s="318"/>
      <c r="AG36" s="318"/>
      <c r="AH36" s="318"/>
      <c r="AI36" s="318"/>
      <c r="AJ36" s="318"/>
      <c r="AK36" s="318"/>
      <c r="AL36" s="318"/>
      <c r="AM36" s="318"/>
      <c r="AN36" s="318"/>
      <c r="AO36" s="318"/>
      <c r="AP36" s="320"/>
    </row>
    <row r="37">
      <c r="A37" s="101">
        <f>SUM(A35,B35+1)</f>
        <v>45229</v>
      </c>
      <c r="B37" s="102"/>
      <c r="C37" s="103">
        <v>2.0</v>
      </c>
      <c r="D37" s="103">
        <v>6.5</v>
      </c>
      <c r="E37" s="163">
        <v>0.20972222222222223</v>
      </c>
      <c r="F37" s="85"/>
      <c r="G37" s="103">
        <v>1.0</v>
      </c>
      <c r="H37" s="103">
        <v>8.5</v>
      </c>
      <c r="I37" s="163">
        <v>0.044444444444444446</v>
      </c>
      <c r="J37" s="85"/>
      <c r="K37" s="166">
        <v>0.0</v>
      </c>
      <c r="L37" s="166">
        <v>3.0</v>
      </c>
      <c r="M37" s="324">
        <v>0.050694444444444445</v>
      </c>
      <c r="N37" s="85"/>
      <c r="O37" s="103">
        <v>1.0</v>
      </c>
      <c r="P37" s="103">
        <v>4.0</v>
      </c>
      <c r="Q37" s="163">
        <v>0.11944444444444445</v>
      </c>
      <c r="R37" s="85"/>
      <c r="S37" s="103">
        <v>1.0</v>
      </c>
      <c r="T37" s="103">
        <v>6.0</v>
      </c>
      <c r="U37" s="150">
        <v>0.12430555555555556</v>
      </c>
      <c r="V37" s="85"/>
      <c r="W37" s="103">
        <v>0.0</v>
      </c>
      <c r="X37" s="103"/>
      <c r="Y37" s="163">
        <v>0.002777777777777778</v>
      </c>
      <c r="Z37" s="85" t="s">
        <v>56</v>
      </c>
      <c r="AA37" s="103">
        <v>0.0</v>
      </c>
      <c r="AB37" s="103"/>
      <c r="AC37" s="163">
        <v>0.01875</v>
      </c>
      <c r="AD37" s="85" t="s">
        <v>56</v>
      </c>
      <c r="AE37" s="103"/>
      <c r="AF37" s="103"/>
      <c r="AG37" s="163"/>
      <c r="AH37" s="85"/>
      <c r="AI37" s="103"/>
      <c r="AJ37" s="103"/>
      <c r="AK37" s="163"/>
      <c r="AL37" s="85"/>
      <c r="AM37" s="103"/>
      <c r="AN37" s="103"/>
      <c r="AO37" s="163"/>
      <c r="AP37" s="85"/>
    </row>
    <row r="38">
      <c r="A38" s="101">
        <f>SUM(A37,B37+1)</f>
        <v>45230</v>
      </c>
      <c r="B38" s="102"/>
      <c r="C38" s="103">
        <v>3.0</v>
      </c>
      <c r="D38" s="103">
        <v>2.5</v>
      </c>
      <c r="E38" s="163">
        <v>0.19236111111111112</v>
      </c>
      <c r="F38" s="85" t="s">
        <v>13</v>
      </c>
      <c r="G38" s="103">
        <v>2.0</v>
      </c>
      <c r="H38" s="103">
        <v>3.5</v>
      </c>
      <c r="I38" s="103">
        <v>0.0</v>
      </c>
      <c r="J38" s="85" t="s">
        <v>57</v>
      </c>
      <c r="K38" s="166">
        <v>1.0</v>
      </c>
      <c r="L38" s="166">
        <v>1.5</v>
      </c>
      <c r="M38" s="324">
        <v>0.06111111111111111</v>
      </c>
      <c r="N38" s="85" t="s">
        <v>13</v>
      </c>
      <c r="O38" s="103">
        <v>0.0</v>
      </c>
      <c r="P38" s="103">
        <v>12.0</v>
      </c>
      <c r="Q38" s="163">
        <v>0.07361111111111111</v>
      </c>
      <c r="R38" s="85" t="s">
        <v>13</v>
      </c>
      <c r="S38" s="103">
        <v>2.0</v>
      </c>
      <c r="T38" s="103">
        <v>2.0</v>
      </c>
      <c r="U38" s="150">
        <v>0.0798611111111111</v>
      </c>
      <c r="V38" s="85" t="s">
        <v>13</v>
      </c>
      <c r="W38" s="103">
        <v>0.0</v>
      </c>
      <c r="X38" s="103"/>
      <c r="Y38" s="163">
        <v>0.002777777777777778</v>
      </c>
      <c r="Z38" s="85" t="s">
        <v>56</v>
      </c>
      <c r="AA38" s="103">
        <v>0.0</v>
      </c>
      <c r="AB38" s="103"/>
      <c r="AC38" s="163">
        <v>0.011805555555555555</v>
      </c>
      <c r="AD38" s="85" t="s">
        <v>56</v>
      </c>
      <c r="AE38" s="103"/>
      <c r="AF38" s="103"/>
      <c r="AG38" s="163"/>
      <c r="AH38" s="85" t="s">
        <v>13</v>
      </c>
      <c r="AI38" s="103"/>
      <c r="AJ38" s="103"/>
      <c r="AK38" s="163"/>
      <c r="AL38" s="85" t="s">
        <v>13</v>
      </c>
      <c r="AM38" s="103"/>
      <c r="AN38" s="103"/>
      <c r="AO38" s="163"/>
      <c r="AP38" s="85" t="s">
        <v>13</v>
      </c>
    </row>
    <row r="39">
      <c r="A39" s="110" t="s">
        <v>45</v>
      </c>
      <c r="B39" s="111" t="s">
        <v>46</v>
      </c>
      <c r="C39" s="112">
        <f t="shared" ref="C39:E39" si="5">SUM(C5:C11)</f>
        <v>0</v>
      </c>
      <c r="D39" s="112">
        <f t="shared" si="5"/>
        <v>0</v>
      </c>
      <c r="E39" s="325">
        <f t="shared" si="5"/>
        <v>0</v>
      </c>
      <c r="F39" s="114">
        <f t="shared" ref="F39:F41" si="9">COUNTIF(F16:F23,"*Отпуск*")</f>
        <v>0</v>
      </c>
      <c r="G39" s="112">
        <f t="shared" ref="G39:T39" si="6">SUM(G5:G11)</f>
        <v>0</v>
      </c>
      <c r="H39" s="112">
        <f t="shared" si="6"/>
        <v>0</v>
      </c>
      <c r="I39" s="112">
        <f t="shared" si="6"/>
        <v>0</v>
      </c>
      <c r="J39" s="112">
        <f t="shared" si="6"/>
        <v>0</v>
      </c>
      <c r="K39" s="112">
        <f t="shared" si="6"/>
        <v>6</v>
      </c>
      <c r="L39" s="112">
        <f t="shared" si="6"/>
        <v>32</v>
      </c>
      <c r="M39" s="325">
        <f t="shared" si="6"/>
        <v>0.4451388889</v>
      </c>
      <c r="N39" s="112">
        <f t="shared" si="6"/>
        <v>0</v>
      </c>
      <c r="O39" s="112">
        <f t="shared" si="6"/>
        <v>14</v>
      </c>
      <c r="P39" s="112">
        <f t="shared" si="6"/>
        <v>28</v>
      </c>
      <c r="Q39" s="325">
        <f t="shared" si="6"/>
        <v>0.7083333333</v>
      </c>
      <c r="R39" s="112">
        <f t="shared" si="6"/>
        <v>0</v>
      </c>
      <c r="S39" s="112">
        <f t="shared" si="6"/>
        <v>5</v>
      </c>
      <c r="T39" s="112">
        <f t="shared" si="6"/>
        <v>23</v>
      </c>
      <c r="U39" s="168">
        <f>SUM(U3:U11)</f>
        <v>0.8527777778</v>
      </c>
      <c r="V39" s="112">
        <f t="shared" ref="V39:AO39" si="7">SUM(V5:V11)</f>
        <v>0</v>
      </c>
      <c r="W39" s="112">
        <f t="shared" si="7"/>
        <v>0</v>
      </c>
      <c r="X39" s="112">
        <f t="shared" si="7"/>
        <v>0</v>
      </c>
      <c r="Y39" s="325">
        <f t="shared" si="7"/>
        <v>0</v>
      </c>
      <c r="Z39" s="112">
        <f t="shared" si="7"/>
        <v>0</v>
      </c>
      <c r="AA39" s="112">
        <f t="shared" si="7"/>
        <v>4</v>
      </c>
      <c r="AB39" s="112">
        <f t="shared" si="7"/>
        <v>0</v>
      </c>
      <c r="AC39" s="140">
        <f t="shared" si="7"/>
        <v>0.1944444444</v>
      </c>
      <c r="AD39" s="112">
        <f t="shared" si="7"/>
        <v>0</v>
      </c>
      <c r="AE39" s="112">
        <f t="shared" si="7"/>
        <v>0</v>
      </c>
      <c r="AF39" s="112">
        <f t="shared" si="7"/>
        <v>0</v>
      </c>
      <c r="AG39" s="325">
        <f t="shared" si="7"/>
        <v>0</v>
      </c>
      <c r="AH39" s="112">
        <f t="shared" si="7"/>
        <v>0</v>
      </c>
      <c r="AI39" s="112">
        <f t="shared" si="7"/>
        <v>0</v>
      </c>
      <c r="AJ39" s="112">
        <f t="shared" si="7"/>
        <v>0</v>
      </c>
      <c r="AK39" s="325">
        <f t="shared" si="7"/>
        <v>0</v>
      </c>
      <c r="AL39" s="112">
        <f t="shared" si="7"/>
        <v>0</v>
      </c>
      <c r="AM39" s="112">
        <f t="shared" si="7"/>
        <v>10</v>
      </c>
      <c r="AN39" s="112">
        <f t="shared" si="7"/>
        <v>0</v>
      </c>
      <c r="AO39" s="325">
        <f t="shared" si="7"/>
        <v>0.3652777778</v>
      </c>
      <c r="AP39" s="326">
        <f>COUNTIF(AP4:AP9,"*Отпуск*")</f>
        <v>0</v>
      </c>
    </row>
    <row r="40">
      <c r="A40" s="118" t="s">
        <v>47</v>
      </c>
      <c r="B40" s="119" t="s">
        <v>48</v>
      </c>
      <c r="C40" s="112">
        <f t="shared" ref="C40:E40" si="8">SUM(C13:C19)</f>
        <v>0</v>
      </c>
      <c r="D40" s="112">
        <f t="shared" si="8"/>
        <v>0</v>
      </c>
      <c r="E40" s="140">
        <f t="shared" si="8"/>
        <v>0</v>
      </c>
      <c r="F40" s="114">
        <f t="shared" si="9"/>
        <v>0</v>
      </c>
      <c r="G40" s="112">
        <f t="shared" ref="G40:AJ40" si="10">SUM(G13:G19)</f>
        <v>0</v>
      </c>
      <c r="H40" s="112">
        <f t="shared" si="10"/>
        <v>0</v>
      </c>
      <c r="I40" s="112">
        <f t="shared" si="10"/>
        <v>0</v>
      </c>
      <c r="J40" s="112">
        <f t="shared" si="10"/>
        <v>0</v>
      </c>
      <c r="K40" s="112">
        <f t="shared" si="10"/>
        <v>6</v>
      </c>
      <c r="L40" s="112">
        <f t="shared" si="10"/>
        <v>28</v>
      </c>
      <c r="M40" s="325">
        <f t="shared" si="10"/>
        <v>0.3798611111</v>
      </c>
      <c r="N40" s="112">
        <f t="shared" si="10"/>
        <v>0</v>
      </c>
      <c r="O40" s="112">
        <f t="shared" si="10"/>
        <v>18</v>
      </c>
      <c r="P40" s="112">
        <f t="shared" si="10"/>
        <v>52</v>
      </c>
      <c r="Q40" s="325">
        <f t="shared" si="10"/>
        <v>0.5645833333</v>
      </c>
      <c r="R40" s="112">
        <f t="shared" si="10"/>
        <v>0</v>
      </c>
      <c r="S40" s="112">
        <f t="shared" si="10"/>
        <v>2</v>
      </c>
      <c r="T40" s="112">
        <f t="shared" si="10"/>
        <v>19</v>
      </c>
      <c r="U40" s="168">
        <f t="shared" si="10"/>
        <v>0.6034722222</v>
      </c>
      <c r="V40" s="112">
        <f t="shared" si="10"/>
        <v>0</v>
      </c>
      <c r="W40" s="112">
        <f t="shared" si="10"/>
        <v>0</v>
      </c>
      <c r="X40" s="112">
        <f t="shared" si="10"/>
        <v>0</v>
      </c>
      <c r="Y40" s="325">
        <f t="shared" si="10"/>
        <v>0</v>
      </c>
      <c r="Z40" s="112">
        <f t="shared" si="10"/>
        <v>0</v>
      </c>
      <c r="AA40" s="112">
        <f t="shared" si="10"/>
        <v>9</v>
      </c>
      <c r="AB40" s="112">
        <f t="shared" si="10"/>
        <v>0</v>
      </c>
      <c r="AC40" s="325">
        <f t="shared" si="10"/>
        <v>0.2152777778</v>
      </c>
      <c r="AD40" s="112">
        <f t="shared" si="10"/>
        <v>0</v>
      </c>
      <c r="AE40" s="112">
        <f t="shared" si="10"/>
        <v>0</v>
      </c>
      <c r="AF40" s="112">
        <f t="shared" si="10"/>
        <v>0</v>
      </c>
      <c r="AG40" s="325">
        <f t="shared" si="10"/>
        <v>0</v>
      </c>
      <c r="AH40" s="112">
        <f t="shared" si="10"/>
        <v>0</v>
      </c>
      <c r="AI40" s="112">
        <f t="shared" si="10"/>
        <v>0</v>
      </c>
      <c r="AJ40" s="112">
        <f t="shared" si="10"/>
        <v>0</v>
      </c>
      <c r="AK40" s="168">
        <f>SUM(AK10:AK17)</f>
        <v>0</v>
      </c>
      <c r="AL40" s="114">
        <f>COUNTIF(AL10:AL17,"*Отпуск*")</f>
        <v>0</v>
      </c>
      <c r="AM40" s="112">
        <f t="shared" ref="AM40:AO40" si="11">SUM(AM10:AM17)</f>
        <v>2</v>
      </c>
      <c r="AN40" s="112">
        <f t="shared" si="11"/>
        <v>0</v>
      </c>
      <c r="AO40" s="168">
        <f t="shared" si="11"/>
        <v>0.3111111111</v>
      </c>
      <c r="AP40" s="114">
        <f>COUNTIF(AP10:AP17,"*Отпуск*")</f>
        <v>4</v>
      </c>
    </row>
    <row r="41">
      <c r="A41" s="120" t="s">
        <v>43</v>
      </c>
      <c r="B41" s="119" t="s">
        <v>49</v>
      </c>
      <c r="C41" s="112">
        <f t="shared" ref="C41:E41" si="12">SUM(C21:C27)</f>
        <v>7</v>
      </c>
      <c r="D41" s="112">
        <f t="shared" si="12"/>
        <v>32.5</v>
      </c>
      <c r="E41" s="140">
        <f t="shared" si="12"/>
        <v>1.098611111</v>
      </c>
      <c r="F41" s="114">
        <f t="shared" si="9"/>
        <v>0</v>
      </c>
      <c r="G41" s="112">
        <f t="shared" ref="G41:I41" si="13">SUM(G18:G25)</f>
        <v>0</v>
      </c>
      <c r="H41" s="112">
        <f t="shared" si="13"/>
        <v>0</v>
      </c>
      <c r="I41" s="168">
        <f t="shared" si="13"/>
        <v>0</v>
      </c>
      <c r="J41" s="114">
        <f>COUNTIF(J18:J25,"*Отпуск*")</f>
        <v>0</v>
      </c>
      <c r="K41" s="112">
        <f t="shared" ref="K41:M41" si="14">SUM(K18:K25)</f>
        <v>3</v>
      </c>
      <c r="L41" s="112">
        <f t="shared" si="14"/>
        <v>23.5</v>
      </c>
      <c r="M41" s="168">
        <f t="shared" si="14"/>
        <v>0.4090277778</v>
      </c>
      <c r="N41" s="114">
        <f>COUNTIF(N18:N25,"*Отпуск*")</f>
        <v>1</v>
      </c>
      <c r="O41" s="112">
        <f t="shared" ref="O41:Q41" si="15">SUM(O18:O25)</f>
        <v>13</v>
      </c>
      <c r="P41" s="112">
        <f t="shared" si="15"/>
        <v>26</v>
      </c>
      <c r="Q41" s="168">
        <f t="shared" si="15"/>
        <v>0.7895833333</v>
      </c>
      <c r="R41" s="114">
        <f>COUNTIF(R18:R25,"*Отпуск*")</f>
        <v>0</v>
      </c>
      <c r="S41" s="112">
        <f t="shared" ref="S41:T41" si="16">SUM(S18:S25)</f>
        <v>5</v>
      </c>
      <c r="T41" s="112">
        <f t="shared" si="16"/>
        <v>16.5</v>
      </c>
      <c r="U41" s="168">
        <f>SUM(U21:U27)</f>
        <v>0.8951388889</v>
      </c>
      <c r="V41" s="114">
        <f>COUNTIF(V18:V25,"*Отпуск*")</f>
        <v>0</v>
      </c>
      <c r="W41" s="112">
        <f t="shared" ref="W41:Y41" si="17">SUM(W18:W25)</f>
        <v>6</v>
      </c>
      <c r="X41" s="112">
        <f t="shared" si="17"/>
        <v>0</v>
      </c>
      <c r="Y41" s="168">
        <f t="shared" si="17"/>
        <v>0.8840277778</v>
      </c>
      <c r="Z41" s="114">
        <f>COUNTIF(Z18:Z25,"*Отпуск*")</f>
        <v>0</v>
      </c>
      <c r="AA41" s="112">
        <f t="shared" ref="AA41:AC41" si="18">SUM(AA18:AA25)</f>
        <v>10</v>
      </c>
      <c r="AB41" s="112">
        <f t="shared" si="18"/>
        <v>0</v>
      </c>
      <c r="AC41" s="168">
        <f t="shared" si="18"/>
        <v>0.2298611111</v>
      </c>
      <c r="AD41" s="114">
        <f>COUNTIF(AD18:AD25,"*Отпуск*")</f>
        <v>2</v>
      </c>
      <c r="AE41" s="112">
        <f t="shared" ref="AE41:AG41" si="19">SUM(AE18:AE25)</f>
        <v>3</v>
      </c>
      <c r="AF41" s="112">
        <f t="shared" si="19"/>
        <v>0</v>
      </c>
      <c r="AG41" s="168">
        <f t="shared" si="19"/>
        <v>0.7625</v>
      </c>
      <c r="AH41" s="114">
        <f>COUNTIF(AH18:AH25,"*Отпуск*")</f>
        <v>0</v>
      </c>
      <c r="AI41" s="112">
        <f t="shared" ref="AI41:AK41" si="20">SUM(AI18:AI25)</f>
        <v>6</v>
      </c>
      <c r="AJ41" s="112">
        <f t="shared" si="20"/>
        <v>0</v>
      </c>
      <c r="AK41" s="168">
        <f t="shared" si="20"/>
        <v>0.4111111111</v>
      </c>
      <c r="AL41" s="114">
        <f>COUNTIF(AL18:AL25,"*Отпуск*")</f>
        <v>0</v>
      </c>
      <c r="AM41" s="112">
        <f t="shared" ref="AM41:AO41" si="21">SUM(AM18:AM25)</f>
        <v>2</v>
      </c>
      <c r="AN41" s="112">
        <f t="shared" si="21"/>
        <v>0</v>
      </c>
      <c r="AO41" s="168">
        <f t="shared" si="21"/>
        <v>0.8493055556</v>
      </c>
      <c r="AP41" s="114">
        <f>COUNTIF(AP18:AP25,"*Отпуск*")</f>
        <v>1</v>
      </c>
    </row>
    <row r="42">
      <c r="A42" s="121" t="s">
        <v>50</v>
      </c>
      <c r="B42" s="119" t="s">
        <v>51</v>
      </c>
      <c r="C42" s="112">
        <f t="shared" ref="C42:E42" si="22">SUM(C29:C35)</f>
        <v>5</v>
      </c>
      <c r="D42" s="112">
        <f t="shared" si="22"/>
        <v>51</v>
      </c>
      <c r="E42" s="140">
        <f t="shared" si="22"/>
        <v>0.9513888889</v>
      </c>
      <c r="F42" s="114">
        <f>COUNTIF(F26:F33,"*Отпуск*")</f>
        <v>0</v>
      </c>
      <c r="G42" s="112">
        <f t="shared" ref="G42:I42" si="23">SUM(G26:G33)</f>
        <v>3</v>
      </c>
      <c r="H42" s="112">
        <f t="shared" si="23"/>
        <v>16</v>
      </c>
      <c r="I42" s="168">
        <f t="shared" si="23"/>
        <v>0.1368055556</v>
      </c>
      <c r="J42" s="114">
        <f>COUNTIF(J26:J33,"*Отпуск*")</f>
        <v>1</v>
      </c>
      <c r="K42" s="112">
        <f t="shared" ref="K42:M42" si="24">SUM(K26:K33)</f>
        <v>3</v>
      </c>
      <c r="L42" s="112">
        <f t="shared" si="24"/>
        <v>15</v>
      </c>
      <c r="M42" s="168">
        <f t="shared" si="24"/>
        <v>0.2388888889</v>
      </c>
      <c r="N42" s="114">
        <f>COUNTIF(N26:N33,"*Отпуск*")</f>
        <v>2</v>
      </c>
      <c r="O42" s="112">
        <f t="shared" ref="O42:Q42" si="25">SUM(O26:O33)</f>
        <v>19</v>
      </c>
      <c r="P42" s="112">
        <f t="shared" si="25"/>
        <v>65</v>
      </c>
      <c r="Q42" s="168">
        <f t="shared" si="25"/>
        <v>1.184027778</v>
      </c>
      <c r="R42" s="114">
        <f>COUNTIF(R26:R33,"*Отпуск*")</f>
        <v>0</v>
      </c>
      <c r="S42" s="112">
        <f t="shared" ref="S42:T42" si="26">SUM(S26:S33)</f>
        <v>3</v>
      </c>
      <c r="T42" s="112">
        <f t="shared" si="26"/>
        <v>19</v>
      </c>
      <c r="U42" s="168">
        <f>SUM(U29:U35)</f>
        <v>0.4555555556</v>
      </c>
      <c r="V42" s="114">
        <f>COUNTIF(V26:V33,"*Отпуск*")</f>
        <v>0</v>
      </c>
      <c r="W42" s="112">
        <f t="shared" ref="W42:Y42" si="27">SUM(W26:W33)</f>
        <v>11</v>
      </c>
      <c r="X42" s="112">
        <f t="shared" si="27"/>
        <v>0</v>
      </c>
      <c r="Y42" s="168">
        <f t="shared" si="27"/>
        <v>0.5847222222</v>
      </c>
      <c r="Z42" s="114">
        <f>COUNTIF(Z26:Z33,"*Отпуск*")</f>
        <v>0</v>
      </c>
      <c r="AA42" s="112">
        <f t="shared" ref="AA42:AC42" si="28">SUM(AA26:AA33)</f>
        <v>8</v>
      </c>
      <c r="AB42" s="112">
        <f t="shared" si="28"/>
        <v>0</v>
      </c>
      <c r="AC42" s="168">
        <f t="shared" si="28"/>
        <v>0.7361111111</v>
      </c>
      <c r="AD42" s="114">
        <f>COUNTIF(AD26:AD33,"*Отпуск*")</f>
        <v>0</v>
      </c>
      <c r="AE42" s="112">
        <f t="shared" ref="AE42:AG42" si="29">SUM(AE26:AE33)</f>
        <v>3</v>
      </c>
      <c r="AF42" s="112">
        <f t="shared" si="29"/>
        <v>0</v>
      </c>
      <c r="AG42" s="168">
        <f t="shared" si="29"/>
        <v>0.1375</v>
      </c>
      <c r="AH42" s="114">
        <f>COUNTIF(AH26:AH33,"*Отпуск*")</f>
        <v>0</v>
      </c>
      <c r="AI42" s="112">
        <f t="shared" ref="AI42:AK42" si="30">SUM(AI26:AI33)</f>
        <v>6</v>
      </c>
      <c r="AJ42" s="112">
        <f t="shared" si="30"/>
        <v>0</v>
      </c>
      <c r="AK42" s="168">
        <f t="shared" si="30"/>
        <v>0.8666666667</v>
      </c>
      <c r="AL42" s="114">
        <f>COUNTIF(AL26:AL33,"*Отпуск*")</f>
        <v>1</v>
      </c>
      <c r="AM42" s="112">
        <f t="shared" ref="AM42:AO42" si="31">SUM(AM26:AM33)</f>
        <v>0</v>
      </c>
      <c r="AN42" s="112">
        <f t="shared" si="31"/>
        <v>0</v>
      </c>
      <c r="AO42" s="168">
        <f t="shared" si="31"/>
        <v>0.1784722222</v>
      </c>
      <c r="AP42" s="114">
        <f>COUNTIF(AP26:AP33,"*Отпуск*")</f>
        <v>0</v>
      </c>
    </row>
    <row r="43">
      <c r="A43" s="122" t="s">
        <v>52</v>
      </c>
      <c r="B43" s="123" t="s">
        <v>53</v>
      </c>
      <c r="C43" s="112">
        <f t="shared" ref="C43:E43" si="32">SUM(C35:C38)</f>
        <v>7</v>
      </c>
      <c r="D43" s="112">
        <f t="shared" si="32"/>
        <v>24.5</v>
      </c>
      <c r="E43" s="168">
        <f t="shared" si="32"/>
        <v>0.8236111111</v>
      </c>
      <c r="F43" s="114">
        <f>COUNTIF(F35:F38,"*Отпуск*")</f>
        <v>0</v>
      </c>
      <c r="G43" s="112">
        <f t="shared" ref="G43:I43" si="33">SUM(G35:G38)</f>
        <v>3</v>
      </c>
      <c r="H43" s="112">
        <f t="shared" si="33"/>
        <v>12</v>
      </c>
      <c r="I43" s="168">
        <f t="shared" si="33"/>
        <v>0.04444444444</v>
      </c>
      <c r="J43" s="114">
        <f>COUNTIF(J35:J38,"*Отпуск*")</f>
        <v>1</v>
      </c>
      <c r="K43" s="112">
        <f t="shared" ref="K43:M43" si="34">SUM(K35:K38)</f>
        <v>1</v>
      </c>
      <c r="L43" s="112">
        <f t="shared" si="34"/>
        <v>4.5</v>
      </c>
      <c r="M43" s="168">
        <f t="shared" si="34"/>
        <v>0.1118055556</v>
      </c>
      <c r="N43" s="114">
        <f>COUNTIF(N35:N38,"*Отпуск*")</f>
        <v>1</v>
      </c>
      <c r="O43" s="112">
        <f t="shared" ref="O43:Q43" si="35">SUM(O35:O38)</f>
        <v>2</v>
      </c>
      <c r="P43" s="112">
        <f t="shared" si="35"/>
        <v>31.5</v>
      </c>
      <c r="Q43" s="168">
        <f t="shared" si="35"/>
        <v>0.4631944444</v>
      </c>
      <c r="R43" s="114">
        <f>COUNTIF(R35:R38,"*Отпуск*")</f>
        <v>0</v>
      </c>
      <c r="S43" s="112">
        <f t="shared" ref="S43:T43" si="36">SUM(S35:S38)</f>
        <v>5</v>
      </c>
      <c r="T43" s="112">
        <f t="shared" si="36"/>
        <v>10</v>
      </c>
      <c r="U43" s="168">
        <f>SUM(U37:U38)</f>
        <v>0.2041666667</v>
      </c>
      <c r="V43" s="114">
        <f>COUNTIF(V35:V38,"*Отпуск*")</f>
        <v>0</v>
      </c>
      <c r="W43" s="112">
        <f t="shared" ref="W43:Y43" si="37">SUM(W35:W38)</f>
        <v>0</v>
      </c>
      <c r="X43" s="112">
        <f t="shared" si="37"/>
        <v>0</v>
      </c>
      <c r="Y43" s="168">
        <f t="shared" si="37"/>
        <v>0.02361111111</v>
      </c>
      <c r="Z43" s="114">
        <f>COUNTIF(Z35:Z38,"*Отпуск*")</f>
        <v>3</v>
      </c>
      <c r="AA43" s="112">
        <f t="shared" ref="AA43:AC43" si="38">SUM(AA35:AA38)</f>
        <v>1</v>
      </c>
      <c r="AB43" s="112">
        <f t="shared" si="38"/>
        <v>0</v>
      </c>
      <c r="AC43" s="168">
        <f t="shared" si="38"/>
        <v>0.08888888889</v>
      </c>
      <c r="AD43" s="114">
        <f>COUNTIF(AD35:AD38,"*Отпуск*")</f>
        <v>2</v>
      </c>
      <c r="AE43" s="112">
        <f t="shared" ref="AE43:AG43" si="39">SUM(AE35:AE38)</f>
        <v>0</v>
      </c>
      <c r="AF43" s="112">
        <f t="shared" si="39"/>
        <v>0</v>
      </c>
      <c r="AG43" s="168">
        <f t="shared" si="39"/>
        <v>0</v>
      </c>
      <c r="AH43" s="114">
        <f>COUNTIF(AH35:AH38,"*Отпуск*")</f>
        <v>0</v>
      </c>
      <c r="AI43" s="112">
        <f t="shared" ref="AI43:AK43" si="40">SUM(AI35:AI38)</f>
        <v>1</v>
      </c>
      <c r="AJ43" s="112">
        <f t="shared" si="40"/>
        <v>0</v>
      </c>
      <c r="AK43" s="168">
        <f t="shared" si="40"/>
        <v>0.08055555556</v>
      </c>
      <c r="AL43" s="114">
        <f>COUNTIF(AL35:AL38,"*Отпуск*")</f>
        <v>0</v>
      </c>
      <c r="AM43" s="112">
        <f t="shared" ref="AM43:AO43" si="41">SUM(AM35:AM38)</f>
        <v>0</v>
      </c>
      <c r="AN43" s="112">
        <f t="shared" si="41"/>
        <v>0</v>
      </c>
      <c r="AO43" s="168">
        <f t="shared" si="41"/>
        <v>0</v>
      </c>
      <c r="AP43" s="114">
        <f>COUNTIF(AP35:AP38,"*Отпуск*")</f>
        <v>0</v>
      </c>
    </row>
    <row r="44">
      <c r="A44" s="124" t="s">
        <v>44</v>
      </c>
      <c r="B44" s="125" t="s">
        <v>24</v>
      </c>
      <c r="C44" s="112">
        <f>SUM(C37:C38)</f>
        <v>5</v>
      </c>
      <c r="D44" s="112">
        <f t="shared" ref="D44:AP44" si="42">SUM(D39:D43)</f>
        <v>108</v>
      </c>
      <c r="E44" s="168">
        <f t="shared" si="42"/>
        <v>2.873611111</v>
      </c>
      <c r="F44" s="126">
        <f t="shared" si="42"/>
        <v>0</v>
      </c>
      <c r="G44" s="112">
        <f t="shared" si="42"/>
        <v>6</v>
      </c>
      <c r="H44" s="112">
        <f t="shared" si="42"/>
        <v>28</v>
      </c>
      <c r="I44" s="168">
        <f t="shared" si="42"/>
        <v>0.18125</v>
      </c>
      <c r="J44" s="126">
        <f t="shared" si="42"/>
        <v>2</v>
      </c>
      <c r="K44" s="112">
        <f t="shared" si="42"/>
        <v>19</v>
      </c>
      <c r="L44" s="112">
        <f t="shared" si="42"/>
        <v>103</v>
      </c>
      <c r="M44" s="168">
        <f t="shared" si="42"/>
        <v>1.584722222</v>
      </c>
      <c r="N44" s="126">
        <f t="shared" si="42"/>
        <v>4</v>
      </c>
      <c r="O44" s="112">
        <f t="shared" si="42"/>
        <v>66</v>
      </c>
      <c r="P44" s="112">
        <f t="shared" si="42"/>
        <v>202.5</v>
      </c>
      <c r="Q44" s="168">
        <f t="shared" si="42"/>
        <v>3.709722222</v>
      </c>
      <c r="R44" s="126">
        <f t="shared" si="42"/>
        <v>0</v>
      </c>
      <c r="S44" s="112">
        <f t="shared" si="42"/>
        <v>20</v>
      </c>
      <c r="T44" s="112">
        <f t="shared" si="42"/>
        <v>87.5</v>
      </c>
      <c r="U44" s="168">
        <f t="shared" si="42"/>
        <v>3.011111111</v>
      </c>
      <c r="V44" s="126">
        <f t="shared" si="42"/>
        <v>0</v>
      </c>
      <c r="W44" s="112">
        <f t="shared" si="42"/>
        <v>17</v>
      </c>
      <c r="X44" s="112">
        <f t="shared" si="42"/>
        <v>0</v>
      </c>
      <c r="Y44" s="168">
        <f t="shared" si="42"/>
        <v>1.492361111</v>
      </c>
      <c r="Z44" s="126">
        <f t="shared" si="42"/>
        <v>3</v>
      </c>
      <c r="AA44" s="112">
        <f t="shared" si="42"/>
        <v>32</v>
      </c>
      <c r="AB44" s="112">
        <f t="shared" si="42"/>
        <v>0</v>
      </c>
      <c r="AC44" s="168">
        <f t="shared" si="42"/>
        <v>1.464583333</v>
      </c>
      <c r="AD44" s="126">
        <f t="shared" si="42"/>
        <v>4</v>
      </c>
      <c r="AE44" s="112">
        <f t="shared" si="42"/>
        <v>6</v>
      </c>
      <c r="AF44" s="112">
        <f t="shared" si="42"/>
        <v>0</v>
      </c>
      <c r="AG44" s="168">
        <f t="shared" si="42"/>
        <v>0.9</v>
      </c>
      <c r="AH44" s="126">
        <f t="shared" si="42"/>
        <v>0</v>
      </c>
      <c r="AI44" s="112">
        <f t="shared" si="42"/>
        <v>13</v>
      </c>
      <c r="AJ44" s="112">
        <f t="shared" si="42"/>
        <v>0</v>
      </c>
      <c r="AK44" s="168">
        <f t="shared" si="42"/>
        <v>1.358333333</v>
      </c>
      <c r="AL44" s="126">
        <f t="shared" si="42"/>
        <v>1</v>
      </c>
      <c r="AM44" s="112">
        <f t="shared" si="42"/>
        <v>14</v>
      </c>
      <c r="AN44" s="112">
        <f t="shared" si="42"/>
        <v>0</v>
      </c>
      <c r="AO44" s="168">
        <f t="shared" si="42"/>
        <v>1.704166667</v>
      </c>
      <c r="AP44" s="126">
        <f t="shared" si="42"/>
        <v>5</v>
      </c>
    </row>
    <row r="45">
      <c r="A45" s="143"/>
      <c r="B45" s="143"/>
      <c r="C45" s="143"/>
      <c r="D45" s="143"/>
      <c r="E45" s="143"/>
      <c r="F45" s="143"/>
      <c r="G45" s="143"/>
      <c r="H45" s="143"/>
      <c r="I45" s="143"/>
      <c r="J45" s="143"/>
      <c r="K45" s="143"/>
      <c r="L45" s="143"/>
      <c r="M45" s="143"/>
      <c r="N45" s="143"/>
      <c r="O45" s="143"/>
      <c r="P45" s="143"/>
      <c r="Q45" s="143"/>
      <c r="R45" s="143"/>
      <c r="S45" s="143"/>
      <c r="T45" s="143"/>
      <c r="U45" s="143"/>
      <c r="V45" s="143"/>
      <c r="W45" s="143"/>
      <c r="X45" s="143"/>
      <c r="Y45" s="143"/>
      <c r="Z45" s="143"/>
      <c r="AA45" s="143"/>
      <c r="AB45" s="143"/>
      <c r="AC45" s="143"/>
      <c r="AD45" s="143"/>
      <c r="AE45" s="143"/>
      <c r="AF45" s="143"/>
      <c r="AG45" s="143"/>
      <c r="AH45" s="143"/>
      <c r="AI45" s="143"/>
      <c r="AJ45" s="143"/>
      <c r="AK45" s="143"/>
      <c r="AL45" s="143"/>
      <c r="AM45" s="143"/>
      <c r="AN45" s="143"/>
      <c r="AO45" s="327"/>
      <c r="AP45" s="328"/>
    </row>
    <row r="46">
      <c r="A46" s="143"/>
      <c r="B46" s="143"/>
      <c r="C46" s="143"/>
      <c r="D46" s="143"/>
      <c r="E46" s="143"/>
      <c r="F46" s="143"/>
      <c r="G46" s="143"/>
      <c r="H46" s="143"/>
      <c r="I46" s="143"/>
      <c r="J46" s="143"/>
      <c r="K46" s="143"/>
      <c r="L46" s="143"/>
      <c r="M46" s="143"/>
      <c r="N46" s="143"/>
      <c r="O46" s="143"/>
      <c r="P46" s="143"/>
      <c r="Q46" s="143"/>
      <c r="R46" s="143"/>
      <c r="S46" s="143"/>
      <c r="T46" s="143"/>
      <c r="U46" s="143"/>
      <c r="V46" s="143"/>
      <c r="W46" s="143"/>
      <c r="X46" s="143"/>
      <c r="Y46" s="143"/>
      <c r="Z46" s="143"/>
      <c r="AA46" s="143"/>
      <c r="AB46" s="143"/>
      <c r="AC46" s="143"/>
      <c r="AD46" s="143"/>
      <c r="AE46" s="143"/>
      <c r="AF46" s="143"/>
      <c r="AG46" s="143"/>
      <c r="AH46" s="143"/>
      <c r="AI46" s="143"/>
      <c r="AJ46" s="143"/>
      <c r="AK46" s="143"/>
      <c r="AL46" s="143"/>
      <c r="AM46" s="143"/>
      <c r="AN46" s="143"/>
      <c r="AO46" s="327"/>
      <c r="AP46" s="328"/>
    </row>
    <row r="47">
      <c r="A47" s="143"/>
      <c r="B47" s="143"/>
      <c r="C47" s="143"/>
      <c r="D47" s="143"/>
      <c r="E47" s="143"/>
      <c r="F47" s="143"/>
      <c r="G47" s="143"/>
      <c r="H47" s="143"/>
      <c r="I47" s="143"/>
      <c r="J47" s="143"/>
      <c r="K47" s="143"/>
      <c r="L47" s="143"/>
      <c r="M47" s="143"/>
      <c r="N47" s="143"/>
      <c r="O47" s="143"/>
      <c r="P47" s="143"/>
      <c r="Q47" s="143"/>
      <c r="R47" s="143"/>
      <c r="S47" s="143"/>
      <c r="T47" s="143"/>
      <c r="U47" s="143"/>
      <c r="V47" s="143"/>
      <c r="W47" s="143"/>
      <c r="X47" s="143"/>
      <c r="Y47" s="143"/>
      <c r="Z47" s="143"/>
      <c r="AA47" s="143"/>
      <c r="AB47" s="143"/>
      <c r="AC47" s="143"/>
      <c r="AD47" s="143"/>
      <c r="AE47" s="143"/>
      <c r="AF47" s="143"/>
      <c r="AG47" s="143"/>
      <c r="AH47" s="143"/>
      <c r="AI47" s="143"/>
      <c r="AJ47" s="143"/>
      <c r="AK47" s="143"/>
      <c r="AL47" s="143"/>
      <c r="AM47" s="143"/>
      <c r="AN47" s="143"/>
    </row>
    <row r="48">
      <c r="A48" s="143"/>
      <c r="B48" s="143"/>
      <c r="C48" s="143"/>
      <c r="D48" s="143"/>
      <c r="E48" s="143"/>
      <c r="F48" s="143"/>
      <c r="G48" s="143"/>
      <c r="H48" s="143"/>
      <c r="I48" s="143"/>
      <c r="J48" s="143"/>
      <c r="K48" s="143"/>
      <c r="L48" s="143"/>
      <c r="M48" s="143"/>
      <c r="N48" s="143"/>
      <c r="O48" s="143"/>
      <c r="P48" s="143"/>
      <c r="Q48" s="143"/>
      <c r="R48" s="143"/>
      <c r="S48" s="143"/>
      <c r="T48" s="143"/>
      <c r="U48" s="143"/>
      <c r="V48" s="143"/>
      <c r="W48" s="143"/>
      <c r="X48" s="143"/>
      <c r="Y48" s="143"/>
      <c r="Z48" s="143"/>
      <c r="AA48" s="143"/>
      <c r="AB48" s="143"/>
      <c r="AC48" s="143"/>
      <c r="AD48" s="143"/>
      <c r="AE48" s="143"/>
      <c r="AF48" s="143"/>
      <c r="AG48" s="143"/>
      <c r="AH48" s="143"/>
      <c r="AI48" s="143"/>
      <c r="AJ48" s="143"/>
      <c r="AK48" s="143"/>
      <c r="AL48" s="143"/>
      <c r="AM48" s="143"/>
      <c r="AN48" s="143"/>
    </row>
    <row r="49">
      <c r="A49" s="143"/>
      <c r="B49" s="143"/>
      <c r="C49" s="143"/>
      <c r="D49" s="143"/>
      <c r="E49" s="143"/>
      <c r="F49" s="143"/>
      <c r="G49" s="143"/>
      <c r="H49" s="143"/>
      <c r="I49" s="143"/>
      <c r="J49" s="143"/>
      <c r="K49" s="143"/>
      <c r="L49" s="143"/>
      <c r="M49" s="143"/>
      <c r="N49" s="143"/>
      <c r="O49" s="143"/>
      <c r="P49" s="143"/>
      <c r="Q49" s="143"/>
      <c r="R49" s="143"/>
      <c r="S49" s="143"/>
      <c r="T49" s="143"/>
      <c r="U49" s="143"/>
      <c r="V49" s="143"/>
      <c r="W49" s="143"/>
      <c r="X49" s="143"/>
      <c r="Y49" s="143"/>
      <c r="Z49" s="143"/>
      <c r="AA49" s="143"/>
      <c r="AB49" s="143"/>
      <c r="AC49" s="143"/>
      <c r="AD49" s="143"/>
      <c r="AE49" s="143"/>
      <c r="AF49" s="143"/>
      <c r="AG49" s="143"/>
      <c r="AH49" s="143"/>
      <c r="AI49" s="143"/>
      <c r="AJ49" s="143"/>
      <c r="AK49" s="143"/>
      <c r="AL49" s="143"/>
      <c r="AM49" s="143"/>
      <c r="AN49" s="143"/>
    </row>
    <row r="50">
      <c r="A50" s="143"/>
      <c r="B50" s="143"/>
      <c r="C50" s="143"/>
      <c r="D50" s="143"/>
      <c r="E50" s="143"/>
      <c r="F50" s="143"/>
      <c r="G50" s="143"/>
      <c r="H50" s="143"/>
      <c r="I50" s="143"/>
      <c r="J50" s="143"/>
      <c r="K50" s="143"/>
      <c r="L50" s="143"/>
      <c r="M50" s="143"/>
      <c r="N50" s="143"/>
      <c r="O50" s="143"/>
      <c r="P50" s="143"/>
      <c r="Q50" s="143"/>
      <c r="R50" s="143"/>
      <c r="S50" s="143"/>
      <c r="T50" s="143"/>
      <c r="U50" s="143"/>
      <c r="V50" s="143"/>
      <c r="W50" s="143"/>
      <c r="X50" s="143"/>
      <c r="Y50" s="143"/>
      <c r="Z50" s="143"/>
      <c r="AA50" s="143"/>
      <c r="AB50" s="143"/>
      <c r="AC50" s="143"/>
      <c r="AD50" s="143"/>
      <c r="AE50" s="143"/>
      <c r="AF50" s="143"/>
      <c r="AG50" s="143"/>
      <c r="AH50" s="143"/>
      <c r="AI50" s="143"/>
      <c r="AJ50" s="143"/>
      <c r="AK50" s="143"/>
      <c r="AL50" s="143"/>
      <c r="AM50" s="143"/>
      <c r="AN50" s="143"/>
    </row>
    <row r="51">
      <c r="A51" s="143"/>
      <c r="B51" s="143"/>
      <c r="C51" s="143"/>
      <c r="D51" s="143"/>
      <c r="E51" s="143"/>
      <c r="F51" s="143"/>
      <c r="G51" s="143"/>
      <c r="H51" s="143"/>
      <c r="I51" s="143"/>
      <c r="J51" s="143"/>
      <c r="K51" s="143"/>
      <c r="L51" s="143"/>
      <c r="M51" s="143"/>
      <c r="N51" s="143"/>
      <c r="O51" s="143"/>
      <c r="P51" s="143"/>
      <c r="Q51" s="143"/>
      <c r="R51" s="143"/>
      <c r="S51" s="143"/>
      <c r="T51" s="143"/>
      <c r="U51" s="143"/>
      <c r="V51" s="143"/>
      <c r="W51" s="143"/>
      <c r="X51" s="143"/>
      <c r="Y51" s="143"/>
      <c r="Z51" s="143"/>
      <c r="AA51" s="143"/>
      <c r="AB51" s="143"/>
      <c r="AC51" s="143"/>
      <c r="AD51" s="143"/>
      <c r="AE51" s="143"/>
      <c r="AF51" s="143"/>
      <c r="AG51" s="143"/>
      <c r="AH51" s="143"/>
      <c r="AI51" s="143"/>
      <c r="AJ51" s="143"/>
      <c r="AK51" s="143"/>
      <c r="AL51" s="143"/>
      <c r="AM51" s="143"/>
      <c r="AN51" s="143"/>
    </row>
    <row r="52">
      <c r="A52" s="143"/>
      <c r="B52" s="143"/>
      <c r="C52" s="143"/>
      <c r="D52" s="143"/>
      <c r="E52" s="143"/>
      <c r="F52" s="143"/>
      <c r="G52" s="143"/>
      <c r="H52" s="143"/>
      <c r="I52" s="143"/>
      <c r="J52" s="143"/>
      <c r="K52" s="143"/>
      <c r="L52" s="143"/>
      <c r="M52" s="143"/>
      <c r="N52" s="143"/>
      <c r="O52" s="143"/>
      <c r="P52" s="143"/>
      <c r="Q52" s="143"/>
      <c r="R52" s="143"/>
      <c r="S52" s="143"/>
      <c r="T52" s="143"/>
      <c r="U52" s="143"/>
      <c r="V52" s="143"/>
      <c r="W52" s="143"/>
      <c r="X52" s="143"/>
      <c r="Y52" s="143"/>
      <c r="Z52" s="143"/>
      <c r="AA52" s="143"/>
      <c r="AB52" s="143"/>
      <c r="AC52" s="143"/>
      <c r="AD52" s="143"/>
      <c r="AE52" s="143"/>
      <c r="AF52" s="143"/>
      <c r="AG52" s="143"/>
      <c r="AH52" s="143"/>
      <c r="AI52" s="143"/>
      <c r="AJ52" s="143"/>
      <c r="AK52" s="143"/>
      <c r="AL52" s="143"/>
      <c r="AM52" s="143"/>
      <c r="AN52" s="143"/>
    </row>
    <row r="53">
      <c r="A53" s="143"/>
      <c r="B53" s="143"/>
      <c r="C53" s="143"/>
      <c r="D53" s="143"/>
      <c r="E53" s="143"/>
      <c r="F53" s="143"/>
      <c r="G53" s="143"/>
      <c r="H53" s="143"/>
      <c r="I53" s="143"/>
      <c r="J53" s="143"/>
      <c r="K53" s="143"/>
      <c r="L53" s="143"/>
      <c r="M53" s="143"/>
      <c r="N53" s="143"/>
      <c r="O53" s="143"/>
      <c r="P53" s="143"/>
      <c r="Q53" s="143"/>
      <c r="R53" s="143"/>
      <c r="S53" s="143"/>
      <c r="T53" s="143"/>
      <c r="U53" s="143"/>
      <c r="V53" s="143"/>
      <c r="W53" s="143"/>
      <c r="X53" s="143"/>
      <c r="Y53" s="143"/>
      <c r="Z53" s="143"/>
      <c r="AA53" s="143"/>
      <c r="AB53" s="143"/>
      <c r="AC53" s="143"/>
      <c r="AD53" s="143"/>
      <c r="AE53" s="143"/>
      <c r="AF53" s="143"/>
      <c r="AG53" s="143"/>
      <c r="AH53" s="143"/>
      <c r="AI53" s="143"/>
      <c r="AJ53" s="143"/>
      <c r="AK53" s="143"/>
      <c r="AL53" s="143"/>
      <c r="AM53" s="143"/>
      <c r="AN53" s="143"/>
    </row>
  </sheetData>
  <mergeCells count="43">
    <mergeCell ref="AA1:AD1"/>
    <mergeCell ref="AE1:AH1"/>
    <mergeCell ref="AI1:AL1"/>
    <mergeCell ref="AM1:AP1"/>
    <mergeCell ref="A1:B1"/>
    <mergeCell ref="C1:F1"/>
    <mergeCell ref="G1:J1"/>
    <mergeCell ref="K1:N1"/>
    <mergeCell ref="O1:R1"/>
    <mergeCell ref="S1:V1"/>
    <mergeCell ref="W1:Z1"/>
    <mergeCell ref="A2:B2"/>
    <mergeCell ref="A3:B3"/>
    <mergeCell ref="A5:B5"/>
    <mergeCell ref="A6:B6"/>
    <mergeCell ref="A7:B7"/>
    <mergeCell ref="A8:B8"/>
    <mergeCell ref="A9:B9"/>
    <mergeCell ref="A10:B10"/>
    <mergeCell ref="A11:B11"/>
    <mergeCell ref="A13:B13"/>
    <mergeCell ref="A14:B14"/>
    <mergeCell ref="A15:B15"/>
    <mergeCell ref="A16:B16"/>
    <mergeCell ref="A17:B17"/>
    <mergeCell ref="A18:B18"/>
    <mergeCell ref="A19:B19"/>
    <mergeCell ref="A21:B21"/>
    <mergeCell ref="A22:B22"/>
    <mergeCell ref="A23:B23"/>
    <mergeCell ref="A24:B24"/>
    <mergeCell ref="A25:B25"/>
    <mergeCell ref="A34:B34"/>
    <mergeCell ref="A35:B35"/>
    <mergeCell ref="A37:B37"/>
    <mergeCell ref="A38:B38"/>
    <mergeCell ref="A26:B26"/>
    <mergeCell ref="A27:B27"/>
    <mergeCell ref="A29:B29"/>
    <mergeCell ref="A30:B30"/>
    <mergeCell ref="A31:B31"/>
    <mergeCell ref="A32:B32"/>
    <mergeCell ref="A33:B33"/>
  </mergeCells>
  <conditionalFormatting sqref="C3:E38 A4:B4 A12:B12 F12:AP12 A20:B20 F20:AP20 A28:B28 F28:AP28 A36:B36 F36:AP36">
    <cfRule type="expression" dxfId="0" priority="1">
      <formula>$F:$F="Отпуск"</formula>
    </cfRule>
  </conditionalFormatting>
  <conditionalFormatting sqref="G3:I3 G5:I11 G13:I19 G21:I27 G29:I35 K34:M35 G37:I38 K37:M38">
    <cfRule type="expression" dxfId="0" priority="2">
      <formula>$J:$J="Отпуск"</formula>
    </cfRule>
  </conditionalFormatting>
  <conditionalFormatting sqref="K3:M3 K5:M11 K13:M19 K21:M27 K29:M35 K37:M38">
    <cfRule type="expression" dxfId="0" priority="3">
      <formula>$N:$N="Отпуск"</formula>
    </cfRule>
  </conditionalFormatting>
  <conditionalFormatting sqref="O3:Q3 O5:Q11 O13:Q19 O21:Q27 O29:Q35 K34:M35 O37:Q38">
    <cfRule type="expression" dxfId="0" priority="4">
      <formula>$R:$R="Отпуск"</formula>
    </cfRule>
  </conditionalFormatting>
  <conditionalFormatting sqref="S3:U3 S5:U11 S13:U19 S21:U27 S29:U35 K34:M35 O34 W34:Y34 AA34:AC34 AE34:AG34 AI34:AK34 AM34:AO34 S37:U38">
    <cfRule type="expression" dxfId="0" priority="5">
      <formula>$V:$V="Отпуск"</formula>
    </cfRule>
  </conditionalFormatting>
  <conditionalFormatting sqref="W3:Y3 W5:Y11 W13:Y19 W21:Y27 W29:Y35 W37:Y38">
    <cfRule type="expression" dxfId="0" priority="6">
      <formula>$Z:$Z="Отпуск"</formula>
    </cfRule>
  </conditionalFormatting>
  <conditionalFormatting sqref="AA3:AC3 AA5:AC11 AA13:AC19 AA21:AC27 AA29:AC35 AA37:AC38">
    <cfRule type="expression" dxfId="0" priority="7">
      <formula>$AD:$AD="Отпуск"</formula>
    </cfRule>
  </conditionalFormatting>
  <conditionalFormatting sqref="AE3:AG3 AE5:AG11 AE13:AG19 AE21:AG27 AE29:AG35 AE37:AG38">
    <cfRule type="expression" dxfId="0" priority="8">
      <formula>$AH:$AH="Отпуск"</formula>
    </cfRule>
  </conditionalFormatting>
  <conditionalFormatting sqref="AI3:AK3 AI5:AK11 AI13:AK19 AI21:AK27 AI29:AK35 AI37:AK38">
    <cfRule type="expression" dxfId="0" priority="9">
      <formula>$AL:$AL="Отпуск"</formula>
    </cfRule>
  </conditionalFormatting>
  <conditionalFormatting sqref="AM3:AO3 AM5:AO11 AM13:AO19 AM21:AO27 AM29:AO35 AM37:AO38">
    <cfRule type="expression" dxfId="0" priority="10">
      <formula>$AP:$AP="Отпуск"</formula>
    </cfRule>
  </conditionalFormatting>
  <conditionalFormatting sqref="C3:E38 A4:B4 A12:B12 F12:AP12 A20:B20 F20:AP20 A28:B28 F28:AP28 A36:B36 F36:AP36">
    <cfRule type="expression" dxfId="1" priority="11">
      <formula>$F:$F="ВРИО"</formula>
    </cfRule>
  </conditionalFormatting>
  <conditionalFormatting sqref="G3:I3 G5:I11 G13:I19 G21:I27 G29:I35 K34:M35 G37:I38 K37:M38">
    <cfRule type="expression" dxfId="1" priority="12">
      <formula>$J:$J="ВРИО"</formula>
    </cfRule>
  </conditionalFormatting>
  <conditionalFormatting sqref="K3:M3 K5:M11 K13:M19 K21:M27 K29:M35 K37:M38">
    <cfRule type="expression" dxfId="1" priority="13">
      <formula>$N:$N="ВРИО"</formula>
    </cfRule>
  </conditionalFormatting>
  <conditionalFormatting sqref="O3:Q3 O5:Q11 O13:Q19 O21:Q27 O29:Q35 K34:M35 O37:Q38">
    <cfRule type="expression" dxfId="1" priority="14">
      <formula>$R:$R="ВРИО"</formula>
    </cfRule>
  </conditionalFormatting>
  <conditionalFormatting sqref="S3:U3 S5:U11 S13:U19 S21:U27 S29:U35 K34:M35 O34 W34:Y34 AA34:AC34 AE34:AG34 AI34:AK34 AM34:AO34 S37:U38">
    <cfRule type="expression" dxfId="1" priority="15">
      <formula>$V:$V="ВРИО"</formula>
    </cfRule>
  </conditionalFormatting>
  <conditionalFormatting sqref="W3:Y3 W5:Y11 W13:Y19 W21:Y27 W29:Y35 W37:Y38">
    <cfRule type="expression" dxfId="1" priority="16">
      <formula>$Z:$Z="ВРИО"</formula>
    </cfRule>
  </conditionalFormatting>
  <conditionalFormatting sqref="AA3:AC3 AA5:AC11 AA13:AC19 AA21:AC27 AA29:AC35 AA37:AC38">
    <cfRule type="expression" dxfId="1" priority="17">
      <formula>$AD:$AD="ВРИО"</formula>
    </cfRule>
  </conditionalFormatting>
  <conditionalFormatting sqref="AE3:AG3 AE5:AG11 AE13:AG19 AE21:AG27 AE29:AG35 AE37:AG38">
    <cfRule type="expression" dxfId="1" priority="18">
      <formula>$AH:$AH="ВРИО"</formula>
    </cfRule>
  </conditionalFormatting>
  <conditionalFormatting sqref="AI3:AK3 AI5:AK11 AI13:AK19 AI21:AK27 AI29:AK35 AI37:AK38">
    <cfRule type="expression" dxfId="1" priority="19">
      <formula>$AL:$AL="ВРИО"</formula>
    </cfRule>
  </conditionalFormatting>
  <conditionalFormatting sqref="AM3:AO3 AM5:AO11 AM13:AO19 AM21:AO27 AM29:AO35 AM37:AO38">
    <cfRule type="expression" dxfId="1" priority="20">
      <formula>$AP:$AP="ВРИО"</formula>
    </cfRule>
  </conditionalFormatting>
  <conditionalFormatting sqref="AE3:AG3 AE5:AG11 AE13:AG19 AE21:AG27 AE29:AG35 AE37:AG38">
    <cfRule type="expression" dxfId="1" priority="21">
      <formula>$AH:$AH="Простили"</formula>
    </cfRule>
  </conditionalFormatting>
  <conditionalFormatting sqref="C3:E38 A4:B4 A12:B12 F12:AP12 A20:B20 F20:AP20 A28:B28 F28:AP28 A36:B36 F36:AP36">
    <cfRule type="expression" dxfId="1" priority="22">
      <formula>$F:$F="Простили"</formula>
    </cfRule>
  </conditionalFormatting>
  <conditionalFormatting sqref="G3:I3 G5:I11 G13:I19 G21:I27 G29:I35 K34:M35 G37:I38 K37:M38">
    <cfRule type="expression" dxfId="1" priority="23">
      <formula>$J:$J="Простили"</formula>
    </cfRule>
  </conditionalFormatting>
  <conditionalFormatting sqref="K3:M3 K5:M11 K13:M19 K21:M27 K29:M35 K37:M38">
    <cfRule type="expression" dxfId="1" priority="24">
      <formula>$N:$N="Простили"</formula>
    </cfRule>
  </conditionalFormatting>
  <conditionalFormatting sqref="O3:Q3 O5:Q11 O13:Q19 O21:Q27 O29:Q35 K34:M35 O37:Q38">
    <cfRule type="expression" dxfId="1" priority="25">
      <formula>$R:$R="Простили"</formula>
    </cfRule>
  </conditionalFormatting>
  <conditionalFormatting sqref="S3:U3 S5:U11 S13:U19 S21:U27 S29:U35 K34:M35 O34 W34:Y34 AA34:AC34 AE34:AG34 AI34:AK34 AM34:AO34 S37:U38">
    <cfRule type="expression" dxfId="1" priority="26">
      <formula>$V:$V="Простили"</formula>
    </cfRule>
  </conditionalFormatting>
  <conditionalFormatting sqref="AA3:AC3 AA5:AC11 AA13:AC19 AA21:AC27 AA29:AC35 AA37:AC38">
    <cfRule type="expression" dxfId="1" priority="27">
      <formula>$AD:$AD="Простили"</formula>
    </cfRule>
  </conditionalFormatting>
  <conditionalFormatting sqref="AE3:AG3 AE5:AG11 AE13:AG19 AE21:AG27 AE29:AG35 AE37:AG38">
    <cfRule type="expression" dxfId="2" priority="28">
      <formula>$AH:$AH="Повышен"</formula>
    </cfRule>
  </conditionalFormatting>
  <conditionalFormatting sqref="C3:E38 A4:B4 A12:B12 F12:AP12 A20:B20 F20:AP20 A28:B28 F28:AP28 A36:B36 F36:AP36">
    <cfRule type="expression" dxfId="2" priority="29">
      <formula>$F:$F="Повышен"</formula>
    </cfRule>
  </conditionalFormatting>
  <conditionalFormatting sqref="K3:M3 K5:M11 K13:M19 K21:M27 K29:M35 K37:M38">
    <cfRule type="expression" dxfId="2" priority="30">
      <formula>$N:$N="Повышен"</formula>
    </cfRule>
  </conditionalFormatting>
  <conditionalFormatting sqref="G3:I3 G5:I11 G13:I19 G21:I27 G29:I35 K34:M35 G37:I38 K37:M38">
    <cfRule type="expression" dxfId="2" priority="31">
      <formula>$J:$J="Повышен"</formula>
    </cfRule>
  </conditionalFormatting>
  <conditionalFormatting sqref="O3:Q3 O5:Q11 O13:Q19 O21:Q27 O29:Q35 K34:M35 O37:Q38">
    <cfRule type="expression" dxfId="2" priority="32">
      <formula>$R:$R="Повышен"</formula>
    </cfRule>
  </conditionalFormatting>
  <conditionalFormatting sqref="S3:U3 S5:U11 S13:U19 S21:U27 S29:U35 K34:M35 O34 W34:Y34 AA34:AC34 AE34:AG34 AI34:AK34 AM34:AO34 S37:U38">
    <cfRule type="expression" dxfId="2" priority="33">
      <formula>$V:$V="Повышен"</formula>
    </cfRule>
  </conditionalFormatting>
  <conditionalFormatting sqref="W3:Y3 W5:Y11 W13:Y19 W21:Y27 W29:Y35 W37:Y38">
    <cfRule type="expression" dxfId="2" priority="34">
      <formula>$Z:$Z="Повышен"</formula>
    </cfRule>
  </conditionalFormatting>
  <conditionalFormatting sqref="AA3:AC3 AA5:AC11 AA13:AC19 AA21:AC27 AA29:AC35 AA37:AC38">
    <cfRule type="expression" dxfId="2" priority="35">
      <formula>$AD:$AD="Повышен"</formula>
    </cfRule>
  </conditionalFormatting>
  <conditionalFormatting sqref="AI3:AK3 AI5:AK11 AI13:AK19 AI21:AK27 AI29:AK35 AI37:AK38">
    <cfRule type="expression" dxfId="2" priority="36">
      <formula>$AL:$AL="Повышен"</formula>
    </cfRule>
  </conditionalFormatting>
  <conditionalFormatting sqref="AM3:AO3 AM5:AO11 AM13:AO19 AM21:AO27 AM29:AO35 AM37:AO38">
    <cfRule type="expression" dxfId="2" priority="37">
      <formula>$AP:$AP="Повышен"</formula>
    </cfRule>
  </conditionalFormatting>
  <conditionalFormatting sqref="AE3:AG3 AE5:AG11 AE13:AG19 AE21:AG27 AE29:AG35 AE37:AG38">
    <cfRule type="expression" dxfId="3" priority="38">
      <formula>$AH:$AH="Назначен"</formula>
    </cfRule>
  </conditionalFormatting>
  <conditionalFormatting sqref="C3:E38 A4:B4 A12:B12 F12:AP12 A20:B20 F20:AP20 A28:B28 F28:AP28 A36:B36 F36:AP36">
    <cfRule type="expression" dxfId="3" priority="39">
      <formula>$F:$F="Назначен"</formula>
    </cfRule>
  </conditionalFormatting>
  <conditionalFormatting sqref="G3:I3 G5:I11 G13:I19 G21:I27 G29:I35 K34:M35 G37:I38 K37:M38">
    <cfRule type="expression" dxfId="3" priority="40">
      <formula>$J:$J="Назначен"</formula>
    </cfRule>
  </conditionalFormatting>
  <conditionalFormatting sqref="K3:M3 K5:M11 K13:M19 K21:M27 K29:M35 K37:M38">
    <cfRule type="expression" dxfId="3" priority="41">
      <formula>$N:$N="Назначен"</formula>
    </cfRule>
  </conditionalFormatting>
  <conditionalFormatting sqref="O3:Q3 O5:Q11 O13:Q19 O21:Q27 O29:Q35 K34:M35 O37:Q38">
    <cfRule type="expression" dxfId="3" priority="42">
      <formula>$R:$R="Назначен"</formula>
    </cfRule>
  </conditionalFormatting>
  <conditionalFormatting sqref="S3:U3 S5:U11 S13:U19 S21:U27 S29:U35 K34:M35 O34 W34:Y34 AA34:AC34 AE34:AG34 AI34:AK34 AM34:AO34 S37:U38">
    <cfRule type="expression" dxfId="3" priority="43">
      <formula>$V:$V="Назначен"</formula>
    </cfRule>
  </conditionalFormatting>
  <conditionalFormatting sqref="W3:Y3 W5:Y11 W13:Y19 W21:Y27 W29:Y35 W37:Y38">
    <cfRule type="expression" dxfId="3" priority="44">
      <formula>$Z:$Z="Назначен"</formula>
    </cfRule>
  </conditionalFormatting>
  <conditionalFormatting sqref="AA3:AC3 AA5:AC11 AA13:AC19 AA21:AC27 AA29:AC35 AA37:AC38">
    <cfRule type="expression" dxfId="3" priority="45">
      <formula>$AD:$AD="Назначен"</formula>
    </cfRule>
  </conditionalFormatting>
  <conditionalFormatting sqref="AI3:AK3 AI5:AK11 AI13:AK19 AI21:AK27 AI29:AK35 AI37:AK38">
    <cfRule type="expression" dxfId="3" priority="46">
      <formula>$AL:$AL="Назначен"</formula>
    </cfRule>
  </conditionalFormatting>
  <conditionalFormatting sqref="AM3:AO3 AM5:AO11 AM13:AO19 AM21:AO27 AM29:AO35 AM37:AO38">
    <cfRule type="expression" dxfId="3" priority="47">
      <formula>$AP:$AP="Назначен"</formula>
    </cfRule>
  </conditionalFormatting>
  <conditionalFormatting sqref="W3:Y3 W5:Y11 W13:Y19 W21:Y27 W29:Y35 W37:Y38">
    <cfRule type="expression" dxfId="1" priority="48">
      <formula>$Z:$Z="Простили"</formula>
    </cfRule>
  </conditionalFormatting>
  <conditionalFormatting sqref="AI3:AK3 AI5:AK11 AI13:AK19 AI21:AK27 AI29:AK35 AI37:AK38">
    <cfRule type="expression" dxfId="1" priority="49">
      <formula>$AL:$AL="Простили"</formula>
    </cfRule>
  </conditionalFormatting>
  <conditionalFormatting sqref="AM3:AO3 AM5:AO11 AM13:AO19 AM21:AO27 AM29:AO35 AM37:AO38">
    <cfRule type="expression" dxfId="1" priority="50">
      <formula>$AP:$AP="Простили"</formula>
    </cfRule>
  </conditionalFormatting>
  <conditionalFormatting sqref="C3:C38 G3:G38 K3:K38 O3:O38 S3:S38 W3:W38 AA3:AA38 AE3:AE38 AI3:AI38 AM3:AM38 A4:B4 D11:E18 A12:B12 F12 H12:J12 L12:N12 P12:R12 T12:V12 X12:Z12 AB12:AD12 AF12:AH12 AJ12:AL12 AN12:AP12 A20:B20 D20:F20 H20:J20 L20:N20 P20:R20 T20:V20 X20:Z20 AB20:AD20 AF20:AH20 AJ20:AL20 AN20:AP20 A28:B28 D28:F28 H28:J28 L28:N28 P28:R28 T28:V28 X28:Z28 AB28:AD28 AF28:AH28 AJ28:AL28 AN28:AP28 L34:M36 T34:U36 X34:Y34 AB34:AC34 AF34:AG34 AJ34:AK34 AN34:AO34 A36:B36 D36:F36 H36:J36 N36 P36:R36 V36 X36:Z36 AB36:AD36 AF36:AH36 AJ36:AL36 AN36:AP36">
    <cfRule type="cellIs" dxfId="6" priority="51" operator="greaterThan">
      <formula>0.9</formula>
    </cfRule>
  </conditionalFormatting>
  <conditionalFormatting sqref="D3 H3 L3 P3 T3 X3 AB3 AF3 AJ3 AN3 D5:D19 H5:H19 L5:L19 P5:P19 T5:T19 X5:X19 AB5:AB19 AF5:AF19 AJ5:AJ19 AN5:AN19 A12:C12 E12:G12 I12:K12 M12:O12 Q12:S12 U12:W12 Y12:AA12 AC12:AE12 AG12:AI12 AK12:AM12 AO12:AP12 D21:D27 H21:H27 L21:L27 P21:P27 T21:T27 X21:X27 AB21:AB27 AF21:AF27 AJ21:AJ27 AN21:AN27 D29:D35 H29:H35 L29:L35 P29:P35 T29:T35 X29:X35 AB29:AB35 AF29:AF35 AJ29:AJ35 AN29:AN35 D37:D38 H37:H38 L37:L38 P37:P38 T37:T38 X37:X38 AB37:AB38 AF37:AF38 AJ37:AJ38 AN37:AN38">
    <cfRule type="cellIs" dxfId="6" priority="52" operator="greaterThan">
      <formula>1.9</formula>
    </cfRule>
  </conditionalFormatting>
  <conditionalFormatting sqref="E3 I3 M3 Q3 U3 Y3 AC3 AG3 AK3 AO3 E5:E11 I5:I11 M5:M11 Q5:Q11 U5:U11 Y5:Y11 AC5:AC11 AG5:AG11 AK5:AK11 AO5:AO11 E13:E19 I13:I19 M13:M19 Q13:Q19 U13:U19 Y13:Y19 AC13:AC19 AG13:AG19 AK13:AK19 AO13:AO19 E21:E27 I21:I27 M21:M27 Q21:Q27 U21:U27 Y21:Y27 AC21:AC27 AG21:AG27 AK21:AK27 AO21:AO27 E29:E35 I29:I35 M29:M35 Q29:Q35 U29:U35 Y29:Y35 AC29:AC35 AG29:AG35 AK29:AK35 AO29:AO35 K34:L35 E37:E38 I37:I38 K37:L38 M37:M38 Q37:Q38 U37:U38 Y37:Y38 AC37:AC38 AG37:AG38 AK37:AK38 AO37:AO38">
    <cfRule type="cellIs" dxfId="6" priority="53" operator="greaterThanOrEqual">
      <formula>"1:00"</formula>
    </cfRule>
  </conditionalFormatting>
  <conditionalFormatting sqref="C3:C38 G3:G38 K3:K38 O3:O38 S3:S38 W3:W38 AA3:AA38 AE3:AE38 AI3:AI38 AM3:AM38 A4:B4 D11:E18 A12:B12 F12 H12:J12 L12:N12 P12:R12 T12:V12 X12:Z12 AB12:AD12 AF12:AH12 AJ12:AL12 AN12:AP12 A20:B20 D20:F20 H20:J20 L20:N20 P20:R20 T20:V20 X20:Z20 AB20:AD20 AF20:AH20 AJ20:AL20 AN20:AP20 A28:B28 D28:F28 H28:J28 L28:N28 P28:R28 T28:V28 X28:Z28 AB28:AD28 AF28:AH28 AJ28:AL28 AN28:AP28 L34:M36 T34:U36 X34:Y34 AB34:AC34 AF34:AG34 AJ34:AK34 AN34:AO34 A36:B36 D36:F36 H36:J36 N36 P36:R36 V36 X36:Z36 AB36:AD36 AF36:AH36 AJ36:AL36 AN36:AP36">
    <cfRule type="cellIs" dxfId="7" priority="54" operator="lessThan">
      <formula>0.9</formula>
    </cfRule>
  </conditionalFormatting>
  <conditionalFormatting sqref="D3 H3 L3 P3 T3 X3 AB3 AF3 AJ3 AN3 D5:D19 H5:H19 L5:L19 P5:P19 T5:T19 X5:X19 AB5:AB19 AF5:AF19 AJ5:AJ19 AN5:AN19 A12:C12 E12:G12 I12:K12 M12:O12 Q12:S12 U12:W12 Y12:AA12 AC12:AE12 AG12:AI12 AK12:AM12 AO12:AP12 D21:D27 H21:H27 L21:L27 P21:P27 T21:T27 X21:X27 AB21:AB27 AF21:AF27 AJ21:AJ27 AN21:AN27 D29:D35 H29:H35 L29:L35 P29:P35 T29:T35 X29:X35 AB29:AB35 AF29:AF35 AJ29:AJ35 AN29:AN35 D37:D38 H37:H38 L37:L38 P37:P38 T37:T38 X37:X38 AB37:AB38 AF37:AF38 AJ37:AJ38 AN37:AN38">
    <cfRule type="cellIs" dxfId="7" priority="55" operator="lessThan">
      <formula>1.9</formula>
    </cfRule>
  </conditionalFormatting>
  <conditionalFormatting sqref="E3 I3 M3 Q3 U3 Y3 AC3 AG3 AK3 AO3 E5:E11 I5:I11 M5:M11 Q5:Q11 U5:U11 Y5:Y11 AC5:AC11 AG5:AG11 AK5:AK11 AO5:AO11 E13:E19 I13:I19 M13:M19 Q13:Q19 U13:U19 Y13:Y19 AC13:AC19 AG13:AG19 AK13:AK19 AO13:AO19 E21:E27 I21:I27 M21:M27 Q21:Q27 U21:U27 Y21:Y27 AC21:AC27 AG21:AG27 AK21:AK27 AO21:AO27 E29:E35 I29:I35 M29:M35 Q29:Q35 U29:U35 Y29:Y35 AC29:AC35 AG29:AG35 AK29:AK35 AO29:AO35 K34:L35 E37:E38 I37:I38 K37:L38 M37:M38 Q37:Q38 U37:U38 Y37:Y38 AC37:AC38 AG37:AG38 AK37:AK38 AO37:AO38">
    <cfRule type="cellIs" dxfId="7" priority="56" operator="lessThan">
      <formula>"1:00"</formula>
    </cfRule>
  </conditionalFormatting>
  <dataValidations>
    <dataValidation type="list" allowBlank="1" showErrorMessage="1" sqref="F3 J3 N3 R3 V3 Z3 AD3 AH3 AL3 AP3 F5:F11 J5:J11 N5:N11 R5:R11 V5:V11 Z5:Z11 AD5:AD11 AH5:AH11 AL5:AL11 AP5:AP11 F13:F19 J13:J19 N13:N19 R13:R19 V13:V19 Z13:Z19 AD13:AD19 AH13:AH19 AL13:AL19 AP13:AP19 F21:F27 J21:J27 N21:N27 R21:R27 V21:V27 Z21:Z27 AD21:AD27 AH21:AH27 AL21:AL27 AP21:AP27 F29:F35 J29:J35 N29:N35 R29:R35 V29:V35 Z29:Z35 AD29:AD35 AH29:AH35 AL29:AL35 AP29:AP35 F37:F38 J37:J38 N37:N38 R37:R38 V37:V38 Z37:Z38 AD37:AD38 AH37:AH38 AL37:AL38 AP37:AP38">
      <formula1>"Повышен,Назначен,ВРИО,Отпуск,Простили,-"</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1" t="s">
        <v>34</v>
      </c>
      <c r="B1" s="8"/>
      <c r="C1" s="62" t="s">
        <v>742</v>
      </c>
      <c r="D1" s="63"/>
      <c r="E1" s="63"/>
      <c r="F1" s="64"/>
      <c r="G1" s="62" t="s">
        <v>760</v>
      </c>
      <c r="H1" s="63"/>
      <c r="I1" s="63"/>
      <c r="J1" s="64"/>
      <c r="K1" s="62" t="s">
        <v>751</v>
      </c>
      <c r="L1" s="63"/>
      <c r="M1" s="63"/>
      <c r="N1" s="64"/>
      <c r="O1" s="62" t="s">
        <v>761</v>
      </c>
      <c r="P1" s="63"/>
      <c r="Q1" s="63"/>
      <c r="R1" s="64"/>
      <c r="S1" s="62" t="s">
        <v>762</v>
      </c>
      <c r="T1" s="63"/>
      <c r="U1" s="63"/>
      <c r="V1" s="64"/>
      <c r="W1" s="66" t="s">
        <v>763</v>
      </c>
      <c r="X1" s="63"/>
      <c r="Y1" s="63"/>
      <c r="Z1" s="64"/>
      <c r="AA1" s="66" t="s">
        <v>755</v>
      </c>
      <c r="AB1" s="63"/>
      <c r="AC1" s="63"/>
      <c r="AD1" s="64"/>
      <c r="AE1" s="66" t="s">
        <v>764</v>
      </c>
      <c r="AF1" s="63"/>
      <c r="AG1" s="63"/>
      <c r="AH1" s="64"/>
      <c r="AI1" s="66" t="s">
        <v>765</v>
      </c>
      <c r="AJ1" s="63"/>
      <c r="AK1" s="63"/>
      <c r="AL1" s="64"/>
      <c r="AM1" s="66" t="s">
        <v>758</v>
      </c>
      <c r="AN1" s="63"/>
      <c r="AO1" s="63"/>
      <c r="AP1" s="64"/>
    </row>
    <row r="2">
      <c r="A2" s="68" t="s">
        <v>42</v>
      </c>
      <c r="B2" s="8"/>
      <c r="C2" s="69" t="s">
        <v>4</v>
      </c>
      <c r="D2" s="70" t="s">
        <v>3</v>
      </c>
      <c r="E2" s="71" t="s">
        <v>5</v>
      </c>
      <c r="F2" s="69" t="s">
        <v>43</v>
      </c>
      <c r="G2" s="69" t="s">
        <v>4</v>
      </c>
      <c r="H2" s="70" t="s">
        <v>3</v>
      </c>
      <c r="I2" s="71" t="s">
        <v>5</v>
      </c>
      <c r="J2" s="72" t="s">
        <v>43</v>
      </c>
      <c r="K2" s="73" t="s">
        <v>4</v>
      </c>
      <c r="L2" s="72" t="s">
        <v>3</v>
      </c>
      <c r="M2" s="74" t="s">
        <v>5</v>
      </c>
      <c r="N2" s="72" t="s">
        <v>43</v>
      </c>
      <c r="O2" s="75" t="s">
        <v>63</v>
      </c>
      <c r="P2" s="76" t="s">
        <v>3</v>
      </c>
      <c r="Q2" s="76" t="s">
        <v>5</v>
      </c>
      <c r="R2" s="76" t="s">
        <v>43</v>
      </c>
      <c r="S2" s="73" t="s">
        <v>4</v>
      </c>
      <c r="T2" s="72" t="s">
        <v>3</v>
      </c>
      <c r="U2" s="72" t="s">
        <v>5</v>
      </c>
      <c r="V2" s="72" t="s">
        <v>43</v>
      </c>
      <c r="W2" s="73"/>
      <c r="X2" s="72"/>
      <c r="Y2" s="74"/>
      <c r="Z2" s="72" t="s">
        <v>43</v>
      </c>
      <c r="AA2" s="73" t="s">
        <v>4</v>
      </c>
      <c r="AB2" s="72" t="s">
        <v>759</v>
      </c>
      <c r="AC2" s="72" t="s">
        <v>5</v>
      </c>
      <c r="AD2" s="290" t="s">
        <v>43</v>
      </c>
      <c r="AE2" s="73" t="s">
        <v>4</v>
      </c>
      <c r="AF2" s="72" t="s">
        <v>759</v>
      </c>
      <c r="AG2" s="74" t="s">
        <v>5</v>
      </c>
      <c r="AH2" s="72" t="s">
        <v>43</v>
      </c>
      <c r="AI2" s="73" t="s">
        <v>4</v>
      </c>
      <c r="AJ2" s="72" t="s">
        <v>759</v>
      </c>
      <c r="AK2" s="74" t="s">
        <v>5</v>
      </c>
      <c r="AL2" s="72" t="s">
        <v>43</v>
      </c>
      <c r="AM2" s="73" t="s">
        <v>4</v>
      </c>
      <c r="AN2" s="72" t="s">
        <v>759</v>
      </c>
      <c r="AO2" s="74" t="s">
        <v>5</v>
      </c>
      <c r="AP2" s="72" t="s">
        <v>43</v>
      </c>
    </row>
    <row r="3">
      <c r="A3" s="329" t="s">
        <v>766</v>
      </c>
      <c r="B3" s="8"/>
      <c r="C3" s="83"/>
      <c r="D3" s="83"/>
      <c r="E3" s="91"/>
      <c r="F3" s="85" t="s">
        <v>13</v>
      </c>
      <c r="G3" s="83"/>
      <c r="H3" s="83"/>
      <c r="I3" s="91"/>
      <c r="J3" s="85" t="s">
        <v>13</v>
      </c>
      <c r="K3" s="83">
        <v>1.0</v>
      </c>
      <c r="L3" s="83">
        <v>3.0</v>
      </c>
      <c r="M3" s="91">
        <v>0.04652777777777778</v>
      </c>
      <c r="N3" s="85" t="s">
        <v>13</v>
      </c>
      <c r="O3" s="83"/>
      <c r="P3" s="83"/>
      <c r="Q3" s="91"/>
      <c r="R3" s="85"/>
      <c r="S3" s="83">
        <v>0.0</v>
      </c>
      <c r="T3" s="83">
        <v>0.0</v>
      </c>
      <c r="U3" s="91">
        <v>0.09444444444444444</v>
      </c>
      <c r="V3" s="85" t="s">
        <v>55</v>
      </c>
      <c r="W3" s="83"/>
      <c r="X3" s="83"/>
      <c r="Y3" s="91"/>
      <c r="Z3" s="85" t="s">
        <v>13</v>
      </c>
      <c r="AA3" s="83"/>
      <c r="AB3" s="83"/>
      <c r="AC3" s="91"/>
      <c r="AD3" s="85" t="s">
        <v>13</v>
      </c>
      <c r="AE3" s="83"/>
      <c r="AF3" s="83"/>
      <c r="AG3" s="91"/>
      <c r="AH3" s="85" t="s">
        <v>13</v>
      </c>
      <c r="AI3" s="83"/>
      <c r="AJ3" s="83"/>
      <c r="AK3" s="91"/>
      <c r="AL3" s="85" t="s">
        <v>13</v>
      </c>
      <c r="AM3" s="83"/>
      <c r="AN3" s="83"/>
      <c r="AO3" s="91"/>
      <c r="AP3" s="85" t="s">
        <v>13</v>
      </c>
    </row>
    <row r="4">
      <c r="A4" s="329" t="s">
        <v>767</v>
      </c>
      <c r="B4" s="8"/>
      <c r="C4" s="83"/>
      <c r="D4" s="83"/>
      <c r="E4" s="306"/>
      <c r="F4" s="85" t="s">
        <v>13</v>
      </c>
      <c r="G4" s="83"/>
      <c r="H4" s="83"/>
      <c r="I4" s="129"/>
      <c r="J4" s="85" t="s">
        <v>13</v>
      </c>
      <c r="K4" s="83">
        <v>0.0</v>
      </c>
      <c r="L4" s="83">
        <v>1.0</v>
      </c>
      <c r="M4" s="306">
        <v>0.050694444444444445</v>
      </c>
      <c r="N4" s="85" t="s">
        <v>13</v>
      </c>
      <c r="O4" s="83"/>
      <c r="P4" s="83"/>
      <c r="Q4" s="306"/>
      <c r="R4" s="85"/>
      <c r="S4" s="83">
        <v>3.0</v>
      </c>
      <c r="T4" s="83">
        <v>0.0</v>
      </c>
      <c r="U4" s="306">
        <v>0.07361111111111111</v>
      </c>
      <c r="V4" s="85" t="s">
        <v>55</v>
      </c>
      <c r="W4" s="83"/>
      <c r="X4" s="83"/>
      <c r="Y4" s="306"/>
      <c r="Z4" s="85" t="s">
        <v>13</v>
      </c>
      <c r="AA4" s="83"/>
      <c r="AB4" s="83"/>
      <c r="AC4" s="306"/>
      <c r="AD4" s="85" t="s">
        <v>13</v>
      </c>
      <c r="AE4" s="83"/>
      <c r="AF4" s="83"/>
      <c r="AG4" s="306"/>
      <c r="AH4" s="85" t="s">
        <v>13</v>
      </c>
      <c r="AI4" s="83"/>
      <c r="AJ4" s="83"/>
      <c r="AK4" s="306"/>
      <c r="AL4" s="85" t="s">
        <v>13</v>
      </c>
      <c r="AM4" s="83"/>
      <c r="AN4" s="83"/>
      <c r="AO4" s="306"/>
      <c r="AP4" s="85" t="s">
        <v>13</v>
      </c>
    </row>
    <row r="5">
      <c r="A5" s="329" t="s">
        <v>768</v>
      </c>
      <c r="B5" s="8"/>
      <c r="C5" s="83"/>
      <c r="D5" s="83"/>
      <c r="E5" s="307"/>
      <c r="F5" s="85" t="s">
        <v>13</v>
      </c>
      <c r="G5" s="83"/>
      <c r="H5" s="83"/>
      <c r="I5" s="151"/>
      <c r="J5" s="85" t="s">
        <v>13</v>
      </c>
      <c r="K5" s="83">
        <v>1.0</v>
      </c>
      <c r="L5" s="83">
        <v>2.5</v>
      </c>
      <c r="M5" s="151">
        <v>0.04513888888888889</v>
      </c>
      <c r="N5" s="85" t="s">
        <v>13</v>
      </c>
      <c r="O5" s="83"/>
      <c r="P5" s="83"/>
      <c r="Q5" s="151"/>
      <c r="R5" s="85"/>
      <c r="S5" s="83">
        <v>1.0</v>
      </c>
      <c r="T5" s="83">
        <v>3.0</v>
      </c>
      <c r="U5" s="151">
        <v>0.05</v>
      </c>
      <c r="V5" s="85" t="s">
        <v>55</v>
      </c>
      <c r="W5" s="83"/>
      <c r="X5" s="83"/>
      <c r="Y5" s="151"/>
      <c r="Z5" s="85" t="s">
        <v>13</v>
      </c>
      <c r="AA5" s="83"/>
      <c r="AB5" s="83"/>
      <c r="AC5" s="151"/>
      <c r="AD5" s="85" t="s">
        <v>13</v>
      </c>
      <c r="AE5" s="83"/>
      <c r="AF5" s="83"/>
      <c r="AG5" s="151"/>
      <c r="AH5" s="85" t="s">
        <v>13</v>
      </c>
      <c r="AI5" s="83"/>
      <c r="AJ5" s="83"/>
      <c r="AK5" s="151"/>
      <c r="AL5" s="85" t="s">
        <v>13</v>
      </c>
      <c r="AM5" s="83"/>
      <c r="AN5" s="83"/>
      <c r="AO5" s="151"/>
      <c r="AP5" s="85" t="s">
        <v>13</v>
      </c>
    </row>
    <row r="6">
      <c r="A6" s="329" t="s">
        <v>769</v>
      </c>
      <c r="B6" s="8"/>
      <c r="C6" s="95"/>
      <c r="D6" s="83"/>
      <c r="E6" s="308"/>
      <c r="F6" s="85" t="s">
        <v>13</v>
      </c>
      <c r="G6" s="95"/>
      <c r="H6" s="95"/>
      <c r="I6" s="308"/>
      <c r="J6" s="85" t="s">
        <v>13</v>
      </c>
      <c r="K6" s="95">
        <v>3.0</v>
      </c>
      <c r="L6" s="95">
        <v>4.5</v>
      </c>
      <c r="M6" s="308">
        <v>0.05486111111111111</v>
      </c>
      <c r="N6" s="85" t="s">
        <v>13</v>
      </c>
      <c r="O6" s="95"/>
      <c r="P6" s="95"/>
      <c r="Q6" s="308"/>
      <c r="R6" s="85"/>
      <c r="S6" s="95">
        <v>0.0</v>
      </c>
      <c r="T6" s="95">
        <v>2.0</v>
      </c>
      <c r="U6" s="308">
        <v>0.06597222222222222</v>
      </c>
      <c r="V6" s="85" t="s">
        <v>55</v>
      </c>
      <c r="W6" s="95"/>
      <c r="X6" s="95"/>
      <c r="Y6" s="308"/>
      <c r="Z6" s="85" t="s">
        <v>13</v>
      </c>
      <c r="AA6" s="95"/>
      <c r="AB6" s="95"/>
      <c r="AC6" s="308"/>
      <c r="AD6" s="85" t="s">
        <v>13</v>
      </c>
      <c r="AE6" s="95"/>
      <c r="AF6" s="95"/>
      <c r="AG6" s="308"/>
      <c r="AH6" s="85" t="s">
        <v>13</v>
      </c>
      <c r="AI6" s="95"/>
      <c r="AJ6" s="95"/>
      <c r="AK6" s="308"/>
      <c r="AL6" s="85" t="s">
        <v>13</v>
      </c>
      <c r="AM6" s="95"/>
      <c r="AN6" s="95"/>
      <c r="AO6" s="308"/>
      <c r="AP6" s="85" t="s">
        <v>13</v>
      </c>
    </row>
    <row r="7">
      <c r="A7" s="329" t="s">
        <v>770</v>
      </c>
      <c r="B7" s="8"/>
      <c r="C7" s="95"/>
      <c r="D7" s="83"/>
      <c r="E7" s="291"/>
      <c r="F7" s="85" t="s">
        <v>13</v>
      </c>
      <c r="G7" s="95"/>
      <c r="H7" s="95"/>
      <c r="I7" s="291"/>
      <c r="J7" s="85" t="s">
        <v>13</v>
      </c>
      <c r="K7" s="95">
        <v>0.0</v>
      </c>
      <c r="L7" s="95">
        <v>2.5</v>
      </c>
      <c r="M7" s="291">
        <v>0.05</v>
      </c>
      <c r="N7" s="85" t="s">
        <v>13</v>
      </c>
      <c r="O7" s="95"/>
      <c r="P7" s="95"/>
      <c r="Q7" s="154"/>
      <c r="R7" s="85" t="s">
        <v>13</v>
      </c>
      <c r="S7" s="95">
        <v>2.0</v>
      </c>
      <c r="T7" s="95">
        <v>2.0</v>
      </c>
      <c r="U7" s="291">
        <v>0.09027777777777778</v>
      </c>
      <c r="V7" s="85" t="s">
        <v>55</v>
      </c>
      <c r="W7" s="95"/>
      <c r="X7" s="95"/>
      <c r="Y7" s="291"/>
      <c r="Z7" s="85" t="s">
        <v>13</v>
      </c>
      <c r="AA7" s="95"/>
      <c r="AB7" s="95"/>
      <c r="AC7" s="291"/>
      <c r="AD7" s="85" t="s">
        <v>13</v>
      </c>
      <c r="AE7" s="95"/>
      <c r="AF7" s="95"/>
      <c r="AG7" s="291"/>
      <c r="AH7" s="85" t="s">
        <v>13</v>
      </c>
      <c r="AI7" s="95"/>
      <c r="AJ7" s="95"/>
      <c r="AK7" s="291"/>
      <c r="AL7" s="85" t="s">
        <v>13</v>
      </c>
      <c r="AM7" s="95"/>
      <c r="AN7" s="95"/>
      <c r="AO7" s="291"/>
      <c r="AP7" s="85" t="s">
        <v>13</v>
      </c>
    </row>
    <row r="8">
      <c r="A8" s="329" t="s">
        <v>771</v>
      </c>
      <c r="B8" s="8"/>
      <c r="C8" s="83"/>
      <c r="D8" s="83"/>
      <c r="E8" s="151"/>
      <c r="F8" s="85" t="s">
        <v>13</v>
      </c>
      <c r="G8" s="83"/>
      <c r="H8" s="83"/>
      <c r="I8" s="151"/>
      <c r="J8" s="85" t="s">
        <v>13</v>
      </c>
      <c r="K8" s="83">
        <v>0.0</v>
      </c>
      <c r="L8" s="83">
        <v>1.0</v>
      </c>
      <c r="M8" s="151">
        <v>0.0763888888888889</v>
      </c>
      <c r="N8" s="85" t="s">
        <v>13</v>
      </c>
      <c r="O8" s="83"/>
      <c r="P8" s="83"/>
      <c r="Q8" s="151"/>
      <c r="R8" s="85"/>
      <c r="S8" s="83">
        <v>1.0</v>
      </c>
      <c r="T8" s="83">
        <v>2.5</v>
      </c>
      <c r="U8" s="151">
        <v>0.07430555555555556</v>
      </c>
      <c r="V8" s="85" t="s">
        <v>55</v>
      </c>
      <c r="W8" s="83"/>
      <c r="X8" s="83"/>
      <c r="Y8" s="151"/>
      <c r="Z8" s="85" t="s">
        <v>13</v>
      </c>
      <c r="AA8" s="83"/>
      <c r="AB8" s="83"/>
      <c r="AC8" s="151"/>
      <c r="AD8" s="85" t="s">
        <v>13</v>
      </c>
      <c r="AE8" s="83"/>
      <c r="AF8" s="83"/>
      <c r="AG8" s="151"/>
      <c r="AH8" s="85" t="s">
        <v>13</v>
      </c>
      <c r="AI8" s="83"/>
      <c r="AJ8" s="83"/>
      <c r="AK8" s="151"/>
      <c r="AL8" s="85" t="s">
        <v>13</v>
      </c>
      <c r="AM8" s="83"/>
      <c r="AN8" s="83"/>
      <c r="AO8" s="151"/>
      <c r="AP8" s="85" t="s">
        <v>13</v>
      </c>
    </row>
    <row r="9">
      <c r="A9" s="330"/>
      <c r="B9" s="331"/>
      <c r="C9" s="331"/>
      <c r="D9" s="331"/>
      <c r="E9" s="331"/>
      <c r="F9" s="331"/>
      <c r="G9" s="331"/>
      <c r="H9" s="331"/>
      <c r="I9" s="331"/>
      <c r="J9" s="331"/>
      <c r="K9" s="331"/>
      <c r="L9" s="331"/>
      <c r="M9" s="331"/>
      <c r="N9" s="331"/>
      <c r="O9" s="331"/>
      <c r="P9" s="331"/>
      <c r="Q9" s="331"/>
      <c r="R9" s="331"/>
      <c r="S9" s="331"/>
      <c r="T9" s="331"/>
      <c r="U9" s="331"/>
      <c r="V9" s="331"/>
      <c r="W9" s="331"/>
      <c r="X9" s="331"/>
      <c r="Y9" s="331"/>
      <c r="Z9" s="331"/>
      <c r="AA9" s="331"/>
      <c r="AB9" s="331"/>
      <c r="AC9" s="331"/>
      <c r="AD9" s="331"/>
      <c r="AE9" s="331"/>
      <c r="AF9" s="331"/>
      <c r="AG9" s="331"/>
      <c r="AH9" s="331"/>
      <c r="AI9" s="331"/>
      <c r="AJ9" s="331"/>
      <c r="AK9" s="331"/>
      <c r="AL9" s="331"/>
      <c r="AM9" s="331"/>
      <c r="AN9" s="331"/>
      <c r="AO9" s="331"/>
      <c r="AP9" s="332"/>
    </row>
    <row r="10">
      <c r="A10" s="329" t="s">
        <v>772</v>
      </c>
      <c r="B10" s="8"/>
      <c r="C10" s="83"/>
      <c r="D10" s="83"/>
      <c r="E10" s="129"/>
      <c r="F10" s="85" t="s">
        <v>13</v>
      </c>
      <c r="G10" s="83"/>
      <c r="H10" s="83"/>
      <c r="I10" s="306"/>
      <c r="J10" s="85" t="s">
        <v>13</v>
      </c>
      <c r="K10" s="83">
        <v>2.0</v>
      </c>
      <c r="L10" s="83">
        <v>2.0</v>
      </c>
      <c r="M10" s="306">
        <v>0.0798611111111111</v>
      </c>
      <c r="N10" s="85" t="s">
        <v>13</v>
      </c>
      <c r="O10" s="83"/>
      <c r="P10" s="83"/>
      <c r="Q10" s="306"/>
      <c r="R10" s="85"/>
      <c r="S10" s="83">
        <v>1.0</v>
      </c>
      <c r="T10" s="83">
        <v>1.0</v>
      </c>
      <c r="U10" s="306">
        <v>0.07222222222222222</v>
      </c>
      <c r="V10" s="85" t="s">
        <v>55</v>
      </c>
      <c r="W10" s="83"/>
      <c r="X10" s="83"/>
      <c r="Y10" s="306"/>
      <c r="Z10" s="85" t="s">
        <v>13</v>
      </c>
      <c r="AA10" s="83"/>
      <c r="AB10" s="83"/>
      <c r="AC10" s="306"/>
      <c r="AD10" s="85" t="s">
        <v>13</v>
      </c>
      <c r="AE10" s="83"/>
      <c r="AF10" s="83"/>
      <c r="AG10" s="306"/>
      <c r="AH10" s="85" t="s">
        <v>13</v>
      </c>
      <c r="AI10" s="83"/>
      <c r="AJ10" s="83"/>
      <c r="AK10" s="306"/>
      <c r="AL10" s="85" t="s">
        <v>13</v>
      </c>
      <c r="AM10" s="83"/>
      <c r="AN10" s="83"/>
      <c r="AO10" s="306"/>
      <c r="AP10" s="85" t="s">
        <v>13</v>
      </c>
    </row>
    <row r="11">
      <c r="A11" s="329" t="s">
        <v>773</v>
      </c>
      <c r="B11" s="8"/>
      <c r="C11" s="83">
        <v>0.0</v>
      </c>
      <c r="D11" s="83">
        <v>0.0</v>
      </c>
      <c r="E11" s="83">
        <v>0.0</v>
      </c>
      <c r="F11" s="85" t="s">
        <v>44</v>
      </c>
      <c r="G11" s="83"/>
      <c r="H11" s="83"/>
      <c r="I11" s="306"/>
      <c r="J11" s="85" t="s">
        <v>13</v>
      </c>
      <c r="K11" s="83">
        <v>4.0</v>
      </c>
      <c r="L11" s="83">
        <v>7.5</v>
      </c>
      <c r="M11" s="306">
        <v>0.23541666666666666</v>
      </c>
      <c r="N11" s="85" t="s">
        <v>13</v>
      </c>
      <c r="O11" s="83"/>
      <c r="P11" s="83"/>
      <c r="Q11" s="306"/>
      <c r="R11" s="85"/>
      <c r="S11" s="83">
        <v>0.0</v>
      </c>
      <c r="T11" s="83">
        <v>2.5</v>
      </c>
      <c r="U11" s="306">
        <v>0.23472222222222222</v>
      </c>
      <c r="V11" s="85" t="s">
        <v>55</v>
      </c>
      <c r="W11" s="83"/>
      <c r="X11" s="83"/>
      <c r="Y11" s="306"/>
      <c r="Z11" s="85" t="s">
        <v>13</v>
      </c>
      <c r="AA11" s="83"/>
      <c r="AB11" s="83"/>
      <c r="AC11" s="83"/>
      <c r="AD11" s="85" t="s">
        <v>13</v>
      </c>
      <c r="AE11" s="83"/>
      <c r="AF11" s="83"/>
      <c r="AG11" s="306"/>
      <c r="AH11" s="85" t="s">
        <v>13</v>
      </c>
      <c r="AI11" s="83"/>
      <c r="AJ11" s="83"/>
      <c r="AK11" s="306"/>
      <c r="AL11" s="85" t="s">
        <v>13</v>
      </c>
      <c r="AM11" s="83"/>
      <c r="AN11" s="83"/>
      <c r="AO11" s="306"/>
      <c r="AP11" s="85" t="s">
        <v>13</v>
      </c>
    </row>
    <row r="12">
      <c r="A12" s="329" t="s">
        <v>774</v>
      </c>
      <c r="B12" s="8"/>
      <c r="C12" s="83">
        <v>5.0</v>
      </c>
      <c r="D12" s="83">
        <v>6.5</v>
      </c>
      <c r="E12" s="314">
        <v>0.21805555555555556</v>
      </c>
      <c r="F12" s="85" t="s">
        <v>13</v>
      </c>
      <c r="G12" s="83"/>
      <c r="H12" s="83"/>
      <c r="I12" s="314"/>
      <c r="J12" s="85" t="s">
        <v>13</v>
      </c>
      <c r="K12" s="83">
        <v>4.0</v>
      </c>
      <c r="L12" s="83">
        <v>2.5</v>
      </c>
      <c r="M12" s="314">
        <v>0.1673611111111111</v>
      </c>
      <c r="N12" s="85" t="s">
        <v>13</v>
      </c>
      <c r="O12" s="83"/>
      <c r="P12" s="83"/>
      <c r="Q12" s="314"/>
      <c r="R12" s="85"/>
      <c r="S12" s="83">
        <v>0.0</v>
      </c>
      <c r="T12" s="83">
        <v>1.0</v>
      </c>
      <c r="U12" s="314">
        <v>0.06111111111111111</v>
      </c>
      <c r="V12" s="85" t="s">
        <v>55</v>
      </c>
      <c r="W12" s="83"/>
      <c r="X12" s="83"/>
      <c r="Y12" s="314"/>
      <c r="Z12" s="85" t="s">
        <v>13</v>
      </c>
      <c r="AA12" s="83"/>
      <c r="AB12" s="83"/>
      <c r="AC12" s="314"/>
      <c r="AD12" s="85" t="s">
        <v>13</v>
      </c>
      <c r="AE12" s="83"/>
      <c r="AF12" s="83"/>
      <c r="AG12" s="314"/>
      <c r="AH12" s="85" t="s">
        <v>13</v>
      </c>
      <c r="AI12" s="83"/>
      <c r="AJ12" s="83"/>
      <c r="AK12" s="314"/>
      <c r="AL12" s="85" t="s">
        <v>13</v>
      </c>
      <c r="AM12" s="83"/>
      <c r="AN12" s="83"/>
      <c r="AO12" s="314"/>
      <c r="AP12" s="85" t="s">
        <v>13</v>
      </c>
    </row>
    <row r="13">
      <c r="A13" s="329" t="s">
        <v>775</v>
      </c>
      <c r="B13" s="8"/>
      <c r="C13" s="83">
        <v>4.0</v>
      </c>
      <c r="D13" s="83">
        <v>3.5</v>
      </c>
      <c r="E13" s="91">
        <v>0.23125</v>
      </c>
      <c r="F13" s="85" t="s">
        <v>13</v>
      </c>
      <c r="G13" s="83"/>
      <c r="H13" s="83"/>
      <c r="I13" s="91"/>
      <c r="J13" s="85" t="s">
        <v>13</v>
      </c>
      <c r="K13" s="83">
        <v>1.0</v>
      </c>
      <c r="L13" s="83">
        <v>3.5</v>
      </c>
      <c r="M13" s="91">
        <v>0.027083333333333334</v>
      </c>
      <c r="N13" s="85" t="s">
        <v>57</v>
      </c>
      <c r="O13" s="83"/>
      <c r="P13" s="83"/>
      <c r="Q13" s="91"/>
      <c r="R13" s="85"/>
      <c r="S13" s="83">
        <v>1.0</v>
      </c>
      <c r="T13" s="83">
        <v>2.5</v>
      </c>
      <c r="U13" s="91">
        <v>0.09791666666666667</v>
      </c>
      <c r="V13" s="85" t="s">
        <v>55</v>
      </c>
      <c r="W13" s="83"/>
      <c r="X13" s="83"/>
      <c r="Y13" s="91"/>
      <c r="Z13" s="85" t="s">
        <v>13</v>
      </c>
      <c r="AA13" s="83"/>
      <c r="AB13" s="83"/>
      <c r="AC13" s="83"/>
      <c r="AD13" s="85" t="s">
        <v>13</v>
      </c>
      <c r="AE13" s="83">
        <v>2.0</v>
      </c>
      <c r="AF13" s="83">
        <v>2.0</v>
      </c>
      <c r="AG13" s="91">
        <v>0.0</v>
      </c>
      <c r="AH13" s="85" t="s">
        <v>44</v>
      </c>
      <c r="AI13" s="83">
        <v>0.0</v>
      </c>
      <c r="AJ13" s="83">
        <v>1.0</v>
      </c>
      <c r="AK13" s="91">
        <v>0.0</v>
      </c>
      <c r="AL13" s="85" t="s">
        <v>44</v>
      </c>
      <c r="AM13" s="83"/>
      <c r="AN13" s="83"/>
      <c r="AO13" s="91"/>
      <c r="AP13" s="85" t="s">
        <v>13</v>
      </c>
    </row>
    <row r="14">
      <c r="A14" s="329" t="s">
        <v>776</v>
      </c>
      <c r="B14" s="8"/>
      <c r="C14" s="95">
        <v>1.0</v>
      </c>
      <c r="D14" s="95">
        <v>10.0</v>
      </c>
      <c r="E14" s="315">
        <v>0.050694444444444445</v>
      </c>
      <c r="F14" s="85" t="s">
        <v>13</v>
      </c>
      <c r="G14" s="95"/>
      <c r="H14" s="95"/>
      <c r="I14" s="315"/>
      <c r="J14" s="85" t="s">
        <v>13</v>
      </c>
      <c r="K14" s="95">
        <v>1.0</v>
      </c>
      <c r="L14" s="95">
        <v>4.0</v>
      </c>
      <c r="M14" s="315">
        <v>0.06944444444444445</v>
      </c>
      <c r="N14" s="85" t="s">
        <v>13</v>
      </c>
      <c r="O14" s="95"/>
      <c r="P14" s="95"/>
      <c r="Q14" s="315"/>
      <c r="R14" s="85"/>
      <c r="S14" s="95">
        <v>0.0</v>
      </c>
      <c r="T14" s="95">
        <v>2.5</v>
      </c>
      <c r="U14" s="315">
        <v>0.06944444444444445</v>
      </c>
      <c r="V14" s="85" t="s">
        <v>55</v>
      </c>
      <c r="W14" s="95"/>
      <c r="X14" s="95"/>
      <c r="Y14" s="315"/>
      <c r="Z14" s="85" t="s">
        <v>13</v>
      </c>
      <c r="AA14" s="95"/>
      <c r="AB14" s="95"/>
      <c r="AC14" s="315"/>
      <c r="AD14" s="85" t="s">
        <v>13</v>
      </c>
      <c r="AE14" s="95">
        <v>1.0</v>
      </c>
      <c r="AF14" s="95">
        <v>5.0</v>
      </c>
      <c r="AG14" s="315">
        <v>0.2625</v>
      </c>
      <c r="AH14" s="85" t="s">
        <v>13</v>
      </c>
      <c r="AI14" s="95">
        <v>3.0</v>
      </c>
      <c r="AJ14" s="95">
        <v>6.0</v>
      </c>
      <c r="AK14" s="315">
        <v>0.2375</v>
      </c>
      <c r="AL14" s="85" t="s">
        <v>13</v>
      </c>
      <c r="AM14" s="95"/>
      <c r="AN14" s="95"/>
      <c r="AO14" s="316"/>
      <c r="AP14" s="85" t="s">
        <v>13</v>
      </c>
    </row>
    <row r="15">
      <c r="A15" s="329" t="s">
        <v>777</v>
      </c>
      <c r="B15" s="8"/>
      <c r="C15" s="95">
        <v>4.0</v>
      </c>
      <c r="D15" s="95">
        <v>2.0</v>
      </c>
      <c r="E15" s="317">
        <v>0.0875</v>
      </c>
      <c r="F15" s="85" t="s">
        <v>13</v>
      </c>
      <c r="G15" s="95"/>
      <c r="H15" s="95"/>
      <c r="I15" s="132"/>
      <c r="J15" s="85" t="s">
        <v>13</v>
      </c>
      <c r="K15" s="95">
        <v>0.0</v>
      </c>
      <c r="L15" s="95">
        <v>1.0</v>
      </c>
      <c r="M15" s="317">
        <v>0.06944444444444445</v>
      </c>
      <c r="N15" s="85" t="s">
        <v>13</v>
      </c>
      <c r="O15" s="95"/>
      <c r="P15" s="95"/>
      <c r="Q15" s="317"/>
      <c r="R15" s="85"/>
      <c r="S15" s="95">
        <v>0.0</v>
      </c>
      <c r="T15" s="95">
        <v>2.0</v>
      </c>
      <c r="U15" s="317">
        <v>0.0625</v>
      </c>
      <c r="V15" s="85" t="s">
        <v>55</v>
      </c>
      <c r="W15" s="95"/>
      <c r="X15" s="95"/>
      <c r="Y15" s="317"/>
      <c r="Z15" s="85" t="s">
        <v>13</v>
      </c>
      <c r="AA15" s="95"/>
      <c r="AB15" s="95"/>
      <c r="AC15" s="317"/>
      <c r="AD15" s="85" t="s">
        <v>13</v>
      </c>
      <c r="AE15" s="95">
        <v>1.0</v>
      </c>
      <c r="AF15" s="95">
        <v>2.0</v>
      </c>
      <c r="AG15" s="317">
        <v>0.23194444444444445</v>
      </c>
      <c r="AH15" s="85" t="s">
        <v>13</v>
      </c>
      <c r="AI15" s="95">
        <v>5.0</v>
      </c>
      <c r="AJ15" s="95">
        <v>5.0</v>
      </c>
      <c r="AK15" s="317">
        <v>0.2465277777777778</v>
      </c>
      <c r="AL15" s="85" t="s">
        <v>13</v>
      </c>
      <c r="AM15" s="95"/>
      <c r="AN15" s="95"/>
      <c r="AO15" s="317"/>
      <c r="AP15" s="85" t="s">
        <v>13</v>
      </c>
    </row>
    <row r="16">
      <c r="A16" s="333" t="s">
        <v>778</v>
      </c>
      <c r="B16" s="102"/>
      <c r="C16" s="83">
        <v>0.0</v>
      </c>
      <c r="D16" s="83">
        <v>6.0</v>
      </c>
      <c r="E16" s="91">
        <v>0.041666666666666664</v>
      </c>
      <c r="F16" s="85" t="s">
        <v>13</v>
      </c>
      <c r="G16" s="83"/>
      <c r="H16" s="83"/>
      <c r="I16" s="91"/>
      <c r="J16" s="85" t="s">
        <v>13</v>
      </c>
      <c r="K16" s="83">
        <v>3.0</v>
      </c>
      <c r="L16" s="83">
        <v>5.0</v>
      </c>
      <c r="M16" s="91">
        <v>0.05763888888888889</v>
      </c>
      <c r="N16" s="85" t="s">
        <v>13</v>
      </c>
      <c r="O16" s="83"/>
      <c r="P16" s="83"/>
      <c r="Q16" s="91"/>
      <c r="R16" s="85"/>
      <c r="S16" s="83">
        <v>0.0</v>
      </c>
      <c r="T16" s="83">
        <v>0.0</v>
      </c>
      <c r="U16" s="91">
        <v>0.0</v>
      </c>
      <c r="V16" s="85" t="s">
        <v>56</v>
      </c>
      <c r="W16" s="83"/>
      <c r="X16" s="83"/>
      <c r="Y16" s="91"/>
      <c r="Z16" s="85" t="s">
        <v>13</v>
      </c>
      <c r="AA16" s="83"/>
      <c r="AB16" s="83"/>
      <c r="AC16" s="91"/>
      <c r="AD16" s="85" t="s">
        <v>13</v>
      </c>
      <c r="AE16" s="83">
        <v>16.0</v>
      </c>
      <c r="AF16" s="83">
        <v>2.0</v>
      </c>
      <c r="AG16" s="91">
        <v>0.2638888888888889</v>
      </c>
      <c r="AH16" s="85" t="s">
        <v>13</v>
      </c>
      <c r="AI16" s="83">
        <v>2.0</v>
      </c>
      <c r="AJ16" s="83">
        <v>6.0</v>
      </c>
      <c r="AK16" s="91">
        <v>0.2951388888888889</v>
      </c>
      <c r="AL16" s="85" t="s">
        <v>13</v>
      </c>
      <c r="AM16" s="83"/>
      <c r="AN16" s="83"/>
      <c r="AO16" s="91"/>
      <c r="AP16" s="85" t="s">
        <v>13</v>
      </c>
    </row>
    <row r="17">
      <c r="A17" s="100"/>
      <c r="B17" s="303"/>
      <c r="C17" s="303"/>
      <c r="D17" s="303"/>
      <c r="E17" s="303"/>
      <c r="F17" s="303"/>
      <c r="G17" s="303"/>
      <c r="H17" s="303"/>
      <c r="I17" s="303"/>
      <c r="J17" s="303"/>
      <c r="K17" s="303"/>
      <c r="L17" s="303"/>
      <c r="M17" s="303"/>
      <c r="N17" s="303"/>
      <c r="O17" s="303"/>
      <c r="P17" s="303"/>
      <c r="Q17" s="303"/>
      <c r="R17" s="303"/>
      <c r="S17" s="303"/>
      <c r="T17" s="303"/>
      <c r="U17" s="303"/>
      <c r="V17" s="303"/>
      <c r="W17" s="303"/>
      <c r="X17" s="303"/>
      <c r="Y17" s="303"/>
      <c r="Z17" s="303"/>
      <c r="AA17" s="303"/>
      <c r="AB17" s="303"/>
      <c r="AC17" s="303"/>
      <c r="AD17" s="303"/>
      <c r="AE17" s="303"/>
      <c r="AF17" s="303"/>
      <c r="AG17" s="303"/>
      <c r="AH17" s="303"/>
      <c r="AI17" s="303"/>
      <c r="AJ17" s="303"/>
      <c r="AK17" s="303"/>
      <c r="AL17" s="303"/>
      <c r="AM17" s="303"/>
      <c r="AN17" s="303"/>
      <c r="AO17" s="303"/>
      <c r="AP17" s="305"/>
    </row>
    <row r="18">
      <c r="A18" s="333" t="s">
        <v>779</v>
      </c>
      <c r="B18" s="102"/>
      <c r="C18" s="103">
        <v>13.0</v>
      </c>
      <c r="D18" s="103">
        <v>3.0</v>
      </c>
      <c r="E18" s="163">
        <v>0.09097222222222222</v>
      </c>
      <c r="F18" s="85" t="s">
        <v>13</v>
      </c>
      <c r="G18" s="103"/>
      <c r="H18" s="103"/>
      <c r="I18" s="163"/>
      <c r="J18" s="85" t="s">
        <v>13</v>
      </c>
      <c r="K18" s="103">
        <v>0.0</v>
      </c>
      <c r="L18" s="103">
        <v>1.5</v>
      </c>
      <c r="M18" s="163">
        <v>0.06944444444444445</v>
      </c>
      <c r="N18" s="85" t="s">
        <v>13</v>
      </c>
      <c r="O18" s="103"/>
      <c r="P18" s="103"/>
      <c r="Q18" s="163"/>
      <c r="R18" s="85"/>
      <c r="S18" s="103">
        <v>0.0</v>
      </c>
      <c r="T18" s="103">
        <v>2.5</v>
      </c>
      <c r="U18" s="163">
        <v>0.05486111111111111</v>
      </c>
      <c r="V18" s="85" t="s">
        <v>55</v>
      </c>
      <c r="W18" s="103"/>
      <c r="X18" s="103"/>
      <c r="Y18" s="163"/>
      <c r="Z18" s="85" t="s">
        <v>13</v>
      </c>
      <c r="AA18" s="103"/>
      <c r="AB18" s="103"/>
      <c r="AC18" s="103"/>
      <c r="AD18" s="85" t="s">
        <v>13</v>
      </c>
      <c r="AE18" s="103">
        <v>7.0</v>
      </c>
      <c r="AF18" s="103">
        <v>2.0</v>
      </c>
      <c r="AG18" s="163">
        <v>0.3298611111111111</v>
      </c>
      <c r="AH18" s="85" t="s">
        <v>13</v>
      </c>
      <c r="AI18" s="103">
        <v>2.0</v>
      </c>
      <c r="AJ18" s="103">
        <v>7.0</v>
      </c>
      <c r="AK18" s="163">
        <v>0.06527777777777778</v>
      </c>
      <c r="AL18" s="85" t="s">
        <v>13</v>
      </c>
      <c r="AM18" s="103"/>
      <c r="AN18" s="103"/>
      <c r="AO18" s="103"/>
      <c r="AP18" s="85" t="s">
        <v>13</v>
      </c>
    </row>
    <row r="19">
      <c r="A19" s="333" t="s">
        <v>780</v>
      </c>
      <c r="B19" s="102"/>
      <c r="C19" s="103">
        <v>7.0</v>
      </c>
      <c r="D19" s="103">
        <v>7.5</v>
      </c>
      <c r="E19" s="163">
        <v>0.07013888888888889</v>
      </c>
      <c r="F19" s="85" t="s">
        <v>13</v>
      </c>
      <c r="G19" s="103"/>
      <c r="H19" s="103"/>
      <c r="I19" s="163"/>
      <c r="J19" s="85" t="s">
        <v>13</v>
      </c>
      <c r="K19" s="103">
        <v>2.0</v>
      </c>
      <c r="L19" s="103">
        <v>0.0</v>
      </c>
      <c r="M19" s="163">
        <v>0.050694444444444445</v>
      </c>
      <c r="N19" s="85" t="s">
        <v>13</v>
      </c>
      <c r="O19" s="103"/>
      <c r="P19" s="103"/>
      <c r="Q19" s="163"/>
      <c r="R19" s="85"/>
      <c r="S19" s="103">
        <v>0.0</v>
      </c>
      <c r="T19" s="103">
        <v>0.0</v>
      </c>
      <c r="U19" s="103">
        <v>0.0</v>
      </c>
      <c r="V19" s="85" t="s">
        <v>56</v>
      </c>
      <c r="W19" s="103"/>
      <c r="X19" s="103"/>
      <c r="Y19" s="163"/>
      <c r="Z19" s="85" t="s">
        <v>13</v>
      </c>
      <c r="AA19" s="103"/>
      <c r="AB19" s="103"/>
      <c r="AC19" s="103"/>
      <c r="AD19" s="85" t="s">
        <v>13</v>
      </c>
      <c r="AE19" s="103">
        <v>0.0</v>
      </c>
      <c r="AF19" s="103">
        <v>5.0</v>
      </c>
      <c r="AG19" s="163">
        <v>0.24722222222222223</v>
      </c>
      <c r="AH19" s="85" t="s">
        <v>13</v>
      </c>
      <c r="AI19" s="103">
        <v>0.0</v>
      </c>
      <c r="AJ19" s="103">
        <v>11.0</v>
      </c>
      <c r="AK19" s="163">
        <v>0.23402777777777778</v>
      </c>
      <c r="AL19" s="85" t="s">
        <v>13</v>
      </c>
      <c r="AM19" s="103"/>
      <c r="AN19" s="103"/>
      <c r="AO19" s="103"/>
      <c r="AP19" s="85" t="s">
        <v>13</v>
      </c>
    </row>
    <row r="20">
      <c r="A20" s="333" t="s">
        <v>781</v>
      </c>
      <c r="B20" s="102"/>
      <c r="C20" s="103">
        <v>6.0</v>
      </c>
      <c r="D20" s="103">
        <v>5.0</v>
      </c>
      <c r="E20" s="163">
        <v>0.19166666666666668</v>
      </c>
      <c r="F20" s="85" t="s">
        <v>13</v>
      </c>
      <c r="G20" s="103">
        <v>0.0</v>
      </c>
      <c r="H20" s="103">
        <v>0.0</v>
      </c>
      <c r="I20" s="103">
        <v>0.0</v>
      </c>
      <c r="J20" s="85" t="s">
        <v>52</v>
      </c>
      <c r="K20" s="103">
        <v>1.0</v>
      </c>
      <c r="L20" s="103">
        <v>2.5</v>
      </c>
      <c r="M20" s="103">
        <v>0.0</v>
      </c>
      <c r="N20" s="85" t="s">
        <v>56</v>
      </c>
      <c r="O20" s="103"/>
      <c r="P20" s="103"/>
      <c r="Q20" s="163"/>
      <c r="R20" s="85"/>
      <c r="S20" s="103">
        <v>0.0</v>
      </c>
      <c r="T20" s="103">
        <v>0.0</v>
      </c>
      <c r="U20" s="103">
        <v>0.0</v>
      </c>
      <c r="V20" s="85" t="s">
        <v>55</v>
      </c>
      <c r="W20" s="103"/>
      <c r="X20" s="103"/>
      <c r="Y20" s="163"/>
      <c r="Z20" s="85" t="s">
        <v>13</v>
      </c>
      <c r="AA20" s="103"/>
      <c r="AB20" s="103"/>
      <c r="AC20" s="103"/>
      <c r="AD20" s="85" t="s">
        <v>13</v>
      </c>
      <c r="AE20" s="103">
        <v>14.0</v>
      </c>
      <c r="AF20" s="103">
        <v>7.0</v>
      </c>
      <c r="AG20" s="163">
        <v>0.04375</v>
      </c>
      <c r="AH20" s="85" t="s">
        <v>13</v>
      </c>
      <c r="AI20" s="103">
        <v>0.0</v>
      </c>
      <c r="AJ20" s="103">
        <v>10.0</v>
      </c>
      <c r="AK20" s="163">
        <v>0.4618055555555556</v>
      </c>
      <c r="AL20" s="85" t="s">
        <v>13</v>
      </c>
      <c r="AM20" s="103"/>
      <c r="AN20" s="103"/>
      <c r="AO20" s="103"/>
      <c r="AP20" s="85" t="s">
        <v>13</v>
      </c>
    </row>
    <row r="21">
      <c r="A21" s="333" t="s">
        <v>782</v>
      </c>
      <c r="B21" s="102"/>
      <c r="C21" s="103">
        <v>0.0</v>
      </c>
      <c r="D21" s="103">
        <v>4.5</v>
      </c>
      <c r="E21" s="163">
        <v>0.10694444444444444</v>
      </c>
      <c r="F21" s="85" t="s">
        <v>13</v>
      </c>
      <c r="G21" s="103">
        <v>0.0</v>
      </c>
      <c r="H21" s="103">
        <v>1.0</v>
      </c>
      <c r="I21" s="103">
        <v>0.0</v>
      </c>
      <c r="J21" s="85" t="s">
        <v>55</v>
      </c>
      <c r="K21" s="103">
        <v>0.0</v>
      </c>
      <c r="L21" s="103">
        <v>5.0</v>
      </c>
      <c r="M21" s="163">
        <v>0.04236111111111111</v>
      </c>
      <c r="N21" s="85" t="s">
        <v>13</v>
      </c>
      <c r="O21" s="103"/>
      <c r="P21" s="103"/>
      <c r="Q21" s="163"/>
      <c r="R21" s="85"/>
      <c r="S21" s="103">
        <v>0.0</v>
      </c>
      <c r="T21" s="103">
        <v>2.5</v>
      </c>
      <c r="U21" s="163">
        <v>0.12152777777777778</v>
      </c>
      <c r="V21" s="85" t="s">
        <v>55</v>
      </c>
      <c r="W21" s="103"/>
      <c r="X21" s="103"/>
      <c r="Y21" s="163"/>
      <c r="Z21" s="85" t="s">
        <v>13</v>
      </c>
      <c r="AA21" s="103"/>
      <c r="AB21" s="103"/>
      <c r="AC21" s="103"/>
      <c r="AD21" s="85" t="s">
        <v>13</v>
      </c>
      <c r="AE21" s="103">
        <v>1.0</v>
      </c>
      <c r="AF21" s="103">
        <v>6.0</v>
      </c>
      <c r="AG21" s="163">
        <v>0.05347222222222222</v>
      </c>
      <c r="AH21" s="85" t="s">
        <v>13</v>
      </c>
      <c r="AI21" s="103">
        <v>0.0</v>
      </c>
      <c r="AJ21" s="103">
        <v>11.0</v>
      </c>
      <c r="AK21" s="163">
        <v>0.32708333333333334</v>
      </c>
      <c r="AL21" s="85" t="s">
        <v>13</v>
      </c>
      <c r="AM21" s="103"/>
      <c r="AN21" s="103"/>
      <c r="AO21" s="103"/>
      <c r="AP21" s="85" t="s">
        <v>13</v>
      </c>
    </row>
    <row r="22">
      <c r="A22" s="333" t="s">
        <v>783</v>
      </c>
      <c r="B22" s="102"/>
      <c r="C22" s="103">
        <v>10.0</v>
      </c>
      <c r="D22" s="103">
        <v>10.0</v>
      </c>
      <c r="E22" s="163">
        <v>0.21875</v>
      </c>
      <c r="F22" s="85" t="s">
        <v>13</v>
      </c>
      <c r="G22" s="103">
        <v>0.0</v>
      </c>
      <c r="H22" s="103">
        <v>3.0</v>
      </c>
      <c r="I22" s="163">
        <v>0.058333333333333334</v>
      </c>
      <c r="J22" s="85" t="s">
        <v>13</v>
      </c>
      <c r="K22" s="103">
        <v>0.0</v>
      </c>
      <c r="L22" s="103">
        <v>2.5</v>
      </c>
      <c r="M22" s="163">
        <v>0.05763888888888889</v>
      </c>
      <c r="N22" s="85" t="s">
        <v>13</v>
      </c>
      <c r="O22" s="103"/>
      <c r="P22" s="103"/>
      <c r="Q22" s="163"/>
      <c r="R22" s="85"/>
      <c r="S22" s="103">
        <v>0.0</v>
      </c>
      <c r="T22" s="103">
        <v>2.0</v>
      </c>
      <c r="U22" s="163">
        <v>0.06875</v>
      </c>
      <c r="V22" s="85" t="s">
        <v>55</v>
      </c>
      <c r="W22" s="103"/>
      <c r="X22" s="103"/>
      <c r="Y22" s="163"/>
      <c r="Z22" s="85" t="s">
        <v>13</v>
      </c>
      <c r="AA22" s="103"/>
      <c r="AB22" s="103"/>
      <c r="AC22" s="103"/>
      <c r="AD22" s="85" t="s">
        <v>13</v>
      </c>
      <c r="AE22" s="103">
        <v>9.0</v>
      </c>
      <c r="AF22" s="103">
        <v>5.0</v>
      </c>
      <c r="AG22" s="163">
        <v>0.044444444444444446</v>
      </c>
      <c r="AH22" s="85" t="s">
        <v>13</v>
      </c>
      <c r="AI22" s="103">
        <v>2.0</v>
      </c>
      <c r="AJ22" s="103">
        <v>8.0</v>
      </c>
      <c r="AK22" s="163">
        <v>0.19791666666666666</v>
      </c>
      <c r="AL22" s="85" t="s">
        <v>13</v>
      </c>
      <c r="AM22" s="103"/>
      <c r="AN22" s="103"/>
      <c r="AO22" s="103"/>
      <c r="AP22" s="85" t="s">
        <v>13</v>
      </c>
    </row>
    <row r="23">
      <c r="A23" s="333" t="s">
        <v>784</v>
      </c>
      <c r="B23" s="102"/>
      <c r="C23" s="103">
        <v>2.0</v>
      </c>
      <c r="D23" s="103">
        <v>3.5</v>
      </c>
      <c r="E23" s="163">
        <v>0.059027777777777776</v>
      </c>
      <c r="F23" s="85" t="s">
        <v>13</v>
      </c>
      <c r="G23" s="103">
        <v>1.0</v>
      </c>
      <c r="H23" s="103">
        <v>6.0</v>
      </c>
      <c r="I23" s="163">
        <v>0.04861111111111111</v>
      </c>
      <c r="J23" s="85" t="s">
        <v>13</v>
      </c>
      <c r="K23" s="103">
        <v>1.0</v>
      </c>
      <c r="L23" s="103">
        <v>2.5</v>
      </c>
      <c r="M23" s="163">
        <v>0.05138888888888889</v>
      </c>
      <c r="N23" s="85" t="s">
        <v>13</v>
      </c>
      <c r="O23" s="103"/>
      <c r="P23" s="103"/>
      <c r="Q23" s="163"/>
      <c r="R23" s="85" t="s">
        <v>13</v>
      </c>
      <c r="S23" s="103">
        <v>1.0</v>
      </c>
      <c r="T23" s="103">
        <v>2.5</v>
      </c>
      <c r="U23" s="163">
        <v>0.05138888888888889</v>
      </c>
      <c r="V23" s="85" t="s">
        <v>55</v>
      </c>
      <c r="W23" s="103"/>
      <c r="X23" s="103"/>
      <c r="Y23" s="163"/>
      <c r="Z23" s="85" t="s">
        <v>13</v>
      </c>
      <c r="AA23" s="103"/>
      <c r="AB23" s="103"/>
      <c r="AC23" s="163"/>
      <c r="AD23" s="85" t="s">
        <v>13</v>
      </c>
      <c r="AE23" s="103">
        <v>4.0</v>
      </c>
      <c r="AF23" s="103">
        <v>4.0</v>
      </c>
      <c r="AG23" s="163">
        <v>0.07083333333333333</v>
      </c>
      <c r="AH23" s="85" t="s">
        <v>13</v>
      </c>
      <c r="AI23" s="103">
        <v>2.0</v>
      </c>
      <c r="AJ23" s="103">
        <v>8.0</v>
      </c>
      <c r="AK23" s="163">
        <v>0.15833333333333333</v>
      </c>
      <c r="AL23" s="85" t="s">
        <v>13</v>
      </c>
      <c r="AM23" s="103"/>
      <c r="AN23" s="103"/>
      <c r="AO23" s="103"/>
      <c r="AP23" s="85" t="s">
        <v>13</v>
      </c>
    </row>
    <row r="24">
      <c r="A24" s="333" t="s">
        <v>785</v>
      </c>
      <c r="B24" s="102"/>
      <c r="C24" s="103">
        <v>0.0</v>
      </c>
      <c r="D24" s="103">
        <v>4.0</v>
      </c>
      <c r="E24" s="163">
        <v>0.05763888888888889</v>
      </c>
      <c r="F24" s="85" t="s">
        <v>13</v>
      </c>
      <c r="G24" s="103">
        <v>0.0</v>
      </c>
      <c r="H24" s="103">
        <v>7.0</v>
      </c>
      <c r="I24" s="163">
        <v>0.04513888888888889</v>
      </c>
      <c r="J24" s="85" t="s">
        <v>13</v>
      </c>
      <c r="K24" s="103">
        <v>1.0</v>
      </c>
      <c r="L24" s="103">
        <v>3.0</v>
      </c>
      <c r="M24" s="163">
        <v>0.059722222222222225</v>
      </c>
      <c r="N24" s="85" t="s">
        <v>13</v>
      </c>
      <c r="O24" s="103"/>
      <c r="P24" s="103"/>
      <c r="Q24" s="163"/>
      <c r="R24" s="85" t="s">
        <v>13</v>
      </c>
      <c r="S24" s="103">
        <v>1.0</v>
      </c>
      <c r="T24" s="103">
        <v>3.0</v>
      </c>
      <c r="U24" s="163">
        <v>0.0763888888888889</v>
      </c>
      <c r="V24" s="85" t="s">
        <v>55</v>
      </c>
      <c r="W24" s="103"/>
      <c r="X24" s="103"/>
      <c r="Y24" s="103"/>
      <c r="Z24" s="85" t="s">
        <v>13</v>
      </c>
      <c r="AA24" s="103"/>
      <c r="AB24" s="103"/>
      <c r="AC24" s="103"/>
      <c r="AD24" s="85" t="s">
        <v>13</v>
      </c>
      <c r="AE24" s="103">
        <v>3.0</v>
      </c>
      <c r="AF24" s="103">
        <v>4.0</v>
      </c>
      <c r="AG24" s="163">
        <v>0.10138888888888889</v>
      </c>
      <c r="AH24" s="85" t="s">
        <v>13</v>
      </c>
      <c r="AI24" s="103">
        <v>3.0</v>
      </c>
      <c r="AJ24" s="103">
        <v>4.0</v>
      </c>
      <c r="AK24" s="163">
        <v>0.2222222222222222</v>
      </c>
      <c r="AL24" s="85" t="s">
        <v>13</v>
      </c>
      <c r="AM24" s="103"/>
      <c r="AN24" s="103"/>
      <c r="AO24" s="103"/>
      <c r="AP24" s="85" t="s">
        <v>13</v>
      </c>
    </row>
    <row r="25">
      <c r="A25" s="100"/>
      <c r="B25" s="303"/>
      <c r="C25" s="303"/>
      <c r="D25" s="303"/>
      <c r="E25" s="143"/>
      <c r="F25" s="303"/>
      <c r="G25" s="303"/>
      <c r="H25" s="303"/>
      <c r="I25" s="303"/>
      <c r="J25" s="303"/>
      <c r="K25" s="303"/>
      <c r="L25" s="303"/>
      <c r="M25" s="303"/>
      <c r="N25" s="303"/>
      <c r="O25" s="303"/>
      <c r="P25" s="303"/>
      <c r="Q25" s="303"/>
      <c r="R25" s="303"/>
      <c r="S25" s="303"/>
      <c r="T25" s="303"/>
      <c r="U25" s="303"/>
      <c r="V25" s="303"/>
      <c r="W25" s="303"/>
      <c r="X25" s="303"/>
      <c r="Y25" s="303"/>
      <c r="Z25" s="303"/>
      <c r="AA25" s="303"/>
      <c r="AB25" s="303"/>
      <c r="AC25" s="303"/>
      <c r="AD25" s="303"/>
      <c r="AE25" s="303"/>
      <c r="AF25" s="303"/>
      <c r="AG25" s="303"/>
      <c r="AH25" s="303"/>
      <c r="AI25" s="303"/>
      <c r="AJ25" s="303"/>
      <c r="AK25" s="303"/>
      <c r="AL25" s="303"/>
      <c r="AM25" s="303"/>
      <c r="AN25" s="303"/>
      <c r="AO25" s="303"/>
      <c r="AP25" s="305"/>
    </row>
    <row r="26">
      <c r="A26" s="333" t="s">
        <v>786</v>
      </c>
      <c r="B26" s="102"/>
      <c r="C26" s="103">
        <v>3.0</v>
      </c>
      <c r="D26" s="103">
        <v>3.0</v>
      </c>
      <c r="E26" s="163">
        <v>0.04375</v>
      </c>
      <c r="F26" s="85" t="s">
        <v>13</v>
      </c>
      <c r="G26" s="103">
        <v>0.0</v>
      </c>
      <c r="H26" s="103">
        <v>3.0</v>
      </c>
      <c r="I26" s="163">
        <v>0.052083333333333336</v>
      </c>
      <c r="J26" s="85" t="s">
        <v>13</v>
      </c>
      <c r="K26" s="103">
        <v>0.0</v>
      </c>
      <c r="L26" s="103">
        <v>1.5</v>
      </c>
      <c r="M26" s="163">
        <v>0.0</v>
      </c>
      <c r="N26" s="85" t="s">
        <v>13</v>
      </c>
      <c r="O26" s="103"/>
      <c r="P26" s="103"/>
      <c r="Q26" s="103"/>
      <c r="R26" s="85" t="s">
        <v>13</v>
      </c>
      <c r="S26" s="103">
        <v>1.0</v>
      </c>
      <c r="T26" s="103">
        <v>1.0</v>
      </c>
      <c r="U26" s="163">
        <v>0.05</v>
      </c>
      <c r="V26" s="85" t="s">
        <v>55</v>
      </c>
      <c r="W26" s="103"/>
      <c r="X26" s="103"/>
      <c r="Y26" s="163"/>
      <c r="Z26" s="85" t="s">
        <v>13</v>
      </c>
      <c r="AA26" s="103"/>
      <c r="AB26" s="103"/>
      <c r="AC26" s="163"/>
      <c r="AD26" s="85" t="s">
        <v>13</v>
      </c>
      <c r="AE26" s="103">
        <v>2.0</v>
      </c>
      <c r="AF26" s="103">
        <v>4.0</v>
      </c>
      <c r="AG26" s="163">
        <v>0.04652777777777778</v>
      </c>
      <c r="AH26" s="85" t="s">
        <v>13</v>
      </c>
      <c r="AI26" s="103">
        <v>4.0</v>
      </c>
      <c r="AJ26" s="103">
        <v>6.0</v>
      </c>
      <c r="AK26" s="163">
        <v>0.1763888888888889</v>
      </c>
      <c r="AL26" s="85" t="s">
        <v>13</v>
      </c>
      <c r="AM26" s="103"/>
      <c r="AN26" s="103"/>
      <c r="AO26" s="103"/>
      <c r="AP26" s="85" t="s">
        <v>13</v>
      </c>
    </row>
    <row r="27">
      <c r="A27" s="333" t="s">
        <v>787</v>
      </c>
      <c r="B27" s="102"/>
      <c r="C27" s="103">
        <v>2.0</v>
      </c>
      <c r="D27" s="103">
        <v>7.5</v>
      </c>
      <c r="E27" s="163">
        <v>0.04652777777777778</v>
      </c>
      <c r="F27" s="85" t="s">
        <v>13</v>
      </c>
      <c r="G27" s="103">
        <v>1.0</v>
      </c>
      <c r="H27" s="103">
        <v>4.5</v>
      </c>
      <c r="I27" s="163">
        <v>0.043055555555555555</v>
      </c>
      <c r="J27" s="85" t="s">
        <v>13</v>
      </c>
      <c r="K27" s="103">
        <v>0.0</v>
      </c>
      <c r="L27" s="103">
        <v>2.5</v>
      </c>
      <c r="M27" s="163">
        <v>0.04652777777777778</v>
      </c>
      <c r="N27" s="85" t="s">
        <v>13</v>
      </c>
      <c r="O27" s="103"/>
      <c r="P27" s="103"/>
      <c r="Q27" s="103"/>
      <c r="R27" s="85" t="s">
        <v>13</v>
      </c>
      <c r="S27" s="103">
        <v>0.0</v>
      </c>
      <c r="T27" s="103">
        <v>0.0</v>
      </c>
      <c r="U27" s="163">
        <v>0.02847222222222222</v>
      </c>
      <c r="V27" s="85" t="s">
        <v>55</v>
      </c>
      <c r="W27" s="103"/>
      <c r="X27" s="103"/>
      <c r="Y27" s="163"/>
      <c r="Z27" s="85" t="s">
        <v>13</v>
      </c>
      <c r="AA27" s="103"/>
      <c r="AB27" s="103"/>
      <c r="AC27" s="103"/>
      <c r="AD27" s="85" t="s">
        <v>13</v>
      </c>
      <c r="AE27" s="103">
        <v>3.0</v>
      </c>
      <c r="AF27" s="103">
        <v>5.0</v>
      </c>
      <c r="AG27" s="163">
        <v>0.04722222222222222</v>
      </c>
      <c r="AH27" s="85" t="s">
        <v>13</v>
      </c>
      <c r="AI27" s="103">
        <v>0.0</v>
      </c>
      <c r="AJ27" s="103">
        <v>6.0</v>
      </c>
      <c r="AK27" s="163">
        <v>0.21041666666666667</v>
      </c>
      <c r="AL27" s="85" t="s">
        <v>13</v>
      </c>
      <c r="AM27" s="103"/>
      <c r="AN27" s="103"/>
      <c r="AO27" s="103"/>
      <c r="AP27" s="85" t="s">
        <v>13</v>
      </c>
    </row>
    <row r="28">
      <c r="A28" s="333" t="s">
        <v>788</v>
      </c>
      <c r="B28" s="102"/>
      <c r="C28" s="103">
        <v>1.0</v>
      </c>
      <c r="D28" s="103">
        <v>9.0</v>
      </c>
      <c r="E28" s="163">
        <v>0.14444444444444443</v>
      </c>
      <c r="F28" s="85" t="s">
        <v>13</v>
      </c>
      <c r="G28" s="103">
        <v>2.0</v>
      </c>
      <c r="H28" s="103">
        <v>3.0</v>
      </c>
      <c r="I28" s="163">
        <v>0.00625</v>
      </c>
      <c r="J28" s="85" t="s">
        <v>13</v>
      </c>
      <c r="K28" s="103">
        <v>4.0</v>
      </c>
      <c r="L28" s="103">
        <v>2.0</v>
      </c>
      <c r="M28" s="163">
        <v>0.09375</v>
      </c>
      <c r="N28" s="85" t="s">
        <v>13</v>
      </c>
      <c r="O28" s="103"/>
      <c r="P28" s="103"/>
      <c r="Q28" s="163"/>
      <c r="R28" s="85" t="s">
        <v>13</v>
      </c>
      <c r="S28" s="103">
        <v>0.0</v>
      </c>
      <c r="T28" s="103">
        <v>2.5</v>
      </c>
      <c r="U28" s="163">
        <v>0.05138888888888889</v>
      </c>
      <c r="V28" s="85" t="s">
        <v>55</v>
      </c>
      <c r="W28" s="103"/>
      <c r="X28" s="103"/>
      <c r="Y28" s="103"/>
      <c r="Z28" s="85" t="s">
        <v>13</v>
      </c>
      <c r="AA28" s="103"/>
      <c r="AB28" s="103"/>
      <c r="AC28" s="103"/>
      <c r="AD28" s="85" t="s">
        <v>13</v>
      </c>
      <c r="AE28" s="103">
        <v>1.0</v>
      </c>
      <c r="AF28" s="103">
        <v>5.0</v>
      </c>
      <c r="AG28" s="163">
        <v>0.059027777777777776</v>
      </c>
      <c r="AH28" s="85" t="s">
        <v>13</v>
      </c>
      <c r="AI28" s="103">
        <v>2.0</v>
      </c>
      <c r="AJ28" s="103">
        <v>8.0</v>
      </c>
      <c r="AK28" s="163">
        <v>0.24791666666666667</v>
      </c>
      <c r="AL28" s="85" t="s">
        <v>13</v>
      </c>
      <c r="AM28" s="103"/>
      <c r="AN28" s="103"/>
      <c r="AO28" s="103"/>
      <c r="AP28" s="85" t="s">
        <v>13</v>
      </c>
    </row>
    <row r="29">
      <c r="A29" s="333" t="s">
        <v>789</v>
      </c>
      <c r="B29" s="102"/>
      <c r="C29" s="103">
        <v>2.0</v>
      </c>
      <c r="D29" s="103">
        <v>6.5</v>
      </c>
      <c r="E29" s="163">
        <v>0.07777777777777778</v>
      </c>
      <c r="F29" s="85" t="s">
        <v>13</v>
      </c>
      <c r="G29" s="103">
        <v>1.0</v>
      </c>
      <c r="H29" s="103">
        <v>3.0</v>
      </c>
      <c r="I29" s="163">
        <v>0.09166666666666666</v>
      </c>
      <c r="J29" s="85" t="s">
        <v>13</v>
      </c>
      <c r="K29" s="103">
        <v>3.0</v>
      </c>
      <c r="L29" s="103">
        <v>15.5</v>
      </c>
      <c r="M29" s="163">
        <v>0.23541666666666666</v>
      </c>
      <c r="N29" s="85" t="s">
        <v>13</v>
      </c>
      <c r="O29" s="103">
        <v>0.0</v>
      </c>
      <c r="P29" s="103">
        <v>0.0</v>
      </c>
      <c r="Q29" s="103">
        <v>0.0</v>
      </c>
      <c r="R29" s="85" t="s">
        <v>44</v>
      </c>
      <c r="S29" s="103">
        <v>0.0</v>
      </c>
      <c r="T29" s="103">
        <v>2.5</v>
      </c>
      <c r="U29" s="163">
        <v>0.006944444444444444</v>
      </c>
      <c r="V29" s="85" t="s">
        <v>55</v>
      </c>
      <c r="W29" s="103"/>
      <c r="X29" s="103"/>
      <c r="Y29" s="163"/>
      <c r="Z29" s="85" t="s">
        <v>13</v>
      </c>
      <c r="AA29" s="103"/>
      <c r="AB29" s="103"/>
      <c r="AC29" s="103"/>
      <c r="AD29" s="85" t="s">
        <v>13</v>
      </c>
      <c r="AE29" s="103">
        <v>1.0</v>
      </c>
      <c r="AF29" s="103">
        <v>12.0</v>
      </c>
      <c r="AG29" s="163">
        <v>0.06041666666666667</v>
      </c>
      <c r="AH29" s="85" t="s">
        <v>13</v>
      </c>
      <c r="AI29" s="103">
        <v>1.0</v>
      </c>
      <c r="AJ29" s="103">
        <v>7.0</v>
      </c>
      <c r="AK29" s="163">
        <v>0.2743055555555556</v>
      </c>
      <c r="AL29" s="85" t="s">
        <v>13</v>
      </c>
      <c r="AM29" s="103"/>
      <c r="AN29" s="103"/>
      <c r="AO29" s="103"/>
      <c r="AP29" s="85" t="s">
        <v>13</v>
      </c>
    </row>
    <row r="30">
      <c r="A30" s="333" t="s">
        <v>790</v>
      </c>
      <c r="B30" s="102"/>
      <c r="C30" s="103">
        <v>4.0</v>
      </c>
      <c r="D30" s="103">
        <v>13.0</v>
      </c>
      <c r="E30" s="163">
        <v>0.04583333333333333</v>
      </c>
      <c r="F30" s="85" t="s">
        <v>13</v>
      </c>
      <c r="G30" s="103">
        <v>1.0</v>
      </c>
      <c r="H30" s="103">
        <v>3.5</v>
      </c>
      <c r="I30" s="163">
        <v>0.030555555555555555</v>
      </c>
      <c r="J30" s="85" t="s">
        <v>13</v>
      </c>
      <c r="K30" s="103">
        <v>3.0</v>
      </c>
      <c r="L30" s="103">
        <v>4.0</v>
      </c>
      <c r="M30" s="163">
        <v>0.04861111111111111</v>
      </c>
      <c r="N30" s="85" t="s">
        <v>13</v>
      </c>
      <c r="O30" s="103">
        <v>3.0</v>
      </c>
      <c r="P30" s="103">
        <v>6.5</v>
      </c>
      <c r="Q30" s="163">
        <v>0.14097222222222222</v>
      </c>
      <c r="R30" s="85" t="s">
        <v>13</v>
      </c>
      <c r="S30" s="103">
        <v>1.0</v>
      </c>
      <c r="T30" s="103">
        <v>2.0</v>
      </c>
      <c r="U30" s="163">
        <v>0.05416666666666667</v>
      </c>
      <c r="V30" s="85" t="s">
        <v>13</v>
      </c>
      <c r="W30" s="103"/>
      <c r="X30" s="103"/>
      <c r="Y30" s="163"/>
      <c r="Z30" s="85" t="s">
        <v>13</v>
      </c>
      <c r="AA30" s="103"/>
      <c r="AB30" s="103"/>
      <c r="AC30" s="163"/>
      <c r="AD30" s="85" t="s">
        <v>13</v>
      </c>
      <c r="AE30" s="103">
        <v>0.0</v>
      </c>
      <c r="AF30" s="103">
        <v>10.0</v>
      </c>
      <c r="AG30" s="163">
        <v>0.043055555555555555</v>
      </c>
      <c r="AH30" s="85" t="s">
        <v>13</v>
      </c>
      <c r="AI30" s="103">
        <v>3.0</v>
      </c>
      <c r="AJ30" s="103">
        <v>4.0</v>
      </c>
      <c r="AK30" s="163">
        <v>0.059722222222222225</v>
      </c>
      <c r="AL30" s="85" t="s">
        <v>13</v>
      </c>
      <c r="AM30" s="103"/>
      <c r="AN30" s="103"/>
      <c r="AO30" s="103"/>
      <c r="AP30" s="85" t="s">
        <v>13</v>
      </c>
    </row>
    <row r="31">
      <c r="A31" s="333" t="s">
        <v>791</v>
      </c>
      <c r="B31" s="102"/>
      <c r="C31" s="103">
        <v>1.0</v>
      </c>
      <c r="D31" s="103">
        <v>15.0</v>
      </c>
      <c r="E31" s="163">
        <v>0.06388888888888888</v>
      </c>
      <c r="F31" s="85" t="s">
        <v>13</v>
      </c>
      <c r="G31" s="103">
        <v>0.0</v>
      </c>
      <c r="H31" s="103">
        <v>2.0</v>
      </c>
      <c r="I31" s="163">
        <v>0.06319444444444444</v>
      </c>
      <c r="J31" s="85" t="s">
        <v>13</v>
      </c>
      <c r="K31" s="103">
        <v>1.0</v>
      </c>
      <c r="L31" s="103">
        <v>3.0</v>
      </c>
      <c r="M31" s="163">
        <v>0.05694444444444444</v>
      </c>
      <c r="N31" s="85" t="s">
        <v>13</v>
      </c>
      <c r="O31" s="103">
        <v>3.0</v>
      </c>
      <c r="P31" s="103">
        <v>3.0</v>
      </c>
      <c r="Q31" s="163">
        <v>0.06944444444444445</v>
      </c>
      <c r="R31" s="85" t="s">
        <v>13</v>
      </c>
      <c r="S31" s="103">
        <v>0.0</v>
      </c>
      <c r="T31" s="103">
        <v>2.0</v>
      </c>
      <c r="U31" s="163">
        <v>0.08333333333333333</v>
      </c>
      <c r="V31" s="85" t="s">
        <v>13</v>
      </c>
      <c r="W31" s="103"/>
      <c r="X31" s="103"/>
      <c r="Y31" s="163"/>
      <c r="Z31" s="85" t="s">
        <v>13</v>
      </c>
      <c r="AA31" s="103"/>
      <c r="AB31" s="103"/>
      <c r="AC31" s="163"/>
      <c r="AD31" s="85" t="s">
        <v>13</v>
      </c>
      <c r="AE31" s="103">
        <v>2.0</v>
      </c>
      <c r="AF31" s="103">
        <v>11.0</v>
      </c>
      <c r="AG31" s="163">
        <v>0.41944444444444445</v>
      </c>
      <c r="AH31" s="85" t="s">
        <v>13</v>
      </c>
      <c r="AI31" s="103">
        <v>1.0</v>
      </c>
      <c r="AJ31" s="103">
        <v>3.0</v>
      </c>
      <c r="AK31" s="163">
        <v>0.20833333333333334</v>
      </c>
      <c r="AL31" s="85" t="s">
        <v>13</v>
      </c>
      <c r="AM31" s="103"/>
      <c r="AN31" s="103"/>
      <c r="AO31" s="103"/>
      <c r="AP31" s="85" t="s">
        <v>13</v>
      </c>
    </row>
    <row r="32">
      <c r="A32" s="333" t="s">
        <v>792</v>
      </c>
      <c r="B32" s="102"/>
      <c r="C32" s="103">
        <v>0.0</v>
      </c>
      <c r="D32" s="103">
        <v>8.0</v>
      </c>
      <c r="E32" s="163">
        <v>0.08194444444444444</v>
      </c>
      <c r="F32" s="85" t="s">
        <v>13</v>
      </c>
      <c r="G32" s="103">
        <v>1.0</v>
      </c>
      <c r="H32" s="103">
        <v>3.5</v>
      </c>
      <c r="I32" s="163">
        <v>0.03194444444444444</v>
      </c>
      <c r="J32" s="85" t="s">
        <v>13</v>
      </c>
      <c r="K32" s="103">
        <v>0.0</v>
      </c>
      <c r="L32" s="103">
        <v>2.0</v>
      </c>
      <c r="M32" s="163">
        <v>0.05416666666666667</v>
      </c>
      <c r="N32" s="85" t="s">
        <v>13</v>
      </c>
      <c r="O32" s="103">
        <v>6.0</v>
      </c>
      <c r="P32" s="103">
        <v>3.0</v>
      </c>
      <c r="Q32" s="163">
        <v>0.12708333333333333</v>
      </c>
      <c r="R32" s="85" t="s">
        <v>13</v>
      </c>
      <c r="S32" s="103">
        <v>0.0</v>
      </c>
      <c r="T32" s="103">
        <v>2.0</v>
      </c>
      <c r="U32" s="163">
        <v>0.09375</v>
      </c>
      <c r="V32" s="85" t="s">
        <v>13</v>
      </c>
      <c r="W32" s="103"/>
      <c r="X32" s="103"/>
      <c r="Y32" s="103"/>
      <c r="Z32" s="85" t="s">
        <v>13</v>
      </c>
      <c r="AA32" s="103"/>
      <c r="AB32" s="103"/>
      <c r="AC32" s="103"/>
      <c r="AD32" s="85" t="s">
        <v>13</v>
      </c>
      <c r="AE32" s="103">
        <v>1.0</v>
      </c>
      <c r="AF32" s="103">
        <v>8.0</v>
      </c>
      <c r="AG32" s="163">
        <v>0.06527777777777778</v>
      </c>
      <c r="AH32" s="85" t="s">
        <v>13</v>
      </c>
      <c r="AI32" s="103">
        <v>2.0</v>
      </c>
      <c r="AJ32" s="103">
        <v>3.0</v>
      </c>
      <c r="AK32" s="163">
        <v>0.09722222222222222</v>
      </c>
      <c r="AL32" s="85" t="s">
        <v>13</v>
      </c>
      <c r="AM32" s="103"/>
      <c r="AN32" s="103"/>
      <c r="AO32" s="103"/>
      <c r="AP32" s="85" t="s">
        <v>13</v>
      </c>
    </row>
    <row r="33">
      <c r="A33" s="100"/>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8"/>
    </row>
    <row r="34">
      <c r="A34" s="329" t="s">
        <v>793</v>
      </c>
      <c r="B34" s="8"/>
      <c r="C34" s="321">
        <v>7.0</v>
      </c>
      <c r="D34" s="321">
        <v>2.5</v>
      </c>
      <c r="E34" s="322">
        <v>0.09305555555555556</v>
      </c>
      <c r="F34" s="85" t="s">
        <v>13</v>
      </c>
      <c r="G34" s="321">
        <v>0.0</v>
      </c>
      <c r="H34" s="321">
        <v>2.0</v>
      </c>
      <c r="I34" s="322">
        <v>0.0</v>
      </c>
      <c r="J34" s="85" t="s">
        <v>56</v>
      </c>
      <c r="K34" s="166">
        <v>0.0</v>
      </c>
      <c r="L34" s="166">
        <v>2.5</v>
      </c>
      <c r="M34" s="324">
        <v>0.024305555555555556</v>
      </c>
      <c r="N34" s="85" t="s">
        <v>13</v>
      </c>
      <c r="O34" s="103">
        <v>2.0</v>
      </c>
      <c r="P34" s="303">
        <v>1.5</v>
      </c>
      <c r="Q34" s="323">
        <v>0.03958333333333333</v>
      </c>
      <c r="R34" s="85" t="s">
        <v>13</v>
      </c>
      <c r="S34" s="103">
        <v>0.0</v>
      </c>
      <c r="T34" s="103">
        <v>2.5</v>
      </c>
      <c r="U34" s="163">
        <v>0.09166666666666666</v>
      </c>
      <c r="V34" s="85" t="s">
        <v>13</v>
      </c>
      <c r="W34" s="103"/>
      <c r="X34" s="103"/>
      <c r="Y34" s="103"/>
      <c r="Z34" s="85" t="s">
        <v>13</v>
      </c>
      <c r="AA34" s="103"/>
      <c r="AB34" s="103"/>
      <c r="AC34" s="103"/>
      <c r="AD34" s="85" t="s">
        <v>13</v>
      </c>
      <c r="AE34" s="103">
        <v>2.0</v>
      </c>
      <c r="AF34" s="103">
        <v>6.0</v>
      </c>
      <c r="AG34" s="163">
        <v>0.04375</v>
      </c>
      <c r="AH34" s="85" t="s">
        <v>13</v>
      </c>
      <c r="AI34" s="103">
        <v>4.0</v>
      </c>
      <c r="AJ34" s="103">
        <v>2.0</v>
      </c>
      <c r="AK34" s="163">
        <v>0.050694444444444445</v>
      </c>
      <c r="AL34" s="85" t="s">
        <v>13</v>
      </c>
      <c r="AM34" s="103"/>
      <c r="AN34" s="103"/>
      <c r="AO34" s="103"/>
      <c r="AP34" s="85" t="s">
        <v>13</v>
      </c>
    </row>
    <row r="35">
      <c r="A35" s="333" t="s">
        <v>794</v>
      </c>
      <c r="B35" s="102"/>
      <c r="C35" s="103">
        <v>6.0</v>
      </c>
      <c r="D35" s="103">
        <v>3.5</v>
      </c>
      <c r="E35" s="163">
        <v>0.06666666666666667</v>
      </c>
      <c r="F35" s="85" t="s">
        <v>13</v>
      </c>
      <c r="G35" s="103">
        <v>0.0</v>
      </c>
      <c r="H35" s="103">
        <v>0.0</v>
      </c>
      <c r="I35" s="103">
        <v>0.0</v>
      </c>
      <c r="J35" s="85" t="s">
        <v>56</v>
      </c>
      <c r="K35" s="166">
        <v>0.0</v>
      </c>
      <c r="L35" s="166">
        <v>7.5</v>
      </c>
      <c r="M35" s="324">
        <v>0.06388888888888888</v>
      </c>
      <c r="N35" s="85" t="s">
        <v>13</v>
      </c>
      <c r="O35" s="103">
        <v>1.0</v>
      </c>
      <c r="P35" s="103">
        <v>2.0</v>
      </c>
      <c r="Q35" s="163">
        <v>0.027777777777777776</v>
      </c>
      <c r="R35" s="85" t="s">
        <v>13</v>
      </c>
      <c r="S35" s="103">
        <v>2.0</v>
      </c>
      <c r="T35" s="103">
        <v>2.5</v>
      </c>
      <c r="U35" s="163">
        <v>0.06388888888888888</v>
      </c>
      <c r="V35" s="85" t="s">
        <v>13</v>
      </c>
      <c r="W35" s="103">
        <v>0.0</v>
      </c>
      <c r="X35" s="103">
        <v>0.0</v>
      </c>
      <c r="Y35" s="103">
        <v>0.0</v>
      </c>
      <c r="Z35" s="85" t="s">
        <v>44</v>
      </c>
      <c r="AA35" s="103">
        <v>0.0</v>
      </c>
      <c r="AB35" s="103">
        <v>0.0</v>
      </c>
      <c r="AC35" s="103">
        <v>0.0</v>
      </c>
      <c r="AD35" s="85" t="s">
        <v>44</v>
      </c>
      <c r="AE35" s="103">
        <v>2.0</v>
      </c>
      <c r="AF35" s="103">
        <v>0.0</v>
      </c>
      <c r="AG35" s="163">
        <v>0.04652777777777778</v>
      </c>
      <c r="AH35" s="85" t="s">
        <v>13</v>
      </c>
      <c r="AI35" s="103">
        <v>2.0</v>
      </c>
      <c r="AJ35" s="103">
        <v>3.0</v>
      </c>
      <c r="AK35" s="163">
        <v>0.04652777777777778</v>
      </c>
      <c r="AL35" s="85" t="s">
        <v>13</v>
      </c>
      <c r="AM35" s="103">
        <v>0.0</v>
      </c>
      <c r="AN35" s="103">
        <v>0.0</v>
      </c>
      <c r="AO35" s="103">
        <v>0.0</v>
      </c>
      <c r="AP35" s="85" t="s">
        <v>44</v>
      </c>
    </row>
    <row r="36">
      <c r="A36" s="333" t="s">
        <v>795</v>
      </c>
      <c r="B36" s="102"/>
      <c r="C36" s="103">
        <v>4.0</v>
      </c>
      <c r="D36" s="103">
        <v>20.5</v>
      </c>
      <c r="E36" s="163">
        <v>0.19444444444444445</v>
      </c>
      <c r="F36" s="85" t="s">
        <v>13</v>
      </c>
      <c r="G36" s="103">
        <v>1.0</v>
      </c>
      <c r="H36" s="103">
        <v>6.0</v>
      </c>
      <c r="I36" s="163">
        <v>0.044444444444444446</v>
      </c>
      <c r="J36" s="85" t="s">
        <v>13</v>
      </c>
      <c r="K36" s="166">
        <v>1.0</v>
      </c>
      <c r="L36" s="166">
        <v>3.5</v>
      </c>
      <c r="M36" s="324">
        <v>0.08333333333333333</v>
      </c>
      <c r="N36" s="85" t="s">
        <v>13</v>
      </c>
      <c r="O36" s="103">
        <v>0.0</v>
      </c>
      <c r="P36" s="103">
        <v>4.0</v>
      </c>
      <c r="Q36" s="163">
        <v>0.029166666666666667</v>
      </c>
      <c r="R36" s="85" t="s">
        <v>13</v>
      </c>
      <c r="S36" s="103">
        <v>1.0</v>
      </c>
      <c r="T36" s="103">
        <v>6.0</v>
      </c>
      <c r="U36" s="163">
        <v>0.044444444444444446</v>
      </c>
      <c r="V36" s="85" t="s">
        <v>13</v>
      </c>
      <c r="W36" s="103">
        <v>2.0</v>
      </c>
      <c r="X36" s="103"/>
      <c r="Y36" s="163">
        <v>0.21180555555555555</v>
      </c>
      <c r="Z36" s="85" t="s">
        <v>13</v>
      </c>
      <c r="AA36" s="103">
        <v>2.0</v>
      </c>
      <c r="AB36" s="103"/>
      <c r="AC36" s="163">
        <v>0.05347222222222222</v>
      </c>
      <c r="AD36" s="85" t="s">
        <v>13</v>
      </c>
      <c r="AE36" s="103">
        <v>2.0</v>
      </c>
      <c r="AF36" s="103"/>
      <c r="AG36" s="163">
        <v>0.04583333333333333</v>
      </c>
      <c r="AH36" s="85" t="s">
        <v>13</v>
      </c>
      <c r="AI36" s="103">
        <v>0.0</v>
      </c>
      <c r="AJ36" s="103"/>
      <c r="AK36" s="163">
        <v>0.08472222222222223</v>
      </c>
      <c r="AL36" s="85" t="s">
        <v>13</v>
      </c>
      <c r="AM36" s="103">
        <v>0.0</v>
      </c>
      <c r="AN36" s="103"/>
      <c r="AO36" s="163">
        <v>0.22083333333333333</v>
      </c>
      <c r="AP36" s="85" t="s">
        <v>13</v>
      </c>
    </row>
    <row r="37">
      <c r="A37" s="110" t="s">
        <v>45</v>
      </c>
      <c r="B37" s="111" t="s">
        <v>46</v>
      </c>
      <c r="C37" s="112">
        <f>SUM(C1:C8)</f>
        <v>0</v>
      </c>
      <c r="D37" s="112">
        <f t="shared" ref="D37:E37" si="1">SUM(D3:D8)</f>
        <v>0</v>
      </c>
      <c r="E37" s="168">
        <f t="shared" si="1"/>
        <v>0</v>
      </c>
      <c r="F37" s="326">
        <f>COUNTIF(F3:F8,"*Отпуск*")</f>
        <v>0</v>
      </c>
      <c r="G37" s="112">
        <f>SUM(G1:G8)</f>
        <v>0</v>
      </c>
      <c r="H37" s="112">
        <f t="shared" ref="H37:I37" si="2">SUM(H3:H8)</f>
        <v>0</v>
      </c>
      <c r="I37" s="168">
        <f t="shared" si="2"/>
        <v>0</v>
      </c>
      <c r="J37" s="326">
        <f>COUNTIF(J3:J8,"*Отпуск*")</f>
        <v>0</v>
      </c>
      <c r="K37" s="112">
        <f>SUM(K1:K8)</f>
        <v>5</v>
      </c>
      <c r="L37" s="112">
        <f t="shared" ref="L37:M37" si="3">SUM(L3:L8)</f>
        <v>14.5</v>
      </c>
      <c r="M37" s="168">
        <f t="shared" si="3"/>
        <v>0.3236111111</v>
      </c>
      <c r="N37" s="326">
        <f>COUNTIF(N3:N8,"*Отпуск*")</f>
        <v>0</v>
      </c>
      <c r="O37" s="112">
        <f>SUM(O1:O8)</f>
        <v>0</v>
      </c>
      <c r="P37" s="112">
        <f t="shared" ref="P37:Q37" si="4">SUM(P3:P8)</f>
        <v>0</v>
      </c>
      <c r="Q37" s="168">
        <f t="shared" si="4"/>
        <v>0</v>
      </c>
      <c r="R37" s="326">
        <f>COUNTIF(R3:R8,"*Отпуск*")</f>
        <v>0</v>
      </c>
      <c r="S37" s="112">
        <f>SUM(S1:S8)</f>
        <v>7</v>
      </c>
      <c r="T37" s="112">
        <f t="shared" ref="T37:U37" si="5">SUM(T3:T8)</f>
        <v>9.5</v>
      </c>
      <c r="U37" s="168">
        <f t="shared" si="5"/>
        <v>0.4486111111</v>
      </c>
      <c r="V37" s="326">
        <f>COUNTIF(V3:V8,"*Отпуск*")</f>
        <v>0</v>
      </c>
      <c r="W37" s="112">
        <f>SUM(W1:W8)</f>
        <v>0</v>
      </c>
      <c r="X37" s="112">
        <f t="shared" ref="X37:Y37" si="6">SUM(X3:X8)</f>
        <v>0</v>
      </c>
      <c r="Y37" s="168">
        <f t="shared" si="6"/>
        <v>0</v>
      </c>
      <c r="Z37" s="326">
        <f>COUNTIF(Z3:Z8,"*Отпуск*")</f>
        <v>0</v>
      </c>
      <c r="AA37" s="112">
        <f>SUM(AA1:AA8)</f>
        <v>0</v>
      </c>
      <c r="AB37" s="112">
        <f t="shared" ref="AB37:AC37" si="7">SUM(AB3:AB8)</f>
        <v>0</v>
      </c>
      <c r="AC37" s="168">
        <f t="shared" si="7"/>
        <v>0</v>
      </c>
      <c r="AD37" s="326">
        <f>COUNTIF(AD3:AD8,"*Отпуск*")</f>
        <v>0</v>
      </c>
      <c r="AE37" s="112">
        <f>SUM(AE1:AE8)</f>
        <v>0</v>
      </c>
      <c r="AF37" s="112">
        <f t="shared" ref="AF37:AG37" si="8">SUM(AF3:AF8)</f>
        <v>0</v>
      </c>
      <c r="AG37" s="168">
        <f t="shared" si="8"/>
        <v>0</v>
      </c>
      <c r="AH37" s="326">
        <f>COUNTIF(AH3:AH8,"*Отпуск*")</f>
        <v>0</v>
      </c>
      <c r="AI37" s="112">
        <f>SUM(AI1:AI8)</f>
        <v>0</v>
      </c>
      <c r="AJ37" s="112">
        <f t="shared" ref="AJ37:AK37" si="9">SUM(AJ3:AJ8)</f>
        <v>0</v>
      </c>
      <c r="AK37" s="168">
        <f t="shared" si="9"/>
        <v>0</v>
      </c>
      <c r="AL37" s="326">
        <f>COUNTIF(AL3:AL8,"*Отпуск*")</f>
        <v>0</v>
      </c>
      <c r="AM37" s="112">
        <f>SUM(AM1:AM8)</f>
        <v>0</v>
      </c>
      <c r="AN37" s="112">
        <f t="shared" ref="AN37:AO37" si="10">SUM(AN3:AN8)</f>
        <v>0</v>
      </c>
      <c r="AO37" s="168">
        <f t="shared" si="10"/>
        <v>0</v>
      </c>
      <c r="AP37" s="326">
        <f>COUNTIF(AP3:AP8,"*Отпуск*")</f>
        <v>0</v>
      </c>
    </row>
    <row r="38">
      <c r="A38" s="118" t="s">
        <v>47</v>
      </c>
      <c r="B38" s="119" t="s">
        <v>48</v>
      </c>
      <c r="C38" s="112">
        <f t="shared" ref="C38:E38" si="11">SUM(C10:C16)</f>
        <v>14</v>
      </c>
      <c r="D38" s="112">
        <f t="shared" si="11"/>
        <v>28</v>
      </c>
      <c r="E38" s="168">
        <f t="shared" si="11"/>
        <v>0.6291666667</v>
      </c>
      <c r="F38" s="114">
        <f>COUNTIF(F10:F16,"*Отпуск*")</f>
        <v>0</v>
      </c>
      <c r="G38" s="112">
        <f t="shared" ref="G38:I38" si="12">SUM(G10:G16)</f>
        <v>0</v>
      </c>
      <c r="H38" s="112">
        <f t="shared" si="12"/>
        <v>0</v>
      </c>
      <c r="I38" s="168">
        <f t="shared" si="12"/>
        <v>0</v>
      </c>
      <c r="J38" s="114">
        <f>COUNTIF(J10:J16,"*Отпуск*")</f>
        <v>0</v>
      </c>
      <c r="K38" s="112">
        <f t="shared" ref="K38:M38" si="13">SUM(K10:K16)</f>
        <v>15</v>
      </c>
      <c r="L38" s="112">
        <f t="shared" si="13"/>
        <v>25.5</v>
      </c>
      <c r="M38" s="168">
        <f t="shared" si="13"/>
        <v>0.70625</v>
      </c>
      <c r="N38" s="114">
        <f>COUNTIF(N10:N16,"*Отпуск*")</f>
        <v>0</v>
      </c>
      <c r="O38" s="112">
        <f t="shared" ref="O38:Q38" si="14">SUM(O10:O16)</f>
        <v>0</v>
      </c>
      <c r="P38" s="112">
        <f t="shared" si="14"/>
        <v>0</v>
      </c>
      <c r="Q38" s="168">
        <f t="shared" si="14"/>
        <v>0</v>
      </c>
      <c r="R38" s="114">
        <f>COUNTIF(R10:R16,"*Отпуск*")</f>
        <v>0</v>
      </c>
      <c r="S38" s="112">
        <f t="shared" ref="S38:U38" si="15">SUM(S10:S16)</f>
        <v>2</v>
      </c>
      <c r="T38" s="112">
        <f t="shared" si="15"/>
        <v>11.5</v>
      </c>
      <c r="U38" s="168">
        <f t="shared" si="15"/>
        <v>0.5979166667</v>
      </c>
      <c r="V38" s="114">
        <f>COUNTIF(V10:V16,"*Отпуск*")</f>
        <v>1</v>
      </c>
      <c r="W38" s="112">
        <f t="shared" ref="W38:Y38" si="16">SUM(W10:W16)</f>
        <v>0</v>
      </c>
      <c r="X38" s="112">
        <f t="shared" si="16"/>
        <v>0</v>
      </c>
      <c r="Y38" s="168">
        <f t="shared" si="16"/>
        <v>0</v>
      </c>
      <c r="Z38" s="114">
        <f>COUNTIF(Z10:Z16,"*Отпуск*")</f>
        <v>0</v>
      </c>
      <c r="AA38" s="112">
        <f t="shared" ref="AA38:AC38" si="17">SUM(AA10:AA16)</f>
        <v>0</v>
      </c>
      <c r="AB38" s="112">
        <f t="shared" si="17"/>
        <v>0</v>
      </c>
      <c r="AC38" s="168">
        <f t="shared" si="17"/>
        <v>0</v>
      </c>
      <c r="AD38" s="114">
        <f>COUNTIF(AD10:AD16,"*Отпуск*")</f>
        <v>0</v>
      </c>
      <c r="AE38" s="112">
        <f t="shared" ref="AE38:AG38" si="18">SUM(AE10:AE16)</f>
        <v>20</v>
      </c>
      <c r="AF38" s="112">
        <f t="shared" si="18"/>
        <v>11</v>
      </c>
      <c r="AG38" s="168">
        <f t="shared" si="18"/>
        <v>0.7583333333</v>
      </c>
      <c r="AH38" s="114">
        <f>COUNTIF(AH10:AH16,"*Отпуск*")</f>
        <v>0</v>
      </c>
      <c r="AI38" s="112">
        <f t="shared" ref="AI38:AK38" si="19">SUM(AI10:AI16)</f>
        <v>10</v>
      </c>
      <c r="AJ38" s="112">
        <f t="shared" si="19"/>
        <v>18</v>
      </c>
      <c r="AK38" s="168">
        <f t="shared" si="19"/>
        <v>0.7791666667</v>
      </c>
      <c r="AL38" s="114">
        <f>COUNTIF(AL10:AL16,"*Отпуск*")</f>
        <v>0</v>
      </c>
      <c r="AM38" s="112">
        <f t="shared" ref="AM38:AO38" si="20">SUM(AM10:AM16)</f>
        <v>0</v>
      </c>
      <c r="AN38" s="112">
        <f t="shared" si="20"/>
        <v>0</v>
      </c>
      <c r="AO38" s="168">
        <f t="shared" si="20"/>
        <v>0</v>
      </c>
      <c r="AP38" s="114">
        <f>COUNTIF(AP10:AP16,"*Отпуск*")</f>
        <v>0</v>
      </c>
    </row>
    <row r="39">
      <c r="A39" s="120" t="s">
        <v>43</v>
      </c>
      <c r="B39" s="119" t="s">
        <v>49</v>
      </c>
      <c r="C39" s="112">
        <f t="shared" ref="C39:E39" si="21">SUM(C18:C24)</f>
        <v>38</v>
      </c>
      <c r="D39" s="112">
        <f t="shared" si="21"/>
        <v>37.5</v>
      </c>
      <c r="E39" s="168">
        <f t="shared" si="21"/>
        <v>0.7951388889</v>
      </c>
      <c r="F39" s="114">
        <f>COUNTIF(F18:F24,"*Отпуск*")</f>
        <v>0</v>
      </c>
      <c r="G39" s="112">
        <f t="shared" ref="G39:I39" si="22">SUM(G18:G24)</f>
        <v>1</v>
      </c>
      <c r="H39" s="112">
        <f t="shared" si="22"/>
        <v>17</v>
      </c>
      <c r="I39" s="168">
        <f t="shared" si="22"/>
        <v>0.1520833333</v>
      </c>
      <c r="J39" s="114">
        <f>COUNTIF(J18:J24,"*Отпуск*")</f>
        <v>0</v>
      </c>
      <c r="K39" s="112">
        <f t="shared" ref="K39:M39" si="23">SUM(K18:K24)</f>
        <v>5</v>
      </c>
      <c r="L39" s="112">
        <f t="shared" si="23"/>
        <v>17</v>
      </c>
      <c r="M39" s="168">
        <f t="shared" si="23"/>
        <v>0.33125</v>
      </c>
      <c r="N39" s="114">
        <f>COUNTIF(N18:N24,"*Отпуск*")</f>
        <v>1</v>
      </c>
      <c r="O39" s="112">
        <f t="shared" ref="O39:Q39" si="24">SUM(O18:O24)</f>
        <v>0</v>
      </c>
      <c r="P39" s="112">
        <f t="shared" si="24"/>
        <v>0</v>
      </c>
      <c r="Q39" s="168">
        <f t="shared" si="24"/>
        <v>0</v>
      </c>
      <c r="R39" s="114">
        <f>COUNTIF(R18:R24,"*Отпуск*")</f>
        <v>0</v>
      </c>
      <c r="S39" s="112">
        <f t="shared" ref="S39:U39" si="25">SUM(S18:S24)</f>
        <v>2</v>
      </c>
      <c r="T39" s="112">
        <f t="shared" si="25"/>
        <v>12.5</v>
      </c>
      <c r="U39" s="168">
        <f t="shared" si="25"/>
        <v>0.3729166667</v>
      </c>
      <c r="V39" s="114">
        <f>COUNTIF(V18:V24,"*Отпуск*")</f>
        <v>1</v>
      </c>
      <c r="W39" s="112">
        <f t="shared" ref="W39:Y39" si="26">SUM(W18:W24)</f>
        <v>0</v>
      </c>
      <c r="X39" s="112">
        <f t="shared" si="26"/>
        <v>0</v>
      </c>
      <c r="Y39" s="168">
        <f t="shared" si="26"/>
        <v>0</v>
      </c>
      <c r="Z39" s="114">
        <f>COUNTIF(Z18:Z24,"*Отпуск*")</f>
        <v>0</v>
      </c>
      <c r="AA39" s="112">
        <f t="shared" ref="AA39:AC39" si="27">SUM(AA18:AA24)</f>
        <v>0</v>
      </c>
      <c r="AB39" s="112">
        <f t="shared" si="27"/>
        <v>0</v>
      </c>
      <c r="AC39" s="168">
        <f t="shared" si="27"/>
        <v>0</v>
      </c>
      <c r="AD39" s="114">
        <f>COUNTIF(AD18:AD24,"*Отпуск*")</f>
        <v>0</v>
      </c>
      <c r="AE39" s="112">
        <f t="shared" ref="AE39:AG39" si="28">SUM(AE18:AE24)</f>
        <v>38</v>
      </c>
      <c r="AF39" s="112">
        <f t="shared" si="28"/>
        <v>33</v>
      </c>
      <c r="AG39" s="168">
        <f t="shared" si="28"/>
        <v>0.8909722222</v>
      </c>
      <c r="AH39" s="114">
        <f>COUNTIF(AH18:AH24,"*Отпуск*")</f>
        <v>0</v>
      </c>
      <c r="AI39" s="112">
        <f t="shared" ref="AI39:AK39" si="29">SUM(AI18:AI24)</f>
        <v>9</v>
      </c>
      <c r="AJ39" s="112">
        <f t="shared" si="29"/>
        <v>59</v>
      </c>
      <c r="AK39" s="168">
        <f t="shared" si="29"/>
        <v>1.666666667</v>
      </c>
      <c r="AL39" s="114">
        <f>COUNTIF(AL18:AL24,"*Отпуск*")</f>
        <v>0</v>
      </c>
      <c r="AM39" s="112">
        <f t="shared" ref="AM39:AO39" si="30">SUM(AM18:AM24)</f>
        <v>0</v>
      </c>
      <c r="AN39" s="112">
        <f t="shared" si="30"/>
        <v>0</v>
      </c>
      <c r="AO39" s="168">
        <f t="shared" si="30"/>
        <v>0</v>
      </c>
      <c r="AP39" s="114">
        <f>COUNTIF(AP18:AP24,"*Отпуск*")</f>
        <v>0</v>
      </c>
    </row>
    <row r="40">
      <c r="A40" s="121" t="s">
        <v>50</v>
      </c>
      <c r="B40" s="119" t="s">
        <v>51</v>
      </c>
      <c r="C40" s="112">
        <f t="shared" ref="C40:E40" si="31">SUM(C26:C32)</f>
        <v>13</v>
      </c>
      <c r="D40" s="112">
        <f t="shared" si="31"/>
        <v>62</v>
      </c>
      <c r="E40" s="168">
        <f t="shared" si="31"/>
        <v>0.5041666667</v>
      </c>
      <c r="F40" s="114">
        <f>COUNTIF(F26:F32,"*Отпуск*")</f>
        <v>0</v>
      </c>
      <c r="G40" s="112">
        <f t="shared" ref="G40:I40" si="32">SUM(G26:G32)</f>
        <v>6</v>
      </c>
      <c r="H40" s="112">
        <f t="shared" si="32"/>
        <v>22.5</v>
      </c>
      <c r="I40" s="168">
        <f t="shared" si="32"/>
        <v>0.31875</v>
      </c>
      <c r="J40" s="114">
        <f>COUNTIF(J26:J32,"*Отпуск*")</f>
        <v>0</v>
      </c>
      <c r="K40" s="112">
        <f t="shared" ref="K40:M40" si="33">SUM(K26:K32)</f>
        <v>11</v>
      </c>
      <c r="L40" s="112">
        <f t="shared" si="33"/>
        <v>30.5</v>
      </c>
      <c r="M40" s="168">
        <f t="shared" si="33"/>
        <v>0.5354166667</v>
      </c>
      <c r="N40" s="114">
        <f>COUNTIF(N26:N32,"*Отпуск*")</f>
        <v>0</v>
      </c>
      <c r="O40" s="112">
        <f t="shared" ref="O40:Q40" si="34">SUM(O26:O32)</f>
        <v>12</v>
      </c>
      <c r="P40" s="112">
        <f t="shared" si="34"/>
        <v>12.5</v>
      </c>
      <c r="Q40" s="168">
        <f t="shared" si="34"/>
        <v>0.3375</v>
      </c>
      <c r="R40" s="114">
        <f>COUNTIF(R26:R32,"*Отпуск*")</f>
        <v>0</v>
      </c>
      <c r="S40" s="112">
        <f t="shared" ref="S40:U40" si="35">SUM(S26:S32)</f>
        <v>2</v>
      </c>
      <c r="T40" s="112">
        <f t="shared" si="35"/>
        <v>12</v>
      </c>
      <c r="U40" s="168">
        <f t="shared" si="35"/>
        <v>0.3680555556</v>
      </c>
      <c r="V40" s="114">
        <f>COUNTIF(V26:V32,"*Отпуск*")</f>
        <v>0</v>
      </c>
      <c r="W40" s="112">
        <f t="shared" ref="W40:Y40" si="36">SUM(W26:W32)</f>
        <v>0</v>
      </c>
      <c r="X40" s="112">
        <f t="shared" si="36"/>
        <v>0</v>
      </c>
      <c r="Y40" s="168">
        <f t="shared" si="36"/>
        <v>0</v>
      </c>
      <c r="Z40" s="114">
        <f>COUNTIF(Z26:Z32,"*Отпуск*")</f>
        <v>0</v>
      </c>
      <c r="AA40" s="112">
        <f t="shared" ref="AA40:AC40" si="37">SUM(AA26:AA32)</f>
        <v>0</v>
      </c>
      <c r="AB40" s="112">
        <f t="shared" si="37"/>
        <v>0</v>
      </c>
      <c r="AC40" s="168">
        <f t="shared" si="37"/>
        <v>0</v>
      </c>
      <c r="AD40" s="114">
        <f>COUNTIF(AD26:AD32,"*Отпуск*")</f>
        <v>0</v>
      </c>
      <c r="AE40" s="112">
        <f t="shared" ref="AE40:AG40" si="38">SUM(AE26:AE32)</f>
        <v>10</v>
      </c>
      <c r="AF40" s="112">
        <f t="shared" si="38"/>
        <v>55</v>
      </c>
      <c r="AG40" s="168">
        <f t="shared" si="38"/>
        <v>0.7409722222</v>
      </c>
      <c r="AH40" s="114">
        <f>COUNTIF(AH26:AH32,"*Отпуск*")</f>
        <v>0</v>
      </c>
      <c r="AI40" s="112">
        <f t="shared" ref="AI40:AK40" si="39">SUM(AI26:AI32)</f>
        <v>13</v>
      </c>
      <c r="AJ40" s="112">
        <f t="shared" si="39"/>
        <v>37</v>
      </c>
      <c r="AK40" s="168">
        <f t="shared" si="39"/>
        <v>1.274305556</v>
      </c>
      <c r="AL40" s="114">
        <f>COUNTIF(AL26:AL32,"*Отпуск*")</f>
        <v>0</v>
      </c>
      <c r="AM40" s="112">
        <f t="shared" ref="AM40:AO40" si="40">SUM(AM26:AM32)</f>
        <v>0</v>
      </c>
      <c r="AN40" s="112">
        <f t="shared" si="40"/>
        <v>0</v>
      </c>
      <c r="AO40" s="168">
        <f t="shared" si="40"/>
        <v>0</v>
      </c>
      <c r="AP40" s="114">
        <f>COUNTIF(AP26:AP32,"*Отпуск*")</f>
        <v>0</v>
      </c>
    </row>
    <row r="41">
      <c r="A41" s="122" t="s">
        <v>52</v>
      </c>
      <c r="B41" s="123" t="s">
        <v>53</v>
      </c>
      <c r="C41" s="112">
        <f t="shared" ref="C41:E41" si="41">SUM(C35:C36)</f>
        <v>10</v>
      </c>
      <c r="D41" s="112">
        <f t="shared" si="41"/>
        <v>24</v>
      </c>
      <c r="E41" s="168">
        <f t="shared" si="41"/>
        <v>0.2611111111</v>
      </c>
      <c r="F41" s="114">
        <f>COUNTIF(F35:F36,"*Отпуск*")</f>
        <v>0</v>
      </c>
      <c r="G41" s="112">
        <f t="shared" ref="G41:I41" si="42">SUM(G35:G36)</f>
        <v>1</v>
      </c>
      <c r="H41" s="112">
        <f t="shared" si="42"/>
        <v>6</v>
      </c>
      <c r="I41" s="168">
        <f t="shared" si="42"/>
        <v>0.04444444444</v>
      </c>
      <c r="J41" s="114">
        <f>COUNTIF(J35:J36,"*Отпуск*")</f>
        <v>1</v>
      </c>
      <c r="K41" s="112">
        <f t="shared" ref="K41:M41" si="43">SUM(K35:K36)</f>
        <v>1</v>
      </c>
      <c r="L41" s="112">
        <f t="shared" si="43"/>
        <v>11</v>
      </c>
      <c r="M41" s="168">
        <f t="shared" si="43"/>
        <v>0.1472222222</v>
      </c>
      <c r="N41" s="114">
        <f>COUNTIF(N35:N36,"*Отпуск*")</f>
        <v>0</v>
      </c>
      <c r="O41" s="112">
        <f t="shared" ref="O41:Q41" si="44">SUM(O35:O36)</f>
        <v>1</v>
      </c>
      <c r="P41" s="112">
        <f t="shared" si="44"/>
        <v>6</v>
      </c>
      <c r="Q41" s="168">
        <f t="shared" si="44"/>
        <v>0.05694444444</v>
      </c>
      <c r="R41" s="114">
        <f>COUNTIF(R35:R36,"*Отпуск*")</f>
        <v>0</v>
      </c>
      <c r="S41" s="112">
        <f t="shared" ref="S41:U41" si="45">SUM(S35:S36)</f>
        <v>3</v>
      </c>
      <c r="T41" s="112">
        <f t="shared" si="45"/>
        <v>8.5</v>
      </c>
      <c r="U41" s="168">
        <f t="shared" si="45"/>
        <v>0.1083333333</v>
      </c>
      <c r="V41" s="114">
        <f>COUNTIF(V35:V36,"*Отпуск*")</f>
        <v>0</v>
      </c>
      <c r="W41" s="112">
        <f t="shared" ref="W41:Y41" si="46">SUM(W35:W36)</f>
        <v>2</v>
      </c>
      <c r="X41" s="112">
        <f t="shared" si="46"/>
        <v>0</v>
      </c>
      <c r="Y41" s="168">
        <f t="shared" si="46"/>
        <v>0.2118055556</v>
      </c>
      <c r="Z41" s="114">
        <f>COUNTIF(Z35:Z36,"*Отпуск*")</f>
        <v>0</v>
      </c>
      <c r="AA41" s="112">
        <f t="shared" ref="AA41:AC41" si="47">SUM(AA35:AA36)</f>
        <v>2</v>
      </c>
      <c r="AB41" s="112">
        <f t="shared" si="47"/>
        <v>0</v>
      </c>
      <c r="AC41" s="168">
        <f t="shared" si="47"/>
        <v>0.05347222222</v>
      </c>
      <c r="AD41" s="114">
        <f>COUNTIF(AD35:AD36,"*Отпуск*")</f>
        <v>0</v>
      </c>
      <c r="AE41" s="112">
        <f t="shared" ref="AE41:AG41" si="48">SUM(AE35:AE36)</f>
        <v>4</v>
      </c>
      <c r="AF41" s="112">
        <f t="shared" si="48"/>
        <v>0</v>
      </c>
      <c r="AG41" s="168">
        <f t="shared" si="48"/>
        <v>0.09236111111</v>
      </c>
      <c r="AH41" s="114">
        <f>COUNTIF(AH35:AH36,"*Отпуск*")</f>
        <v>0</v>
      </c>
      <c r="AI41" s="112">
        <f t="shared" ref="AI41:AK41" si="49">SUM(AI35:AI36)</f>
        <v>2</v>
      </c>
      <c r="AJ41" s="112">
        <f t="shared" si="49"/>
        <v>3</v>
      </c>
      <c r="AK41" s="168">
        <f t="shared" si="49"/>
        <v>0.13125</v>
      </c>
      <c r="AL41" s="114">
        <f>COUNTIF(AL35:AL36,"*Отпуск*")</f>
        <v>0</v>
      </c>
      <c r="AM41" s="112">
        <f t="shared" ref="AM41:AO41" si="50">SUM(AM35:AM36)</f>
        <v>0</v>
      </c>
      <c r="AN41" s="112">
        <f t="shared" si="50"/>
        <v>0</v>
      </c>
      <c r="AO41" s="168">
        <f t="shared" si="50"/>
        <v>0.2208333333</v>
      </c>
      <c r="AP41" s="114">
        <f>COUNTIF(AP35:AP36,"*Отпуск*")</f>
        <v>0</v>
      </c>
    </row>
    <row r="42">
      <c r="A42" s="124" t="s">
        <v>44</v>
      </c>
      <c r="B42" s="125" t="s">
        <v>24</v>
      </c>
      <c r="C42" s="112">
        <f t="shared" ref="C42:AP42" si="51">SUM(C37:C41)</f>
        <v>75</v>
      </c>
      <c r="D42" s="112">
        <f t="shared" si="51"/>
        <v>151.5</v>
      </c>
      <c r="E42" s="168">
        <f t="shared" si="51"/>
        <v>2.189583333</v>
      </c>
      <c r="F42" s="126">
        <f t="shared" si="51"/>
        <v>0</v>
      </c>
      <c r="G42" s="112">
        <f t="shared" si="51"/>
        <v>8</v>
      </c>
      <c r="H42" s="112">
        <f t="shared" si="51"/>
        <v>45.5</v>
      </c>
      <c r="I42" s="168">
        <f t="shared" si="51"/>
        <v>0.5152777778</v>
      </c>
      <c r="J42" s="126">
        <f t="shared" si="51"/>
        <v>1</v>
      </c>
      <c r="K42" s="112">
        <f t="shared" si="51"/>
        <v>37</v>
      </c>
      <c r="L42" s="112">
        <f t="shared" si="51"/>
        <v>98.5</v>
      </c>
      <c r="M42" s="168">
        <f t="shared" si="51"/>
        <v>2.04375</v>
      </c>
      <c r="N42" s="126">
        <f t="shared" si="51"/>
        <v>1</v>
      </c>
      <c r="O42" s="112">
        <f t="shared" si="51"/>
        <v>13</v>
      </c>
      <c r="P42" s="112">
        <f t="shared" si="51"/>
        <v>18.5</v>
      </c>
      <c r="Q42" s="168">
        <f t="shared" si="51"/>
        <v>0.3944444444</v>
      </c>
      <c r="R42" s="126">
        <f t="shared" si="51"/>
        <v>0</v>
      </c>
      <c r="S42" s="112">
        <f t="shared" si="51"/>
        <v>16</v>
      </c>
      <c r="T42" s="112">
        <f t="shared" si="51"/>
        <v>54</v>
      </c>
      <c r="U42" s="168">
        <f t="shared" si="51"/>
        <v>1.895833333</v>
      </c>
      <c r="V42" s="126">
        <f t="shared" si="51"/>
        <v>2</v>
      </c>
      <c r="W42" s="112">
        <f t="shared" si="51"/>
        <v>2</v>
      </c>
      <c r="X42" s="112">
        <f t="shared" si="51"/>
        <v>0</v>
      </c>
      <c r="Y42" s="168">
        <f t="shared" si="51"/>
        <v>0.2118055556</v>
      </c>
      <c r="Z42" s="126">
        <f t="shared" si="51"/>
        <v>0</v>
      </c>
      <c r="AA42" s="112">
        <f t="shared" si="51"/>
        <v>2</v>
      </c>
      <c r="AB42" s="112">
        <f t="shared" si="51"/>
        <v>0</v>
      </c>
      <c r="AC42" s="168">
        <f t="shared" si="51"/>
        <v>0.05347222222</v>
      </c>
      <c r="AD42" s="126">
        <f t="shared" si="51"/>
        <v>0</v>
      </c>
      <c r="AE42" s="112">
        <f t="shared" si="51"/>
        <v>72</v>
      </c>
      <c r="AF42" s="112">
        <f t="shared" si="51"/>
        <v>99</v>
      </c>
      <c r="AG42" s="168">
        <f t="shared" si="51"/>
        <v>2.482638889</v>
      </c>
      <c r="AH42" s="126">
        <f t="shared" si="51"/>
        <v>0</v>
      </c>
      <c r="AI42" s="112">
        <f t="shared" si="51"/>
        <v>34</v>
      </c>
      <c r="AJ42" s="112">
        <f t="shared" si="51"/>
        <v>117</v>
      </c>
      <c r="AK42" s="168">
        <f t="shared" si="51"/>
        <v>3.851388889</v>
      </c>
      <c r="AL42" s="126">
        <f t="shared" si="51"/>
        <v>0</v>
      </c>
      <c r="AM42" s="112">
        <f t="shared" si="51"/>
        <v>0</v>
      </c>
      <c r="AN42" s="112">
        <f t="shared" si="51"/>
        <v>0</v>
      </c>
      <c r="AO42" s="168">
        <f t="shared" si="51"/>
        <v>0.2208333333</v>
      </c>
      <c r="AP42" s="126">
        <f t="shared" si="51"/>
        <v>0</v>
      </c>
    </row>
    <row r="43">
      <c r="A43" s="143"/>
      <c r="B43" s="143"/>
      <c r="C43" s="143"/>
      <c r="D43" s="143"/>
      <c r="E43" s="143"/>
      <c r="F43" s="143"/>
      <c r="G43" s="143"/>
      <c r="H43" s="143"/>
      <c r="I43" s="143"/>
      <c r="J43" s="143"/>
      <c r="K43" s="143"/>
      <c r="L43" s="143"/>
      <c r="M43" s="143"/>
      <c r="N43" s="143"/>
      <c r="O43" s="143"/>
      <c r="P43" s="143"/>
      <c r="Q43" s="143"/>
      <c r="R43" s="143"/>
      <c r="S43" s="143"/>
      <c r="T43" s="143"/>
      <c r="U43" s="143"/>
      <c r="V43" s="143"/>
      <c r="W43" s="143"/>
      <c r="X43" s="143"/>
      <c r="Y43" s="143"/>
      <c r="Z43" s="143"/>
      <c r="AA43" s="143"/>
      <c r="AB43" s="143"/>
      <c r="AC43" s="143"/>
      <c r="AD43" s="143"/>
      <c r="AE43" s="143"/>
      <c r="AF43" s="143"/>
      <c r="AG43" s="143"/>
      <c r="AH43" s="143"/>
      <c r="AI43" s="143"/>
      <c r="AJ43" s="143"/>
      <c r="AK43" s="143"/>
      <c r="AL43" s="143"/>
      <c r="AM43" s="143"/>
      <c r="AN43" s="143"/>
      <c r="AO43" s="327"/>
      <c r="AP43" s="328"/>
    </row>
    <row r="44">
      <c r="A44" s="143"/>
      <c r="B44" s="143"/>
      <c r="C44" s="143"/>
      <c r="D44" s="143"/>
      <c r="E44" s="143"/>
      <c r="F44" s="143"/>
      <c r="G44" s="143"/>
      <c r="H44" s="143"/>
      <c r="I44" s="143"/>
      <c r="J44" s="143"/>
      <c r="K44" s="143"/>
      <c r="L44" s="143"/>
      <c r="M44" s="143"/>
      <c r="N44" s="143"/>
      <c r="O44" s="143"/>
      <c r="P44" s="143"/>
      <c r="Q44" s="143"/>
      <c r="R44" s="143"/>
      <c r="S44" s="143"/>
      <c r="T44" s="143"/>
      <c r="U44" s="143"/>
      <c r="V44" s="143"/>
      <c r="W44" s="143"/>
      <c r="X44" s="143"/>
      <c r="Y44" s="143"/>
      <c r="Z44" s="143"/>
      <c r="AA44" s="143"/>
      <c r="AB44" s="143"/>
      <c r="AC44" s="143"/>
      <c r="AD44" s="143"/>
      <c r="AE44" s="143"/>
      <c r="AF44" s="143"/>
      <c r="AG44" s="143"/>
      <c r="AH44" s="143"/>
      <c r="AI44" s="143"/>
      <c r="AJ44" s="143"/>
      <c r="AK44" s="143"/>
      <c r="AL44" s="143"/>
      <c r="AM44" s="143"/>
      <c r="AN44" s="143"/>
      <c r="AO44" s="327"/>
      <c r="AP44" s="328"/>
    </row>
    <row r="45">
      <c r="A45" s="143"/>
      <c r="B45" s="143"/>
      <c r="C45" s="143"/>
      <c r="D45" s="143"/>
      <c r="E45" s="143"/>
      <c r="F45" s="143"/>
      <c r="G45" s="143"/>
      <c r="H45" s="143"/>
      <c r="I45" s="143"/>
      <c r="J45" s="143"/>
      <c r="K45" s="143"/>
      <c r="L45" s="143"/>
      <c r="M45" s="143"/>
      <c r="N45" s="143"/>
      <c r="O45" s="143"/>
      <c r="P45" s="143"/>
      <c r="Q45" s="143"/>
      <c r="R45" s="143"/>
      <c r="S45" s="143"/>
      <c r="T45" s="143"/>
      <c r="U45" s="143"/>
      <c r="V45" s="143"/>
      <c r="W45" s="143"/>
      <c r="X45" s="143"/>
      <c r="Y45" s="143"/>
      <c r="Z45" s="143"/>
      <c r="AA45" s="143"/>
      <c r="AB45" s="143"/>
      <c r="AC45" s="143"/>
      <c r="AD45" s="143"/>
      <c r="AE45" s="143"/>
      <c r="AF45" s="143"/>
      <c r="AG45" s="143"/>
      <c r="AH45" s="143"/>
      <c r="AI45" s="143"/>
      <c r="AJ45" s="143"/>
      <c r="AK45" s="143"/>
      <c r="AL45" s="143"/>
      <c r="AM45" s="143"/>
      <c r="AN45" s="143"/>
    </row>
    <row r="46">
      <c r="A46" s="143"/>
      <c r="B46" s="143"/>
      <c r="C46" s="143"/>
      <c r="D46" s="143"/>
      <c r="E46" s="143"/>
      <c r="F46" s="143"/>
      <c r="G46" s="143"/>
      <c r="H46" s="143"/>
      <c r="I46" s="143"/>
      <c r="J46" s="143"/>
      <c r="K46" s="143"/>
      <c r="L46" s="143"/>
      <c r="M46" s="143"/>
      <c r="N46" s="143"/>
      <c r="O46" s="143"/>
      <c r="P46" s="143"/>
      <c r="Q46" s="143"/>
      <c r="R46" s="143"/>
      <c r="S46" s="143"/>
      <c r="T46" s="143"/>
      <c r="U46" s="143"/>
      <c r="V46" s="143"/>
      <c r="W46" s="143"/>
      <c r="X46" s="143"/>
      <c r="Y46" s="143"/>
      <c r="Z46" s="143"/>
      <c r="AA46" s="143"/>
      <c r="AB46" s="143"/>
      <c r="AC46" s="143"/>
      <c r="AD46" s="143"/>
      <c r="AE46" s="143"/>
      <c r="AF46" s="143"/>
      <c r="AG46" s="143"/>
      <c r="AH46" s="143"/>
      <c r="AI46" s="143"/>
      <c r="AJ46" s="143"/>
      <c r="AK46" s="143"/>
      <c r="AL46" s="143"/>
      <c r="AM46" s="143"/>
      <c r="AN46" s="143"/>
    </row>
    <row r="47">
      <c r="A47" s="143"/>
      <c r="B47" s="143"/>
      <c r="C47" s="143"/>
      <c r="D47" s="143"/>
      <c r="E47" s="143"/>
      <c r="F47" s="143"/>
      <c r="G47" s="143"/>
      <c r="H47" s="143"/>
      <c r="I47" s="143"/>
      <c r="J47" s="143"/>
      <c r="K47" s="143"/>
      <c r="L47" s="143"/>
      <c r="M47" s="143"/>
      <c r="N47" s="143"/>
      <c r="O47" s="143"/>
      <c r="P47" s="143"/>
      <c r="Q47" s="143"/>
      <c r="R47" s="143"/>
      <c r="S47" s="143"/>
      <c r="T47" s="143"/>
      <c r="U47" s="143"/>
      <c r="V47" s="143"/>
      <c r="W47" s="143"/>
      <c r="X47" s="143"/>
      <c r="Y47" s="143"/>
      <c r="Z47" s="143"/>
      <c r="AA47" s="143"/>
      <c r="AB47" s="143"/>
      <c r="AC47" s="143"/>
      <c r="AD47" s="143"/>
      <c r="AE47" s="143"/>
      <c r="AF47" s="143"/>
      <c r="AG47" s="143"/>
      <c r="AH47" s="143"/>
      <c r="AI47" s="143"/>
      <c r="AJ47" s="143"/>
      <c r="AK47" s="143"/>
      <c r="AL47" s="143"/>
      <c r="AM47" s="143"/>
      <c r="AN47" s="143"/>
    </row>
    <row r="48">
      <c r="A48" s="143"/>
      <c r="B48" s="143"/>
      <c r="C48" s="143"/>
      <c r="D48" s="143"/>
      <c r="E48" s="143"/>
      <c r="F48" s="143"/>
      <c r="G48" s="143"/>
      <c r="H48" s="143"/>
      <c r="I48" s="143"/>
      <c r="J48" s="143"/>
      <c r="K48" s="143"/>
      <c r="L48" s="143"/>
      <c r="M48" s="143"/>
      <c r="N48" s="143"/>
      <c r="O48" s="143"/>
      <c r="P48" s="143"/>
      <c r="Q48" s="143"/>
      <c r="R48" s="143"/>
      <c r="S48" s="143"/>
      <c r="T48" s="143"/>
      <c r="U48" s="143"/>
      <c r="V48" s="143"/>
      <c r="W48" s="143"/>
      <c r="X48" s="143"/>
      <c r="Y48" s="143"/>
      <c r="Z48" s="143"/>
      <c r="AA48" s="143"/>
      <c r="AB48" s="143"/>
      <c r="AC48" s="143"/>
      <c r="AD48" s="143"/>
      <c r="AE48" s="143"/>
      <c r="AF48" s="143"/>
      <c r="AG48" s="143"/>
      <c r="AH48" s="143"/>
      <c r="AI48" s="143"/>
      <c r="AJ48" s="143"/>
      <c r="AK48" s="143"/>
      <c r="AL48" s="143"/>
      <c r="AM48" s="143"/>
      <c r="AN48" s="143"/>
    </row>
    <row r="49">
      <c r="A49" s="143"/>
      <c r="B49" s="143"/>
      <c r="C49" s="143"/>
      <c r="D49" s="143"/>
      <c r="E49" s="143"/>
      <c r="F49" s="143"/>
      <c r="G49" s="143"/>
      <c r="H49" s="143"/>
      <c r="I49" s="143"/>
      <c r="J49" s="143"/>
      <c r="K49" s="143"/>
      <c r="L49" s="143"/>
      <c r="M49" s="143"/>
      <c r="N49" s="143"/>
      <c r="O49" s="143"/>
      <c r="P49" s="143"/>
      <c r="Q49" s="143"/>
      <c r="R49" s="143"/>
      <c r="S49" s="143"/>
      <c r="T49" s="143"/>
      <c r="U49" s="143"/>
      <c r="V49" s="143"/>
      <c r="W49" s="143"/>
      <c r="X49" s="143"/>
      <c r="Y49" s="143"/>
      <c r="Z49" s="143"/>
      <c r="AA49" s="143"/>
      <c r="AB49" s="143"/>
      <c r="AC49" s="143"/>
      <c r="AD49" s="143"/>
      <c r="AE49" s="143"/>
      <c r="AF49" s="143"/>
      <c r="AG49" s="143"/>
      <c r="AH49" s="143"/>
      <c r="AI49" s="143"/>
      <c r="AJ49" s="143"/>
      <c r="AK49" s="143"/>
      <c r="AL49" s="143"/>
      <c r="AM49" s="143"/>
      <c r="AN49" s="143"/>
    </row>
    <row r="50">
      <c r="A50" s="143"/>
      <c r="B50" s="143"/>
      <c r="C50" s="143"/>
      <c r="D50" s="143"/>
      <c r="E50" s="143"/>
      <c r="F50" s="143"/>
      <c r="G50" s="143"/>
      <c r="H50" s="143"/>
      <c r="I50" s="143"/>
      <c r="J50" s="143"/>
      <c r="K50" s="143"/>
      <c r="L50" s="143"/>
      <c r="M50" s="143"/>
      <c r="N50" s="143"/>
      <c r="O50" s="143"/>
      <c r="P50" s="143"/>
      <c r="Q50" s="143"/>
      <c r="R50" s="143"/>
      <c r="S50" s="143"/>
      <c r="T50" s="143"/>
      <c r="U50" s="143"/>
      <c r="V50" s="143"/>
      <c r="W50" s="143"/>
      <c r="X50" s="143"/>
      <c r="Y50" s="143"/>
      <c r="Z50" s="143"/>
      <c r="AA50" s="143"/>
      <c r="AB50" s="143"/>
      <c r="AC50" s="143"/>
      <c r="AD50" s="143"/>
      <c r="AE50" s="143"/>
      <c r="AF50" s="143"/>
      <c r="AG50" s="143"/>
      <c r="AH50" s="143"/>
      <c r="AI50" s="143"/>
      <c r="AJ50" s="143"/>
      <c r="AK50" s="143"/>
      <c r="AL50" s="143"/>
      <c r="AM50" s="143"/>
      <c r="AN50" s="143"/>
    </row>
    <row r="51">
      <c r="A51" s="143"/>
      <c r="B51" s="143"/>
      <c r="C51" s="143"/>
      <c r="D51" s="143"/>
      <c r="E51" s="143"/>
      <c r="F51" s="143"/>
      <c r="G51" s="143"/>
      <c r="H51" s="143"/>
      <c r="I51" s="143"/>
      <c r="J51" s="143"/>
      <c r="K51" s="143"/>
      <c r="L51" s="143"/>
      <c r="M51" s="143"/>
      <c r="N51" s="143"/>
      <c r="O51" s="143"/>
      <c r="P51" s="143"/>
      <c r="Q51" s="143"/>
      <c r="R51" s="143"/>
      <c r="S51" s="143"/>
      <c r="T51" s="143"/>
      <c r="U51" s="143"/>
      <c r="V51" s="143"/>
      <c r="W51" s="143"/>
      <c r="X51" s="143"/>
      <c r="Y51" s="143"/>
      <c r="Z51" s="143"/>
      <c r="AA51" s="143"/>
      <c r="AB51" s="143"/>
      <c r="AC51" s="143"/>
      <c r="AD51" s="143"/>
      <c r="AE51" s="143"/>
      <c r="AF51" s="143"/>
      <c r="AG51" s="143"/>
      <c r="AH51" s="143"/>
      <c r="AI51" s="143"/>
      <c r="AJ51" s="143"/>
      <c r="AK51" s="143"/>
      <c r="AL51" s="143"/>
      <c r="AM51" s="143"/>
      <c r="AN51" s="143"/>
    </row>
  </sheetData>
  <mergeCells count="43">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10:B10"/>
    <mergeCell ref="A11:B11"/>
    <mergeCell ref="A12:B12"/>
    <mergeCell ref="A13:B13"/>
    <mergeCell ref="A14:B14"/>
    <mergeCell ref="A15:B15"/>
    <mergeCell ref="A16:B16"/>
    <mergeCell ref="A26:B26"/>
    <mergeCell ref="A27:B27"/>
    <mergeCell ref="A28:B28"/>
    <mergeCell ref="A29:B29"/>
    <mergeCell ref="A30:B30"/>
    <mergeCell ref="A31:B31"/>
    <mergeCell ref="A32:B32"/>
    <mergeCell ref="A33:AP33"/>
    <mergeCell ref="A34:B34"/>
    <mergeCell ref="A35:B35"/>
    <mergeCell ref="A36:B36"/>
    <mergeCell ref="A18:B18"/>
    <mergeCell ref="A19:B19"/>
    <mergeCell ref="A20:B20"/>
    <mergeCell ref="A21:B21"/>
    <mergeCell ref="A22:B22"/>
    <mergeCell ref="A23:B23"/>
    <mergeCell ref="A24:B24"/>
  </mergeCells>
  <conditionalFormatting sqref="C3:E32 C34:E36">
    <cfRule type="expression" dxfId="0" priority="1">
      <formula>$F:$F="Отпуск"</formula>
    </cfRule>
  </conditionalFormatting>
  <conditionalFormatting sqref="G3:I32 G34:I36 K34:M36">
    <cfRule type="expression" dxfId="0" priority="2">
      <formula>$J:$J="Отпуск"</formula>
    </cfRule>
  </conditionalFormatting>
  <conditionalFormatting sqref="K3:M32 K34:M36">
    <cfRule type="expression" dxfId="0" priority="3">
      <formula>$N:$N="Отпуск"</formula>
    </cfRule>
  </conditionalFormatting>
  <conditionalFormatting sqref="O3:Q32 K34:M35 O34:Q36">
    <cfRule type="expression" dxfId="0" priority="4">
      <formula>$R:$R="Отпуск"</formula>
    </cfRule>
  </conditionalFormatting>
  <conditionalFormatting sqref="S3:U32 K34:M35 O34 S34:U36 W34:Y34 AA34:AC34 AE34:AG34 AI34:AK34 AM34:AO34">
    <cfRule type="expression" dxfId="0" priority="5">
      <formula>$V:$V="Отпуск"</formula>
    </cfRule>
  </conditionalFormatting>
  <conditionalFormatting sqref="W3:Y32 W34:Y36">
    <cfRule type="expression" dxfId="0" priority="6">
      <formula>$Z:$Z="Отпуск"</formula>
    </cfRule>
  </conditionalFormatting>
  <conditionalFormatting sqref="AA3:AC32 AA34:AC36">
    <cfRule type="expression" dxfId="0" priority="7">
      <formula>$AD:$AD="Отпуск"</formula>
    </cfRule>
  </conditionalFormatting>
  <conditionalFormatting sqref="AE3:AG32 AE34:AG36">
    <cfRule type="expression" dxfId="0" priority="8">
      <formula>$AH:$AH="Отпуск"</formula>
    </cfRule>
  </conditionalFormatting>
  <conditionalFormatting sqref="AI3:AK32 AI34:AK36">
    <cfRule type="expression" dxfId="0" priority="9">
      <formula>$AL:$AL="Отпуск"</formula>
    </cfRule>
  </conditionalFormatting>
  <conditionalFormatting sqref="AM3:AO32 AM34:AO36">
    <cfRule type="expression" dxfId="0" priority="10">
      <formula>$AP:$AP="Отпуск"</formula>
    </cfRule>
  </conditionalFormatting>
  <conditionalFormatting sqref="C3:E32 C34:E36">
    <cfRule type="expression" dxfId="1" priority="11">
      <formula>$F:$F="ВРИО"</formula>
    </cfRule>
  </conditionalFormatting>
  <conditionalFormatting sqref="G3:I32 G34:I36 K34:M36">
    <cfRule type="expression" dxfId="1" priority="12">
      <formula>$J:$J="ВРИО"</formula>
    </cfRule>
  </conditionalFormatting>
  <conditionalFormatting sqref="K3:M32 K34:M36">
    <cfRule type="expression" dxfId="1" priority="13">
      <formula>$N:$N="ВРИО"</formula>
    </cfRule>
  </conditionalFormatting>
  <conditionalFormatting sqref="O3:Q32 K34:M35 O34:Q36">
    <cfRule type="expression" dxfId="1" priority="14">
      <formula>$R:$R="ВРИО"</formula>
    </cfRule>
  </conditionalFormatting>
  <conditionalFormatting sqref="S3:U32 K34:M35 O34 S34:U36 W34:Y34 AA34:AC34 AE34:AG34 AI34:AK34 AM34:AO34">
    <cfRule type="expression" dxfId="1" priority="15">
      <formula>$V:$V="ВРИО"</formula>
    </cfRule>
  </conditionalFormatting>
  <conditionalFormatting sqref="W3:Y32 W34:Y36">
    <cfRule type="expression" dxfId="1" priority="16">
      <formula>$Z:$Z="ВРИО"</formula>
    </cfRule>
  </conditionalFormatting>
  <conditionalFormatting sqref="AA3:AC32 AA34:AC36">
    <cfRule type="expression" dxfId="1" priority="17">
      <formula>$AD:$AD="ВРИО"</formula>
    </cfRule>
  </conditionalFormatting>
  <conditionalFormatting sqref="AE3:AG32 AE34:AG36">
    <cfRule type="expression" dxfId="1" priority="18">
      <formula>$AH:$AH="ВРИО"</formula>
    </cfRule>
  </conditionalFormatting>
  <conditionalFormatting sqref="AI3:AK32 AI34:AK36">
    <cfRule type="expression" dxfId="1" priority="19">
      <formula>$AL:$AL="ВРИО"</formula>
    </cfRule>
  </conditionalFormatting>
  <conditionalFormatting sqref="AM3:AO32 AM34:AO36">
    <cfRule type="expression" dxfId="1" priority="20">
      <formula>$AP:$AP="ВРИО"</formula>
    </cfRule>
  </conditionalFormatting>
  <conditionalFormatting sqref="AE3:AG32 AE34:AG36">
    <cfRule type="expression" dxfId="1" priority="21">
      <formula>$AH:$AH="Простили"</formula>
    </cfRule>
  </conditionalFormatting>
  <conditionalFormatting sqref="C3:E32 C34:E36">
    <cfRule type="expression" dxfId="1" priority="22">
      <formula>$F:$F="Простили"</formula>
    </cfRule>
  </conditionalFormatting>
  <conditionalFormatting sqref="G3:I32 G34:I36 K34:M36">
    <cfRule type="expression" dxfId="1" priority="23">
      <formula>$J:$J="Простили"</formula>
    </cfRule>
  </conditionalFormatting>
  <conditionalFormatting sqref="K3:M32 K34:M36">
    <cfRule type="expression" dxfId="1" priority="24">
      <formula>$N:$N="Простили"</formula>
    </cfRule>
  </conditionalFormatting>
  <conditionalFormatting sqref="O3:Q32 K34:M35 O34:Q36">
    <cfRule type="expression" dxfId="1" priority="25">
      <formula>$R:$R="Простили"</formula>
    </cfRule>
  </conditionalFormatting>
  <conditionalFormatting sqref="S3:U32 K34:M35 O34 S34:U36 W34:Y34 AA34:AC34 AE34:AG34 AI34:AK34 AM34:AO34">
    <cfRule type="expression" dxfId="1" priority="26">
      <formula>$V:$V="Простили"</formula>
    </cfRule>
  </conditionalFormatting>
  <conditionalFormatting sqref="AA3:AC32 AA34:AC36">
    <cfRule type="expression" dxfId="1" priority="27">
      <formula>$AD:$AD="Простили"</formula>
    </cfRule>
  </conditionalFormatting>
  <conditionalFormatting sqref="AE3:AG32 AE34:AG36">
    <cfRule type="expression" dxfId="2" priority="28">
      <formula>$AH:$AH="Повышен"</formula>
    </cfRule>
  </conditionalFormatting>
  <conditionalFormatting sqref="C3:E32 C34:E36">
    <cfRule type="expression" dxfId="2" priority="29">
      <formula>$F:$F="Повышен"</formula>
    </cfRule>
  </conditionalFormatting>
  <conditionalFormatting sqref="K3:M32 K34:M36">
    <cfRule type="expression" dxfId="2" priority="30">
      <formula>$N:$N="Повышен"</formula>
    </cfRule>
  </conditionalFormatting>
  <conditionalFormatting sqref="G3:I32 G34:I36 K34:M36">
    <cfRule type="expression" dxfId="2" priority="31">
      <formula>$J:$J="Повышен"</formula>
    </cfRule>
  </conditionalFormatting>
  <conditionalFormatting sqref="O3:Q32 K34:M35 O34:Q36">
    <cfRule type="expression" dxfId="2" priority="32">
      <formula>$R:$R="Повышен"</formula>
    </cfRule>
  </conditionalFormatting>
  <conditionalFormatting sqref="S3:U32 K34:M35 O34 S34:U36 W34:Y34 AA34:AC34 AE34:AG34 AI34:AK34 AM34:AO34">
    <cfRule type="expression" dxfId="2" priority="33">
      <formula>$V:$V="Повышен"</formula>
    </cfRule>
  </conditionalFormatting>
  <conditionalFormatting sqref="W3:Y32 W34:Y36">
    <cfRule type="expression" dxfId="2" priority="34">
      <formula>$Z:$Z="Повышен"</formula>
    </cfRule>
  </conditionalFormatting>
  <conditionalFormatting sqref="AA3:AC32 AA34:AC36">
    <cfRule type="expression" dxfId="2" priority="35">
      <formula>$AD:$AD="Повышен"</formula>
    </cfRule>
  </conditionalFormatting>
  <conditionalFormatting sqref="AI3:AK32 AI34:AK36">
    <cfRule type="expression" dxfId="2" priority="36">
      <formula>$AL:$AL="Повышен"</formula>
    </cfRule>
  </conditionalFormatting>
  <conditionalFormatting sqref="AM3:AO32 AM34:AO36">
    <cfRule type="expression" dxfId="2" priority="37">
      <formula>$AP:$AP="Повышен"</formula>
    </cfRule>
  </conditionalFormatting>
  <conditionalFormatting sqref="AE3:AG32 AE34:AG36">
    <cfRule type="expression" dxfId="3" priority="38">
      <formula>$AH:$AH="Назначен"</formula>
    </cfRule>
  </conditionalFormatting>
  <conditionalFormatting sqref="C3:E32 C34:E36">
    <cfRule type="expression" dxfId="3" priority="39">
      <formula>$F:$F="Назначен"</formula>
    </cfRule>
  </conditionalFormatting>
  <conditionalFormatting sqref="G3:I32 G34:I36 K34:M36">
    <cfRule type="expression" dxfId="3" priority="40">
      <formula>$J:$J="Назначен"</formula>
    </cfRule>
  </conditionalFormatting>
  <conditionalFormatting sqref="K3:M32 K34:M36">
    <cfRule type="expression" dxfId="3" priority="41">
      <formula>$N:$N="Назначен"</formula>
    </cfRule>
  </conditionalFormatting>
  <conditionalFormatting sqref="O3:Q32 K34:M35 O34:Q36">
    <cfRule type="expression" dxfId="3" priority="42">
      <formula>$R:$R="Назначен"</formula>
    </cfRule>
  </conditionalFormatting>
  <conditionalFormatting sqref="S3:U32 K34:M35 O34 S34:U36 W34:Y34 AA34:AC34 AE34:AG34 AI34:AK34 AM34:AO34">
    <cfRule type="expression" dxfId="3" priority="43">
      <formula>$V:$V="Назначен"</formula>
    </cfRule>
  </conditionalFormatting>
  <conditionalFormatting sqref="W3:Y32 W34:Y36">
    <cfRule type="expression" dxfId="3" priority="44">
      <formula>$Z:$Z="Назначен"</formula>
    </cfRule>
  </conditionalFormatting>
  <conditionalFormatting sqref="AA3:AC32 AA34:AC36">
    <cfRule type="expression" dxfId="3" priority="45">
      <formula>$AD:$AD="Назначен"</formula>
    </cfRule>
  </conditionalFormatting>
  <conditionalFormatting sqref="AI3:AK32 AI34:AK36">
    <cfRule type="expression" dxfId="3" priority="46">
      <formula>$AL:$AL="Назначен"</formula>
    </cfRule>
  </conditionalFormatting>
  <conditionalFormatting sqref="AM3:AO32 AM34:AO36">
    <cfRule type="expression" dxfId="3" priority="47">
      <formula>$AP:$AP="Назначен"</formula>
    </cfRule>
  </conditionalFormatting>
  <conditionalFormatting sqref="W3:Y32 W34:Y36">
    <cfRule type="expression" dxfId="1" priority="48">
      <formula>$Z:$Z="Простили"</formula>
    </cfRule>
  </conditionalFormatting>
  <conditionalFormatting sqref="AI3:AK32 AI34:AK36">
    <cfRule type="expression" dxfId="1" priority="49">
      <formula>$AL:$AL="Простили"</formula>
    </cfRule>
  </conditionalFormatting>
  <conditionalFormatting sqref="AM3:AO32 AM34:AO36">
    <cfRule type="expression" dxfId="1" priority="50">
      <formula>$AP:$AP="Простили"</formula>
    </cfRule>
  </conditionalFormatting>
  <conditionalFormatting sqref="C3:C32 G3:G32 K3:K32 O3:O32 S3:S32 W3:W32 AA3:AA32 AE3:AE32 AI3:AI32 AM3:AM32 C34:C36 G34:G36 K34:K36 L34:M35 O34:O36 S34:S36 T34:U35 W34:W36 X34:Y34 AA34:AA36 AB34:AC34 AE34:AE36 AF34:AG34 AI34:AI36 AJ34:AK34 AM34:AM36 AN34:AO34">
    <cfRule type="cellIs" dxfId="6" priority="51" operator="greaterThan">
      <formula>0.9</formula>
    </cfRule>
  </conditionalFormatting>
  <conditionalFormatting sqref="D3:D32 H3:H32 L3:L32 P3:P32 T3:T32 X3:X32 AB3:AB32 AF3:AF32 AJ3:AJ32 AN3:AN32 D34:D36 H34:H36 L34:L36 P34:P36 T34:T36 X34:X36 AB34:AB36 AF34:AF36 AJ34:AJ36 AN34:AN36">
    <cfRule type="cellIs" dxfId="6" priority="52" operator="greaterThan">
      <formula>1.9</formula>
    </cfRule>
  </conditionalFormatting>
  <conditionalFormatting sqref="E3:E32 I3:I32 M3:M32 Q3:Q32 U3:U32 Y3:Y32 AC3:AC32 AG3:AG32 AK3:AK32 AO3:AO32 E34:E36 I34:I36 K34:M36 Q34:Q36 U34:U36 Y34:Y36 AC34:AC36 AG34:AG36 AK34:AK36 AO34:AO36">
    <cfRule type="cellIs" dxfId="6" priority="53" operator="greaterThanOrEqual">
      <formula>"1:00"</formula>
    </cfRule>
  </conditionalFormatting>
  <conditionalFormatting sqref="C3:C32 G3:G32 K3:K32 O3:O32 S3:S32 W3:W32 AA3:AA32 AE3:AE32 AI3:AI32 AM3:AM32 C34:C36 G34:G36 K34:K36 L34:M35 O34:O36 S34:S36 T34:U35 W34:W36 X34:Y34 AA34:AA36 AB34:AC34 AE34:AE36 AF34:AG34 AI34:AI36 AJ34:AK34 AM34:AM36 AN34:AO34">
    <cfRule type="cellIs" dxfId="7" priority="54" operator="lessThan">
      <formula>0.9</formula>
    </cfRule>
  </conditionalFormatting>
  <conditionalFormatting sqref="D3:D32 H3:H32 L3:L32 P3:P32 T3:T32 X3:X32 AB3:AB32 AF3:AF32 AJ3:AJ32 AN3:AN32 D34:D36 H34:H36 L34:L36 P34:P36 T34:T36 X34:X36 AB34:AB36 AF34:AF36 AJ34:AJ36 AN34:AN36">
    <cfRule type="cellIs" dxfId="7" priority="55" operator="lessThan">
      <formula>1.9</formula>
    </cfRule>
  </conditionalFormatting>
  <conditionalFormatting sqref="E3:E32 I3:I32 M3:M32 Q3:Q32 U3:U32 Y3:Y32 AC3:AC32 AG3:AG32 AK3:AK32 AO3:AO32 E34:E36 I34:I36 K34:M36 Q34:Q36 U34:U36 Y34:Y36 AC34:AC36 AG34:AG36 AK34:AK36 AO34:AO36">
    <cfRule type="cellIs" dxfId="7" priority="56" operator="lessThan">
      <formula>"1:00"</formula>
    </cfRule>
  </conditionalFormatting>
  <dataValidations>
    <dataValidation type="list" allowBlank="1" showErrorMessage="1" sqref="F3:F8 J3:J8 N3:N8 R3:R8 V3:V8 Z3:Z8 AD3:AD8 AH3:AH8 AL3:AL8 AP3:AP8 F10:F16 J10:J16 N10:N16 R10:R16 V10:V16 Z10:Z16 AD10:AD16 AH10:AH16 AL10:AL16 AP10:AP16 F18:F24 J18:J24 N18:N24 R18:R24 V18:V24 Z18:Z24 AD18:AD24 AH18:AH24 AL18:AL24 AP18:AP24 F26:F32 J26:J32 N26:N32 R26:R32 V26:V32 Z26:Z32 AD26:AD32 AH26:AH32 AL26:AL32 AP26:AP32 F34:F36 J34:J36 N34:N36 R34:R36 V34:V36 Z34:Z36 AD34:AD36 AH34:AH36 AL34:AL36 AP34:AP36">
      <formula1>"Повышен,Назначен,ВРИО,Отпуск,Простили,-"</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1" t="s">
        <v>34</v>
      </c>
      <c r="B1" s="8"/>
      <c r="C1" s="62" t="s">
        <v>796</v>
      </c>
      <c r="D1" s="63"/>
      <c r="E1" s="63"/>
      <c r="F1" s="64"/>
      <c r="G1" s="62" t="s">
        <v>797</v>
      </c>
      <c r="H1" s="63"/>
      <c r="I1" s="63"/>
      <c r="J1" s="64"/>
      <c r="K1" s="62" t="s">
        <v>798</v>
      </c>
      <c r="L1" s="63"/>
      <c r="M1" s="63"/>
      <c r="N1" s="64"/>
      <c r="O1" s="62" t="s">
        <v>799</v>
      </c>
      <c r="P1" s="63"/>
      <c r="Q1" s="63"/>
      <c r="R1" s="64"/>
      <c r="S1" s="62" t="s">
        <v>762</v>
      </c>
      <c r="T1" s="63"/>
      <c r="U1" s="63"/>
      <c r="V1" s="64"/>
      <c r="W1" s="66" t="s">
        <v>800</v>
      </c>
      <c r="X1" s="63"/>
      <c r="Y1" s="63"/>
      <c r="Z1" s="64"/>
      <c r="AA1" s="66" t="s">
        <v>801</v>
      </c>
      <c r="AB1" s="63"/>
      <c r="AC1" s="63"/>
      <c r="AD1" s="64"/>
      <c r="AE1" s="66" t="s">
        <v>802</v>
      </c>
      <c r="AF1" s="63"/>
      <c r="AG1" s="63"/>
      <c r="AH1" s="64"/>
      <c r="AI1" s="66" t="s">
        <v>749</v>
      </c>
      <c r="AJ1" s="63"/>
      <c r="AK1" s="63"/>
      <c r="AL1" s="64"/>
      <c r="AM1" s="66" t="s">
        <v>749</v>
      </c>
      <c r="AN1" s="63"/>
      <c r="AO1" s="63"/>
      <c r="AP1" s="64"/>
    </row>
    <row r="2">
      <c r="A2" s="68" t="s">
        <v>42</v>
      </c>
      <c r="B2" s="8"/>
      <c r="C2" s="69" t="s">
        <v>4</v>
      </c>
      <c r="D2" s="70" t="s">
        <v>3</v>
      </c>
      <c r="E2" s="71" t="s">
        <v>5</v>
      </c>
      <c r="F2" s="69" t="s">
        <v>43</v>
      </c>
      <c r="G2" s="69" t="s">
        <v>4</v>
      </c>
      <c r="H2" s="70" t="s">
        <v>3</v>
      </c>
      <c r="I2" s="71" t="s">
        <v>5</v>
      </c>
      <c r="J2" s="72" t="s">
        <v>43</v>
      </c>
      <c r="K2" s="73" t="s">
        <v>4</v>
      </c>
      <c r="L2" s="72" t="s">
        <v>3</v>
      </c>
      <c r="M2" s="74" t="s">
        <v>5</v>
      </c>
      <c r="N2" s="72" t="s">
        <v>43</v>
      </c>
      <c r="O2" s="75" t="s">
        <v>63</v>
      </c>
      <c r="P2" s="76" t="s">
        <v>3</v>
      </c>
      <c r="Q2" s="76" t="s">
        <v>5</v>
      </c>
      <c r="R2" s="76" t="s">
        <v>43</v>
      </c>
      <c r="S2" s="73" t="s">
        <v>4</v>
      </c>
      <c r="T2" s="72" t="s">
        <v>3</v>
      </c>
      <c r="U2" s="72" t="s">
        <v>5</v>
      </c>
      <c r="V2" s="72" t="s">
        <v>43</v>
      </c>
      <c r="W2" s="73" t="s">
        <v>4</v>
      </c>
      <c r="X2" s="72" t="s">
        <v>759</v>
      </c>
      <c r="Y2" s="74" t="s">
        <v>5</v>
      </c>
      <c r="Z2" s="72" t="s">
        <v>43</v>
      </c>
      <c r="AA2" s="73" t="s">
        <v>4</v>
      </c>
      <c r="AB2" s="72" t="s">
        <v>759</v>
      </c>
      <c r="AC2" s="72" t="s">
        <v>5</v>
      </c>
      <c r="AD2" s="290" t="s">
        <v>43</v>
      </c>
      <c r="AE2" s="73" t="s">
        <v>4</v>
      </c>
      <c r="AF2" s="72" t="s">
        <v>759</v>
      </c>
      <c r="AG2" s="74" t="s">
        <v>5</v>
      </c>
      <c r="AH2" s="72" t="s">
        <v>43</v>
      </c>
      <c r="AI2" s="73" t="s">
        <v>4</v>
      </c>
      <c r="AJ2" s="72" t="s">
        <v>759</v>
      </c>
      <c r="AK2" s="74" t="s">
        <v>5</v>
      </c>
      <c r="AL2" s="72" t="s">
        <v>43</v>
      </c>
      <c r="AM2" s="73" t="s">
        <v>4</v>
      </c>
      <c r="AN2" s="72" t="s">
        <v>759</v>
      </c>
      <c r="AO2" s="74" t="s">
        <v>5</v>
      </c>
      <c r="AP2" s="72" t="s">
        <v>43</v>
      </c>
    </row>
    <row r="3">
      <c r="A3" s="329" t="s">
        <v>803</v>
      </c>
      <c r="B3" s="8"/>
      <c r="C3" s="83">
        <v>1.0</v>
      </c>
      <c r="D3" s="83">
        <v>3.5</v>
      </c>
      <c r="E3" s="91">
        <v>0.04236111111111111</v>
      </c>
      <c r="F3" s="85" t="s">
        <v>13</v>
      </c>
      <c r="G3" s="83">
        <v>2.0</v>
      </c>
      <c r="H3" s="83">
        <v>1.0</v>
      </c>
      <c r="I3" s="91">
        <v>0.04027777777777778</v>
      </c>
      <c r="J3" s="85" t="s">
        <v>13</v>
      </c>
      <c r="K3" s="83">
        <v>1.0</v>
      </c>
      <c r="L3" s="83">
        <v>2.0</v>
      </c>
      <c r="M3" s="91">
        <v>0.04027777777777778</v>
      </c>
      <c r="N3" s="85" t="s">
        <v>13</v>
      </c>
      <c r="O3" s="83"/>
      <c r="P3" s="83"/>
      <c r="Q3" s="91"/>
      <c r="R3" s="85"/>
      <c r="S3" s="83"/>
      <c r="T3" s="83"/>
      <c r="U3" s="91"/>
      <c r="V3" s="85" t="s">
        <v>13</v>
      </c>
      <c r="W3" s="83"/>
      <c r="X3" s="83"/>
      <c r="Y3" s="91"/>
      <c r="Z3" s="85" t="s">
        <v>13</v>
      </c>
      <c r="AA3" s="83"/>
      <c r="AB3" s="83"/>
      <c r="AC3" s="91"/>
      <c r="AD3" s="85" t="s">
        <v>13</v>
      </c>
      <c r="AE3" s="83"/>
      <c r="AF3" s="83"/>
      <c r="AG3" s="91"/>
      <c r="AH3" s="85" t="s">
        <v>13</v>
      </c>
      <c r="AI3" s="83"/>
      <c r="AJ3" s="83"/>
      <c r="AK3" s="91"/>
      <c r="AL3" s="85" t="s">
        <v>13</v>
      </c>
      <c r="AM3" s="83"/>
      <c r="AN3" s="83"/>
      <c r="AO3" s="91"/>
      <c r="AP3" s="85" t="s">
        <v>13</v>
      </c>
    </row>
    <row r="4">
      <c r="A4" s="329" t="s">
        <v>804</v>
      </c>
      <c r="B4" s="8"/>
      <c r="C4" s="83">
        <v>3.0</v>
      </c>
      <c r="D4" s="83">
        <v>2.5</v>
      </c>
      <c r="E4" s="306">
        <v>0.10347222222222222</v>
      </c>
      <c r="F4" s="85" t="s">
        <v>13</v>
      </c>
      <c r="G4" s="83">
        <v>1.0</v>
      </c>
      <c r="H4" s="83">
        <v>2.5</v>
      </c>
      <c r="I4" s="129">
        <v>0.059027777777777776</v>
      </c>
      <c r="J4" s="85" t="s">
        <v>13</v>
      </c>
      <c r="K4" s="83">
        <v>0.0</v>
      </c>
      <c r="L4" s="83">
        <v>0.0</v>
      </c>
      <c r="M4" s="306">
        <v>0.0</v>
      </c>
      <c r="N4" s="85" t="s">
        <v>56</v>
      </c>
      <c r="O4" s="83"/>
      <c r="P4" s="83"/>
      <c r="Q4" s="306"/>
      <c r="R4" s="85"/>
      <c r="S4" s="83"/>
      <c r="T4" s="83"/>
      <c r="U4" s="306"/>
      <c r="V4" s="85" t="s">
        <v>13</v>
      </c>
      <c r="W4" s="83"/>
      <c r="X4" s="83"/>
      <c r="Y4" s="306"/>
      <c r="Z4" s="85" t="s">
        <v>13</v>
      </c>
      <c r="AA4" s="83"/>
      <c r="AB4" s="83"/>
      <c r="AC4" s="306"/>
      <c r="AD4" s="85" t="s">
        <v>13</v>
      </c>
      <c r="AE4" s="83"/>
      <c r="AF4" s="83"/>
      <c r="AG4" s="306"/>
      <c r="AH4" s="85" t="s">
        <v>13</v>
      </c>
      <c r="AI4" s="83"/>
      <c r="AJ4" s="83"/>
      <c r="AK4" s="306"/>
      <c r="AL4" s="85" t="s">
        <v>13</v>
      </c>
      <c r="AM4" s="83"/>
      <c r="AN4" s="83"/>
      <c r="AO4" s="306"/>
      <c r="AP4" s="85" t="s">
        <v>13</v>
      </c>
    </row>
    <row r="5">
      <c r="A5" s="329" t="s">
        <v>805</v>
      </c>
      <c r="B5" s="8"/>
      <c r="C5" s="83">
        <v>0.0</v>
      </c>
      <c r="D5" s="83">
        <v>0.0</v>
      </c>
      <c r="E5" s="307">
        <v>0.0020833333333333333</v>
      </c>
      <c r="F5" s="85" t="s">
        <v>56</v>
      </c>
      <c r="G5" s="83">
        <v>1.0</v>
      </c>
      <c r="H5" s="83">
        <v>1.0</v>
      </c>
      <c r="I5" s="151">
        <v>0.10138888888888889</v>
      </c>
      <c r="J5" s="85" t="s">
        <v>13</v>
      </c>
      <c r="K5" s="83">
        <v>0.0</v>
      </c>
      <c r="L5" s="83">
        <v>1.0</v>
      </c>
      <c r="M5" s="151">
        <v>0.0</v>
      </c>
      <c r="N5" s="85" t="s">
        <v>56</v>
      </c>
      <c r="O5" s="83"/>
      <c r="P5" s="83"/>
      <c r="Q5" s="151"/>
      <c r="R5" s="85"/>
      <c r="S5" s="83"/>
      <c r="T5" s="83"/>
      <c r="U5" s="151"/>
      <c r="V5" s="85" t="s">
        <v>13</v>
      </c>
      <c r="W5" s="83"/>
      <c r="X5" s="83"/>
      <c r="Y5" s="151"/>
      <c r="Z5" s="85" t="s">
        <v>13</v>
      </c>
      <c r="AA5" s="83"/>
      <c r="AB5" s="83"/>
      <c r="AC5" s="151"/>
      <c r="AD5" s="85" t="s">
        <v>13</v>
      </c>
      <c r="AE5" s="83"/>
      <c r="AF5" s="83"/>
      <c r="AG5" s="151"/>
      <c r="AH5" s="85" t="s">
        <v>13</v>
      </c>
      <c r="AI5" s="83"/>
      <c r="AJ5" s="83"/>
      <c r="AK5" s="151"/>
      <c r="AL5" s="85" t="s">
        <v>13</v>
      </c>
      <c r="AM5" s="83"/>
      <c r="AN5" s="83"/>
      <c r="AO5" s="151"/>
      <c r="AP5" s="85" t="s">
        <v>13</v>
      </c>
    </row>
    <row r="6">
      <c r="A6" s="329" t="s">
        <v>806</v>
      </c>
      <c r="B6" s="8"/>
      <c r="C6" s="95">
        <v>5.0</v>
      </c>
      <c r="D6" s="95">
        <v>3.5</v>
      </c>
      <c r="E6" s="308">
        <v>0.1375</v>
      </c>
      <c r="F6" s="85" t="s">
        <v>13</v>
      </c>
      <c r="G6" s="95">
        <v>2.0</v>
      </c>
      <c r="H6" s="95">
        <v>2.0</v>
      </c>
      <c r="I6" s="308">
        <v>0.0763888888888889</v>
      </c>
      <c r="J6" s="85" t="s">
        <v>13</v>
      </c>
      <c r="K6" s="95">
        <v>0.0</v>
      </c>
      <c r="L6" s="95">
        <v>0.0</v>
      </c>
      <c r="M6" s="308">
        <v>0.0</v>
      </c>
      <c r="N6" s="85" t="s">
        <v>56</v>
      </c>
      <c r="O6" s="95"/>
      <c r="P6" s="95"/>
      <c r="Q6" s="308"/>
      <c r="R6" s="85"/>
      <c r="S6" s="95"/>
      <c r="T6" s="95"/>
      <c r="U6" s="308"/>
      <c r="V6" s="85" t="s">
        <v>13</v>
      </c>
      <c r="W6" s="95"/>
      <c r="X6" s="95"/>
      <c r="Y6" s="308"/>
      <c r="Z6" s="85" t="s">
        <v>13</v>
      </c>
      <c r="AA6" s="95"/>
      <c r="AB6" s="95"/>
      <c r="AC6" s="308"/>
      <c r="AD6" s="85" t="s">
        <v>13</v>
      </c>
      <c r="AE6" s="95"/>
      <c r="AF6" s="95"/>
      <c r="AG6" s="308"/>
      <c r="AH6" s="85" t="s">
        <v>13</v>
      </c>
      <c r="AI6" s="95"/>
      <c r="AJ6" s="95"/>
      <c r="AK6" s="308"/>
      <c r="AL6" s="85" t="s">
        <v>13</v>
      </c>
      <c r="AM6" s="95"/>
      <c r="AN6" s="95"/>
      <c r="AO6" s="308"/>
      <c r="AP6" s="85" t="s">
        <v>13</v>
      </c>
    </row>
    <row r="7">
      <c r="A7" s="329" t="s">
        <v>807</v>
      </c>
      <c r="B7" s="8"/>
      <c r="C7" s="95">
        <v>1.0</v>
      </c>
      <c r="D7" s="95">
        <v>3.5</v>
      </c>
      <c r="E7" s="291">
        <v>0.06944444444444445</v>
      </c>
      <c r="F7" s="85" t="s">
        <v>13</v>
      </c>
      <c r="G7" s="95">
        <v>0.0</v>
      </c>
      <c r="H7" s="95">
        <v>0.0</v>
      </c>
      <c r="I7" s="291">
        <v>0.0</v>
      </c>
      <c r="J7" s="85" t="s">
        <v>56</v>
      </c>
      <c r="K7" s="95">
        <v>1.0</v>
      </c>
      <c r="L7" s="95">
        <v>0.0</v>
      </c>
      <c r="M7" s="291">
        <v>0.0</v>
      </c>
      <c r="N7" s="85" t="s">
        <v>56</v>
      </c>
      <c r="O7" s="95"/>
      <c r="P7" s="95"/>
      <c r="Q7" s="291"/>
      <c r="R7" s="85"/>
      <c r="S7" s="95"/>
      <c r="T7" s="95"/>
      <c r="U7" s="291"/>
      <c r="V7" s="85" t="s">
        <v>13</v>
      </c>
      <c r="W7" s="95"/>
      <c r="X7" s="95"/>
      <c r="Y7" s="291"/>
      <c r="Z7" s="85" t="s">
        <v>13</v>
      </c>
      <c r="AA7" s="95"/>
      <c r="AB7" s="95"/>
      <c r="AC7" s="291"/>
      <c r="AD7" s="85" t="s">
        <v>13</v>
      </c>
      <c r="AE7" s="95"/>
      <c r="AF7" s="95"/>
      <c r="AG7" s="291"/>
      <c r="AH7" s="85" t="s">
        <v>13</v>
      </c>
      <c r="AI7" s="95"/>
      <c r="AJ7" s="95"/>
      <c r="AK7" s="291"/>
      <c r="AL7" s="85" t="s">
        <v>13</v>
      </c>
      <c r="AM7" s="95"/>
      <c r="AN7" s="95"/>
      <c r="AO7" s="291"/>
      <c r="AP7" s="85" t="s">
        <v>13</v>
      </c>
    </row>
    <row r="8">
      <c r="A8" s="329" t="s">
        <v>808</v>
      </c>
      <c r="B8" s="8"/>
      <c r="C8" s="83">
        <v>1.0</v>
      </c>
      <c r="D8" s="83">
        <v>5.5</v>
      </c>
      <c r="E8" s="151">
        <v>0.22569444444444445</v>
      </c>
      <c r="F8" s="85" t="s">
        <v>13</v>
      </c>
      <c r="G8" s="83">
        <v>0.0</v>
      </c>
      <c r="H8" s="83">
        <v>0.0</v>
      </c>
      <c r="I8" s="151">
        <v>0.0</v>
      </c>
      <c r="J8" s="85" t="s">
        <v>56</v>
      </c>
      <c r="K8" s="83">
        <v>0.0</v>
      </c>
      <c r="L8" s="83">
        <v>4.0</v>
      </c>
      <c r="M8" s="151">
        <v>0.011111111111111112</v>
      </c>
      <c r="N8" s="85" t="s">
        <v>56</v>
      </c>
      <c r="O8" s="83"/>
      <c r="P8" s="83"/>
      <c r="Q8" s="151"/>
      <c r="R8" s="85"/>
      <c r="S8" s="83"/>
      <c r="T8" s="83"/>
      <c r="U8" s="151"/>
      <c r="V8" s="85" t="s">
        <v>13</v>
      </c>
      <c r="W8" s="83"/>
      <c r="X8" s="83"/>
      <c r="Y8" s="151"/>
      <c r="Z8" s="85" t="s">
        <v>13</v>
      </c>
      <c r="AA8" s="83"/>
      <c r="AB8" s="83"/>
      <c r="AC8" s="151"/>
      <c r="AD8" s="85" t="s">
        <v>13</v>
      </c>
      <c r="AE8" s="83"/>
      <c r="AF8" s="83"/>
      <c r="AG8" s="151"/>
      <c r="AH8" s="85" t="s">
        <v>13</v>
      </c>
      <c r="AI8" s="83"/>
      <c r="AJ8" s="83"/>
      <c r="AK8" s="151"/>
      <c r="AL8" s="85" t="s">
        <v>13</v>
      </c>
      <c r="AM8" s="83"/>
      <c r="AN8" s="83"/>
      <c r="AO8" s="151"/>
      <c r="AP8" s="85" t="s">
        <v>13</v>
      </c>
    </row>
    <row r="9">
      <c r="A9" s="330"/>
      <c r="B9" s="331"/>
      <c r="C9" s="331"/>
      <c r="D9" s="331"/>
      <c r="E9" s="331"/>
      <c r="F9" s="331"/>
      <c r="G9" s="331"/>
      <c r="H9" s="331"/>
      <c r="I9" s="331"/>
      <c r="J9" s="331"/>
      <c r="K9" s="331"/>
      <c r="L9" s="331"/>
      <c r="M9" s="331"/>
      <c r="N9" s="331"/>
      <c r="O9" s="331"/>
      <c r="P9" s="331"/>
      <c r="Q9" s="331"/>
      <c r="R9" s="331"/>
      <c r="S9" s="331"/>
      <c r="T9" s="331"/>
      <c r="U9" s="331"/>
      <c r="V9" s="331"/>
      <c r="W9" s="331"/>
      <c r="X9" s="331"/>
      <c r="Y9" s="331"/>
      <c r="Z9" s="331"/>
      <c r="AA9" s="331"/>
      <c r="AB9" s="331"/>
      <c r="AC9" s="331"/>
      <c r="AD9" s="331"/>
      <c r="AE9" s="331"/>
      <c r="AF9" s="331"/>
      <c r="AG9" s="331"/>
      <c r="AH9" s="331"/>
      <c r="AI9" s="331"/>
      <c r="AJ9" s="331"/>
      <c r="AK9" s="331"/>
      <c r="AL9" s="331"/>
      <c r="AM9" s="331"/>
      <c r="AN9" s="331"/>
      <c r="AO9" s="331"/>
      <c r="AP9" s="332"/>
    </row>
    <row r="10">
      <c r="A10" s="329" t="s">
        <v>809</v>
      </c>
      <c r="B10" s="8"/>
      <c r="C10" s="83">
        <v>2.0</v>
      </c>
      <c r="D10" s="83">
        <v>1.5</v>
      </c>
      <c r="E10" s="129">
        <v>0.011111111111111112</v>
      </c>
      <c r="F10" s="85" t="s">
        <v>13</v>
      </c>
      <c r="G10" s="83">
        <v>0.0</v>
      </c>
      <c r="H10" s="83">
        <v>0.0</v>
      </c>
      <c r="I10" s="306">
        <v>0.08611111111111111</v>
      </c>
      <c r="J10" s="85" t="s">
        <v>13</v>
      </c>
      <c r="K10" s="83">
        <v>2.0</v>
      </c>
      <c r="L10" s="83">
        <v>7.0</v>
      </c>
      <c r="M10" s="306">
        <v>0.04722222222222222</v>
      </c>
      <c r="N10" s="85" t="s">
        <v>13</v>
      </c>
      <c r="O10" s="83"/>
      <c r="P10" s="83"/>
      <c r="Q10" s="306"/>
      <c r="R10" s="85"/>
      <c r="S10" s="83"/>
      <c r="T10" s="83"/>
      <c r="U10" s="306"/>
      <c r="V10" s="85" t="s">
        <v>13</v>
      </c>
      <c r="W10" s="83"/>
      <c r="X10" s="83"/>
      <c r="Y10" s="306"/>
      <c r="Z10" s="85" t="s">
        <v>13</v>
      </c>
      <c r="AA10" s="83"/>
      <c r="AB10" s="83"/>
      <c r="AC10" s="306"/>
      <c r="AD10" s="85" t="s">
        <v>13</v>
      </c>
      <c r="AE10" s="83"/>
      <c r="AF10" s="83"/>
      <c r="AG10" s="306"/>
      <c r="AH10" s="85" t="s">
        <v>13</v>
      </c>
      <c r="AI10" s="83"/>
      <c r="AJ10" s="83"/>
      <c r="AK10" s="306"/>
      <c r="AL10" s="85" t="s">
        <v>13</v>
      </c>
      <c r="AM10" s="83"/>
      <c r="AN10" s="83"/>
      <c r="AO10" s="306"/>
      <c r="AP10" s="85" t="s">
        <v>13</v>
      </c>
    </row>
    <row r="11">
      <c r="A11" s="329" t="s">
        <v>810</v>
      </c>
      <c r="B11" s="8"/>
      <c r="C11" s="83">
        <v>0.0</v>
      </c>
      <c r="D11" s="83">
        <v>0.0</v>
      </c>
      <c r="E11" s="306">
        <v>0.0</v>
      </c>
      <c r="F11" s="85" t="s">
        <v>56</v>
      </c>
      <c r="G11" s="83">
        <v>0.0</v>
      </c>
      <c r="H11" s="83">
        <v>0.0</v>
      </c>
      <c r="I11" s="306">
        <v>0.0</v>
      </c>
      <c r="J11" s="85" t="s">
        <v>56</v>
      </c>
      <c r="K11" s="83">
        <v>1.0</v>
      </c>
      <c r="L11" s="83">
        <v>6.5</v>
      </c>
      <c r="M11" s="306">
        <v>0.09583333333333334</v>
      </c>
      <c r="N11" s="85" t="s">
        <v>13</v>
      </c>
      <c r="O11" s="83"/>
      <c r="P11" s="83"/>
      <c r="Q11" s="306"/>
      <c r="R11" s="85"/>
      <c r="S11" s="83"/>
      <c r="T11" s="83"/>
      <c r="U11" s="306"/>
      <c r="V11" s="85" t="s">
        <v>13</v>
      </c>
      <c r="W11" s="83"/>
      <c r="X11" s="83"/>
      <c r="Y11" s="306"/>
      <c r="Z11" s="85" t="s">
        <v>13</v>
      </c>
      <c r="AA11" s="83"/>
      <c r="AB11" s="83"/>
      <c r="AC11" s="306"/>
      <c r="AD11" s="85" t="s">
        <v>13</v>
      </c>
      <c r="AE11" s="83"/>
      <c r="AF11" s="83"/>
      <c r="AG11" s="306"/>
      <c r="AH11" s="85" t="s">
        <v>13</v>
      </c>
      <c r="AI11" s="83"/>
      <c r="AJ11" s="83"/>
      <c r="AK11" s="306"/>
      <c r="AL11" s="85" t="s">
        <v>13</v>
      </c>
      <c r="AM11" s="83"/>
      <c r="AN11" s="83"/>
      <c r="AO11" s="306"/>
      <c r="AP11" s="85" t="s">
        <v>13</v>
      </c>
    </row>
    <row r="12">
      <c r="A12" s="329" t="s">
        <v>811</v>
      </c>
      <c r="B12" s="8"/>
      <c r="C12" s="83">
        <v>0.0</v>
      </c>
      <c r="D12" s="83">
        <v>0.0</v>
      </c>
      <c r="E12" s="314">
        <v>0.0</v>
      </c>
      <c r="F12" s="85" t="s">
        <v>56</v>
      </c>
      <c r="G12" s="83">
        <v>0.0</v>
      </c>
      <c r="H12" s="83">
        <v>0.0</v>
      </c>
      <c r="I12" s="314">
        <v>0.001388888888888889</v>
      </c>
      <c r="J12" s="85" t="s">
        <v>56</v>
      </c>
      <c r="K12" s="83">
        <v>2.0</v>
      </c>
      <c r="L12" s="83">
        <v>4.0</v>
      </c>
      <c r="M12" s="314">
        <v>0.07430555555555556</v>
      </c>
      <c r="N12" s="85" t="s">
        <v>13</v>
      </c>
      <c r="O12" s="83"/>
      <c r="P12" s="83"/>
      <c r="Q12" s="314"/>
      <c r="R12" s="85"/>
      <c r="S12" s="83"/>
      <c r="T12" s="83"/>
      <c r="U12" s="314"/>
      <c r="V12" s="85" t="s">
        <v>13</v>
      </c>
      <c r="W12" s="83"/>
      <c r="X12" s="83"/>
      <c r="Y12" s="314"/>
      <c r="Z12" s="85" t="s">
        <v>13</v>
      </c>
      <c r="AA12" s="83"/>
      <c r="AB12" s="83"/>
      <c r="AC12" s="314"/>
      <c r="AD12" s="85" t="s">
        <v>13</v>
      </c>
      <c r="AE12" s="83"/>
      <c r="AF12" s="83"/>
      <c r="AG12" s="314"/>
      <c r="AH12" s="85" t="s">
        <v>13</v>
      </c>
      <c r="AI12" s="83"/>
      <c r="AJ12" s="83"/>
      <c r="AK12" s="314"/>
      <c r="AL12" s="85" t="s">
        <v>13</v>
      </c>
      <c r="AM12" s="83"/>
      <c r="AN12" s="83"/>
      <c r="AO12" s="314"/>
      <c r="AP12" s="85" t="s">
        <v>13</v>
      </c>
    </row>
    <row r="13">
      <c r="A13" s="329" t="s">
        <v>812</v>
      </c>
      <c r="B13" s="8"/>
      <c r="C13" s="83">
        <v>0.0</v>
      </c>
      <c r="D13" s="83">
        <v>3.0</v>
      </c>
      <c r="E13" s="91">
        <v>0.03680555555555556</v>
      </c>
      <c r="F13" s="85" t="s">
        <v>13</v>
      </c>
      <c r="G13" s="83">
        <v>0.0</v>
      </c>
      <c r="H13" s="83">
        <v>0.0</v>
      </c>
      <c r="I13" s="91">
        <v>0.0</v>
      </c>
      <c r="J13" s="85" t="s">
        <v>56</v>
      </c>
      <c r="K13" s="83">
        <v>1.0</v>
      </c>
      <c r="L13" s="83">
        <v>1.5</v>
      </c>
      <c r="M13" s="91">
        <v>0.08055555555555556</v>
      </c>
      <c r="N13" s="85" t="s">
        <v>13</v>
      </c>
      <c r="O13" s="83"/>
      <c r="P13" s="83"/>
      <c r="Q13" s="91"/>
      <c r="R13" s="85"/>
      <c r="S13" s="83"/>
      <c r="T13" s="83"/>
      <c r="U13" s="91"/>
      <c r="V13" s="85" t="s">
        <v>13</v>
      </c>
      <c r="W13" s="83"/>
      <c r="X13" s="83"/>
      <c r="Y13" s="91"/>
      <c r="Z13" s="85" t="s">
        <v>13</v>
      </c>
      <c r="AA13" s="83"/>
      <c r="AB13" s="83"/>
      <c r="AC13" s="91"/>
      <c r="AD13" s="85" t="s">
        <v>13</v>
      </c>
      <c r="AE13" s="83"/>
      <c r="AF13" s="83"/>
      <c r="AG13" s="91"/>
      <c r="AH13" s="85" t="s">
        <v>13</v>
      </c>
      <c r="AI13" s="83"/>
      <c r="AJ13" s="83"/>
      <c r="AK13" s="91"/>
      <c r="AL13" s="85" t="s">
        <v>13</v>
      </c>
      <c r="AM13" s="83"/>
      <c r="AN13" s="83"/>
      <c r="AO13" s="91"/>
      <c r="AP13" s="85" t="s">
        <v>13</v>
      </c>
    </row>
    <row r="14">
      <c r="A14" s="329" t="s">
        <v>813</v>
      </c>
      <c r="B14" s="8"/>
      <c r="C14" s="95">
        <v>0.0</v>
      </c>
      <c r="D14" s="95">
        <v>0.0</v>
      </c>
      <c r="E14" s="315">
        <v>0.0</v>
      </c>
      <c r="F14" s="85" t="s">
        <v>56</v>
      </c>
      <c r="G14" s="95">
        <v>0.0</v>
      </c>
      <c r="H14" s="95">
        <v>0.0</v>
      </c>
      <c r="I14" s="315">
        <v>0.0</v>
      </c>
      <c r="J14" s="85" t="s">
        <v>56</v>
      </c>
      <c r="K14" s="95">
        <v>6.0</v>
      </c>
      <c r="L14" s="95">
        <v>12.5</v>
      </c>
      <c r="M14" s="315">
        <v>0.05694444444444444</v>
      </c>
      <c r="N14" s="85" t="s">
        <v>13</v>
      </c>
      <c r="O14" s="95"/>
      <c r="P14" s="95"/>
      <c r="Q14" s="315"/>
      <c r="R14" s="85"/>
      <c r="S14" s="95"/>
      <c r="T14" s="95"/>
      <c r="U14" s="316"/>
      <c r="V14" s="85" t="s">
        <v>13</v>
      </c>
      <c r="W14" s="95">
        <v>0.0</v>
      </c>
      <c r="X14" s="95">
        <v>0.0</v>
      </c>
      <c r="Y14" s="315">
        <v>0.0</v>
      </c>
      <c r="Z14" s="85" t="s">
        <v>44</v>
      </c>
      <c r="AA14" s="95"/>
      <c r="AB14" s="95"/>
      <c r="AC14" s="316"/>
      <c r="AD14" s="85" t="s">
        <v>13</v>
      </c>
      <c r="AE14" s="95"/>
      <c r="AF14" s="95"/>
      <c r="AG14" s="316"/>
      <c r="AH14" s="85" t="s">
        <v>13</v>
      </c>
      <c r="AI14" s="95"/>
      <c r="AJ14" s="95"/>
      <c r="AK14" s="316"/>
      <c r="AL14" s="85" t="s">
        <v>13</v>
      </c>
      <c r="AM14" s="95"/>
      <c r="AN14" s="95"/>
      <c r="AO14" s="316"/>
      <c r="AP14" s="85" t="s">
        <v>13</v>
      </c>
    </row>
    <row r="15">
      <c r="A15" s="329" t="s">
        <v>814</v>
      </c>
      <c r="B15" s="8"/>
      <c r="C15" s="95">
        <v>2.0</v>
      </c>
      <c r="D15" s="95">
        <v>11.0</v>
      </c>
      <c r="E15" s="317">
        <v>0.2375</v>
      </c>
      <c r="F15" s="85" t="s">
        <v>13</v>
      </c>
      <c r="G15" s="95">
        <v>0.0</v>
      </c>
      <c r="H15" s="95">
        <v>0.0</v>
      </c>
      <c r="I15" s="132">
        <v>0.0</v>
      </c>
      <c r="J15" s="85" t="s">
        <v>56</v>
      </c>
      <c r="K15" s="95">
        <v>4.0</v>
      </c>
      <c r="L15" s="95">
        <v>4.0</v>
      </c>
      <c r="M15" s="317">
        <v>0.06666666666666667</v>
      </c>
      <c r="N15" s="85" t="s">
        <v>13</v>
      </c>
      <c r="O15" s="95"/>
      <c r="P15" s="95"/>
      <c r="Q15" s="317"/>
      <c r="R15" s="85"/>
      <c r="S15" s="95"/>
      <c r="T15" s="95"/>
      <c r="U15" s="317"/>
      <c r="V15" s="85" t="s">
        <v>13</v>
      </c>
      <c r="W15" s="95">
        <v>3.0</v>
      </c>
      <c r="X15" s="95">
        <v>9.0</v>
      </c>
      <c r="Y15" s="317">
        <v>0.13680555555555557</v>
      </c>
      <c r="Z15" s="85" t="s">
        <v>13</v>
      </c>
      <c r="AA15" s="95"/>
      <c r="AB15" s="95"/>
      <c r="AC15" s="317"/>
      <c r="AD15" s="85" t="s">
        <v>13</v>
      </c>
      <c r="AE15" s="95"/>
      <c r="AF15" s="95"/>
      <c r="AG15" s="317"/>
      <c r="AH15" s="85" t="s">
        <v>13</v>
      </c>
      <c r="AI15" s="95"/>
      <c r="AJ15" s="95"/>
      <c r="AK15" s="317"/>
      <c r="AL15" s="85" t="s">
        <v>13</v>
      </c>
      <c r="AM15" s="95"/>
      <c r="AN15" s="95"/>
      <c r="AO15" s="317"/>
      <c r="AP15" s="85" t="s">
        <v>13</v>
      </c>
    </row>
    <row r="16">
      <c r="A16" s="333" t="s">
        <v>815</v>
      </c>
      <c r="B16" s="102"/>
      <c r="C16" s="83">
        <v>2.0</v>
      </c>
      <c r="D16" s="83">
        <v>14.0</v>
      </c>
      <c r="E16" s="91">
        <v>0.09305555555555556</v>
      </c>
      <c r="F16" s="85" t="s">
        <v>13</v>
      </c>
      <c r="G16" s="83">
        <v>0.0</v>
      </c>
      <c r="H16" s="83">
        <v>0.0</v>
      </c>
      <c r="I16" s="91">
        <v>0.0</v>
      </c>
      <c r="J16" s="85" t="s">
        <v>56</v>
      </c>
      <c r="K16" s="83">
        <v>7.0</v>
      </c>
      <c r="L16" s="83">
        <v>8.0</v>
      </c>
      <c r="M16" s="91">
        <v>0.06458333333333334</v>
      </c>
      <c r="N16" s="85" t="s">
        <v>13</v>
      </c>
      <c r="O16" s="83"/>
      <c r="P16" s="83"/>
      <c r="Q16" s="91"/>
      <c r="R16" s="85"/>
      <c r="S16" s="83"/>
      <c r="T16" s="83"/>
      <c r="U16" s="91"/>
      <c r="V16" s="85" t="s">
        <v>13</v>
      </c>
      <c r="W16" s="83">
        <v>2.0</v>
      </c>
      <c r="X16" s="83">
        <v>9.0</v>
      </c>
      <c r="Y16" s="91">
        <v>0.05138888888888889</v>
      </c>
      <c r="Z16" s="85" t="s">
        <v>13</v>
      </c>
      <c r="AA16" s="83"/>
      <c r="AB16" s="83"/>
      <c r="AC16" s="91"/>
      <c r="AD16" s="85" t="s">
        <v>13</v>
      </c>
      <c r="AE16" s="83"/>
      <c r="AF16" s="83"/>
      <c r="AG16" s="91"/>
      <c r="AH16" s="85" t="s">
        <v>13</v>
      </c>
      <c r="AI16" s="83"/>
      <c r="AJ16" s="83"/>
      <c r="AK16" s="91"/>
      <c r="AL16" s="85" t="s">
        <v>13</v>
      </c>
      <c r="AM16" s="83"/>
      <c r="AN16" s="83"/>
      <c r="AO16" s="91"/>
      <c r="AP16" s="85" t="s">
        <v>13</v>
      </c>
    </row>
    <row r="17">
      <c r="A17" s="100"/>
      <c r="B17" s="303"/>
      <c r="C17" s="303"/>
      <c r="D17" s="303"/>
      <c r="E17" s="303"/>
      <c r="F17" s="303"/>
      <c r="G17" s="303"/>
      <c r="H17" s="303"/>
      <c r="I17" s="303"/>
      <c r="J17" s="303"/>
      <c r="K17" s="303"/>
      <c r="L17" s="303"/>
      <c r="M17" s="303"/>
      <c r="N17" s="303"/>
      <c r="O17" s="303"/>
      <c r="P17" s="303"/>
      <c r="Q17" s="303"/>
      <c r="R17" s="303"/>
      <c r="S17" s="303"/>
      <c r="T17" s="303"/>
      <c r="U17" s="303"/>
      <c r="V17" s="303"/>
      <c r="W17" s="303"/>
      <c r="X17" s="303"/>
      <c r="Y17" s="303"/>
      <c r="Z17" s="303"/>
      <c r="AA17" s="303"/>
      <c r="AB17" s="303"/>
      <c r="AC17" s="303"/>
      <c r="AD17" s="303"/>
      <c r="AE17" s="303"/>
      <c r="AF17" s="303"/>
      <c r="AG17" s="303"/>
      <c r="AH17" s="303"/>
      <c r="AI17" s="303"/>
      <c r="AJ17" s="303"/>
      <c r="AK17" s="303"/>
      <c r="AL17" s="303"/>
      <c r="AM17" s="303"/>
      <c r="AN17" s="303"/>
      <c r="AO17" s="303"/>
      <c r="AP17" s="305"/>
    </row>
    <row r="18">
      <c r="A18" s="333" t="s">
        <v>816</v>
      </c>
      <c r="B18" s="102"/>
      <c r="C18" s="103">
        <v>2.0</v>
      </c>
      <c r="D18" s="103">
        <v>5.5</v>
      </c>
      <c r="E18" s="163">
        <v>0.21458333333333332</v>
      </c>
      <c r="F18" s="85" t="s">
        <v>13</v>
      </c>
      <c r="G18" s="103">
        <v>0.0</v>
      </c>
      <c r="H18" s="103">
        <v>0.0</v>
      </c>
      <c r="I18" s="163">
        <v>0.0</v>
      </c>
      <c r="J18" s="85" t="s">
        <v>56</v>
      </c>
      <c r="K18" s="103">
        <v>2.0</v>
      </c>
      <c r="L18" s="103">
        <v>6.5</v>
      </c>
      <c r="M18" s="163">
        <v>0.07361111111111111</v>
      </c>
      <c r="N18" s="85" t="s">
        <v>13</v>
      </c>
      <c r="O18" s="103"/>
      <c r="P18" s="103"/>
      <c r="Q18" s="163"/>
      <c r="R18" s="85"/>
      <c r="S18" s="103">
        <v>2.0</v>
      </c>
      <c r="T18" s="103"/>
      <c r="U18" s="163">
        <v>0.06805555555555555</v>
      </c>
      <c r="V18" s="85" t="s">
        <v>13</v>
      </c>
      <c r="W18" s="103">
        <v>1.0</v>
      </c>
      <c r="X18" s="103"/>
      <c r="Y18" s="163">
        <v>0.0</v>
      </c>
      <c r="Z18" s="85" t="s">
        <v>13</v>
      </c>
      <c r="AA18" s="103"/>
      <c r="AB18" s="103"/>
      <c r="AC18" s="103"/>
      <c r="AD18" s="85" t="s">
        <v>13</v>
      </c>
      <c r="AE18" s="103"/>
      <c r="AF18" s="103"/>
      <c r="AG18" s="103"/>
      <c r="AH18" s="85" t="s">
        <v>13</v>
      </c>
      <c r="AI18" s="103"/>
      <c r="AJ18" s="103"/>
      <c r="AK18" s="103"/>
      <c r="AL18" s="85" t="s">
        <v>13</v>
      </c>
      <c r="AM18" s="103"/>
      <c r="AN18" s="103"/>
      <c r="AO18" s="103"/>
      <c r="AP18" s="85" t="s">
        <v>13</v>
      </c>
    </row>
    <row r="19">
      <c r="A19" s="333" t="s">
        <v>817</v>
      </c>
      <c r="B19" s="102"/>
      <c r="C19" s="103">
        <v>1.0</v>
      </c>
      <c r="D19" s="103">
        <v>7.0</v>
      </c>
      <c r="E19" s="163">
        <v>0.4409722222222222</v>
      </c>
      <c r="F19" s="85" t="s">
        <v>13</v>
      </c>
      <c r="G19" s="103">
        <v>0.0</v>
      </c>
      <c r="H19" s="103">
        <v>0.0</v>
      </c>
      <c r="I19" s="163">
        <v>0.0</v>
      </c>
      <c r="J19" s="85" t="s">
        <v>56</v>
      </c>
      <c r="K19" s="103">
        <v>2.0</v>
      </c>
      <c r="L19" s="103">
        <v>3.0</v>
      </c>
      <c r="M19" s="163">
        <v>0.04791666666666667</v>
      </c>
      <c r="N19" s="85" t="s">
        <v>13</v>
      </c>
      <c r="O19" s="103"/>
      <c r="P19" s="103"/>
      <c r="Q19" s="163"/>
      <c r="R19" s="85"/>
      <c r="S19" s="103">
        <v>2.0</v>
      </c>
      <c r="T19" s="103"/>
      <c r="U19" s="163">
        <v>0.05694444444444444</v>
      </c>
      <c r="V19" s="85" t="s">
        <v>13</v>
      </c>
      <c r="W19" s="103">
        <v>0.0</v>
      </c>
      <c r="X19" s="103"/>
      <c r="Y19" s="163">
        <v>0.009722222222222222</v>
      </c>
      <c r="Z19" s="85" t="s">
        <v>13</v>
      </c>
      <c r="AA19" s="103"/>
      <c r="AB19" s="103"/>
      <c r="AC19" s="103"/>
      <c r="AD19" s="85" t="s">
        <v>13</v>
      </c>
      <c r="AE19" s="103"/>
      <c r="AF19" s="103"/>
      <c r="AG19" s="103"/>
      <c r="AH19" s="85" t="s">
        <v>13</v>
      </c>
      <c r="AI19" s="103"/>
      <c r="AJ19" s="103"/>
      <c r="AK19" s="103"/>
      <c r="AL19" s="85" t="s">
        <v>13</v>
      </c>
      <c r="AM19" s="103"/>
      <c r="AN19" s="103"/>
      <c r="AO19" s="103"/>
      <c r="AP19" s="85" t="s">
        <v>13</v>
      </c>
    </row>
    <row r="20">
      <c r="A20" s="333" t="s">
        <v>818</v>
      </c>
      <c r="B20" s="102"/>
      <c r="C20" s="103">
        <v>1.0</v>
      </c>
      <c r="D20" s="103">
        <v>5.5</v>
      </c>
      <c r="E20" s="163">
        <v>0.08888888888888889</v>
      </c>
      <c r="F20" s="85" t="s">
        <v>13</v>
      </c>
      <c r="G20" s="103">
        <v>0.0</v>
      </c>
      <c r="H20" s="103">
        <v>0.0</v>
      </c>
      <c r="I20" s="163">
        <v>0.0</v>
      </c>
      <c r="J20" s="85" t="s">
        <v>56</v>
      </c>
      <c r="K20" s="103">
        <v>1.0</v>
      </c>
      <c r="L20" s="103">
        <v>9.5</v>
      </c>
      <c r="M20" s="163">
        <v>0.04513888888888889</v>
      </c>
      <c r="N20" s="85" t="s">
        <v>13</v>
      </c>
      <c r="O20" s="103"/>
      <c r="P20" s="103"/>
      <c r="Q20" s="163"/>
      <c r="R20" s="85"/>
      <c r="S20" s="103">
        <v>2.0</v>
      </c>
      <c r="T20" s="103">
        <v>1.5</v>
      </c>
      <c r="U20" s="163">
        <v>0.043055555555555555</v>
      </c>
      <c r="V20" s="85" t="s">
        <v>52</v>
      </c>
      <c r="W20" s="103">
        <v>2.0</v>
      </c>
      <c r="X20" s="103">
        <v>7.0</v>
      </c>
      <c r="Y20" s="163">
        <v>0.24444444444444444</v>
      </c>
      <c r="Z20" s="85" t="s">
        <v>13</v>
      </c>
      <c r="AA20" s="103">
        <v>0.0</v>
      </c>
      <c r="AB20" s="103">
        <v>0.0</v>
      </c>
      <c r="AC20" s="163">
        <v>0.0</v>
      </c>
      <c r="AD20" s="85" t="s">
        <v>44</v>
      </c>
      <c r="AE20" s="103"/>
      <c r="AF20" s="103"/>
      <c r="AG20" s="103"/>
      <c r="AH20" s="85" t="s">
        <v>13</v>
      </c>
      <c r="AI20" s="103"/>
      <c r="AJ20" s="103"/>
      <c r="AK20" s="103"/>
      <c r="AL20" s="85" t="s">
        <v>13</v>
      </c>
      <c r="AM20" s="103"/>
      <c r="AN20" s="103"/>
      <c r="AO20" s="103"/>
      <c r="AP20" s="85" t="s">
        <v>13</v>
      </c>
    </row>
    <row r="21">
      <c r="A21" s="333" t="s">
        <v>819</v>
      </c>
      <c r="B21" s="102"/>
      <c r="C21" s="103">
        <v>2.0</v>
      </c>
      <c r="D21" s="103">
        <v>8.0</v>
      </c>
      <c r="E21" s="163">
        <v>0.23819444444444443</v>
      </c>
      <c r="F21" s="85" t="s">
        <v>13</v>
      </c>
      <c r="G21" s="103">
        <v>0.0</v>
      </c>
      <c r="H21" s="103">
        <v>0.0</v>
      </c>
      <c r="I21" s="103">
        <v>0.0</v>
      </c>
      <c r="J21" s="85" t="s">
        <v>56</v>
      </c>
      <c r="K21" s="103">
        <v>4.0</v>
      </c>
      <c r="L21" s="103">
        <v>5.0</v>
      </c>
      <c r="M21" s="163">
        <v>0.04652777777777778</v>
      </c>
      <c r="N21" s="85" t="s">
        <v>13</v>
      </c>
      <c r="O21" s="103"/>
      <c r="P21" s="103"/>
      <c r="Q21" s="163"/>
      <c r="R21" s="85"/>
      <c r="S21" s="103">
        <v>1.0</v>
      </c>
      <c r="T21" s="103">
        <v>3.5</v>
      </c>
      <c r="U21" s="163">
        <v>0.07152777777777777</v>
      </c>
      <c r="V21" s="85" t="s">
        <v>13</v>
      </c>
      <c r="W21" s="103">
        <v>3.0</v>
      </c>
      <c r="X21" s="103">
        <v>7.0</v>
      </c>
      <c r="Y21" s="163">
        <v>0.07291666666666667</v>
      </c>
      <c r="Z21" s="85" t="s">
        <v>13</v>
      </c>
      <c r="AA21" s="103">
        <v>2.0</v>
      </c>
      <c r="AB21" s="103">
        <v>6.0</v>
      </c>
      <c r="AC21" s="163">
        <v>0.09027777777777778</v>
      </c>
      <c r="AD21" s="85" t="s">
        <v>13</v>
      </c>
      <c r="AE21" s="103"/>
      <c r="AF21" s="103"/>
      <c r="AG21" s="103"/>
      <c r="AH21" s="85" t="s">
        <v>13</v>
      </c>
      <c r="AI21" s="103"/>
      <c r="AJ21" s="103"/>
      <c r="AK21" s="103"/>
      <c r="AL21" s="85" t="s">
        <v>13</v>
      </c>
      <c r="AM21" s="103"/>
      <c r="AN21" s="103"/>
      <c r="AO21" s="103"/>
      <c r="AP21" s="85" t="s">
        <v>13</v>
      </c>
    </row>
    <row r="22">
      <c r="A22" s="333" t="s">
        <v>820</v>
      </c>
      <c r="B22" s="102"/>
      <c r="C22" s="103">
        <v>1.0</v>
      </c>
      <c r="D22" s="103">
        <v>3.5</v>
      </c>
      <c r="E22" s="163">
        <v>0.07083333333333333</v>
      </c>
      <c r="F22" s="85" t="s">
        <v>13</v>
      </c>
      <c r="G22" s="103">
        <v>0.0</v>
      </c>
      <c r="H22" s="103">
        <v>0.0</v>
      </c>
      <c r="I22" s="103">
        <v>0.0</v>
      </c>
      <c r="J22" s="85" t="s">
        <v>56</v>
      </c>
      <c r="K22" s="103">
        <v>1.0</v>
      </c>
      <c r="L22" s="103">
        <v>8.5</v>
      </c>
      <c r="M22" s="163">
        <v>0.06388888888888888</v>
      </c>
      <c r="N22" s="85" t="s">
        <v>13</v>
      </c>
      <c r="O22" s="103"/>
      <c r="P22" s="103"/>
      <c r="Q22" s="103"/>
      <c r="R22" s="85"/>
      <c r="S22" s="103">
        <v>0.0</v>
      </c>
      <c r="T22" s="103">
        <v>4.5</v>
      </c>
      <c r="U22" s="163">
        <v>0.07152777777777777</v>
      </c>
      <c r="V22" s="85" t="s">
        <v>13</v>
      </c>
      <c r="W22" s="103">
        <v>0.0</v>
      </c>
      <c r="X22" s="103">
        <v>7.0</v>
      </c>
      <c r="Y22" s="163">
        <v>0.0798611111111111</v>
      </c>
      <c r="Z22" s="85" t="s">
        <v>56</v>
      </c>
      <c r="AA22" s="103">
        <v>0.0</v>
      </c>
      <c r="AB22" s="103">
        <v>1.0</v>
      </c>
      <c r="AC22" s="103">
        <v>0.0</v>
      </c>
      <c r="AD22" s="85" t="s">
        <v>56</v>
      </c>
      <c r="AE22" s="103"/>
      <c r="AF22" s="103"/>
      <c r="AG22" s="103"/>
      <c r="AH22" s="85" t="s">
        <v>13</v>
      </c>
      <c r="AI22" s="103"/>
      <c r="AJ22" s="103"/>
      <c r="AK22" s="103"/>
      <c r="AL22" s="85" t="s">
        <v>13</v>
      </c>
      <c r="AM22" s="103"/>
      <c r="AN22" s="103"/>
      <c r="AO22" s="103"/>
      <c r="AP22" s="85" t="s">
        <v>13</v>
      </c>
    </row>
    <row r="23">
      <c r="A23" s="333" t="s">
        <v>821</v>
      </c>
      <c r="B23" s="102"/>
      <c r="C23" s="103">
        <v>0.0</v>
      </c>
      <c r="D23" s="103">
        <v>0.0</v>
      </c>
      <c r="E23" s="163">
        <v>0.0</v>
      </c>
      <c r="F23" s="85" t="s">
        <v>56</v>
      </c>
      <c r="G23" s="103">
        <v>0.0</v>
      </c>
      <c r="H23" s="103">
        <v>0.0</v>
      </c>
      <c r="I23" s="163">
        <v>0.0</v>
      </c>
      <c r="J23" s="85" t="s">
        <v>56</v>
      </c>
      <c r="K23" s="103">
        <v>1.0</v>
      </c>
      <c r="L23" s="103">
        <v>10.5</v>
      </c>
      <c r="M23" s="163">
        <v>0.25763888888888886</v>
      </c>
      <c r="N23" s="85" t="s">
        <v>13</v>
      </c>
      <c r="O23" s="103">
        <v>1.0</v>
      </c>
      <c r="P23" s="103">
        <v>4.5</v>
      </c>
      <c r="Q23" s="163">
        <v>0.03194444444444444</v>
      </c>
      <c r="R23" s="85" t="s">
        <v>44</v>
      </c>
      <c r="S23" s="103">
        <v>2.0</v>
      </c>
      <c r="T23" s="103">
        <v>5.0</v>
      </c>
      <c r="U23" s="163">
        <v>0.11875</v>
      </c>
      <c r="V23" s="85" t="s">
        <v>13</v>
      </c>
      <c r="W23" s="103">
        <v>0.0</v>
      </c>
      <c r="X23" s="103">
        <v>0.0</v>
      </c>
      <c r="Y23" s="163">
        <v>0.0</v>
      </c>
      <c r="Z23" s="85" t="s">
        <v>56</v>
      </c>
      <c r="AA23" s="103">
        <v>0.0</v>
      </c>
      <c r="AB23" s="103">
        <v>0.0</v>
      </c>
      <c r="AC23" s="163">
        <v>0.0</v>
      </c>
      <c r="AD23" s="85" t="s">
        <v>56</v>
      </c>
      <c r="AE23" s="103"/>
      <c r="AF23" s="103"/>
      <c r="AG23" s="103"/>
      <c r="AH23" s="85" t="s">
        <v>13</v>
      </c>
      <c r="AI23" s="103"/>
      <c r="AJ23" s="103"/>
      <c r="AK23" s="103"/>
      <c r="AL23" s="85" t="s">
        <v>13</v>
      </c>
      <c r="AM23" s="103"/>
      <c r="AN23" s="103"/>
      <c r="AO23" s="103"/>
      <c r="AP23" s="85" t="s">
        <v>13</v>
      </c>
    </row>
    <row r="24">
      <c r="A24" s="333" t="s">
        <v>822</v>
      </c>
      <c r="B24" s="102"/>
      <c r="C24" s="103">
        <v>0.0</v>
      </c>
      <c r="D24" s="103">
        <v>0.0</v>
      </c>
      <c r="E24" s="163">
        <v>0.03888888888888889</v>
      </c>
      <c r="F24" s="85" t="s">
        <v>56</v>
      </c>
      <c r="G24" s="103">
        <v>1.0</v>
      </c>
      <c r="H24" s="103">
        <v>0.0</v>
      </c>
      <c r="I24" s="103">
        <v>0.0</v>
      </c>
      <c r="J24" s="85" t="s">
        <v>56</v>
      </c>
      <c r="K24" s="103">
        <v>4.0</v>
      </c>
      <c r="L24" s="103">
        <v>8.5</v>
      </c>
      <c r="M24" s="163">
        <v>0.43125</v>
      </c>
      <c r="N24" s="85" t="s">
        <v>13</v>
      </c>
      <c r="O24" s="103">
        <v>1.0</v>
      </c>
      <c r="P24" s="103">
        <v>2.0</v>
      </c>
      <c r="Q24" s="163">
        <v>0.19722222222222222</v>
      </c>
      <c r="R24" s="85" t="s">
        <v>13</v>
      </c>
      <c r="S24" s="103">
        <v>1.0</v>
      </c>
      <c r="T24" s="103">
        <v>1.0</v>
      </c>
      <c r="U24" s="163">
        <v>0.04652777777777778</v>
      </c>
      <c r="V24" s="85" t="s">
        <v>13</v>
      </c>
      <c r="W24" s="103">
        <v>0.0</v>
      </c>
      <c r="X24" s="103">
        <v>0.0</v>
      </c>
      <c r="Y24" s="103">
        <v>0.0</v>
      </c>
      <c r="Z24" s="85" t="s">
        <v>56</v>
      </c>
      <c r="AA24" s="103">
        <v>0.0</v>
      </c>
      <c r="AB24" s="103">
        <v>0.0</v>
      </c>
      <c r="AC24" s="103">
        <v>0.0</v>
      </c>
      <c r="AD24" s="85" t="s">
        <v>56</v>
      </c>
      <c r="AE24" s="103"/>
      <c r="AF24" s="103"/>
      <c r="AG24" s="103"/>
      <c r="AH24" s="85" t="s">
        <v>13</v>
      </c>
      <c r="AI24" s="103"/>
      <c r="AJ24" s="103"/>
      <c r="AK24" s="103"/>
      <c r="AL24" s="85" t="s">
        <v>13</v>
      </c>
      <c r="AM24" s="103"/>
      <c r="AN24" s="103"/>
      <c r="AO24" s="103"/>
      <c r="AP24" s="85" t="s">
        <v>13</v>
      </c>
    </row>
    <row r="25">
      <c r="A25" s="100"/>
      <c r="B25" s="303"/>
      <c r="C25" s="303"/>
      <c r="D25" s="303"/>
      <c r="E25" s="303"/>
      <c r="F25" s="303"/>
      <c r="G25" s="303"/>
      <c r="H25" s="303"/>
      <c r="I25" s="303"/>
      <c r="J25" s="303"/>
      <c r="K25" s="303"/>
      <c r="L25" s="303"/>
      <c r="M25" s="303"/>
      <c r="N25" s="303"/>
      <c r="O25" s="303"/>
      <c r="P25" s="303"/>
      <c r="Q25" s="303"/>
      <c r="R25" s="303"/>
      <c r="S25" s="303"/>
      <c r="T25" s="303"/>
      <c r="U25" s="303"/>
      <c r="V25" s="303"/>
      <c r="W25" s="303"/>
      <c r="X25" s="303"/>
      <c r="Y25" s="303"/>
      <c r="Z25" s="303"/>
      <c r="AA25" s="303"/>
      <c r="AB25" s="303"/>
      <c r="AC25" s="303"/>
      <c r="AD25" s="303"/>
      <c r="AE25" s="303"/>
      <c r="AF25" s="303"/>
      <c r="AG25" s="303"/>
      <c r="AH25" s="303"/>
      <c r="AI25" s="303"/>
      <c r="AJ25" s="303"/>
      <c r="AK25" s="303"/>
      <c r="AL25" s="303"/>
      <c r="AM25" s="303"/>
      <c r="AN25" s="303"/>
      <c r="AO25" s="303"/>
      <c r="AP25" s="305"/>
    </row>
    <row r="26">
      <c r="A26" s="333" t="s">
        <v>823</v>
      </c>
      <c r="B26" s="102"/>
      <c r="C26" s="103">
        <v>0.0</v>
      </c>
      <c r="D26" s="103">
        <v>0.0</v>
      </c>
      <c r="E26" s="163">
        <v>0.029861111111111113</v>
      </c>
      <c r="F26" s="85" t="s">
        <v>56</v>
      </c>
      <c r="G26" s="103">
        <v>0.0</v>
      </c>
      <c r="H26" s="103">
        <v>0.0</v>
      </c>
      <c r="I26" s="103">
        <v>0.0</v>
      </c>
      <c r="J26" s="85" t="s">
        <v>56</v>
      </c>
      <c r="K26" s="103">
        <v>4.0</v>
      </c>
      <c r="L26" s="103">
        <v>6.0</v>
      </c>
      <c r="M26" s="163">
        <v>0.4263888888888889</v>
      </c>
      <c r="N26" s="85" t="s">
        <v>13</v>
      </c>
      <c r="O26" s="103">
        <v>1.0</v>
      </c>
      <c r="P26" s="103">
        <v>0.0</v>
      </c>
      <c r="Q26" s="103">
        <v>0.0</v>
      </c>
      <c r="R26" s="85" t="s">
        <v>56</v>
      </c>
      <c r="S26" s="103">
        <v>1.0</v>
      </c>
      <c r="T26" s="103">
        <v>8.5</v>
      </c>
      <c r="U26" s="163">
        <v>0.22013888888888888</v>
      </c>
      <c r="V26" s="85" t="s">
        <v>13</v>
      </c>
      <c r="W26" s="103">
        <v>1.0</v>
      </c>
      <c r="X26" s="103">
        <v>4.0</v>
      </c>
      <c r="Y26" s="163">
        <v>0.07916666666666666</v>
      </c>
      <c r="Z26" s="85" t="s">
        <v>13</v>
      </c>
      <c r="AA26" s="103">
        <v>0.0</v>
      </c>
      <c r="AB26" s="103">
        <v>0.0</v>
      </c>
      <c r="AC26" s="163">
        <v>0.006944444444444444</v>
      </c>
      <c r="AD26" s="85" t="s">
        <v>56</v>
      </c>
      <c r="AE26" s="103"/>
      <c r="AF26" s="103"/>
      <c r="AG26" s="103"/>
      <c r="AH26" s="85" t="s">
        <v>13</v>
      </c>
      <c r="AI26" s="103"/>
      <c r="AJ26" s="103"/>
      <c r="AK26" s="103"/>
      <c r="AL26" s="85" t="s">
        <v>13</v>
      </c>
      <c r="AM26" s="103"/>
      <c r="AN26" s="103"/>
      <c r="AO26" s="103"/>
      <c r="AP26" s="85" t="s">
        <v>13</v>
      </c>
    </row>
    <row r="27">
      <c r="A27" s="333" t="s">
        <v>824</v>
      </c>
      <c r="B27" s="102"/>
      <c r="C27" s="103">
        <v>0.0</v>
      </c>
      <c r="D27" s="103">
        <v>0.0</v>
      </c>
      <c r="E27" s="163">
        <v>0.04097222222222222</v>
      </c>
      <c r="F27" s="85" t="s">
        <v>56</v>
      </c>
      <c r="G27" s="103">
        <v>0.0</v>
      </c>
      <c r="H27" s="103">
        <v>0.0</v>
      </c>
      <c r="I27" s="103">
        <v>0.0</v>
      </c>
      <c r="J27" s="85" t="s">
        <v>56</v>
      </c>
      <c r="K27" s="103">
        <v>1.0</v>
      </c>
      <c r="L27" s="103">
        <v>15.0</v>
      </c>
      <c r="M27" s="163">
        <v>0.3611111111111111</v>
      </c>
      <c r="N27" s="85" t="s">
        <v>13</v>
      </c>
      <c r="O27" s="103">
        <v>2.0</v>
      </c>
      <c r="P27" s="103">
        <v>0.0</v>
      </c>
      <c r="Q27" s="103">
        <v>0.0</v>
      </c>
      <c r="R27" s="85" t="s">
        <v>13</v>
      </c>
      <c r="S27" s="103">
        <v>0.0</v>
      </c>
      <c r="T27" s="103">
        <v>0.0</v>
      </c>
      <c r="U27" s="103">
        <v>0.0</v>
      </c>
      <c r="V27" s="85" t="s">
        <v>56</v>
      </c>
      <c r="W27" s="103">
        <v>1.0</v>
      </c>
      <c r="X27" s="103">
        <v>3.0</v>
      </c>
      <c r="Y27" s="163">
        <v>0.2298611111111111</v>
      </c>
      <c r="Z27" s="85" t="s">
        <v>13</v>
      </c>
      <c r="AA27" s="103">
        <v>0.0</v>
      </c>
      <c r="AB27" s="103">
        <v>0.0</v>
      </c>
      <c r="AC27" s="103">
        <v>0.0</v>
      </c>
      <c r="AD27" s="85" t="s">
        <v>56</v>
      </c>
      <c r="AE27" s="103">
        <v>0.0</v>
      </c>
      <c r="AF27" s="103">
        <v>1.0</v>
      </c>
      <c r="AG27" s="103">
        <v>0.0</v>
      </c>
      <c r="AH27" s="85" t="s">
        <v>44</v>
      </c>
      <c r="AI27" s="103"/>
      <c r="AJ27" s="103"/>
      <c r="AK27" s="103"/>
      <c r="AL27" s="85" t="s">
        <v>13</v>
      </c>
      <c r="AM27" s="103"/>
      <c r="AN27" s="103"/>
      <c r="AO27" s="103"/>
      <c r="AP27" s="85" t="s">
        <v>13</v>
      </c>
    </row>
    <row r="28">
      <c r="A28" s="333" t="s">
        <v>825</v>
      </c>
      <c r="B28" s="102"/>
      <c r="C28" s="103">
        <v>0.0</v>
      </c>
      <c r="D28" s="103">
        <v>0.0</v>
      </c>
      <c r="E28" s="103">
        <v>0.0</v>
      </c>
      <c r="F28" s="85" t="s">
        <v>56</v>
      </c>
      <c r="G28" s="103">
        <v>0.0</v>
      </c>
      <c r="H28" s="103">
        <v>0.0</v>
      </c>
      <c r="I28" s="103">
        <v>0.0</v>
      </c>
      <c r="J28" s="85" t="s">
        <v>56</v>
      </c>
      <c r="K28" s="103">
        <v>8.0</v>
      </c>
      <c r="L28" s="103">
        <v>9.0</v>
      </c>
      <c r="M28" s="163">
        <v>0.13055555555555556</v>
      </c>
      <c r="N28" s="85" t="s">
        <v>13</v>
      </c>
      <c r="O28" s="103">
        <v>0.0</v>
      </c>
      <c r="P28" s="103">
        <v>2.0</v>
      </c>
      <c r="Q28" s="163">
        <v>0.12222222222222222</v>
      </c>
      <c r="R28" s="85" t="s">
        <v>13</v>
      </c>
      <c r="S28" s="103">
        <v>0.0</v>
      </c>
      <c r="T28" s="103">
        <v>0.0</v>
      </c>
      <c r="U28" s="163">
        <v>0.020833333333333332</v>
      </c>
      <c r="V28" s="85" t="s">
        <v>56</v>
      </c>
      <c r="W28" s="103">
        <v>2.0</v>
      </c>
      <c r="X28" s="103">
        <v>3.0</v>
      </c>
      <c r="Y28" s="163">
        <v>0.13402777777777777</v>
      </c>
      <c r="Z28" s="85" t="s">
        <v>13</v>
      </c>
      <c r="AA28" s="103">
        <v>0.0</v>
      </c>
      <c r="AB28" s="103">
        <v>0.0</v>
      </c>
      <c r="AC28" s="103">
        <v>0.0</v>
      </c>
      <c r="AD28" s="85" t="s">
        <v>56</v>
      </c>
      <c r="AE28" s="103">
        <v>1.0</v>
      </c>
      <c r="AF28" s="103">
        <v>0.0</v>
      </c>
      <c r="AG28" s="163">
        <v>0.08055555555555556</v>
      </c>
      <c r="AH28" s="85" t="s">
        <v>13</v>
      </c>
      <c r="AI28" s="103"/>
      <c r="AJ28" s="103"/>
      <c r="AK28" s="103"/>
      <c r="AL28" s="85" t="s">
        <v>13</v>
      </c>
      <c r="AM28" s="103"/>
      <c r="AN28" s="103"/>
      <c r="AO28" s="103"/>
      <c r="AP28" s="85" t="s">
        <v>13</v>
      </c>
    </row>
    <row r="29">
      <c r="A29" s="333" t="s">
        <v>826</v>
      </c>
      <c r="B29" s="102"/>
      <c r="C29" s="103">
        <v>0.0</v>
      </c>
      <c r="D29" s="103">
        <v>0.0</v>
      </c>
      <c r="E29" s="103">
        <v>0.0</v>
      </c>
      <c r="F29" s="85" t="s">
        <v>56</v>
      </c>
      <c r="G29" s="103">
        <v>0.0</v>
      </c>
      <c r="H29" s="103">
        <v>0.0</v>
      </c>
      <c r="I29" s="103">
        <v>0.0</v>
      </c>
      <c r="J29" s="85" t="s">
        <v>56</v>
      </c>
      <c r="K29" s="103">
        <v>1.0</v>
      </c>
      <c r="L29" s="103">
        <v>9.5</v>
      </c>
      <c r="M29" s="163">
        <v>0.015277777777777777</v>
      </c>
      <c r="N29" s="85" t="s">
        <v>13</v>
      </c>
      <c r="O29" s="103">
        <v>2.0</v>
      </c>
      <c r="P29" s="103">
        <v>0.0</v>
      </c>
      <c r="Q29" s="103">
        <v>0.0</v>
      </c>
      <c r="R29" s="85" t="s">
        <v>56</v>
      </c>
      <c r="S29" s="103">
        <v>0.0</v>
      </c>
      <c r="T29" s="103">
        <v>0.0</v>
      </c>
      <c r="U29" s="163">
        <v>0.005555555555555556</v>
      </c>
      <c r="V29" s="85" t="s">
        <v>56</v>
      </c>
      <c r="W29" s="103">
        <v>0.0</v>
      </c>
      <c r="X29" s="103">
        <v>1.0</v>
      </c>
      <c r="Y29" s="103">
        <v>0.0</v>
      </c>
      <c r="Z29" s="85" t="s">
        <v>13</v>
      </c>
      <c r="AA29" s="103">
        <v>0.0</v>
      </c>
      <c r="AB29" s="103">
        <v>0.0</v>
      </c>
      <c r="AC29" s="103">
        <v>0.0</v>
      </c>
      <c r="AD29" s="85" t="s">
        <v>56</v>
      </c>
      <c r="AE29" s="103">
        <v>1.0</v>
      </c>
      <c r="AF29" s="103">
        <v>0.0</v>
      </c>
      <c r="AG29" s="163">
        <v>0.09444444444444444</v>
      </c>
      <c r="AH29" s="85" t="s">
        <v>13</v>
      </c>
      <c r="AI29" s="103"/>
      <c r="AJ29" s="103"/>
      <c r="AK29" s="103"/>
      <c r="AL29" s="85" t="s">
        <v>13</v>
      </c>
      <c r="AM29" s="103"/>
      <c r="AN29" s="103"/>
      <c r="AO29" s="103"/>
      <c r="AP29" s="85" t="s">
        <v>13</v>
      </c>
    </row>
    <row r="30">
      <c r="A30" s="333" t="s">
        <v>827</v>
      </c>
      <c r="B30" s="102"/>
      <c r="C30" s="103">
        <v>0.0</v>
      </c>
      <c r="D30" s="103">
        <v>0.0</v>
      </c>
      <c r="E30" s="163">
        <v>0.005555555555555556</v>
      </c>
      <c r="F30" s="85" t="s">
        <v>56</v>
      </c>
      <c r="G30" s="103">
        <v>0.0</v>
      </c>
      <c r="H30" s="103">
        <v>0.0</v>
      </c>
      <c r="I30" s="103">
        <v>0.0</v>
      </c>
      <c r="J30" s="85" t="s">
        <v>56</v>
      </c>
      <c r="K30" s="103">
        <v>2.0</v>
      </c>
      <c r="L30" s="103">
        <v>13.5</v>
      </c>
      <c r="M30" s="163">
        <v>0.0625</v>
      </c>
      <c r="N30" s="85" t="s">
        <v>13</v>
      </c>
      <c r="O30" s="103">
        <v>2.0</v>
      </c>
      <c r="P30" s="103">
        <v>0.0</v>
      </c>
      <c r="Q30" s="163">
        <v>0.06805555555555555</v>
      </c>
      <c r="R30" s="85" t="s">
        <v>13</v>
      </c>
      <c r="S30" s="103">
        <v>0.0</v>
      </c>
      <c r="T30" s="103">
        <v>2.0</v>
      </c>
      <c r="U30" s="163">
        <v>0.0020833333333333333</v>
      </c>
      <c r="V30" s="85" t="s">
        <v>56</v>
      </c>
      <c r="W30" s="103">
        <v>0.0</v>
      </c>
      <c r="X30" s="103">
        <v>0.0</v>
      </c>
      <c r="Y30" s="103">
        <v>0.0</v>
      </c>
      <c r="Z30" s="85" t="s">
        <v>13</v>
      </c>
      <c r="AA30" s="103">
        <v>0.0</v>
      </c>
      <c r="AB30" s="103">
        <v>0.0</v>
      </c>
      <c r="AC30" s="163">
        <v>0.007638888888888889</v>
      </c>
      <c r="AD30" s="85" t="s">
        <v>56</v>
      </c>
      <c r="AE30" s="103">
        <v>1.0</v>
      </c>
      <c r="AF30" s="103">
        <v>1.0</v>
      </c>
      <c r="AG30" s="163">
        <v>0.06180555555555556</v>
      </c>
      <c r="AH30" s="85" t="s">
        <v>13</v>
      </c>
      <c r="AI30" s="103"/>
      <c r="AJ30" s="103"/>
      <c r="AK30" s="103"/>
      <c r="AL30" s="85" t="s">
        <v>13</v>
      </c>
      <c r="AM30" s="103"/>
      <c r="AN30" s="103"/>
      <c r="AO30" s="103"/>
      <c r="AP30" s="85" t="s">
        <v>13</v>
      </c>
    </row>
    <row r="31">
      <c r="A31" s="333" t="s">
        <v>828</v>
      </c>
      <c r="B31" s="102"/>
      <c r="C31" s="103">
        <v>0.0</v>
      </c>
      <c r="D31" s="103">
        <v>0.0</v>
      </c>
      <c r="E31" s="103">
        <v>0.0</v>
      </c>
      <c r="F31" s="85" t="s">
        <v>56</v>
      </c>
      <c r="G31" s="103">
        <v>0.0</v>
      </c>
      <c r="H31" s="103">
        <v>0.0</v>
      </c>
      <c r="I31" s="103">
        <v>0.0</v>
      </c>
      <c r="J31" s="85" t="s">
        <v>56</v>
      </c>
      <c r="K31" s="103">
        <v>0.0</v>
      </c>
      <c r="L31" s="103">
        <v>0.0</v>
      </c>
      <c r="M31" s="103">
        <v>0.0</v>
      </c>
      <c r="N31" s="85" t="s">
        <v>56</v>
      </c>
      <c r="O31" s="103">
        <v>0.0</v>
      </c>
      <c r="P31" s="103">
        <v>0.0</v>
      </c>
      <c r="Q31" s="103">
        <v>0.0</v>
      </c>
      <c r="R31" s="85" t="s">
        <v>56</v>
      </c>
      <c r="S31" s="103">
        <v>4.0</v>
      </c>
      <c r="T31" s="103">
        <v>10.0</v>
      </c>
      <c r="U31" s="163">
        <v>0.1701388888888889</v>
      </c>
      <c r="V31" s="85" t="s">
        <v>13</v>
      </c>
      <c r="W31" s="103">
        <v>0.0</v>
      </c>
      <c r="X31" s="103">
        <v>0.0</v>
      </c>
      <c r="Y31" s="163">
        <v>0.0</v>
      </c>
      <c r="Z31" s="85" t="s">
        <v>13</v>
      </c>
      <c r="AA31" s="103">
        <v>0.0</v>
      </c>
      <c r="AB31" s="103">
        <v>2.0</v>
      </c>
      <c r="AC31" s="163">
        <v>0.043055555555555555</v>
      </c>
      <c r="AD31" s="85" t="s">
        <v>13</v>
      </c>
      <c r="AE31" s="103">
        <v>1.0</v>
      </c>
      <c r="AF31" s="103">
        <v>2.0</v>
      </c>
      <c r="AG31" s="163">
        <v>0.04236111111111111</v>
      </c>
      <c r="AH31" s="85" t="s">
        <v>13</v>
      </c>
      <c r="AI31" s="103"/>
      <c r="AJ31" s="103"/>
      <c r="AK31" s="103"/>
      <c r="AL31" s="85" t="s">
        <v>13</v>
      </c>
      <c r="AM31" s="103"/>
      <c r="AN31" s="103"/>
      <c r="AO31" s="103"/>
      <c r="AP31" s="85" t="s">
        <v>13</v>
      </c>
    </row>
    <row r="32">
      <c r="A32" s="333" t="s">
        <v>829</v>
      </c>
      <c r="B32" s="102"/>
      <c r="C32" s="103">
        <v>0.0</v>
      </c>
      <c r="D32" s="103">
        <v>0.0</v>
      </c>
      <c r="E32" s="163">
        <v>0.04722222222222222</v>
      </c>
      <c r="F32" s="85" t="s">
        <v>56</v>
      </c>
      <c r="G32" s="103">
        <v>0.0</v>
      </c>
      <c r="H32" s="103">
        <v>0.0</v>
      </c>
      <c r="I32" s="163">
        <v>0.0</v>
      </c>
      <c r="J32" s="85" t="s">
        <v>56</v>
      </c>
      <c r="K32" s="103">
        <v>8.0</v>
      </c>
      <c r="L32" s="103">
        <v>8.0</v>
      </c>
      <c r="M32" s="163">
        <v>0.052083333333333336</v>
      </c>
      <c r="N32" s="85" t="s">
        <v>13</v>
      </c>
      <c r="O32" s="103">
        <v>1.0</v>
      </c>
      <c r="P32" s="103">
        <v>1.0</v>
      </c>
      <c r="Q32" s="163">
        <v>0.0</v>
      </c>
      <c r="R32" s="85" t="s">
        <v>13</v>
      </c>
      <c r="S32" s="103">
        <v>0.0</v>
      </c>
      <c r="T32" s="103">
        <v>1.5</v>
      </c>
      <c r="U32" s="163">
        <v>0.010416666666666666</v>
      </c>
      <c r="V32" s="85" t="s">
        <v>56</v>
      </c>
      <c r="W32" s="103">
        <v>0.0</v>
      </c>
      <c r="X32" s="103">
        <v>0.0</v>
      </c>
      <c r="Y32" s="103">
        <v>0.0</v>
      </c>
      <c r="Z32" s="85" t="s">
        <v>13</v>
      </c>
      <c r="AA32" s="103">
        <v>1.0</v>
      </c>
      <c r="AB32" s="103">
        <v>0.0</v>
      </c>
      <c r="AC32" s="163">
        <v>0.05277777777777778</v>
      </c>
      <c r="AD32" s="85" t="s">
        <v>13</v>
      </c>
      <c r="AE32" s="103">
        <v>1.0</v>
      </c>
      <c r="AF32" s="103">
        <v>1.0</v>
      </c>
      <c r="AG32" s="163">
        <v>0.05763888888888889</v>
      </c>
      <c r="AH32" s="85" t="s">
        <v>13</v>
      </c>
      <c r="AI32" s="103"/>
      <c r="AJ32" s="103"/>
      <c r="AK32" s="103"/>
      <c r="AL32" s="85" t="s">
        <v>13</v>
      </c>
      <c r="AM32" s="103"/>
      <c r="AN32" s="103"/>
      <c r="AO32" s="103"/>
      <c r="AP32" s="85" t="s">
        <v>13</v>
      </c>
    </row>
    <row r="33">
      <c r="A33" s="100"/>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8"/>
    </row>
    <row r="34">
      <c r="A34" s="329" t="s">
        <v>830</v>
      </c>
      <c r="B34" s="8"/>
      <c r="C34" s="321">
        <v>0.0</v>
      </c>
      <c r="D34" s="321">
        <v>0.0</v>
      </c>
      <c r="E34" s="321">
        <v>0.0</v>
      </c>
      <c r="F34" s="85" t="s">
        <v>56</v>
      </c>
      <c r="G34" s="321">
        <v>0.0</v>
      </c>
      <c r="H34" s="321">
        <v>1.0</v>
      </c>
      <c r="I34" s="321">
        <v>0.0</v>
      </c>
      <c r="J34" s="85" t="s">
        <v>56</v>
      </c>
      <c r="K34" s="166">
        <v>3.0</v>
      </c>
      <c r="L34" s="166">
        <v>7.0</v>
      </c>
      <c r="M34" s="324">
        <v>0.05486111111111111</v>
      </c>
      <c r="N34" s="85" t="s">
        <v>13</v>
      </c>
      <c r="O34" s="103">
        <v>0.0</v>
      </c>
      <c r="P34" s="303">
        <v>2.0</v>
      </c>
      <c r="Q34" s="323">
        <v>6.944444444444445E-4</v>
      </c>
      <c r="R34" s="85" t="s">
        <v>13</v>
      </c>
      <c r="S34" s="103">
        <v>1.0</v>
      </c>
      <c r="T34" s="103">
        <v>3.0</v>
      </c>
      <c r="U34" s="163">
        <v>0.059027777777777776</v>
      </c>
      <c r="V34" s="85" t="s">
        <v>13</v>
      </c>
      <c r="W34" s="103"/>
      <c r="X34" s="103"/>
      <c r="Y34" s="103"/>
      <c r="Z34" s="303"/>
      <c r="AA34" s="103">
        <v>0.0</v>
      </c>
      <c r="AB34" s="103">
        <v>4.0</v>
      </c>
      <c r="AC34" s="163">
        <v>0.021527777777777778</v>
      </c>
      <c r="AD34" s="303"/>
      <c r="AE34" s="103">
        <v>1.0</v>
      </c>
      <c r="AF34" s="103">
        <v>2.0</v>
      </c>
      <c r="AG34" s="163">
        <v>0.05694444444444444</v>
      </c>
      <c r="AH34" s="303"/>
      <c r="AI34" s="103"/>
      <c r="AJ34" s="103"/>
      <c r="AK34" s="103"/>
      <c r="AL34" s="303"/>
      <c r="AM34" s="103"/>
      <c r="AN34" s="103"/>
      <c r="AO34" s="103"/>
      <c r="AP34" s="305"/>
    </row>
    <row r="35">
      <c r="A35" s="333" t="s">
        <v>831</v>
      </c>
      <c r="B35" s="102"/>
      <c r="C35" s="103">
        <v>0.0</v>
      </c>
      <c r="D35" s="103">
        <v>0.0</v>
      </c>
      <c r="E35" s="103">
        <v>0.0</v>
      </c>
      <c r="F35" s="85" t="s">
        <v>56</v>
      </c>
      <c r="G35" s="103">
        <v>1.0</v>
      </c>
      <c r="H35" s="103">
        <v>7.5</v>
      </c>
      <c r="I35" s="103">
        <v>0.0</v>
      </c>
      <c r="J35" s="85" t="s">
        <v>56</v>
      </c>
      <c r="K35" s="166">
        <v>1.0</v>
      </c>
      <c r="L35" s="166">
        <v>10.5</v>
      </c>
      <c r="M35" s="324">
        <v>0.11527777777777778</v>
      </c>
      <c r="N35" s="85" t="s">
        <v>13</v>
      </c>
      <c r="O35" s="103">
        <v>0.0</v>
      </c>
      <c r="P35" s="103">
        <v>0.0</v>
      </c>
      <c r="Q35" s="103">
        <v>0.0</v>
      </c>
      <c r="R35" s="85" t="s">
        <v>56</v>
      </c>
      <c r="S35" s="103">
        <v>0.0</v>
      </c>
      <c r="T35" s="103">
        <v>6.5</v>
      </c>
      <c r="U35" s="163">
        <v>0.04791666666666667</v>
      </c>
      <c r="V35" s="85" t="s">
        <v>13</v>
      </c>
      <c r="W35" s="103"/>
      <c r="X35" s="103"/>
      <c r="Y35" s="103"/>
      <c r="Z35" s="85" t="s">
        <v>13</v>
      </c>
      <c r="AA35" s="103">
        <v>2.0</v>
      </c>
      <c r="AB35" s="103">
        <v>7.0</v>
      </c>
      <c r="AC35" s="163">
        <v>0.06805555555555555</v>
      </c>
      <c r="AD35" s="85" t="s">
        <v>13</v>
      </c>
      <c r="AE35" s="103">
        <v>4.0</v>
      </c>
      <c r="AF35" s="103">
        <v>3.0</v>
      </c>
      <c r="AG35" s="163">
        <v>0.05763888888888889</v>
      </c>
      <c r="AH35" s="85" t="s">
        <v>13</v>
      </c>
      <c r="AI35" s="103"/>
      <c r="AJ35" s="103"/>
      <c r="AK35" s="103"/>
      <c r="AL35" s="85" t="s">
        <v>13</v>
      </c>
      <c r="AM35" s="103"/>
      <c r="AN35" s="103"/>
      <c r="AO35" s="103"/>
      <c r="AP35" s="85" t="s">
        <v>13</v>
      </c>
    </row>
    <row r="36">
      <c r="A36" s="333" t="s">
        <v>832</v>
      </c>
      <c r="B36" s="102"/>
      <c r="C36" s="103">
        <v>2.0</v>
      </c>
      <c r="D36" s="103">
        <v>4.5</v>
      </c>
      <c r="E36" s="163">
        <v>0.24722222222222223</v>
      </c>
      <c r="F36" s="85" t="s">
        <v>13</v>
      </c>
      <c r="G36" s="103">
        <v>0.0</v>
      </c>
      <c r="H36" s="103">
        <v>1.0</v>
      </c>
      <c r="I36" s="163">
        <v>0.007638888888888889</v>
      </c>
      <c r="J36" s="85" t="s">
        <v>56</v>
      </c>
      <c r="K36" s="166">
        <v>1.0</v>
      </c>
      <c r="L36" s="166">
        <v>3.0</v>
      </c>
      <c r="M36" s="324">
        <v>0.06180555555555556</v>
      </c>
      <c r="N36" s="85" t="s">
        <v>13</v>
      </c>
      <c r="O36" s="103">
        <v>0.0</v>
      </c>
      <c r="P36" s="103">
        <v>0.0</v>
      </c>
      <c r="Q36" s="163">
        <v>0.07430555555555556</v>
      </c>
      <c r="R36" s="85" t="s">
        <v>13</v>
      </c>
      <c r="S36" s="103">
        <v>2.0</v>
      </c>
      <c r="T36" s="103">
        <v>3.5</v>
      </c>
      <c r="U36" s="163">
        <v>0.07708333333333334</v>
      </c>
      <c r="V36" s="85" t="s">
        <v>13</v>
      </c>
      <c r="W36" s="103"/>
      <c r="X36" s="103"/>
      <c r="Y36" s="103"/>
      <c r="Z36" s="85" t="s">
        <v>13</v>
      </c>
      <c r="AA36" s="103">
        <v>3.0</v>
      </c>
      <c r="AB36" s="103">
        <v>4.0</v>
      </c>
      <c r="AC36" s="163">
        <v>0.04652777777777778</v>
      </c>
      <c r="AD36" s="85" t="s">
        <v>13</v>
      </c>
      <c r="AE36" s="103">
        <v>6.0</v>
      </c>
      <c r="AF36" s="103">
        <v>4.0</v>
      </c>
      <c r="AG36" s="163">
        <v>0.04791666666666667</v>
      </c>
      <c r="AH36" s="85" t="s">
        <v>13</v>
      </c>
      <c r="AI36" s="103"/>
      <c r="AJ36" s="103"/>
      <c r="AK36" s="103"/>
      <c r="AL36" s="85" t="s">
        <v>13</v>
      </c>
      <c r="AM36" s="103"/>
      <c r="AN36" s="103"/>
      <c r="AO36" s="103"/>
      <c r="AP36" s="85" t="s">
        <v>13</v>
      </c>
    </row>
    <row r="37">
      <c r="A37" s="333" t="s">
        <v>833</v>
      </c>
      <c r="B37" s="102"/>
      <c r="C37" s="103">
        <v>1.0</v>
      </c>
      <c r="D37" s="103">
        <v>1.0</v>
      </c>
      <c r="E37" s="163">
        <v>0.04722222222222222</v>
      </c>
      <c r="F37" s="85" t="s">
        <v>13</v>
      </c>
      <c r="G37" s="103">
        <v>2.0</v>
      </c>
      <c r="H37" s="103">
        <v>2.5</v>
      </c>
      <c r="I37" s="163">
        <v>0.09444444444444444</v>
      </c>
      <c r="J37" s="85" t="s">
        <v>13</v>
      </c>
      <c r="K37" s="166">
        <v>1.0</v>
      </c>
      <c r="L37" s="166">
        <v>3.0</v>
      </c>
      <c r="M37" s="324">
        <v>0.04652777777777778</v>
      </c>
      <c r="N37" s="85" t="s">
        <v>13</v>
      </c>
      <c r="O37" s="103">
        <v>1.0</v>
      </c>
      <c r="P37" s="103">
        <v>2.0</v>
      </c>
      <c r="Q37" s="163">
        <v>0.22430555555555556</v>
      </c>
      <c r="R37" s="85" t="s">
        <v>13</v>
      </c>
      <c r="S37" s="103">
        <v>0.0</v>
      </c>
      <c r="T37" s="103">
        <v>0.0</v>
      </c>
      <c r="U37" s="163">
        <v>0.09444444444444444</v>
      </c>
      <c r="V37" s="85" t="s">
        <v>13</v>
      </c>
      <c r="W37" s="103"/>
      <c r="X37" s="103"/>
      <c r="Y37" s="103"/>
      <c r="Z37" s="85" t="s">
        <v>13</v>
      </c>
      <c r="AA37" s="103">
        <v>1.0</v>
      </c>
      <c r="AB37" s="103">
        <v>2.0</v>
      </c>
      <c r="AC37" s="163">
        <v>0.04513888888888889</v>
      </c>
      <c r="AD37" s="85" t="s">
        <v>13</v>
      </c>
      <c r="AE37" s="103">
        <v>2.0</v>
      </c>
      <c r="AF37" s="103">
        <v>4.0</v>
      </c>
      <c r="AG37" s="163">
        <v>0.08958333333333333</v>
      </c>
      <c r="AH37" s="85" t="s">
        <v>13</v>
      </c>
      <c r="AI37" s="103"/>
      <c r="AJ37" s="103"/>
      <c r="AK37" s="103"/>
      <c r="AL37" s="85" t="s">
        <v>13</v>
      </c>
      <c r="AM37" s="103"/>
      <c r="AN37" s="103"/>
      <c r="AO37" s="103"/>
      <c r="AP37" s="85" t="s">
        <v>13</v>
      </c>
    </row>
    <row r="38">
      <c r="A38" s="110" t="s">
        <v>45</v>
      </c>
      <c r="B38" s="111" t="s">
        <v>46</v>
      </c>
      <c r="C38" s="112">
        <f>SUM(C1:C8)</f>
        <v>11</v>
      </c>
      <c r="D38" s="112">
        <f t="shared" ref="D38:E38" si="1">SUM(D3:D8)</f>
        <v>18.5</v>
      </c>
      <c r="E38" s="168">
        <f t="shared" si="1"/>
        <v>0.5805555556</v>
      </c>
      <c r="F38" s="326">
        <f>COUNTIF(F3:F8,"*Отпуск*")</f>
        <v>1</v>
      </c>
      <c r="G38" s="112">
        <f>SUM(G1:G8)</f>
        <v>6</v>
      </c>
      <c r="H38" s="112">
        <f t="shared" ref="H38:I38" si="2">SUM(H3:H8)</f>
        <v>6.5</v>
      </c>
      <c r="I38" s="168">
        <f t="shared" si="2"/>
        <v>0.2770833333</v>
      </c>
      <c r="J38" s="326">
        <f>COUNTIF(J3:J8,"*Отпуск*")</f>
        <v>2</v>
      </c>
      <c r="K38" s="112">
        <f>SUM(K1:K8)</f>
        <v>2</v>
      </c>
      <c r="L38" s="112">
        <f t="shared" ref="L38:M38" si="3">SUM(L3:L8)</f>
        <v>7</v>
      </c>
      <c r="M38" s="168">
        <f t="shared" si="3"/>
        <v>0.05138888889</v>
      </c>
      <c r="N38" s="326">
        <f>COUNTIF(N3:N8,"*Отпуск*")</f>
        <v>5</v>
      </c>
      <c r="O38" s="112">
        <f>SUM(O1:O8)</f>
        <v>0</v>
      </c>
      <c r="P38" s="112">
        <f t="shared" ref="P38:Q38" si="4">SUM(P3:P8)</f>
        <v>0</v>
      </c>
      <c r="Q38" s="168">
        <f t="shared" si="4"/>
        <v>0</v>
      </c>
      <c r="R38" s="326">
        <f>COUNTIF(R3:R8,"*Отпуск*")</f>
        <v>0</v>
      </c>
      <c r="S38" s="112">
        <f>SUM(S1:S8)</f>
        <v>0</v>
      </c>
      <c r="T38" s="112">
        <f t="shared" ref="T38:U38" si="5">SUM(T3:T8)</f>
        <v>0</v>
      </c>
      <c r="U38" s="168">
        <f t="shared" si="5"/>
        <v>0</v>
      </c>
      <c r="V38" s="326">
        <f>COUNTIF(V3:V8,"*Отпуск*")</f>
        <v>0</v>
      </c>
      <c r="W38" s="112">
        <f>SUM(W1:W8)</f>
        <v>0</v>
      </c>
      <c r="X38" s="112">
        <f t="shared" ref="X38:Y38" si="6">SUM(X3:X8)</f>
        <v>0</v>
      </c>
      <c r="Y38" s="168">
        <f t="shared" si="6"/>
        <v>0</v>
      </c>
      <c r="Z38" s="326">
        <f>COUNTIF(Z3:Z8,"*Отпуск*")</f>
        <v>0</v>
      </c>
      <c r="AA38" s="112">
        <f>SUM(AA1:AA8)</f>
        <v>0</v>
      </c>
      <c r="AB38" s="112">
        <f t="shared" ref="AB38:AC38" si="7">SUM(AB3:AB8)</f>
        <v>0</v>
      </c>
      <c r="AC38" s="168">
        <f t="shared" si="7"/>
        <v>0</v>
      </c>
      <c r="AD38" s="326">
        <f>COUNTIF(AD3:AD8,"*Отпуск*")</f>
        <v>0</v>
      </c>
      <c r="AE38" s="112">
        <f>SUM(AE1:AE8)</f>
        <v>0</v>
      </c>
      <c r="AF38" s="112">
        <f t="shared" ref="AF38:AG38" si="8">SUM(AF3:AF8)</f>
        <v>0</v>
      </c>
      <c r="AG38" s="168">
        <f t="shared" si="8"/>
        <v>0</v>
      </c>
      <c r="AH38" s="326">
        <f>COUNTIF(AH3:AH8,"*Отпуск*")</f>
        <v>0</v>
      </c>
      <c r="AI38" s="112">
        <f>SUM(AI1:AI8)</f>
        <v>0</v>
      </c>
      <c r="AJ38" s="112">
        <f t="shared" ref="AJ38:AK38" si="9">SUM(AJ3:AJ8)</f>
        <v>0</v>
      </c>
      <c r="AK38" s="168">
        <f t="shared" si="9"/>
        <v>0</v>
      </c>
      <c r="AL38" s="326">
        <f>COUNTIF(AL3:AL8,"*Отпуск*")</f>
        <v>0</v>
      </c>
      <c r="AM38" s="112">
        <f>SUM(AM1:AM8)</f>
        <v>0</v>
      </c>
      <c r="AN38" s="112">
        <f t="shared" ref="AN38:AO38" si="10">SUM(AN3:AN8)</f>
        <v>0</v>
      </c>
      <c r="AO38" s="168">
        <f t="shared" si="10"/>
        <v>0</v>
      </c>
      <c r="AP38" s="326">
        <f>COUNTIF(AP3:AP8,"*Отпуск*")</f>
        <v>0</v>
      </c>
    </row>
    <row r="39">
      <c r="A39" s="118" t="s">
        <v>47</v>
      </c>
      <c r="B39" s="119" t="s">
        <v>48</v>
      </c>
      <c r="C39" s="112">
        <f t="shared" ref="C39:E39" si="11">SUM(C10:C16)</f>
        <v>6</v>
      </c>
      <c r="D39" s="112">
        <f t="shared" si="11"/>
        <v>29.5</v>
      </c>
      <c r="E39" s="168">
        <f t="shared" si="11"/>
        <v>0.3784722222</v>
      </c>
      <c r="F39" s="114">
        <f>COUNTIF(F10:F16,"*Отпуск*")</f>
        <v>3</v>
      </c>
      <c r="G39" s="112">
        <f t="shared" ref="G39:I39" si="12">SUM(G10:G16)</f>
        <v>0</v>
      </c>
      <c r="H39" s="112">
        <f t="shared" si="12"/>
        <v>0</v>
      </c>
      <c r="I39" s="168">
        <f t="shared" si="12"/>
        <v>0.0875</v>
      </c>
      <c r="J39" s="114">
        <f>COUNTIF(J10:J16,"*Отпуск*")</f>
        <v>6</v>
      </c>
      <c r="K39" s="112">
        <f t="shared" ref="K39:M39" si="13">SUM(K10:K16)</f>
        <v>23</v>
      </c>
      <c r="L39" s="112">
        <f t="shared" si="13"/>
        <v>43.5</v>
      </c>
      <c r="M39" s="168">
        <f t="shared" si="13"/>
        <v>0.4861111111</v>
      </c>
      <c r="N39" s="114">
        <f>COUNTIF(N10:N16,"*Отпуск*")</f>
        <v>0</v>
      </c>
      <c r="O39" s="112">
        <f t="shared" ref="O39:Q39" si="14">SUM(O10:O16)</f>
        <v>0</v>
      </c>
      <c r="P39" s="112">
        <f t="shared" si="14"/>
        <v>0</v>
      </c>
      <c r="Q39" s="168">
        <f t="shared" si="14"/>
        <v>0</v>
      </c>
      <c r="R39" s="114">
        <f>COUNTIF(R10:R16,"*Отпуск*")</f>
        <v>0</v>
      </c>
      <c r="S39" s="112">
        <f t="shared" ref="S39:U39" si="15">SUM(S10:S16)</f>
        <v>0</v>
      </c>
      <c r="T39" s="112">
        <f t="shared" si="15"/>
        <v>0</v>
      </c>
      <c r="U39" s="168">
        <f t="shared" si="15"/>
        <v>0</v>
      </c>
      <c r="V39" s="114">
        <f>COUNTIF(V10:V16,"*Отпуск*")</f>
        <v>0</v>
      </c>
      <c r="W39" s="112">
        <f t="shared" ref="W39:Y39" si="16">SUM(W10:W16)</f>
        <v>5</v>
      </c>
      <c r="X39" s="112">
        <f t="shared" si="16"/>
        <v>18</v>
      </c>
      <c r="Y39" s="168">
        <f t="shared" si="16"/>
        <v>0.1881944444</v>
      </c>
      <c r="Z39" s="114">
        <f>COUNTIF(Z10:Z16,"*Отпуск*")</f>
        <v>0</v>
      </c>
      <c r="AA39" s="112">
        <f t="shared" ref="AA39:AC39" si="17">SUM(AA10:AA16)</f>
        <v>0</v>
      </c>
      <c r="AB39" s="112">
        <f t="shared" si="17"/>
        <v>0</v>
      </c>
      <c r="AC39" s="168">
        <f t="shared" si="17"/>
        <v>0</v>
      </c>
      <c r="AD39" s="114">
        <f>COUNTIF(AD10:AD16,"*Отпуск*")</f>
        <v>0</v>
      </c>
      <c r="AE39" s="112">
        <f t="shared" ref="AE39:AG39" si="18">SUM(AE10:AE16)</f>
        <v>0</v>
      </c>
      <c r="AF39" s="112">
        <f t="shared" si="18"/>
        <v>0</v>
      </c>
      <c r="AG39" s="168">
        <f t="shared" si="18"/>
        <v>0</v>
      </c>
      <c r="AH39" s="114">
        <f>COUNTIF(AH10:AH16,"*Отпуск*")</f>
        <v>0</v>
      </c>
      <c r="AI39" s="112">
        <f t="shared" ref="AI39:AK39" si="19">SUM(AI10:AI16)</f>
        <v>0</v>
      </c>
      <c r="AJ39" s="112">
        <f t="shared" si="19"/>
        <v>0</v>
      </c>
      <c r="AK39" s="168">
        <f t="shared" si="19"/>
        <v>0</v>
      </c>
      <c r="AL39" s="114">
        <f>COUNTIF(AL10:AL16,"*Отпуск*")</f>
        <v>0</v>
      </c>
      <c r="AM39" s="112">
        <f t="shared" ref="AM39:AO39" si="20">SUM(AM10:AM16)</f>
        <v>0</v>
      </c>
      <c r="AN39" s="112">
        <f t="shared" si="20"/>
        <v>0</v>
      </c>
      <c r="AO39" s="168">
        <f t="shared" si="20"/>
        <v>0</v>
      </c>
      <c r="AP39" s="114">
        <f>COUNTIF(AP10:AP16,"*Отпуск*")</f>
        <v>0</v>
      </c>
    </row>
    <row r="40">
      <c r="A40" s="120" t="s">
        <v>43</v>
      </c>
      <c r="B40" s="119" t="s">
        <v>49</v>
      </c>
      <c r="C40" s="112">
        <f t="shared" ref="C40:E40" si="21">SUM(C18:C24)</f>
        <v>7</v>
      </c>
      <c r="D40" s="112">
        <f t="shared" si="21"/>
        <v>29.5</v>
      </c>
      <c r="E40" s="168">
        <f t="shared" si="21"/>
        <v>1.092361111</v>
      </c>
      <c r="F40" s="114">
        <f>COUNTIF(F18:F24,"*Отпуск*")</f>
        <v>2</v>
      </c>
      <c r="G40" s="112">
        <f t="shared" ref="G40:I40" si="22">SUM(G18:G24)</f>
        <v>1</v>
      </c>
      <c r="H40" s="112">
        <f t="shared" si="22"/>
        <v>0</v>
      </c>
      <c r="I40" s="168">
        <f t="shared" si="22"/>
        <v>0</v>
      </c>
      <c r="J40" s="114">
        <f>COUNTIF(J18:J24,"*Отпуск*")</f>
        <v>7</v>
      </c>
      <c r="K40" s="112">
        <f t="shared" ref="K40:M40" si="23">SUM(K18:K24)</f>
        <v>15</v>
      </c>
      <c r="L40" s="112">
        <f t="shared" si="23"/>
        <v>51.5</v>
      </c>
      <c r="M40" s="168">
        <f t="shared" si="23"/>
        <v>0.9659722222</v>
      </c>
      <c r="N40" s="114">
        <f>COUNTIF(N18:N24,"*Отпуск*")</f>
        <v>0</v>
      </c>
      <c r="O40" s="112">
        <f t="shared" ref="O40:Q40" si="24">SUM(O18:O24)</f>
        <v>2</v>
      </c>
      <c r="P40" s="112">
        <f t="shared" si="24"/>
        <v>6.5</v>
      </c>
      <c r="Q40" s="168">
        <f t="shared" si="24"/>
        <v>0.2291666667</v>
      </c>
      <c r="R40" s="114">
        <f>COUNTIF(R18:R24,"*Отпуск*")</f>
        <v>0</v>
      </c>
      <c r="S40" s="112">
        <f t="shared" ref="S40:U40" si="25">SUM(S18:S24)</f>
        <v>10</v>
      </c>
      <c r="T40" s="112">
        <f t="shared" si="25"/>
        <v>15.5</v>
      </c>
      <c r="U40" s="168">
        <f t="shared" si="25"/>
        <v>0.4763888889</v>
      </c>
      <c r="V40" s="114">
        <f>COUNTIF(V18:V24,"*Отпуск*")</f>
        <v>0</v>
      </c>
      <c r="W40" s="112">
        <f t="shared" ref="W40:Y40" si="26">SUM(W18:W24)</f>
        <v>6</v>
      </c>
      <c r="X40" s="112">
        <f t="shared" si="26"/>
        <v>21</v>
      </c>
      <c r="Y40" s="168">
        <f t="shared" si="26"/>
        <v>0.4069444444</v>
      </c>
      <c r="Z40" s="114">
        <f>COUNTIF(Z18:Z24,"*Отпуск*")</f>
        <v>3</v>
      </c>
      <c r="AA40" s="112">
        <f t="shared" ref="AA40:AC40" si="27">SUM(AA18:AA24)</f>
        <v>2</v>
      </c>
      <c r="AB40" s="112">
        <f t="shared" si="27"/>
        <v>7</v>
      </c>
      <c r="AC40" s="168">
        <f t="shared" si="27"/>
        <v>0.09027777778</v>
      </c>
      <c r="AD40" s="114">
        <f>COUNTIF(AD18:AD24,"*Отпуск*")</f>
        <v>3</v>
      </c>
      <c r="AE40" s="112">
        <f t="shared" ref="AE40:AG40" si="28">SUM(AE18:AE24)</f>
        <v>0</v>
      </c>
      <c r="AF40" s="112">
        <f t="shared" si="28"/>
        <v>0</v>
      </c>
      <c r="AG40" s="168">
        <f t="shared" si="28"/>
        <v>0</v>
      </c>
      <c r="AH40" s="114">
        <f>COUNTIF(AH18:AH24,"*Отпуск*")</f>
        <v>0</v>
      </c>
      <c r="AI40" s="112">
        <f t="shared" ref="AI40:AK40" si="29">SUM(AI18:AI24)</f>
        <v>0</v>
      </c>
      <c r="AJ40" s="112">
        <f t="shared" si="29"/>
        <v>0</v>
      </c>
      <c r="AK40" s="168">
        <f t="shared" si="29"/>
        <v>0</v>
      </c>
      <c r="AL40" s="114">
        <f>COUNTIF(AL18:AL24,"*Отпуск*")</f>
        <v>0</v>
      </c>
      <c r="AM40" s="112">
        <f t="shared" ref="AM40:AO40" si="30">SUM(AM18:AM24)</f>
        <v>0</v>
      </c>
      <c r="AN40" s="112">
        <f t="shared" si="30"/>
        <v>0</v>
      </c>
      <c r="AO40" s="168">
        <f t="shared" si="30"/>
        <v>0</v>
      </c>
      <c r="AP40" s="114">
        <f>COUNTIF(AP18:AP24,"*Отпуск*")</f>
        <v>0</v>
      </c>
    </row>
    <row r="41">
      <c r="A41" s="121" t="s">
        <v>50</v>
      </c>
      <c r="B41" s="119" t="s">
        <v>51</v>
      </c>
      <c r="C41" s="112">
        <f t="shared" ref="C41:E41" si="31">SUM(C26:C32)</f>
        <v>0</v>
      </c>
      <c r="D41" s="112">
        <f t="shared" si="31"/>
        <v>0</v>
      </c>
      <c r="E41" s="168">
        <f t="shared" si="31"/>
        <v>0.1236111111</v>
      </c>
      <c r="F41" s="114">
        <f>COUNTIF(F26:F32,"*Отпуск*")</f>
        <v>7</v>
      </c>
      <c r="G41" s="112">
        <f t="shared" ref="G41:I41" si="32">SUM(G26:G32)</f>
        <v>0</v>
      </c>
      <c r="H41" s="112">
        <f t="shared" si="32"/>
        <v>0</v>
      </c>
      <c r="I41" s="168">
        <f t="shared" si="32"/>
        <v>0</v>
      </c>
      <c r="J41" s="114">
        <f>COUNTIF(J26:J32,"*Отпуск*")</f>
        <v>7</v>
      </c>
      <c r="K41" s="112">
        <f t="shared" ref="K41:M41" si="33">SUM(K26:K32)</f>
        <v>24</v>
      </c>
      <c r="L41" s="112">
        <f t="shared" si="33"/>
        <v>61</v>
      </c>
      <c r="M41" s="168">
        <f t="shared" si="33"/>
        <v>1.047916667</v>
      </c>
      <c r="N41" s="114">
        <f>COUNTIF(N26:N32,"*Отпуск*")</f>
        <v>1</v>
      </c>
      <c r="O41" s="112">
        <f t="shared" ref="O41:Q41" si="34">SUM(O26:O32)</f>
        <v>8</v>
      </c>
      <c r="P41" s="112">
        <f t="shared" si="34"/>
        <v>3</v>
      </c>
      <c r="Q41" s="168">
        <f t="shared" si="34"/>
        <v>0.1902777778</v>
      </c>
      <c r="R41" s="114">
        <f>COUNTIF(R26:R32,"*Отпуск*")</f>
        <v>3</v>
      </c>
      <c r="S41" s="112">
        <f t="shared" ref="S41:U41" si="35">SUM(S26:S32)</f>
        <v>5</v>
      </c>
      <c r="T41" s="112">
        <f t="shared" si="35"/>
        <v>22</v>
      </c>
      <c r="U41" s="168">
        <f t="shared" si="35"/>
        <v>0.4291666667</v>
      </c>
      <c r="V41" s="114">
        <f>COUNTIF(V26:V32,"*Отпуск*")</f>
        <v>5</v>
      </c>
      <c r="W41" s="112">
        <f t="shared" ref="W41:Y41" si="36">SUM(W26:W32)</f>
        <v>4</v>
      </c>
      <c r="X41" s="112">
        <f t="shared" si="36"/>
        <v>11</v>
      </c>
      <c r="Y41" s="168">
        <f t="shared" si="36"/>
        <v>0.4430555556</v>
      </c>
      <c r="Z41" s="114">
        <f>COUNTIF(Z26:Z32,"*Отпуск*")</f>
        <v>0</v>
      </c>
      <c r="AA41" s="112">
        <f t="shared" ref="AA41:AC41" si="37">SUM(AA26:AA32)</f>
        <v>1</v>
      </c>
      <c r="AB41" s="112">
        <f t="shared" si="37"/>
        <v>2</v>
      </c>
      <c r="AC41" s="168">
        <f t="shared" si="37"/>
        <v>0.1104166667</v>
      </c>
      <c r="AD41" s="114">
        <f>COUNTIF(AD26:AD32,"*Отпуск*")</f>
        <v>5</v>
      </c>
      <c r="AE41" s="112">
        <f t="shared" ref="AE41:AG41" si="38">SUM(AE26:AE32)</f>
        <v>5</v>
      </c>
      <c r="AF41" s="112">
        <f t="shared" si="38"/>
        <v>5</v>
      </c>
      <c r="AG41" s="168">
        <f t="shared" si="38"/>
        <v>0.3368055556</v>
      </c>
      <c r="AH41" s="114">
        <f>COUNTIF(AH26:AH32,"*Отпуск*")</f>
        <v>0</v>
      </c>
      <c r="AI41" s="112">
        <f t="shared" ref="AI41:AK41" si="39">SUM(AI26:AI32)</f>
        <v>0</v>
      </c>
      <c r="AJ41" s="112">
        <f t="shared" si="39"/>
        <v>0</v>
      </c>
      <c r="AK41" s="168">
        <f t="shared" si="39"/>
        <v>0</v>
      </c>
      <c r="AL41" s="114">
        <f>COUNTIF(AL26:AL32,"*Отпуск*")</f>
        <v>0</v>
      </c>
      <c r="AM41" s="112">
        <f t="shared" ref="AM41:AO41" si="40">SUM(AM26:AM32)</f>
        <v>0</v>
      </c>
      <c r="AN41" s="112">
        <f t="shared" si="40"/>
        <v>0</v>
      </c>
      <c r="AO41" s="168">
        <f t="shared" si="40"/>
        <v>0</v>
      </c>
      <c r="AP41" s="114">
        <f>COUNTIF(AP26:AP32,"*Отпуск*")</f>
        <v>0</v>
      </c>
    </row>
    <row r="42">
      <c r="A42" s="122" t="s">
        <v>52</v>
      </c>
      <c r="B42" s="123" t="s">
        <v>53</v>
      </c>
      <c r="C42" s="112">
        <f t="shared" ref="C42:E42" si="41">SUM(C35:C37)</f>
        <v>3</v>
      </c>
      <c r="D42" s="112">
        <f t="shared" si="41"/>
        <v>5.5</v>
      </c>
      <c r="E42" s="168">
        <f t="shared" si="41"/>
        <v>0.2944444444</v>
      </c>
      <c r="F42" s="114">
        <f>COUNTIF(F35:F37,"*Отпуск*")</f>
        <v>1</v>
      </c>
      <c r="G42" s="112">
        <f t="shared" ref="G42:I42" si="42">SUM(G35:G37)</f>
        <v>3</v>
      </c>
      <c r="H42" s="112">
        <f t="shared" si="42"/>
        <v>11</v>
      </c>
      <c r="I42" s="168">
        <f t="shared" si="42"/>
        <v>0.1020833333</v>
      </c>
      <c r="J42" s="114">
        <f>COUNTIF(J35:J37,"*Отпуск*")</f>
        <v>2</v>
      </c>
      <c r="K42" s="112">
        <f t="shared" ref="K42:M42" si="43">SUM(K35:K37)</f>
        <v>3</v>
      </c>
      <c r="L42" s="112">
        <f t="shared" si="43"/>
        <v>16.5</v>
      </c>
      <c r="M42" s="168">
        <f t="shared" si="43"/>
        <v>0.2236111111</v>
      </c>
      <c r="N42" s="114">
        <f>COUNTIF(N35:N37,"*Отпуск*")</f>
        <v>0</v>
      </c>
      <c r="O42" s="112">
        <f t="shared" ref="O42:Q42" si="44">SUM(O35:O37)</f>
        <v>1</v>
      </c>
      <c r="P42" s="112">
        <f t="shared" si="44"/>
        <v>2</v>
      </c>
      <c r="Q42" s="168">
        <f t="shared" si="44"/>
        <v>0.2986111111</v>
      </c>
      <c r="R42" s="114">
        <f>COUNTIF(R35:R37,"*Отпуск*")</f>
        <v>1</v>
      </c>
      <c r="S42" s="112">
        <f t="shared" ref="S42:U42" si="45">SUM(S35:S37)</f>
        <v>2</v>
      </c>
      <c r="T42" s="112">
        <f t="shared" si="45"/>
        <v>10</v>
      </c>
      <c r="U42" s="168">
        <f t="shared" si="45"/>
        <v>0.2194444444</v>
      </c>
      <c r="V42" s="114">
        <f>COUNTIF(V35:V37,"*Отпуск*")</f>
        <v>0</v>
      </c>
      <c r="W42" s="112">
        <f t="shared" ref="W42:Y42" si="46">SUM(W35:W37)</f>
        <v>0</v>
      </c>
      <c r="X42" s="112">
        <f t="shared" si="46"/>
        <v>0</v>
      </c>
      <c r="Y42" s="168">
        <f t="shared" si="46"/>
        <v>0</v>
      </c>
      <c r="Z42" s="114">
        <f>COUNTIF(Z35:Z37,"*Отпуск*")</f>
        <v>0</v>
      </c>
      <c r="AA42" s="112">
        <f t="shared" ref="AA42:AC42" si="47">SUM(AA35:AA37)</f>
        <v>6</v>
      </c>
      <c r="AB42" s="112">
        <f t="shared" si="47"/>
        <v>13</v>
      </c>
      <c r="AC42" s="168">
        <f t="shared" si="47"/>
        <v>0.1597222222</v>
      </c>
      <c r="AD42" s="114">
        <f>COUNTIF(AD35:AD37,"*Отпуск*")</f>
        <v>0</v>
      </c>
      <c r="AE42" s="112">
        <f t="shared" ref="AE42:AG42" si="48">SUM(AE35:AE37)</f>
        <v>12</v>
      </c>
      <c r="AF42" s="112">
        <f t="shared" si="48"/>
        <v>11</v>
      </c>
      <c r="AG42" s="168">
        <f t="shared" si="48"/>
        <v>0.1951388889</v>
      </c>
      <c r="AH42" s="114">
        <f>COUNTIF(AH35:AH37,"*Отпуск*")</f>
        <v>0</v>
      </c>
      <c r="AI42" s="112">
        <f t="shared" ref="AI42:AK42" si="49">SUM(AI35:AI37)</f>
        <v>0</v>
      </c>
      <c r="AJ42" s="112">
        <f t="shared" si="49"/>
        <v>0</v>
      </c>
      <c r="AK42" s="168">
        <f t="shared" si="49"/>
        <v>0</v>
      </c>
      <c r="AL42" s="114">
        <f>COUNTIF(AL35:AL37,"*Отпуск*")</f>
        <v>0</v>
      </c>
      <c r="AM42" s="112">
        <f t="shared" ref="AM42:AO42" si="50">SUM(AM35:AM37)</f>
        <v>0</v>
      </c>
      <c r="AN42" s="112">
        <f t="shared" si="50"/>
        <v>0</v>
      </c>
      <c r="AO42" s="168">
        <f t="shared" si="50"/>
        <v>0</v>
      </c>
      <c r="AP42" s="114">
        <f>COUNTIF(AP35:AP37,"*Отпуск*")</f>
        <v>0</v>
      </c>
    </row>
    <row r="43">
      <c r="A43" s="124" t="s">
        <v>44</v>
      </c>
      <c r="B43" s="125" t="s">
        <v>24</v>
      </c>
      <c r="C43" s="112">
        <f t="shared" ref="C43:AP43" si="51">SUM(C38:C42)</f>
        <v>27</v>
      </c>
      <c r="D43" s="112">
        <f t="shared" si="51"/>
        <v>83</v>
      </c>
      <c r="E43" s="168">
        <f t="shared" si="51"/>
        <v>2.469444444</v>
      </c>
      <c r="F43" s="126">
        <f t="shared" si="51"/>
        <v>14</v>
      </c>
      <c r="G43" s="112">
        <f t="shared" si="51"/>
        <v>10</v>
      </c>
      <c r="H43" s="112">
        <f t="shared" si="51"/>
        <v>17.5</v>
      </c>
      <c r="I43" s="168">
        <f t="shared" si="51"/>
        <v>0.4666666667</v>
      </c>
      <c r="J43" s="126">
        <f t="shared" si="51"/>
        <v>24</v>
      </c>
      <c r="K43" s="112">
        <f t="shared" si="51"/>
        <v>67</v>
      </c>
      <c r="L43" s="112">
        <f t="shared" si="51"/>
        <v>179.5</v>
      </c>
      <c r="M43" s="168">
        <f t="shared" si="51"/>
        <v>2.775</v>
      </c>
      <c r="N43" s="126">
        <f t="shared" si="51"/>
        <v>6</v>
      </c>
      <c r="O43" s="112">
        <f t="shared" si="51"/>
        <v>11</v>
      </c>
      <c r="P43" s="112">
        <f t="shared" si="51"/>
        <v>11.5</v>
      </c>
      <c r="Q43" s="168">
        <f t="shared" si="51"/>
        <v>0.7180555556</v>
      </c>
      <c r="R43" s="126">
        <f t="shared" si="51"/>
        <v>4</v>
      </c>
      <c r="S43" s="112">
        <f t="shared" si="51"/>
        <v>17</v>
      </c>
      <c r="T43" s="112">
        <f t="shared" si="51"/>
        <v>47.5</v>
      </c>
      <c r="U43" s="168">
        <f t="shared" si="51"/>
        <v>1.125</v>
      </c>
      <c r="V43" s="126">
        <f t="shared" si="51"/>
        <v>5</v>
      </c>
      <c r="W43" s="112">
        <f t="shared" si="51"/>
        <v>15</v>
      </c>
      <c r="X43" s="112">
        <f t="shared" si="51"/>
        <v>50</v>
      </c>
      <c r="Y43" s="168">
        <f t="shared" si="51"/>
        <v>1.038194444</v>
      </c>
      <c r="Z43" s="126">
        <f t="shared" si="51"/>
        <v>3</v>
      </c>
      <c r="AA43" s="112">
        <f t="shared" si="51"/>
        <v>9</v>
      </c>
      <c r="AB43" s="112">
        <f t="shared" si="51"/>
        <v>22</v>
      </c>
      <c r="AC43" s="168">
        <f t="shared" si="51"/>
        <v>0.3604166667</v>
      </c>
      <c r="AD43" s="126">
        <f t="shared" si="51"/>
        <v>8</v>
      </c>
      <c r="AE43" s="112">
        <f t="shared" si="51"/>
        <v>17</v>
      </c>
      <c r="AF43" s="112">
        <f t="shared" si="51"/>
        <v>16</v>
      </c>
      <c r="AG43" s="168">
        <f t="shared" si="51"/>
        <v>0.5319444444</v>
      </c>
      <c r="AH43" s="126">
        <f t="shared" si="51"/>
        <v>0</v>
      </c>
      <c r="AI43" s="112">
        <f t="shared" si="51"/>
        <v>0</v>
      </c>
      <c r="AJ43" s="112">
        <f t="shared" si="51"/>
        <v>0</v>
      </c>
      <c r="AK43" s="168">
        <f t="shared" si="51"/>
        <v>0</v>
      </c>
      <c r="AL43" s="126">
        <f t="shared" si="51"/>
        <v>0</v>
      </c>
      <c r="AM43" s="112">
        <f t="shared" si="51"/>
        <v>0</v>
      </c>
      <c r="AN43" s="112">
        <f t="shared" si="51"/>
        <v>0</v>
      </c>
      <c r="AO43" s="168">
        <f t="shared" si="51"/>
        <v>0</v>
      </c>
      <c r="AP43" s="126">
        <f t="shared" si="51"/>
        <v>0</v>
      </c>
    </row>
    <row r="44">
      <c r="A44" s="143"/>
      <c r="B44" s="143"/>
      <c r="C44" s="143"/>
      <c r="D44" s="143"/>
      <c r="E44" s="143"/>
      <c r="F44" s="143"/>
      <c r="G44" s="143"/>
      <c r="H44" s="143"/>
      <c r="I44" s="143"/>
      <c r="J44" s="143"/>
      <c r="K44" s="143"/>
      <c r="L44" s="143"/>
      <c r="M44" s="143"/>
      <c r="N44" s="143"/>
      <c r="O44" s="143"/>
      <c r="P44" s="143"/>
      <c r="Q44" s="143"/>
      <c r="R44" s="143"/>
      <c r="S44" s="143"/>
      <c r="T44" s="143"/>
      <c r="U44" s="143"/>
      <c r="V44" s="143"/>
      <c r="W44" s="143"/>
      <c r="X44" s="143"/>
      <c r="Y44" s="143"/>
      <c r="Z44" s="143"/>
      <c r="AA44" s="143"/>
      <c r="AB44" s="143"/>
      <c r="AC44" s="143"/>
      <c r="AD44" s="143"/>
      <c r="AE44" s="143"/>
      <c r="AF44" s="143"/>
      <c r="AG44" s="143"/>
      <c r="AH44" s="143"/>
      <c r="AI44" s="143"/>
      <c r="AJ44" s="143"/>
      <c r="AK44" s="143"/>
      <c r="AL44" s="143"/>
      <c r="AM44" s="143"/>
      <c r="AN44" s="143"/>
      <c r="AO44" s="327"/>
      <c r="AP44" s="328"/>
    </row>
    <row r="45">
      <c r="A45" s="143"/>
      <c r="B45" s="143"/>
      <c r="C45" s="143"/>
      <c r="D45" s="143"/>
      <c r="E45" s="143"/>
      <c r="F45" s="143"/>
      <c r="G45" s="143"/>
      <c r="H45" s="143"/>
      <c r="I45" s="143"/>
      <c r="J45" s="143"/>
      <c r="K45" s="143"/>
      <c r="L45" s="143"/>
      <c r="M45" s="143"/>
      <c r="N45" s="143"/>
      <c r="O45" s="143"/>
      <c r="P45" s="143"/>
      <c r="Q45" s="143"/>
      <c r="R45" s="143"/>
      <c r="S45" s="143"/>
      <c r="T45" s="143"/>
      <c r="U45" s="143"/>
      <c r="V45" s="143"/>
      <c r="W45" s="143"/>
      <c r="X45" s="143"/>
      <c r="Y45" s="143"/>
      <c r="Z45" s="143"/>
      <c r="AA45" s="143"/>
      <c r="AB45" s="143"/>
      <c r="AC45" s="143"/>
      <c r="AD45" s="143"/>
      <c r="AE45" s="143"/>
      <c r="AF45" s="143"/>
      <c r="AG45" s="143"/>
      <c r="AH45" s="143"/>
      <c r="AI45" s="143"/>
      <c r="AJ45" s="143"/>
      <c r="AK45" s="143"/>
      <c r="AL45" s="143"/>
      <c r="AM45" s="143"/>
      <c r="AN45" s="143"/>
      <c r="AO45" s="327"/>
      <c r="AP45" s="328"/>
    </row>
    <row r="46">
      <c r="A46" s="143"/>
      <c r="B46" s="143"/>
      <c r="C46" s="143"/>
      <c r="D46" s="143"/>
      <c r="E46" s="143"/>
      <c r="F46" s="143"/>
      <c r="G46" s="143"/>
      <c r="H46" s="143"/>
      <c r="I46" s="143"/>
      <c r="J46" s="143"/>
      <c r="K46" s="143"/>
      <c r="L46" s="143"/>
      <c r="M46" s="143"/>
      <c r="N46" s="143"/>
      <c r="O46" s="143"/>
      <c r="P46" s="143"/>
      <c r="Q46" s="143"/>
      <c r="R46" s="143"/>
      <c r="S46" s="143"/>
      <c r="T46" s="143"/>
      <c r="U46" s="143"/>
      <c r="V46" s="143"/>
      <c r="W46" s="143"/>
      <c r="X46" s="143"/>
      <c r="Y46" s="143"/>
      <c r="Z46" s="143"/>
      <c r="AA46" s="143"/>
      <c r="AB46" s="143"/>
      <c r="AC46" s="143"/>
      <c r="AD46" s="143"/>
      <c r="AE46" s="143"/>
      <c r="AF46" s="143"/>
      <c r="AG46" s="143"/>
      <c r="AH46" s="143"/>
      <c r="AI46" s="143"/>
      <c r="AJ46" s="143"/>
      <c r="AK46" s="143"/>
      <c r="AL46" s="143"/>
      <c r="AM46" s="143"/>
      <c r="AN46" s="143"/>
    </row>
    <row r="47">
      <c r="A47" s="143"/>
      <c r="B47" s="143"/>
      <c r="C47" s="143"/>
      <c r="D47" s="143"/>
      <c r="E47" s="143"/>
      <c r="F47" s="143"/>
      <c r="G47" s="143"/>
      <c r="H47" s="143"/>
      <c r="I47" s="143"/>
      <c r="J47" s="143"/>
      <c r="K47" s="143"/>
      <c r="L47" s="143"/>
      <c r="M47" s="143"/>
      <c r="N47" s="143"/>
      <c r="O47" s="143"/>
      <c r="P47" s="143"/>
      <c r="Q47" s="143"/>
      <c r="R47" s="143"/>
      <c r="S47" s="143"/>
      <c r="T47" s="143"/>
      <c r="U47" s="143"/>
      <c r="V47" s="143"/>
      <c r="W47" s="143"/>
      <c r="X47" s="143"/>
      <c r="Y47" s="143"/>
      <c r="Z47" s="143"/>
      <c r="AA47" s="143"/>
      <c r="AB47" s="143"/>
      <c r="AC47" s="143"/>
      <c r="AD47" s="143"/>
      <c r="AE47" s="143"/>
      <c r="AF47" s="143"/>
      <c r="AG47" s="143"/>
      <c r="AH47" s="143"/>
      <c r="AI47" s="143"/>
      <c r="AJ47" s="143"/>
      <c r="AK47" s="143"/>
      <c r="AL47" s="143"/>
      <c r="AM47" s="143"/>
      <c r="AN47" s="143"/>
    </row>
    <row r="48">
      <c r="A48" s="143"/>
      <c r="B48" s="143"/>
      <c r="C48" s="143"/>
      <c r="D48" s="143"/>
      <c r="E48" s="143"/>
      <c r="F48" s="143"/>
      <c r="G48" s="143"/>
      <c r="H48" s="143"/>
      <c r="I48" s="143"/>
      <c r="J48" s="143"/>
      <c r="K48" s="143"/>
      <c r="L48" s="143"/>
      <c r="M48" s="143"/>
      <c r="N48" s="143"/>
      <c r="O48" s="143"/>
      <c r="P48" s="143"/>
      <c r="Q48" s="143"/>
      <c r="R48" s="143"/>
      <c r="S48" s="143"/>
      <c r="T48" s="143"/>
      <c r="U48" s="143"/>
      <c r="V48" s="143"/>
      <c r="W48" s="143"/>
      <c r="X48" s="143"/>
      <c r="Y48" s="143"/>
      <c r="Z48" s="143"/>
      <c r="AA48" s="143"/>
      <c r="AB48" s="143"/>
      <c r="AC48" s="143"/>
      <c r="AD48" s="143"/>
      <c r="AE48" s="143"/>
      <c r="AF48" s="143"/>
      <c r="AG48" s="143"/>
      <c r="AH48" s="143"/>
      <c r="AI48" s="143"/>
      <c r="AJ48" s="143"/>
      <c r="AK48" s="143"/>
      <c r="AL48" s="143"/>
      <c r="AM48" s="143"/>
      <c r="AN48" s="143"/>
    </row>
    <row r="49">
      <c r="A49" s="143"/>
      <c r="B49" s="143"/>
      <c r="C49" s="143"/>
      <c r="D49" s="143"/>
      <c r="E49" s="143"/>
      <c r="F49" s="143"/>
      <c r="G49" s="143"/>
      <c r="H49" s="143"/>
      <c r="I49" s="143"/>
      <c r="J49" s="143"/>
      <c r="K49" s="143"/>
      <c r="L49" s="143"/>
      <c r="M49" s="143"/>
      <c r="N49" s="143"/>
      <c r="O49" s="143"/>
      <c r="P49" s="143"/>
      <c r="Q49" s="143"/>
      <c r="R49" s="143"/>
      <c r="S49" s="143"/>
      <c r="T49" s="143"/>
      <c r="U49" s="143"/>
      <c r="V49" s="143"/>
      <c r="W49" s="143"/>
      <c r="X49" s="143"/>
      <c r="Y49" s="143"/>
      <c r="Z49" s="143"/>
      <c r="AA49" s="143"/>
      <c r="AB49" s="143"/>
      <c r="AC49" s="143"/>
      <c r="AD49" s="143"/>
      <c r="AE49" s="143"/>
      <c r="AF49" s="143"/>
      <c r="AG49" s="143"/>
      <c r="AH49" s="143"/>
      <c r="AI49" s="143"/>
      <c r="AJ49" s="143"/>
      <c r="AK49" s="143"/>
      <c r="AL49" s="143"/>
      <c r="AM49" s="143"/>
      <c r="AN49" s="143"/>
    </row>
    <row r="50">
      <c r="A50" s="143"/>
      <c r="B50" s="143"/>
      <c r="C50" s="143"/>
      <c r="D50" s="143"/>
      <c r="E50" s="143"/>
      <c r="F50" s="143"/>
      <c r="G50" s="143"/>
      <c r="H50" s="143"/>
      <c r="I50" s="143"/>
      <c r="J50" s="143"/>
      <c r="K50" s="143"/>
      <c r="L50" s="143"/>
      <c r="M50" s="143"/>
      <c r="N50" s="143"/>
      <c r="O50" s="143"/>
      <c r="P50" s="143"/>
      <c r="Q50" s="143"/>
      <c r="R50" s="143"/>
      <c r="S50" s="143"/>
      <c r="T50" s="143"/>
      <c r="U50" s="143"/>
      <c r="V50" s="143"/>
      <c r="W50" s="143"/>
      <c r="X50" s="143"/>
      <c r="Y50" s="143"/>
      <c r="Z50" s="143"/>
      <c r="AA50" s="143"/>
      <c r="AB50" s="143"/>
      <c r="AC50" s="143"/>
      <c r="AD50" s="143"/>
      <c r="AE50" s="143"/>
      <c r="AF50" s="143"/>
      <c r="AG50" s="143"/>
      <c r="AH50" s="143"/>
      <c r="AI50" s="143"/>
      <c r="AJ50" s="143"/>
      <c r="AK50" s="143"/>
      <c r="AL50" s="143"/>
      <c r="AM50" s="143"/>
      <c r="AN50" s="143"/>
    </row>
    <row r="51">
      <c r="A51" s="143"/>
      <c r="B51" s="143"/>
      <c r="C51" s="143"/>
      <c r="D51" s="143"/>
      <c r="E51" s="143"/>
      <c r="F51" s="143"/>
      <c r="G51" s="143"/>
      <c r="H51" s="143"/>
      <c r="I51" s="143"/>
      <c r="J51" s="143"/>
      <c r="K51" s="143"/>
      <c r="L51" s="143"/>
      <c r="M51" s="143"/>
      <c r="N51" s="143"/>
      <c r="O51" s="143"/>
      <c r="P51" s="143"/>
      <c r="Q51" s="143"/>
      <c r="R51" s="143"/>
      <c r="S51" s="143"/>
      <c r="T51" s="143"/>
      <c r="U51" s="143"/>
      <c r="V51" s="143"/>
      <c r="W51" s="143"/>
      <c r="X51" s="143"/>
      <c r="Y51" s="143"/>
      <c r="Z51" s="143"/>
      <c r="AA51" s="143"/>
      <c r="AB51" s="143"/>
      <c r="AC51" s="143"/>
      <c r="AD51" s="143"/>
      <c r="AE51" s="143"/>
      <c r="AF51" s="143"/>
      <c r="AG51" s="143"/>
      <c r="AH51" s="143"/>
      <c r="AI51" s="143"/>
      <c r="AJ51" s="143"/>
      <c r="AK51" s="143"/>
      <c r="AL51" s="143"/>
      <c r="AM51" s="143"/>
      <c r="AN51" s="143"/>
    </row>
    <row r="52">
      <c r="A52" s="143"/>
      <c r="B52" s="143"/>
      <c r="C52" s="143"/>
      <c r="D52" s="143"/>
      <c r="E52" s="143"/>
      <c r="F52" s="143"/>
      <c r="G52" s="143"/>
      <c r="H52" s="143"/>
      <c r="I52" s="143"/>
      <c r="J52" s="143"/>
      <c r="K52" s="143"/>
      <c r="L52" s="143"/>
      <c r="M52" s="143"/>
      <c r="N52" s="143"/>
      <c r="O52" s="143"/>
      <c r="P52" s="143"/>
      <c r="Q52" s="143"/>
      <c r="R52" s="143"/>
      <c r="S52" s="143"/>
      <c r="T52" s="143"/>
      <c r="U52" s="143"/>
      <c r="V52" s="143"/>
      <c r="W52" s="143"/>
      <c r="X52" s="143"/>
      <c r="Y52" s="143"/>
      <c r="Z52" s="143"/>
      <c r="AA52" s="143"/>
      <c r="AB52" s="143"/>
      <c r="AC52" s="143"/>
      <c r="AD52" s="143"/>
      <c r="AE52" s="143"/>
      <c r="AF52" s="143"/>
      <c r="AG52" s="143"/>
      <c r="AH52" s="143"/>
      <c r="AI52" s="143"/>
      <c r="AJ52" s="143"/>
      <c r="AK52" s="143"/>
      <c r="AL52" s="143"/>
      <c r="AM52" s="143"/>
      <c r="AN52" s="143"/>
    </row>
  </sheetData>
  <mergeCells count="44">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10:B10"/>
    <mergeCell ref="A11:B11"/>
    <mergeCell ref="A12:B12"/>
    <mergeCell ref="A13:B13"/>
    <mergeCell ref="A14:B14"/>
    <mergeCell ref="A15:B15"/>
    <mergeCell ref="A16:B16"/>
    <mergeCell ref="A26:B26"/>
    <mergeCell ref="A27:B27"/>
    <mergeCell ref="A28:B28"/>
    <mergeCell ref="A29:B29"/>
    <mergeCell ref="A30:B30"/>
    <mergeCell ref="A31:B31"/>
    <mergeCell ref="A32:B32"/>
    <mergeCell ref="A33:AP33"/>
    <mergeCell ref="A34:B34"/>
    <mergeCell ref="A35:B35"/>
    <mergeCell ref="A36:B36"/>
    <mergeCell ref="A37:B37"/>
    <mergeCell ref="A18:B18"/>
    <mergeCell ref="A19:B19"/>
    <mergeCell ref="A20:B20"/>
    <mergeCell ref="A21:B21"/>
    <mergeCell ref="A22:B22"/>
    <mergeCell ref="A23:B23"/>
    <mergeCell ref="A24:B24"/>
  </mergeCells>
  <conditionalFormatting sqref="C3:E32 C34:E37">
    <cfRule type="expression" dxfId="0" priority="1">
      <formula>$F:$F="Отпуск"</formula>
    </cfRule>
  </conditionalFormatting>
  <conditionalFormatting sqref="G3:I32 G34:I37 K34:M37">
    <cfRule type="expression" dxfId="0" priority="2">
      <formula>$J:$J="Отпуск"</formula>
    </cfRule>
  </conditionalFormatting>
  <conditionalFormatting sqref="K3:M32 K34:M37">
    <cfRule type="expression" dxfId="0" priority="3">
      <formula>$N:$N="Отпуск"</formula>
    </cfRule>
  </conditionalFormatting>
  <conditionalFormatting sqref="O3:Q32 K34:M35 O34:Q37">
    <cfRule type="expression" dxfId="0" priority="4">
      <formula>$R:$R="Отпуск"</formula>
    </cfRule>
  </conditionalFormatting>
  <conditionalFormatting sqref="S3:U32 K34:M35 O34 S34:U37 W34:Y34 AA34:AC34 AE34:AG34 AI34:AK34 AM34:AO34">
    <cfRule type="expression" dxfId="0" priority="5">
      <formula>$V:$V="Отпуск"</formula>
    </cfRule>
  </conditionalFormatting>
  <conditionalFormatting sqref="W3:Y32 W34:Y37">
    <cfRule type="expression" dxfId="0" priority="6">
      <formula>$Z:$Z="Отпуск"</formula>
    </cfRule>
  </conditionalFormatting>
  <conditionalFormatting sqref="AA3:AC32 AA34:AC37">
    <cfRule type="expression" dxfId="0" priority="7">
      <formula>$AD:$AD="Отпуск"</formula>
    </cfRule>
  </conditionalFormatting>
  <conditionalFormatting sqref="AE3:AG32 AE34:AG37">
    <cfRule type="expression" dxfId="0" priority="8">
      <formula>$AH:$AH="Отпуск"</formula>
    </cfRule>
  </conditionalFormatting>
  <conditionalFormatting sqref="AI3:AK32 AI34:AK37">
    <cfRule type="expression" dxfId="0" priority="9">
      <formula>$AL:$AL="Отпуск"</formula>
    </cfRule>
  </conditionalFormatting>
  <conditionalFormatting sqref="AM3:AO32 AM34:AO37">
    <cfRule type="expression" dxfId="0" priority="10">
      <formula>$AP:$AP="Отпуск"</formula>
    </cfRule>
  </conditionalFormatting>
  <conditionalFormatting sqref="C3:E32 C34:E37">
    <cfRule type="expression" dxfId="1" priority="11">
      <formula>$F:$F="ВРИО"</formula>
    </cfRule>
  </conditionalFormatting>
  <conditionalFormatting sqref="G3:I32 G34:I37 K34:M37">
    <cfRule type="expression" dxfId="1" priority="12">
      <formula>$J:$J="ВРИО"</formula>
    </cfRule>
  </conditionalFormatting>
  <conditionalFormatting sqref="K3:M32 K34:M37">
    <cfRule type="expression" dxfId="1" priority="13">
      <formula>$N:$N="ВРИО"</formula>
    </cfRule>
  </conditionalFormatting>
  <conditionalFormatting sqref="O3:Q32 K34:M35 O34:Q37">
    <cfRule type="expression" dxfId="1" priority="14">
      <formula>$R:$R="ВРИО"</formula>
    </cfRule>
  </conditionalFormatting>
  <conditionalFormatting sqref="S3:U32 K34:M35 O34 S34:U37 W34:Y34 AA34:AC34 AE34:AG34 AI34:AK34 AM34:AO34">
    <cfRule type="expression" dxfId="1" priority="15">
      <formula>$V:$V="ВРИО"</formula>
    </cfRule>
  </conditionalFormatting>
  <conditionalFormatting sqref="W3:Y32 W34:Y37">
    <cfRule type="expression" dxfId="1" priority="16">
      <formula>$Z:$Z="ВРИО"</formula>
    </cfRule>
  </conditionalFormatting>
  <conditionalFormatting sqref="AA3:AC32 AA34:AC37">
    <cfRule type="expression" dxfId="1" priority="17">
      <formula>$AD:$AD="ВРИО"</formula>
    </cfRule>
  </conditionalFormatting>
  <conditionalFormatting sqref="AE3:AG32 AE34:AG37">
    <cfRule type="expression" dxfId="1" priority="18">
      <formula>$AH:$AH="ВРИО"</formula>
    </cfRule>
  </conditionalFormatting>
  <conditionalFormatting sqref="AI3:AK32 AI34:AK37">
    <cfRule type="expression" dxfId="1" priority="19">
      <formula>$AL:$AL="ВРИО"</formula>
    </cfRule>
  </conditionalFormatting>
  <conditionalFormatting sqref="AM3:AO32 AM34:AO37">
    <cfRule type="expression" dxfId="1" priority="20">
      <formula>$AP:$AP="ВРИО"</formula>
    </cfRule>
  </conditionalFormatting>
  <conditionalFormatting sqref="AE3:AG32 AE34:AG37">
    <cfRule type="expression" dxfId="1" priority="21">
      <formula>$AH:$AH="Простили"</formula>
    </cfRule>
  </conditionalFormatting>
  <conditionalFormatting sqref="C3:E32 C34:E37">
    <cfRule type="expression" dxfId="1" priority="22">
      <formula>$F:$F="Простили"</formula>
    </cfRule>
  </conditionalFormatting>
  <conditionalFormatting sqref="G3:I32 G34:I37 K34:M37">
    <cfRule type="expression" dxfId="1" priority="23">
      <formula>$J:$J="Простили"</formula>
    </cfRule>
  </conditionalFormatting>
  <conditionalFormatting sqref="K3:M32 K34:M37">
    <cfRule type="expression" dxfId="1" priority="24">
      <formula>$N:$N="Простили"</formula>
    </cfRule>
  </conditionalFormatting>
  <conditionalFormatting sqref="O3:Q32 K34:M35 O34:Q37">
    <cfRule type="expression" dxfId="1" priority="25">
      <formula>$R:$R="Простили"</formula>
    </cfRule>
  </conditionalFormatting>
  <conditionalFormatting sqref="S3:U32 K34:M35 O34 S34:U37 W34:Y34 AA34:AC34 AE34:AG34 AI34:AK34 AM34:AO34">
    <cfRule type="expression" dxfId="1" priority="26">
      <formula>$V:$V="Простили"</formula>
    </cfRule>
  </conditionalFormatting>
  <conditionalFormatting sqref="AA3:AC32 AA34:AC37">
    <cfRule type="expression" dxfId="1" priority="27">
      <formula>$AD:$AD="Простили"</formula>
    </cfRule>
  </conditionalFormatting>
  <conditionalFormatting sqref="AE3:AG32 AE34:AG37">
    <cfRule type="expression" dxfId="2" priority="28">
      <formula>$AH:$AH="Повышен"</formula>
    </cfRule>
  </conditionalFormatting>
  <conditionalFormatting sqref="C3:E32 C34:E37">
    <cfRule type="expression" dxfId="2" priority="29">
      <formula>$F:$F="Повышен"</formula>
    </cfRule>
  </conditionalFormatting>
  <conditionalFormatting sqref="K3:M32 K34:M37">
    <cfRule type="expression" dxfId="2" priority="30">
      <formula>$N:$N="Повышен"</formula>
    </cfRule>
  </conditionalFormatting>
  <conditionalFormatting sqref="G3:I32 G34:I37 K34:M37">
    <cfRule type="expression" dxfId="2" priority="31">
      <formula>$J:$J="Повышен"</formula>
    </cfRule>
  </conditionalFormatting>
  <conditionalFormatting sqref="O3:Q32 K34:M35 O34:Q37">
    <cfRule type="expression" dxfId="2" priority="32">
      <formula>$R:$R="Повышен"</formula>
    </cfRule>
  </conditionalFormatting>
  <conditionalFormatting sqref="S3:U32 K34:M35 O34 S34:U37 W34:Y34 AA34:AC34 AE34:AG34 AI34:AK34 AM34:AO34">
    <cfRule type="expression" dxfId="2" priority="33">
      <formula>$V:$V="Повышен"</formula>
    </cfRule>
  </conditionalFormatting>
  <conditionalFormatting sqref="W3:Y32 W34:Y37">
    <cfRule type="expression" dxfId="2" priority="34">
      <formula>$Z:$Z="Повышен"</formula>
    </cfRule>
  </conditionalFormatting>
  <conditionalFormatting sqref="AA3:AC32 AA34:AC37">
    <cfRule type="expression" dxfId="2" priority="35">
      <formula>$AD:$AD="Повышен"</formula>
    </cfRule>
  </conditionalFormatting>
  <conditionalFormatting sqref="AI3:AK32 AI34:AK37">
    <cfRule type="expression" dxfId="2" priority="36">
      <formula>$AL:$AL="Повышен"</formula>
    </cfRule>
  </conditionalFormatting>
  <conditionalFormatting sqref="AM3:AO32 AM34:AO37">
    <cfRule type="expression" dxfId="2" priority="37">
      <formula>$AP:$AP="Повышен"</formula>
    </cfRule>
  </conditionalFormatting>
  <conditionalFormatting sqref="AE3:AG32 AE34:AG37">
    <cfRule type="expression" dxfId="3" priority="38">
      <formula>$AH:$AH="Назначен"</formula>
    </cfRule>
  </conditionalFormatting>
  <conditionalFormatting sqref="C3:E32 C34:E37">
    <cfRule type="expression" dxfId="3" priority="39">
      <formula>$F:$F="Назначен"</formula>
    </cfRule>
  </conditionalFormatting>
  <conditionalFormatting sqref="G3:I32 G34:I37 K34:M37">
    <cfRule type="expression" dxfId="3" priority="40">
      <formula>$J:$J="Назначен"</formula>
    </cfRule>
  </conditionalFormatting>
  <conditionalFormatting sqref="K3:M32 K34:M37">
    <cfRule type="expression" dxfId="3" priority="41">
      <formula>$N:$N="Назначен"</formula>
    </cfRule>
  </conditionalFormatting>
  <conditionalFormatting sqref="O3:Q32 K34:M35 O34:Q37">
    <cfRule type="expression" dxfId="3" priority="42">
      <formula>$R:$R="Назначен"</formula>
    </cfRule>
  </conditionalFormatting>
  <conditionalFormatting sqref="S3:U32 K34:M35 O34 S34:U37 W34:Y34 AA34:AC34 AE34:AG34 AI34:AK34 AM34:AO34">
    <cfRule type="expression" dxfId="3" priority="43">
      <formula>$V:$V="Назначен"</formula>
    </cfRule>
  </conditionalFormatting>
  <conditionalFormatting sqref="W3:Y32 W34:Y37">
    <cfRule type="expression" dxfId="3" priority="44">
      <formula>$Z:$Z="Назначен"</formula>
    </cfRule>
  </conditionalFormatting>
  <conditionalFormatting sqref="AA3:AC32 AA34:AC37">
    <cfRule type="expression" dxfId="3" priority="45">
      <formula>$AD:$AD="Назначен"</formula>
    </cfRule>
  </conditionalFormatting>
  <conditionalFormatting sqref="AI3:AK32 AI34:AK37">
    <cfRule type="expression" dxfId="3" priority="46">
      <formula>$AL:$AL="Назначен"</formula>
    </cfRule>
  </conditionalFormatting>
  <conditionalFormatting sqref="AM3:AO32 AM34:AO37">
    <cfRule type="expression" dxfId="3" priority="47">
      <formula>$AP:$AP="Назначен"</formula>
    </cfRule>
  </conditionalFormatting>
  <conditionalFormatting sqref="W3:Y32 W34:Y37">
    <cfRule type="expression" dxfId="1" priority="48">
      <formula>$Z:$Z="Простили"</formula>
    </cfRule>
  </conditionalFormatting>
  <conditionalFormatting sqref="AI3:AK32 AI34:AK37">
    <cfRule type="expression" dxfId="1" priority="49">
      <formula>$AL:$AL="Простили"</formula>
    </cfRule>
  </conditionalFormatting>
  <conditionalFormatting sqref="AM3:AO32 AM34:AO37">
    <cfRule type="expression" dxfId="1" priority="50">
      <formula>$AP:$AP="Простили"</formula>
    </cfRule>
  </conditionalFormatting>
  <conditionalFormatting sqref="C3:C32 G3:G32 K3:K32 O3:O32 S3:S32 W3:W32 AA3:AA32 AE3:AE32 AI3:AI32 AM3:AM32 C34:C37 G34:G37 K34:K37 L34:M35 O34:O37 S34:S37 T34:U35 W34:W37 X34:Y34 AA34:AA37 AB34:AC34 AE34:AE37 AF34:AG34 AI34:AI37 AJ34:AK34 AM34:AM37 AN34:AO34">
    <cfRule type="cellIs" dxfId="6" priority="51" operator="greaterThan">
      <formula>0.9</formula>
    </cfRule>
  </conditionalFormatting>
  <conditionalFormatting sqref="D3:D32 H3:H32 L3:L32 P3:P32 T3:T32 X3:X32 AB3:AB32 AF3:AF32 AJ3:AJ32 AN3:AN32 D34:D37 H34:H37 L34:L37 P34:P37 T34:T37 X34:X37 AB34:AB37 AF34:AF37 AJ34:AJ37 AN34:AN37">
    <cfRule type="cellIs" dxfId="6" priority="52" operator="greaterThan">
      <formula>1.9</formula>
    </cfRule>
  </conditionalFormatting>
  <conditionalFormatting sqref="E3:E32 I3:I32 M3:M32 Q3:Q32 U3:U32 Y3:Y32 AC3:AC32 AG3:AG32 AK3:AK32 AO3:AO32 E34:E37 I34:I37 K34:M37 Q34:Q37 U34:U37 Y34:Y37 AC34:AC37 AG34:AG37 AK34:AK37 AO34:AO37">
    <cfRule type="cellIs" dxfId="6" priority="53" operator="greaterThan">
      <formula>"0:50:00"</formula>
    </cfRule>
  </conditionalFormatting>
  <conditionalFormatting sqref="C3:C32 G3:G32 K3:K32 O3:O32 S3:S32 W3:W32 AA3:AA32 AE3:AE32 AI3:AI32 AM3:AM32 C34:C37 G34:G37 K34:K37 L34:M35 O34:O37 S34:S37 T34:U35 W34:W37 X34:Y34 AA34:AA37 AB34:AC34 AE34:AE37 AF34:AG34 AI34:AI37 AJ34:AK34 AM34:AM37 AN34:AO34">
    <cfRule type="cellIs" dxfId="7" priority="54" operator="lessThan">
      <formula>0.9</formula>
    </cfRule>
  </conditionalFormatting>
  <conditionalFormatting sqref="D3:D32 H3:H32 L3:L32 P3:P32 T3:T32 X3:X32 AB3:AB32 AF3:AF32 AJ3:AJ32 AN3:AN32 D34:D37 H34:H37 L34:L37 P34:P37 T34:T37 X34:X37 AB34:AB37 AF34:AF37 AJ34:AJ37 AN34:AN37">
    <cfRule type="cellIs" dxfId="7" priority="55" operator="lessThan">
      <formula>1.9</formula>
    </cfRule>
  </conditionalFormatting>
  <conditionalFormatting sqref="E3:E32 I3:I32 M3:M32 Q3:Q32 U3:U32 Y3:Y32 AC3:AC32 AG3:AG32 AK3:AK32 AO3:AO32 E34:E37 I34:I37 K34:M37 Q34:Q37 U34:U37 Y34:Y37 AC34:AC37 AG34:AG37 AK34:AK37 AO34:AO37">
    <cfRule type="cellIs" dxfId="7" priority="56" operator="lessThan">
      <formula>"0:50:00"</formula>
    </cfRule>
  </conditionalFormatting>
  <dataValidations>
    <dataValidation type="list" allowBlank="1" showErrorMessage="1" sqref="F3:F8 J3:J8 N3:N8 R3:R8 V3:V8 Z3:Z8 AD3:AD8 AH3:AH8 AL3:AL8 AP3:AP8 F10:F16 J10:J16 N10:N16 R10:R16 V10:V16 Z10:Z16 AD10:AD16 AH10:AH16 AL10:AL16 AP10:AP16 F18:F24 J18:J24 N18:N24 R18:R24 V18:V24 Z18:Z24 AD18:AD24 AH18:AH24 AL18:AL24 AP18:AP24 F26:F32 J26:J32 N26:N32 R26:R32 V26:V32 Z26:Z32 AD26:AD32 AH26:AH32 AL26:AL32 AP26:AP32 F34:F37 J34:J37 N34:N37 R34:R37 V34:V37 Z35:Z37 AD35:AD37 AH35:AH37 AL35:AL37 AP35:AP37">
      <formula1>"Повышен,Назначен,ВРИО,Отпуск,Простили,-"</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1"/>
      <c r="B1" s="8"/>
      <c r="C1" s="62" t="s">
        <v>796</v>
      </c>
      <c r="D1" s="63"/>
      <c r="E1" s="63"/>
      <c r="F1" s="64"/>
      <c r="G1" s="62" t="s">
        <v>797</v>
      </c>
      <c r="H1" s="63"/>
      <c r="I1" s="63"/>
      <c r="J1" s="64"/>
      <c r="K1" s="62" t="s">
        <v>798</v>
      </c>
      <c r="L1" s="63"/>
      <c r="M1" s="63"/>
      <c r="N1" s="64"/>
      <c r="O1" s="62" t="s">
        <v>35</v>
      </c>
      <c r="P1" s="63"/>
      <c r="Q1" s="63"/>
      <c r="R1" s="64"/>
      <c r="S1" s="62" t="s">
        <v>762</v>
      </c>
      <c r="T1" s="63"/>
      <c r="U1" s="63"/>
      <c r="V1" s="64"/>
      <c r="W1" s="66"/>
      <c r="X1" s="63"/>
      <c r="Y1" s="63"/>
      <c r="Z1" s="64"/>
      <c r="AA1" s="334"/>
      <c r="AB1" s="63"/>
      <c r="AC1" s="63"/>
      <c r="AD1" s="64"/>
      <c r="AE1" s="66" t="s">
        <v>800</v>
      </c>
      <c r="AF1" s="63"/>
      <c r="AG1" s="63"/>
      <c r="AH1" s="64"/>
      <c r="AI1" s="66" t="s">
        <v>801</v>
      </c>
      <c r="AJ1" s="63"/>
      <c r="AK1" s="63"/>
      <c r="AL1" s="64"/>
      <c r="AM1" s="66" t="s">
        <v>749</v>
      </c>
      <c r="AN1" s="63"/>
      <c r="AO1" s="63"/>
      <c r="AP1" s="64"/>
    </row>
    <row r="2">
      <c r="A2" s="68" t="s">
        <v>42</v>
      </c>
      <c r="B2" s="8"/>
      <c r="C2" s="69" t="s">
        <v>4</v>
      </c>
      <c r="D2" s="70" t="s">
        <v>3</v>
      </c>
      <c r="E2" s="71" t="s">
        <v>5</v>
      </c>
      <c r="F2" s="69" t="s">
        <v>43</v>
      </c>
      <c r="G2" s="69" t="s">
        <v>4</v>
      </c>
      <c r="H2" s="70" t="s">
        <v>3</v>
      </c>
      <c r="I2" s="71" t="s">
        <v>5</v>
      </c>
      <c r="J2" s="72" t="s">
        <v>43</v>
      </c>
      <c r="K2" s="73" t="s">
        <v>4</v>
      </c>
      <c r="L2" s="72" t="s">
        <v>3</v>
      </c>
      <c r="M2" s="74" t="s">
        <v>5</v>
      </c>
      <c r="N2" s="72" t="s">
        <v>43</v>
      </c>
      <c r="O2" s="73" t="s">
        <v>4</v>
      </c>
      <c r="P2" s="72" t="s">
        <v>3</v>
      </c>
      <c r="Q2" s="72" t="s">
        <v>5</v>
      </c>
      <c r="R2" s="72" t="s">
        <v>43</v>
      </c>
      <c r="S2" s="73" t="s">
        <v>4</v>
      </c>
      <c r="T2" s="72" t="s">
        <v>3</v>
      </c>
      <c r="U2" s="72" t="s">
        <v>5</v>
      </c>
      <c r="V2" s="72" t="s">
        <v>43</v>
      </c>
      <c r="W2" s="73" t="s">
        <v>4</v>
      </c>
      <c r="X2" s="72" t="s">
        <v>759</v>
      </c>
      <c r="Y2" s="74" t="s">
        <v>5</v>
      </c>
      <c r="Z2" s="72" t="s">
        <v>43</v>
      </c>
      <c r="AA2" s="73" t="s">
        <v>4</v>
      </c>
      <c r="AB2" s="72" t="s">
        <v>759</v>
      </c>
      <c r="AC2" s="72" t="s">
        <v>5</v>
      </c>
      <c r="AD2" s="290" t="s">
        <v>43</v>
      </c>
      <c r="AE2" s="73" t="s">
        <v>4</v>
      </c>
      <c r="AF2" s="72" t="s">
        <v>759</v>
      </c>
      <c r="AG2" s="74" t="s">
        <v>5</v>
      </c>
      <c r="AH2" s="72" t="s">
        <v>43</v>
      </c>
      <c r="AI2" s="73" t="s">
        <v>4</v>
      </c>
      <c r="AJ2" s="72" t="s">
        <v>759</v>
      </c>
      <c r="AK2" s="74" t="s">
        <v>5</v>
      </c>
      <c r="AL2" s="72" t="s">
        <v>43</v>
      </c>
      <c r="AM2" s="73" t="s">
        <v>4</v>
      </c>
      <c r="AN2" s="72" t="s">
        <v>759</v>
      </c>
      <c r="AO2" s="74" t="s">
        <v>5</v>
      </c>
      <c r="AP2" s="72" t="s">
        <v>43</v>
      </c>
    </row>
    <row r="3">
      <c r="A3" s="329" t="s">
        <v>803</v>
      </c>
      <c r="B3" s="8"/>
    </row>
    <row r="4">
      <c r="A4" s="329" t="s">
        <v>804</v>
      </c>
      <c r="B4" s="8"/>
    </row>
    <row r="5">
      <c r="A5" s="329" t="s">
        <v>805</v>
      </c>
      <c r="B5" s="8"/>
    </row>
    <row r="6">
      <c r="A6" s="329" t="s">
        <v>806</v>
      </c>
      <c r="B6" s="8"/>
    </row>
    <row r="7">
      <c r="A7" s="329" t="s">
        <v>807</v>
      </c>
      <c r="B7" s="8"/>
    </row>
    <row r="8">
      <c r="A8" s="329" t="s">
        <v>808</v>
      </c>
      <c r="B8" s="8"/>
    </row>
    <row r="9">
      <c r="A9" s="330"/>
      <c r="B9" s="331"/>
    </row>
    <row r="10">
      <c r="A10" s="329" t="s">
        <v>809</v>
      </c>
      <c r="B10" s="8"/>
    </row>
    <row r="11">
      <c r="A11" s="329" t="s">
        <v>810</v>
      </c>
      <c r="B11" s="8"/>
    </row>
    <row r="12">
      <c r="A12" s="329" t="s">
        <v>811</v>
      </c>
      <c r="B12" s="8"/>
    </row>
    <row r="13">
      <c r="A13" s="329" t="s">
        <v>812</v>
      </c>
      <c r="B13" s="8"/>
    </row>
    <row r="14">
      <c r="A14" s="329" t="s">
        <v>813</v>
      </c>
      <c r="B14" s="8"/>
    </row>
    <row r="15">
      <c r="A15" s="329" t="s">
        <v>814</v>
      </c>
      <c r="B15" s="8"/>
    </row>
    <row r="16">
      <c r="A16" s="329" t="s">
        <v>815</v>
      </c>
      <c r="B16" s="8"/>
    </row>
    <row r="17">
      <c r="A17" s="83">
        <v>1.0</v>
      </c>
      <c r="B17" s="83">
        <v>3.5</v>
      </c>
      <c r="C17" s="91">
        <v>0.04252314814814815</v>
      </c>
      <c r="D17" s="335"/>
      <c r="E17" s="83">
        <v>2.0</v>
      </c>
      <c r="F17" s="83">
        <v>1.0</v>
      </c>
      <c r="G17" s="91">
        <v>0.04054398148148148</v>
      </c>
      <c r="H17" s="335"/>
      <c r="I17" s="83">
        <v>1.0</v>
      </c>
      <c r="J17" s="83">
        <v>2.0</v>
      </c>
      <c r="K17" s="306">
        <v>0.04054398148148148</v>
      </c>
      <c r="L17" s="335"/>
      <c r="M17" s="155">
        <v>0.0</v>
      </c>
      <c r="N17" s="155">
        <v>3.5</v>
      </c>
      <c r="O17" s="336">
        <v>0.04185185185185185</v>
      </c>
      <c r="P17" s="335"/>
      <c r="Q17" s="155"/>
      <c r="R17" s="155"/>
      <c r="S17" s="336"/>
      <c r="T17" s="335"/>
      <c r="U17" s="155"/>
      <c r="V17" s="155"/>
      <c r="W17" s="336"/>
      <c r="X17" s="335"/>
      <c r="Y17" s="155"/>
      <c r="Z17" s="155"/>
      <c r="AA17" s="337"/>
      <c r="AB17" s="335"/>
      <c r="AC17" s="338"/>
      <c r="AD17" s="338"/>
      <c r="AE17" s="339"/>
      <c r="AF17" s="335"/>
      <c r="AG17" s="338"/>
      <c r="AH17" s="338"/>
      <c r="AI17" s="339"/>
      <c r="AJ17" s="335"/>
      <c r="AK17" s="338"/>
      <c r="AL17" s="338"/>
      <c r="AM17" s="339"/>
      <c r="AN17" s="335"/>
    </row>
    <row r="18">
      <c r="A18" s="83">
        <v>3.0</v>
      </c>
      <c r="B18" s="83">
        <v>2.5</v>
      </c>
      <c r="C18" s="306">
        <v>0.10373842592592593</v>
      </c>
      <c r="D18" s="335"/>
      <c r="E18" s="83">
        <v>1.0</v>
      </c>
      <c r="F18" s="83">
        <v>2.5</v>
      </c>
      <c r="G18" s="91">
        <v>0.05962962962962963</v>
      </c>
      <c r="H18" s="335"/>
      <c r="I18" s="83">
        <v>0.0</v>
      </c>
      <c r="J18" s="83">
        <v>0.0</v>
      </c>
      <c r="K18" s="130">
        <v>0.0</v>
      </c>
      <c r="L18" s="335" t="s">
        <v>56</v>
      </c>
      <c r="M18" s="338">
        <v>1.0</v>
      </c>
      <c r="N18" s="338">
        <v>10.0</v>
      </c>
      <c r="O18" s="339">
        <v>0.2061111111111111</v>
      </c>
      <c r="P18" s="335"/>
      <c r="Q18" s="155"/>
      <c r="R18" s="155"/>
      <c r="S18" s="336"/>
      <c r="T18" s="335"/>
      <c r="U18" s="155"/>
      <c r="V18" s="155"/>
      <c r="W18" s="336"/>
      <c r="X18" s="335"/>
      <c r="Y18" s="155"/>
      <c r="Z18" s="155"/>
      <c r="AA18" s="340"/>
      <c r="AB18" s="335"/>
      <c r="AC18" s="338"/>
      <c r="AD18" s="338"/>
      <c r="AE18" s="341"/>
      <c r="AF18" s="335"/>
      <c r="AG18" s="338"/>
      <c r="AH18" s="338"/>
      <c r="AI18" s="341"/>
      <c r="AJ18" s="335"/>
      <c r="AK18" s="338"/>
      <c r="AL18" s="338"/>
      <c r="AM18" s="339"/>
      <c r="AN18" s="335"/>
    </row>
    <row r="19">
      <c r="A19" s="83">
        <v>0.0</v>
      </c>
      <c r="B19" s="83">
        <v>0.0</v>
      </c>
      <c r="C19" s="151">
        <v>0.002488425925925926</v>
      </c>
      <c r="D19" s="335" t="s">
        <v>56</v>
      </c>
      <c r="E19" s="83">
        <v>1.0</v>
      </c>
      <c r="F19" s="83">
        <v>1.0</v>
      </c>
      <c r="G19" s="91">
        <v>0.10163194444444444</v>
      </c>
      <c r="H19" s="335"/>
      <c r="I19" s="83">
        <v>0.0</v>
      </c>
      <c r="J19" s="83">
        <v>1.0</v>
      </c>
      <c r="K19" s="130">
        <v>0.0</v>
      </c>
      <c r="L19" s="335" t="s">
        <v>56</v>
      </c>
      <c r="M19" s="155">
        <v>1.0</v>
      </c>
      <c r="N19" s="155">
        <v>4.5</v>
      </c>
      <c r="O19" s="336">
        <v>0.34002314814814816</v>
      </c>
      <c r="P19" s="335"/>
      <c r="Q19" s="155"/>
      <c r="R19" s="155"/>
      <c r="S19" s="336"/>
      <c r="T19" s="335"/>
      <c r="U19" s="155"/>
      <c r="V19" s="155"/>
      <c r="W19" s="336"/>
      <c r="X19" s="335"/>
      <c r="Y19" s="155"/>
      <c r="Z19" s="155"/>
      <c r="AA19" s="340"/>
      <c r="AB19" s="335"/>
      <c r="AC19" s="338"/>
      <c r="AD19" s="338"/>
      <c r="AE19" s="341"/>
      <c r="AF19" s="335"/>
      <c r="AG19" s="338"/>
      <c r="AH19" s="338"/>
      <c r="AI19" s="341"/>
      <c r="AJ19" s="335"/>
      <c r="AK19" s="338"/>
      <c r="AL19" s="338"/>
      <c r="AM19" s="339"/>
      <c r="AN19" s="335"/>
    </row>
    <row r="20">
      <c r="A20" s="95">
        <v>5.0</v>
      </c>
      <c r="B20" s="95">
        <v>3.5</v>
      </c>
      <c r="C20" s="308">
        <v>0.13762731481481483</v>
      </c>
      <c r="D20" s="335"/>
      <c r="E20" s="95">
        <v>2.0</v>
      </c>
      <c r="F20" s="95">
        <v>2.0</v>
      </c>
      <c r="G20" s="317">
        <v>0.07675925925925926</v>
      </c>
      <c r="H20" s="335"/>
      <c r="I20" s="95">
        <v>0.0</v>
      </c>
      <c r="J20" s="95">
        <v>0.0</v>
      </c>
      <c r="K20" s="317">
        <v>0.0</v>
      </c>
      <c r="L20" s="335" t="s">
        <v>56</v>
      </c>
      <c r="M20" s="155">
        <v>1.0</v>
      </c>
      <c r="N20" s="155">
        <v>4.0</v>
      </c>
      <c r="O20" s="336">
        <v>0.08380787037037037</v>
      </c>
      <c r="P20" s="335"/>
      <c r="Q20" s="154"/>
      <c r="R20" s="154"/>
      <c r="S20" s="308"/>
      <c r="T20" s="335"/>
      <c r="U20" s="154"/>
      <c r="V20" s="154"/>
      <c r="W20" s="308"/>
      <c r="X20" s="335"/>
      <c r="Y20" s="154"/>
      <c r="Z20" s="154"/>
      <c r="AA20" s="308"/>
      <c r="AB20" s="335"/>
      <c r="AC20" s="342"/>
      <c r="AD20" s="342"/>
      <c r="AE20" s="342"/>
      <c r="AF20" s="335"/>
      <c r="AG20" s="342"/>
      <c r="AH20" s="342"/>
      <c r="AI20" s="342"/>
      <c r="AJ20" s="335"/>
      <c r="AK20" s="342"/>
      <c r="AL20" s="342"/>
      <c r="AM20" s="343"/>
      <c r="AN20" s="335"/>
    </row>
    <row r="21">
      <c r="A21" s="95">
        <v>1.0</v>
      </c>
      <c r="B21" s="95">
        <v>3.5</v>
      </c>
      <c r="C21" s="291">
        <v>0.06987268518518519</v>
      </c>
      <c r="D21" s="335"/>
      <c r="E21" s="95">
        <v>0.0</v>
      </c>
      <c r="F21" s="95">
        <v>0.0</v>
      </c>
      <c r="G21" s="162">
        <v>0.0</v>
      </c>
      <c r="H21" s="335" t="s">
        <v>56</v>
      </c>
      <c r="I21" s="95">
        <v>1.0</v>
      </c>
      <c r="J21" s="344">
        <v>0.0</v>
      </c>
      <c r="K21" s="317">
        <v>0.0</v>
      </c>
      <c r="L21" s="335" t="s">
        <v>56</v>
      </c>
      <c r="M21" s="155">
        <v>1.0</v>
      </c>
      <c r="N21" s="155">
        <v>5.0</v>
      </c>
      <c r="O21" s="336">
        <v>0.10443287037037037</v>
      </c>
      <c r="P21" s="335"/>
      <c r="Q21" s="154"/>
      <c r="R21" s="154"/>
      <c r="S21" s="308"/>
      <c r="T21" s="335"/>
      <c r="U21" s="154"/>
      <c r="V21" s="154"/>
      <c r="W21" s="345"/>
      <c r="X21" s="335"/>
      <c r="Y21" s="154"/>
      <c r="Z21" s="154"/>
      <c r="AA21" s="308"/>
      <c r="AB21" s="335"/>
      <c r="AC21" s="342"/>
      <c r="AD21" s="342"/>
      <c r="AE21" s="343"/>
      <c r="AF21" s="335"/>
      <c r="AG21" s="342"/>
      <c r="AH21" s="342"/>
      <c r="AI21" s="343"/>
      <c r="AJ21" s="335"/>
      <c r="AK21" s="342"/>
      <c r="AL21" s="342"/>
      <c r="AM21" s="346"/>
      <c r="AN21" s="335"/>
    </row>
    <row r="22">
      <c r="A22" s="83">
        <v>1.0</v>
      </c>
      <c r="B22" s="83">
        <v>5.5</v>
      </c>
      <c r="C22" s="151">
        <v>0.2269212962962963</v>
      </c>
      <c r="D22" s="335"/>
      <c r="E22" s="83">
        <v>0.0</v>
      </c>
      <c r="F22" s="83">
        <v>0.0</v>
      </c>
      <c r="G22" s="306">
        <v>0.0</v>
      </c>
      <c r="H22" s="335" t="s">
        <v>56</v>
      </c>
      <c r="I22" s="83">
        <v>0.0</v>
      </c>
      <c r="J22" s="83">
        <v>4.0</v>
      </c>
      <c r="K22" s="130">
        <v>0.01337962962962963</v>
      </c>
      <c r="L22" s="335" t="s">
        <v>56</v>
      </c>
      <c r="M22" s="154">
        <v>2.0</v>
      </c>
      <c r="N22" s="154">
        <v>10.0</v>
      </c>
      <c r="O22" s="308">
        <v>0.1171875</v>
      </c>
      <c r="P22" s="335"/>
      <c r="Q22" s="155"/>
      <c r="R22" s="155"/>
      <c r="S22" s="336"/>
      <c r="T22" s="335"/>
      <c r="U22" s="155"/>
      <c r="V22" s="155"/>
      <c r="W22" s="337"/>
      <c r="X22" s="335"/>
      <c r="Y22" s="155"/>
      <c r="Z22" s="155"/>
      <c r="AA22" s="340"/>
      <c r="AB22" s="335"/>
      <c r="AC22" s="338"/>
      <c r="AD22" s="338"/>
      <c r="AE22" s="347"/>
      <c r="AF22" s="335"/>
      <c r="AG22" s="338"/>
      <c r="AH22" s="338"/>
      <c r="AI22" s="341"/>
      <c r="AJ22" s="335"/>
      <c r="AK22" s="338"/>
      <c r="AL22" s="338"/>
      <c r="AM22" s="341"/>
      <c r="AN22" s="335"/>
    </row>
    <row r="23">
      <c r="A23" s="348"/>
      <c r="B23" s="348"/>
      <c r="C23" s="348"/>
      <c r="D23" s="348"/>
      <c r="E23" s="348"/>
      <c r="F23" s="348"/>
      <c r="G23" s="348"/>
      <c r="H23" s="348"/>
      <c r="I23" s="348"/>
      <c r="J23" s="348"/>
      <c r="K23" s="348"/>
      <c r="L23" s="348"/>
      <c r="M23" s="349"/>
      <c r="N23" s="349"/>
      <c r="O23" s="349"/>
      <c r="P23" s="348"/>
      <c r="Q23" s="349"/>
      <c r="R23" s="349"/>
      <c r="S23" s="349"/>
      <c r="T23" s="348"/>
      <c r="U23" s="349"/>
      <c r="V23" s="349"/>
      <c r="W23" s="349"/>
      <c r="X23" s="348"/>
      <c r="Y23" s="349"/>
      <c r="Z23" s="349"/>
      <c r="AA23" s="349"/>
      <c r="AB23" s="348"/>
      <c r="AC23" s="349"/>
      <c r="AD23" s="349"/>
      <c r="AE23" s="349"/>
      <c r="AF23" s="348"/>
      <c r="AG23" s="349"/>
      <c r="AH23" s="349"/>
      <c r="AI23" s="349"/>
      <c r="AJ23" s="348"/>
      <c r="AK23" s="349"/>
      <c r="AL23" s="349"/>
      <c r="AM23" s="349"/>
      <c r="AN23" s="348"/>
    </row>
    <row r="24">
      <c r="A24" s="83">
        <v>2.0</v>
      </c>
      <c r="B24" s="83">
        <v>1.5</v>
      </c>
      <c r="C24" s="306">
        <v>0.01173611111111111</v>
      </c>
      <c r="D24" s="335"/>
      <c r="E24" s="83">
        <v>0.0</v>
      </c>
      <c r="F24" s="83">
        <v>0.0</v>
      </c>
      <c r="G24" s="91">
        <v>0.08618055555555555</v>
      </c>
      <c r="H24" s="335"/>
      <c r="I24" s="155">
        <v>2.0</v>
      </c>
      <c r="J24" s="83">
        <v>7.0</v>
      </c>
      <c r="K24" s="84">
        <v>0.047314814814814816</v>
      </c>
      <c r="L24" s="335"/>
      <c r="M24" s="155">
        <v>2.0</v>
      </c>
      <c r="N24" s="155">
        <v>3.0</v>
      </c>
      <c r="O24" s="336">
        <v>0.10079861111111112</v>
      </c>
      <c r="P24" s="335"/>
      <c r="Q24" s="155"/>
      <c r="R24" s="155"/>
      <c r="S24" s="337"/>
      <c r="T24" s="335"/>
      <c r="U24" s="155"/>
      <c r="V24" s="155"/>
      <c r="W24" s="336"/>
      <c r="X24" s="335"/>
      <c r="Y24" s="155"/>
      <c r="Z24" s="155"/>
      <c r="AA24" s="340"/>
      <c r="AB24" s="335"/>
      <c r="AC24" s="338"/>
      <c r="AD24" s="338"/>
      <c r="AE24" s="347"/>
      <c r="AF24" s="335"/>
      <c r="AG24" s="338"/>
      <c r="AH24" s="338"/>
      <c r="AI24" s="339"/>
      <c r="AJ24" s="335"/>
      <c r="AK24" s="338"/>
      <c r="AL24" s="338"/>
      <c r="AM24" s="339"/>
      <c r="AN24" s="335"/>
    </row>
    <row r="25">
      <c r="A25" s="83">
        <v>0.0</v>
      </c>
      <c r="B25" s="83">
        <v>0.0</v>
      </c>
      <c r="C25" s="306">
        <v>0.0</v>
      </c>
      <c r="D25" s="335" t="s">
        <v>56</v>
      </c>
      <c r="E25" s="83">
        <v>0.0</v>
      </c>
      <c r="F25" s="83">
        <v>0.0</v>
      </c>
      <c r="G25" s="306">
        <v>0.0</v>
      </c>
      <c r="H25" s="335" t="s">
        <v>56</v>
      </c>
      <c r="I25" s="155">
        <v>1.0</v>
      </c>
      <c r="J25" s="83">
        <v>6.5</v>
      </c>
      <c r="K25" s="84">
        <v>0.09608796296296296</v>
      </c>
      <c r="L25" s="335"/>
      <c r="M25" s="155">
        <v>1.0</v>
      </c>
      <c r="N25" s="155">
        <v>5.0</v>
      </c>
      <c r="O25" s="336">
        <v>0.021701388888888888</v>
      </c>
      <c r="P25" s="335"/>
      <c r="Q25" s="155"/>
      <c r="R25" s="155"/>
      <c r="S25" s="337"/>
      <c r="T25" s="335"/>
      <c r="U25" s="155"/>
      <c r="V25" s="155"/>
      <c r="W25" s="336"/>
      <c r="X25" s="335"/>
      <c r="Y25" s="155"/>
      <c r="Z25" s="155"/>
      <c r="AA25" s="340"/>
      <c r="AB25" s="335"/>
      <c r="AC25" s="338"/>
      <c r="AD25" s="338"/>
      <c r="AE25" s="347"/>
      <c r="AF25" s="335"/>
      <c r="AG25" s="338"/>
      <c r="AH25" s="338"/>
      <c r="AI25" s="339"/>
      <c r="AJ25" s="335"/>
      <c r="AK25" s="338"/>
      <c r="AL25" s="338"/>
      <c r="AM25" s="339"/>
      <c r="AN25" s="335"/>
    </row>
    <row r="26">
      <c r="A26" s="83">
        <v>0.0</v>
      </c>
      <c r="B26" s="83">
        <v>0.0</v>
      </c>
      <c r="C26" s="314">
        <v>0.008796296296296297</v>
      </c>
      <c r="D26" s="335" t="s">
        <v>56</v>
      </c>
      <c r="E26" s="83">
        <v>0.0</v>
      </c>
      <c r="F26" s="83">
        <v>0.0</v>
      </c>
      <c r="G26" s="91">
        <v>0.001851851851851852</v>
      </c>
      <c r="H26" s="335" t="s">
        <v>56</v>
      </c>
      <c r="I26" s="83">
        <v>2.0</v>
      </c>
      <c r="J26" s="83">
        <v>4.0</v>
      </c>
      <c r="K26" s="84">
        <v>0.0745138888888889</v>
      </c>
      <c r="L26" s="335"/>
      <c r="M26" s="155">
        <v>4.0</v>
      </c>
      <c r="N26" s="155">
        <v>9.0</v>
      </c>
      <c r="O26" s="336">
        <v>0.09675925925925925</v>
      </c>
      <c r="P26" s="335"/>
      <c r="Q26" s="155"/>
      <c r="R26" s="155"/>
      <c r="S26" s="337"/>
      <c r="T26" s="335"/>
      <c r="U26" s="155"/>
      <c r="V26" s="155"/>
      <c r="W26" s="336"/>
      <c r="X26" s="335"/>
      <c r="Y26" s="155"/>
      <c r="Z26" s="155"/>
      <c r="AA26" s="340"/>
      <c r="AB26" s="335"/>
      <c r="AC26" s="338"/>
      <c r="AD26" s="338"/>
      <c r="AE26" s="347"/>
      <c r="AF26" s="335"/>
      <c r="AG26" s="338"/>
      <c r="AH26" s="338"/>
      <c r="AI26" s="339"/>
      <c r="AJ26" s="335"/>
      <c r="AK26" s="338"/>
      <c r="AL26" s="338"/>
      <c r="AM26" s="339"/>
      <c r="AN26" s="335"/>
    </row>
    <row r="27">
      <c r="A27" s="83">
        <v>0.0</v>
      </c>
      <c r="B27" s="83">
        <v>3.0</v>
      </c>
      <c r="C27" s="91">
        <v>0.03680555555555556</v>
      </c>
      <c r="D27" s="335"/>
      <c r="E27" s="83">
        <v>0.0</v>
      </c>
      <c r="F27" s="83">
        <v>0.0</v>
      </c>
      <c r="G27" s="129">
        <v>0.0</v>
      </c>
      <c r="H27" s="335" t="s">
        <v>56</v>
      </c>
      <c r="I27" s="83">
        <v>1.0</v>
      </c>
      <c r="J27" s="83">
        <v>1.5</v>
      </c>
      <c r="K27" s="84">
        <v>0.08055555555555556</v>
      </c>
      <c r="L27" s="335" t="s">
        <v>57</v>
      </c>
      <c r="M27" s="155">
        <v>1.0</v>
      </c>
      <c r="N27" s="155">
        <v>2.0</v>
      </c>
      <c r="O27" s="336">
        <v>0.05625</v>
      </c>
      <c r="P27" s="335"/>
      <c r="Q27" s="155"/>
      <c r="R27" s="155"/>
      <c r="S27" s="336"/>
      <c r="T27" s="335"/>
      <c r="U27" s="155"/>
      <c r="V27" s="155"/>
      <c r="W27" s="336"/>
      <c r="X27" s="335"/>
      <c r="Y27" s="155"/>
      <c r="Z27" s="155"/>
      <c r="AA27" s="340"/>
      <c r="AB27" s="335"/>
      <c r="AC27" s="155"/>
      <c r="AD27" s="155"/>
      <c r="AE27" s="340"/>
      <c r="AF27" s="335"/>
      <c r="AG27" s="155"/>
      <c r="AH27" s="155"/>
      <c r="AI27" s="336"/>
      <c r="AJ27" s="335"/>
      <c r="AK27" s="155"/>
      <c r="AL27" s="155"/>
      <c r="AM27" s="336"/>
      <c r="AN27" s="335"/>
    </row>
    <row r="28">
      <c r="A28" s="95">
        <v>0.0</v>
      </c>
      <c r="B28" s="95">
        <v>0.0</v>
      </c>
      <c r="C28" s="316">
        <v>0.0</v>
      </c>
      <c r="D28" s="335" t="s">
        <v>56</v>
      </c>
      <c r="E28" s="95">
        <v>0.0</v>
      </c>
      <c r="F28" s="95">
        <v>0.0</v>
      </c>
      <c r="G28" s="95">
        <v>0.0</v>
      </c>
      <c r="H28" s="335" t="s">
        <v>56</v>
      </c>
      <c r="I28" s="95">
        <v>6.0</v>
      </c>
      <c r="J28" s="95">
        <v>12.5</v>
      </c>
      <c r="K28" s="317">
        <v>0.05694444444444444</v>
      </c>
      <c r="L28" s="335"/>
      <c r="M28" s="154">
        <v>0.0</v>
      </c>
      <c r="N28" s="154">
        <v>4.5</v>
      </c>
      <c r="O28" s="309">
        <v>0.06458333333333334</v>
      </c>
      <c r="P28" s="335"/>
      <c r="Q28" s="154"/>
      <c r="R28" s="154"/>
      <c r="S28" s="154"/>
      <c r="T28" s="335"/>
      <c r="U28" s="154"/>
      <c r="V28" s="154"/>
      <c r="W28" s="308"/>
      <c r="X28" s="335"/>
      <c r="Y28" s="154"/>
      <c r="Z28" s="154"/>
      <c r="AA28" s="309"/>
      <c r="AB28" s="335"/>
      <c r="AC28" s="154">
        <v>0.0</v>
      </c>
      <c r="AD28" s="154">
        <v>0.0</v>
      </c>
      <c r="AE28" s="154">
        <v>0.0</v>
      </c>
      <c r="AF28" s="335" t="s">
        <v>44</v>
      </c>
      <c r="AG28" s="154"/>
      <c r="AH28" s="154"/>
      <c r="AI28" s="154"/>
      <c r="AJ28" s="335"/>
      <c r="AK28" s="154"/>
      <c r="AL28" s="154"/>
      <c r="AM28" s="308"/>
      <c r="AN28" s="335"/>
    </row>
    <row r="29">
      <c r="A29" s="95">
        <v>2.0</v>
      </c>
      <c r="B29" s="95">
        <v>11.0</v>
      </c>
      <c r="C29" s="317">
        <v>0.2375</v>
      </c>
      <c r="D29" s="335"/>
      <c r="E29" s="95">
        <v>0.0</v>
      </c>
      <c r="F29" s="95">
        <v>0.0</v>
      </c>
      <c r="G29" s="95">
        <v>0.0</v>
      </c>
      <c r="H29" s="335" t="s">
        <v>56</v>
      </c>
      <c r="I29" s="95">
        <v>4.0</v>
      </c>
      <c r="J29" s="95">
        <v>4.0</v>
      </c>
      <c r="K29" s="317">
        <v>0.06666666666666667</v>
      </c>
      <c r="L29" s="335"/>
      <c r="M29" s="154">
        <v>0.0</v>
      </c>
      <c r="N29" s="154">
        <v>2.5</v>
      </c>
      <c r="O29" s="308">
        <v>0.04375</v>
      </c>
      <c r="P29" s="335"/>
      <c r="Q29" s="154"/>
      <c r="R29" s="154"/>
      <c r="S29" s="308"/>
      <c r="T29" s="335"/>
      <c r="U29" s="154"/>
      <c r="V29" s="154"/>
      <c r="W29" s="308"/>
      <c r="X29" s="335"/>
      <c r="Y29" s="154"/>
      <c r="Z29" s="154"/>
      <c r="AA29" s="308"/>
      <c r="AB29" s="335"/>
      <c r="AC29" s="154">
        <v>3.0</v>
      </c>
      <c r="AD29" s="154">
        <v>9.0</v>
      </c>
      <c r="AE29" s="309">
        <v>0.13680555555555557</v>
      </c>
      <c r="AF29" s="335"/>
      <c r="AG29" s="350"/>
      <c r="AH29" s="154"/>
      <c r="AI29" s="308"/>
      <c r="AJ29" s="335"/>
      <c r="AK29" s="154"/>
      <c r="AL29" s="154"/>
      <c r="AM29" s="308"/>
      <c r="AN29" s="335"/>
    </row>
    <row r="30">
      <c r="A30" s="83">
        <v>2.0</v>
      </c>
      <c r="B30" s="83">
        <v>14.0</v>
      </c>
      <c r="C30" s="91">
        <v>0.09305555555555556</v>
      </c>
      <c r="D30" s="335"/>
      <c r="E30" s="83">
        <v>0.0</v>
      </c>
      <c r="F30" s="83">
        <v>0.0</v>
      </c>
      <c r="G30" s="83">
        <v>0.0</v>
      </c>
      <c r="H30" s="335" t="s">
        <v>56</v>
      </c>
      <c r="I30" s="83">
        <v>2.0</v>
      </c>
      <c r="J30" s="83">
        <v>8.0</v>
      </c>
      <c r="K30" s="84">
        <v>0.06458333333333334</v>
      </c>
      <c r="L30" s="335"/>
      <c r="M30" s="155">
        <v>2.0</v>
      </c>
      <c r="N30" s="155">
        <v>2.5</v>
      </c>
      <c r="O30" s="336">
        <v>0.058333333333333334</v>
      </c>
      <c r="P30" s="335"/>
      <c r="Q30" s="155"/>
      <c r="R30" s="155"/>
      <c r="S30" s="351"/>
      <c r="T30" s="335"/>
      <c r="U30" s="155"/>
      <c r="V30" s="155"/>
      <c r="W30" s="336"/>
      <c r="X30" s="335"/>
      <c r="Y30" s="155"/>
      <c r="Z30" s="155"/>
      <c r="AA30" s="340"/>
      <c r="AB30" s="335"/>
      <c r="AC30" s="350">
        <v>2.0</v>
      </c>
      <c r="AD30" s="350">
        <v>9.0</v>
      </c>
      <c r="AE30" s="340">
        <v>0.05138888888888889</v>
      </c>
      <c r="AF30" s="335"/>
      <c r="AG30" s="350"/>
      <c r="AH30" s="350"/>
      <c r="AI30" s="336"/>
      <c r="AJ30" s="335"/>
      <c r="AK30" s="155"/>
      <c r="AL30" s="155"/>
      <c r="AM30" s="336"/>
      <c r="AN30" s="335"/>
    </row>
    <row r="31">
      <c r="A31" s="95"/>
      <c r="B31" s="95"/>
      <c r="C31" s="291"/>
      <c r="D31" s="335"/>
      <c r="E31" s="95"/>
      <c r="F31" s="95"/>
      <c r="G31" s="317"/>
      <c r="H31" s="335"/>
      <c r="I31" s="95"/>
      <c r="J31" s="95"/>
      <c r="K31" s="317"/>
      <c r="L31" s="335"/>
      <c r="M31" s="154"/>
      <c r="N31" s="154"/>
      <c r="O31" s="308"/>
      <c r="P31" s="335"/>
      <c r="Q31" s="154"/>
      <c r="R31" s="154"/>
      <c r="S31" s="308"/>
      <c r="T31" s="335"/>
      <c r="U31" s="154"/>
      <c r="V31" s="154"/>
      <c r="W31" s="308"/>
      <c r="X31" s="335"/>
      <c r="Y31" s="154"/>
      <c r="Z31" s="154"/>
      <c r="AA31" s="308"/>
      <c r="AB31" s="335"/>
      <c r="AC31" s="154"/>
      <c r="AD31" s="154"/>
      <c r="AE31" s="308"/>
      <c r="AF31" s="335"/>
      <c r="AG31" s="154"/>
      <c r="AH31" s="154"/>
      <c r="AI31" s="308"/>
      <c r="AJ31" s="335"/>
      <c r="AK31" s="154"/>
      <c r="AL31" s="154"/>
      <c r="AM31" s="308"/>
      <c r="AN31" s="335"/>
    </row>
    <row r="32">
      <c r="A32" s="348"/>
      <c r="B32" s="348"/>
      <c r="C32" s="348"/>
      <c r="D32" s="348"/>
      <c r="E32" s="348"/>
      <c r="F32" s="348"/>
      <c r="G32" s="348"/>
      <c r="H32" s="348"/>
      <c r="I32" s="348"/>
      <c r="J32" s="348"/>
      <c r="K32" s="348"/>
      <c r="L32" s="348"/>
      <c r="M32" s="348"/>
      <c r="N32" s="348"/>
      <c r="O32" s="348"/>
      <c r="P32" s="348"/>
      <c r="Q32" s="349"/>
      <c r="R32" s="349"/>
      <c r="S32" s="349"/>
      <c r="T32" s="348"/>
      <c r="U32" s="349"/>
      <c r="V32" s="349"/>
      <c r="W32" s="349"/>
      <c r="X32" s="348"/>
      <c r="Y32" s="349"/>
      <c r="Z32" s="349"/>
      <c r="AA32" s="349"/>
      <c r="AB32" s="348"/>
      <c r="AC32" s="349"/>
      <c r="AD32" s="349"/>
      <c r="AE32" s="349"/>
      <c r="AF32" s="348"/>
      <c r="AG32" s="349"/>
      <c r="AH32" s="349"/>
      <c r="AI32" s="349"/>
      <c r="AJ32" s="348"/>
      <c r="AK32" s="349"/>
      <c r="AL32" s="349"/>
      <c r="AM32" s="349"/>
      <c r="AN32" s="348"/>
    </row>
    <row r="33">
      <c r="A33" s="83"/>
      <c r="B33" s="83"/>
      <c r="C33" s="91"/>
      <c r="D33" s="335"/>
      <c r="E33" s="83"/>
      <c r="F33" s="83"/>
      <c r="G33" s="91"/>
      <c r="H33" s="335"/>
      <c r="I33" s="83"/>
      <c r="J33" s="83"/>
      <c r="K33" s="84"/>
      <c r="L33" s="335"/>
      <c r="M33" s="155"/>
      <c r="N33" s="155"/>
      <c r="O33" s="336"/>
      <c r="P33" s="335"/>
      <c r="Q33" s="155"/>
      <c r="R33" s="155"/>
      <c r="S33" s="336"/>
      <c r="T33" s="335"/>
      <c r="U33" s="155"/>
      <c r="V33" s="155"/>
      <c r="W33" s="336"/>
      <c r="X33" s="335"/>
      <c r="Y33" s="155"/>
      <c r="Z33" s="155"/>
      <c r="AA33" s="340"/>
      <c r="AB33" s="335"/>
      <c r="AC33" s="350"/>
      <c r="AD33" s="350"/>
      <c r="AE33" s="340"/>
      <c r="AF33" s="335"/>
      <c r="AG33" s="350"/>
      <c r="AH33" s="350"/>
      <c r="AI33" s="337"/>
      <c r="AJ33" s="335"/>
      <c r="AK33" s="155"/>
      <c r="AL33" s="155"/>
      <c r="AM33" s="336"/>
      <c r="AN33" s="335"/>
    </row>
    <row r="34">
      <c r="A34" s="83"/>
      <c r="B34" s="83"/>
      <c r="C34" s="91"/>
      <c r="D34" s="335"/>
      <c r="E34" s="83"/>
      <c r="F34" s="83"/>
      <c r="G34" s="91"/>
      <c r="H34" s="335"/>
      <c r="I34" s="83"/>
      <c r="J34" s="83"/>
      <c r="K34" s="84"/>
      <c r="L34" s="335"/>
      <c r="M34" s="155"/>
      <c r="N34" s="155"/>
      <c r="O34" s="336"/>
      <c r="P34" s="335"/>
      <c r="Q34" s="155">
        <v>1.0</v>
      </c>
      <c r="R34" s="155">
        <v>1.5</v>
      </c>
      <c r="S34" s="336">
        <v>0.043055555555555555</v>
      </c>
      <c r="T34" s="335" t="s">
        <v>52</v>
      </c>
      <c r="U34" s="155"/>
      <c r="V34" s="155"/>
      <c r="W34" s="336"/>
      <c r="X34" s="335"/>
      <c r="Y34" s="155"/>
      <c r="Z34" s="155"/>
      <c r="AA34" s="340"/>
      <c r="AB34" s="335"/>
      <c r="AC34" s="155">
        <v>2.0</v>
      </c>
      <c r="AD34" s="155">
        <v>7.0</v>
      </c>
      <c r="AE34" s="340">
        <v>0.24444444444444444</v>
      </c>
      <c r="AF34" s="335"/>
      <c r="AG34" s="155">
        <v>0.0</v>
      </c>
      <c r="AH34" s="155">
        <v>1.0</v>
      </c>
      <c r="AI34" s="336">
        <v>0.0</v>
      </c>
      <c r="AJ34" s="335" t="s">
        <v>44</v>
      </c>
      <c r="AK34" s="155"/>
      <c r="AL34" s="155"/>
      <c r="AM34" s="336"/>
      <c r="AN34" s="335"/>
    </row>
    <row r="35">
      <c r="A35" s="352"/>
      <c r="B35" s="352"/>
      <c r="C35" s="353"/>
      <c r="D35" s="354"/>
      <c r="E35" s="352"/>
      <c r="F35" s="352"/>
      <c r="G35" s="355"/>
      <c r="H35" s="354"/>
      <c r="I35" s="352"/>
      <c r="J35" s="352"/>
      <c r="K35" s="356"/>
      <c r="L35" s="354"/>
      <c r="M35" s="352"/>
      <c r="N35" s="352"/>
      <c r="O35" s="356"/>
      <c r="P35" s="354"/>
      <c r="Q35" s="357"/>
      <c r="R35" s="357"/>
      <c r="S35" s="358"/>
      <c r="T35" s="354"/>
      <c r="U35" s="357"/>
      <c r="V35" s="357"/>
      <c r="W35" s="359"/>
      <c r="X35" s="354"/>
      <c r="Y35" s="357"/>
      <c r="Z35" s="357"/>
      <c r="AA35" s="360"/>
      <c r="AB35" s="354"/>
      <c r="AC35" s="357"/>
      <c r="AD35" s="361"/>
      <c r="AE35" s="360"/>
      <c r="AF35" s="354"/>
      <c r="AG35" s="357"/>
      <c r="AH35" s="357"/>
      <c r="AI35" s="358"/>
      <c r="AJ35" s="354"/>
      <c r="AK35" s="357"/>
      <c r="AL35" s="357"/>
      <c r="AM35" s="359"/>
      <c r="AN35" s="354"/>
    </row>
    <row r="36">
      <c r="A36" s="362"/>
      <c r="B36" s="362"/>
      <c r="C36" s="363"/>
      <c r="D36" s="364"/>
      <c r="E36" s="362"/>
      <c r="F36" s="362"/>
      <c r="G36" s="363"/>
      <c r="H36" s="364"/>
      <c r="I36" s="362"/>
      <c r="J36" s="362"/>
      <c r="K36" s="363"/>
      <c r="L36" s="364"/>
      <c r="M36" s="362"/>
      <c r="N36" s="362"/>
      <c r="O36" s="363"/>
      <c r="P36" s="364"/>
      <c r="Q36" s="365"/>
      <c r="R36" s="365"/>
      <c r="S36" s="366"/>
      <c r="T36" s="364"/>
      <c r="U36" s="365"/>
      <c r="V36" s="365"/>
      <c r="W36" s="367"/>
      <c r="X36" s="364"/>
      <c r="Y36" s="365"/>
      <c r="Z36" s="365"/>
      <c r="AA36" s="366"/>
      <c r="AB36" s="364"/>
      <c r="AC36" s="365"/>
      <c r="AD36" s="365"/>
      <c r="AE36" s="366"/>
      <c r="AF36" s="364"/>
      <c r="AG36" s="365"/>
      <c r="AH36" s="365"/>
      <c r="AI36" s="366"/>
      <c r="AJ36" s="364"/>
      <c r="AK36" s="365"/>
      <c r="AL36" s="365"/>
      <c r="AM36" s="367"/>
      <c r="AN36" s="364"/>
    </row>
    <row r="37">
      <c r="A37" s="362"/>
      <c r="B37" s="362"/>
      <c r="C37" s="368"/>
      <c r="D37" s="364"/>
      <c r="E37" s="362"/>
      <c r="F37" s="362"/>
      <c r="G37" s="368"/>
      <c r="H37" s="364"/>
      <c r="I37" s="362"/>
      <c r="J37" s="362"/>
      <c r="K37" s="363"/>
      <c r="L37" s="364"/>
      <c r="M37" s="362"/>
      <c r="N37" s="362"/>
      <c r="O37" s="363"/>
      <c r="P37" s="364"/>
      <c r="Q37" s="365"/>
      <c r="R37" s="365"/>
      <c r="S37" s="366"/>
      <c r="T37" s="364"/>
      <c r="U37" s="365"/>
      <c r="V37" s="365"/>
      <c r="W37" s="366"/>
      <c r="X37" s="364"/>
      <c r="Y37" s="365"/>
      <c r="Z37" s="365"/>
      <c r="AA37" s="366"/>
      <c r="AB37" s="364"/>
      <c r="AC37" s="365"/>
      <c r="AD37" s="365"/>
      <c r="AE37" s="366"/>
      <c r="AF37" s="364"/>
      <c r="AG37" s="365"/>
      <c r="AH37" s="365"/>
      <c r="AI37" s="366"/>
      <c r="AJ37" s="364"/>
      <c r="AK37" s="365"/>
      <c r="AL37" s="365"/>
      <c r="AM37" s="366"/>
      <c r="AN37" s="364"/>
    </row>
    <row r="38">
      <c r="A38" s="362"/>
      <c r="B38" s="362"/>
      <c r="C38" s="368"/>
      <c r="D38" s="364"/>
      <c r="E38" s="362"/>
      <c r="F38" s="362"/>
      <c r="G38" s="368"/>
      <c r="H38" s="364"/>
      <c r="I38" s="362"/>
      <c r="J38" s="362"/>
      <c r="K38" s="363"/>
      <c r="L38" s="364"/>
      <c r="M38" s="362"/>
      <c r="N38" s="362"/>
      <c r="O38" s="369"/>
      <c r="P38" s="364"/>
      <c r="Q38" s="365"/>
      <c r="R38" s="365"/>
      <c r="S38" s="367"/>
      <c r="T38" s="364"/>
      <c r="U38" s="365"/>
      <c r="V38" s="365"/>
      <c r="W38" s="367"/>
      <c r="X38" s="364"/>
      <c r="Y38" s="365"/>
      <c r="Z38" s="365"/>
      <c r="AA38" s="370"/>
      <c r="AB38" s="364"/>
      <c r="AC38" s="365"/>
      <c r="AD38" s="365"/>
      <c r="AE38" s="370"/>
      <c r="AF38" s="364"/>
      <c r="AG38" s="365"/>
      <c r="AH38" s="365"/>
      <c r="AI38" s="367"/>
      <c r="AJ38" s="364"/>
      <c r="AK38" s="365"/>
      <c r="AL38" s="365"/>
      <c r="AM38" s="367"/>
      <c r="AN38" s="364"/>
      <c r="AO38" s="371"/>
      <c r="AP38" s="372"/>
    </row>
    <row r="39">
      <c r="A39" s="362"/>
      <c r="B39" s="362"/>
      <c r="C39" s="368"/>
      <c r="D39" s="364"/>
      <c r="E39" s="362"/>
      <c r="F39" s="362"/>
      <c r="G39" s="363"/>
      <c r="H39" s="364"/>
      <c r="I39" s="362"/>
      <c r="J39" s="362"/>
      <c r="K39" s="363"/>
      <c r="L39" s="364"/>
      <c r="M39" s="362"/>
      <c r="N39" s="362"/>
      <c r="O39" s="363"/>
      <c r="P39" s="364"/>
      <c r="Q39" s="365"/>
      <c r="R39" s="365"/>
      <c r="S39" s="366"/>
      <c r="T39" s="364"/>
      <c r="U39" s="365"/>
      <c r="V39" s="365"/>
      <c r="W39" s="366"/>
      <c r="X39" s="364"/>
      <c r="Y39" s="365"/>
      <c r="Z39" s="365"/>
      <c r="AA39" s="366"/>
      <c r="AB39" s="364"/>
      <c r="AC39" s="365"/>
      <c r="AD39" s="365"/>
      <c r="AE39" s="366"/>
      <c r="AF39" s="364"/>
      <c r="AG39" s="365"/>
      <c r="AH39" s="365"/>
      <c r="AI39" s="366"/>
      <c r="AJ39" s="364"/>
      <c r="AK39" s="365"/>
      <c r="AL39" s="365"/>
      <c r="AM39" s="366"/>
      <c r="AN39" s="364"/>
      <c r="AO39" s="168">
        <f t="shared" ref="AO39:AP39" si="1">SUM(AM17:AM23)</f>
        <v>0</v>
      </c>
      <c r="AP39" s="114">
        <f t="shared" si="1"/>
        <v>0</v>
      </c>
    </row>
    <row r="40">
      <c r="A40" s="348"/>
      <c r="B40" s="348"/>
      <c r="C40" s="348"/>
      <c r="D40" s="348"/>
      <c r="E40" s="348"/>
      <c r="F40" s="348"/>
      <c r="G40" s="348"/>
      <c r="H40" s="348"/>
      <c r="I40" s="348"/>
      <c r="J40" s="348"/>
      <c r="K40" s="348"/>
      <c r="L40" s="348"/>
      <c r="M40" s="348"/>
      <c r="N40" s="348"/>
      <c r="O40" s="348"/>
      <c r="P40" s="348"/>
      <c r="Q40" s="349"/>
      <c r="R40" s="349"/>
      <c r="S40" s="349"/>
      <c r="T40" s="348"/>
      <c r="U40" s="349"/>
      <c r="V40" s="349"/>
      <c r="W40" s="349"/>
      <c r="X40" s="348"/>
      <c r="Y40" s="349"/>
      <c r="Z40" s="349"/>
      <c r="AA40" s="349"/>
      <c r="AB40" s="348"/>
      <c r="AC40" s="348"/>
      <c r="AD40" s="348"/>
      <c r="AE40" s="348"/>
      <c r="AF40" s="348"/>
      <c r="AG40" s="349"/>
      <c r="AH40" s="349"/>
      <c r="AI40" s="349"/>
      <c r="AJ40" s="348"/>
      <c r="AK40" s="349"/>
      <c r="AL40" s="349"/>
      <c r="AM40" s="349"/>
      <c r="AN40" s="348"/>
      <c r="AO40" s="168">
        <f t="shared" ref="AO40:AP40" si="2">SUM(AM25:AM31)</f>
        <v>0</v>
      </c>
      <c r="AP40" s="114">
        <f t="shared" si="2"/>
        <v>0</v>
      </c>
    </row>
    <row r="41">
      <c r="A41" s="83"/>
      <c r="B41" s="83"/>
      <c r="C41" s="91"/>
      <c r="D41" s="335"/>
      <c r="E41" s="83"/>
      <c r="F41" s="83"/>
      <c r="G41" s="91"/>
      <c r="H41" s="335"/>
      <c r="I41" s="83"/>
      <c r="J41" s="83"/>
      <c r="K41" s="306"/>
      <c r="L41" s="335"/>
      <c r="M41" s="83"/>
      <c r="N41" s="83"/>
      <c r="O41" s="84"/>
      <c r="P41" s="335"/>
      <c r="Q41" s="155"/>
      <c r="R41" s="155"/>
      <c r="S41" s="336"/>
      <c r="T41" s="335"/>
      <c r="U41" s="155"/>
      <c r="V41" s="155"/>
      <c r="W41" s="336"/>
      <c r="X41" s="335"/>
      <c r="Y41" s="155"/>
      <c r="Z41" s="155"/>
      <c r="AA41" s="340"/>
      <c r="AB41" s="335"/>
      <c r="AC41" s="155"/>
      <c r="AD41" s="155"/>
      <c r="AE41" s="340"/>
      <c r="AF41" s="335"/>
      <c r="AG41" s="155"/>
      <c r="AH41" s="155"/>
      <c r="AI41" s="336"/>
      <c r="AJ41" s="335"/>
      <c r="AK41" s="155"/>
      <c r="AL41" s="155"/>
      <c r="AM41" s="336"/>
      <c r="AN41" s="335"/>
      <c r="AO41" s="168">
        <f t="shared" ref="AO41:AP41" si="3">SUM(AM33:AM39)</f>
        <v>0</v>
      </c>
      <c r="AP41" s="114">
        <f t="shared" si="3"/>
        <v>0</v>
      </c>
    </row>
    <row r="42">
      <c r="A42" s="83"/>
      <c r="B42" s="83"/>
      <c r="C42" s="91"/>
      <c r="D42" s="335"/>
      <c r="E42" s="83"/>
      <c r="F42" s="83"/>
      <c r="G42" s="306"/>
      <c r="H42" s="335"/>
      <c r="I42" s="83"/>
      <c r="J42" s="83"/>
      <c r="K42" s="84"/>
      <c r="L42" s="335"/>
      <c r="M42" s="83"/>
      <c r="N42" s="83"/>
      <c r="O42" s="84"/>
      <c r="P42" s="335"/>
      <c r="Q42" s="155"/>
      <c r="R42" s="155"/>
      <c r="S42" s="336"/>
      <c r="T42" s="335"/>
      <c r="U42" s="155"/>
      <c r="V42" s="155"/>
      <c r="W42" s="336"/>
      <c r="X42" s="335"/>
      <c r="Y42" s="155"/>
      <c r="Z42" s="155"/>
      <c r="AA42" s="340"/>
      <c r="AB42" s="335"/>
      <c r="AC42" s="83"/>
      <c r="AD42" s="83"/>
      <c r="AE42" s="130"/>
      <c r="AF42" s="335"/>
      <c r="AG42" s="155"/>
      <c r="AH42" s="155"/>
      <c r="AI42" s="336"/>
      <c r="AJ42" s="335"/>
      <c r="AK42" s="155"/>
      <c r="AL42" s="155"/>
      <c r="AM42" s="336"/>
      <c r="AN42" s="335"/>
      <c r="AO42" s="168">
        <f t="shared" ref="AO42:AP42" si="4">SUM(AM41:AM47)</f>
        <v>0</v>
      </c>
      <c r="AP42" s="114">
        <f t="shared" si="4"/>
        <v>0</v>
      </c>
    </row>
    <row r="43">
      <c r="A43" s="83"/>
      <c r="B43" s="83"/>
      <c r="C43" s="91"/>
      <c r="D43" s="373"/>
      <c r="E43" s="83"/>
      <c r="F43" s="83"/>
      <c r="G43" s="91"/>
      <c r="H43" s="373"/>
      <c r="I43" s="83"/>
      <c r="J43" s="83"/>
      <c r="K43" s="84"/>
      <c r="L43" s="373"/>
      <c r="M43" s="83"/>
      <c r="N43" s="83"/>
      <c r="O43" s="84"/>
      <c r="P43" s="373"/>
      <c r="Q43" s="154"/>
      <c r="R43" s="154"/>
      <c r="S43" s="374"/>
      <c r="T43" s="373"/>
      <c r="U43" s="155"/>
      <c r="V43" s="155"/>
      <c r="W43" s="336"/>
      <c r="X43" s="373"/>
      <c r="Y43" s="155"/>
      <c r="Z43" s="155"/>
      <c r="AA43" s="337"/>
      <c r="AB43" s="373"/>
      <c r="AC43" s="83"/>
      <c r="AD43" s="83"/>
      <c r="AE43" s="130"/>
      <c r="AF43" s="373"/>
      <c r="AG43" s="83"/>
      <c r="AH43" s="83"/>
      <c r="AI43" s="84"/>
      <c r="AJ43" s="373"/>
      <c r="AK43" s="155"/>
      <c r="AL43" s="155"/>
      <c r="AM43" s="336"/>
      <c r="AN43" s="373"/>
      <c r="AO43" s="168">
        <f t="shared" ref="AO43:AP43" si="5">SUM(AM49:AM51)</f>
        <v>0</v>
      </c>
      <c r="AP43" s="114">
        <f t="shared" si="5"/>
        <v>0</v>
      </c>
    </row>
    <row r="44">
      <c r="A44" s="95"/>
      <c r="B44" s="95"/>
      <c r="C44" s="317"/>
      <c r="D44" s="373"/>
      <c r="E44" s="95"/>
      <c r="F44" s="95"/>
      <c r="G44" s="317"/>
      <c r="H44" s="373"/>
      <c r="I44" s="95"/>
      <c r="J44" s="95"/>
      <c r="K44" s="317"/>
      <c r="L44" s="373"/>
      <c r="M44" s="95"/>
      <c r="N44" s="95"/>
      <c r="O44" s="317"/>
      <c r="P44" s="373"/>
      <c r="Q44" s="95"/>
      <c r="R44" s="95"/>
      <c r="S44" s="317"/>
      <c r="T44" s="373"/>
      <c r="U44" s="95"/>
      <c r="V44" s="95"/>
      <c r="W44" s="317"/>
      <c r="X44" s="373"/>
      <c r="Y44" s="95"/>
      <c r="Z44" s="95"/>
      <c r="AA44" s="317"/>
      <c r="AB44" s="373"/>
      <c r="AC44" s="95"/>
      <c r="AD44" s="95"/>
      <c r="AE44" s="317"/>
      <c r="AF44" s="373"/>
      <c r="AG44" s="95"/>
      <c r="AH44" s="95"/>
      <c r="AI44" s="317"/>
      <c r="AJ44" s="373"/>
      <c r="AK44" s="154"/>
      <c r="AL44" s="154"/>
      <c r="AM44" s="308"/>
      <c r="AN44" s="373"/>
      <c r="AO44" s="168">
        <f t="shared" ref="AO44:AP44" si="6">SUM(AO39:AO43)</f>
        <v>0</v>
      </c>
      <c r="AP44" s="126">
        <f t="shared" si="6"/>
        <v>0</v>
      </c>
    </row>
    <row r="45">
      <c r="A45" s="95"/>
      <c r="B45" s="95"/>
      <c r="C45" s="162"/>
      <c r="D45" s="335"/>
      <c r="E45" s="95"/>
      <c r="F45" s="95"/>
      <c r="G45" s="162"/>
      <c r="H45" s="335"/>
      <c r="I45" s="95"/>
      <c r="J45" s="95"/>
      <c r="K45" s="317"/>
      <c r="L45" s="335"/>
      <c r="M45" s="95"/>
      <c r="N45" s="95"/>
      <c r="O45" s="317"/>
      <c r="P45" s="335"/>
      <c r="Q45" s="95"/>
      <c r="R45" s="95"/>
      <c r="S45" s="317"/>
      <c r="T45" s="335"/>
      <c r="U45" s="95"/>
      <c r="V45" s="95"/>
      <c r="W45" s="317"/>
      <c r="X45" s="335"/>
      <c r="Y45" s="95"/>
      <c r="Z45" s="95"/>
      <c r="AA45" s="317"/>
      <c r="AB45" s="335"/>
      <c r="AC45" s="95"/>
      <c r="AD45" s="95"/>
      <c r="AE45" s="317"/>
      <c r="AF45" s="335"/>
      <c r="AG45" s="95"/>
      <c r="AH45" s="95"/>
      <c r="AI45" s="317"/>
      <c r="AJ45" s="335"/>
      <c r="AK45" s="155"/>
      <c r="AL45" s="155"/>
      <c r="AM45" s="336"/>
      <c r="AN45" s="335"/>
    </row>
    <row r="46">
      <c r="A46" s="83"/>
      <c r="B46" s="83"/>
      <c r="C46" s="375"/>
      <c r="D46" s="335"/>
      <c r="E46" s="83"/>
      <c r="F46" s="83"/>
      <c r="G46" s="375"/>
      <c r="H46" s="335"/>
      <c r="I46" s="83"/>
      <c r="J46" s="83"/>
      <c r="K46" s="376"/>
      <c r="L46" s="335"/>
      <c r="M46" s="83"/>
      <c r="N46" s="83"/>
      <c r="O46" s="84"/>
      <c r="P46" s="335"/>
      <c r="Q46" s="83"/>
      <c r="R46" s="83"/>
      <c r="S46" s="376"/>
      <c r="T46" s="335"/>
      <c r="U46" s="83"/>
      <c r="V46" s="83"/>
      <c r="W46" s="84"/>
      <c r="X46" s="335"/>
      <c r="Y46" s="83"/>
      <c r="Z46" s="83"/>
      <c r="AA46" s="130"/>
      <c r="AB46" s="335"/>
      <c r="AC46" s="83"/>
      <c r="AD46" s="83"/>
      <c r="AE46" s="130"/>
      <c r="AF46" s="335"/>
      <c r="AG46" s="83"/>
      <c r="AH46" s="83"/>
      <c r="AI46" s="130"/>
      <c r="AJ46" s="335"/>
      <c r="AK46" s="155"/>
      <c r="AL46" s="155"/>
      <c r="AM46" s="377"/>
      <c r="AN46" s="335"/>
    </row>
    <row r="47">
      <c r="A47" s="95"/>
      <c r="B47" s="95"/>
      <c r="C47" s="162"/>
      <c r="D47" s="335"/>
      <c r="E47" s="95"/>
      <c r="F47" s="95"/>
      <c r="G47" s="317"/>
      <c r="H47" s="335"/>
      <c r="I47" s="95"/>
      <c r="J47" s="95"/>
      <c r="K47" s="317"/>
      <c r="L47" s="335"/>
      <c r="M47" s="378"/>
      <c r="N47" s="378"/>
      <c r="O47" s="379"/>
      <c r="P47" s="335"/>
      <c r="Q47" s="95"/>
      <c r="R47" s="95"/>
      <c r="S47" s="317"/>
      <c r="T47" s="335"/>
      <c r="U47" s="95"/>
      <c r="V47" s="95"/>
      <c r="W47" s="317"/>
      <c r="X47" s="335"/>
      <c r="Y47" s="95"/>
      <c r="Z47" s="95"/>
      <c r="AA47" s="317"/>
      <c r="AB47" s="335"/>
      <c r="AC47" s="95"/>
      <c r="AD47" s="95"/>
      <c r="AE47" s="317"/>
      <c r="AF47" s="335"/>
      <c r="AG47" s="95"/>
      <c r="AH47" s="95"/>
      <c r="AI47" s="317"/>
      <c r="AJ47" s="335"/>
      <c r="AK47" s="154"/>
      <c r="AL47" s="154"/>
      <c r="AM47" s="308"/>
      <c r="AN47" s="335"/>
    </row>
    <row r="48">
      <c r="A48" s="348"/>
      <c r="B48" s="348"/>
      <c r="C48" s="348"/>
      <c r="D48" s="348"/>
      <c r="E48" s="348"/>
      <c r="F48" s="348"/>
      <c r="G48" s="348"/>
      <c r="H48" s="348"/>
      <c r="I48" s="348"/>
      <c r="J48" s="348"/>
      <c r="K48" s="348"/>
      <c r="L48" s="348"/>
      <c r="M48" s="348"/>
      <c r="N48" s="348"/>
      <c r="O48" s="348"/>
      <c r="P48" s="348"/>
      <c r="Q48" s="349"/>
      <c r="R48" s="349"/>
      <c r="S48" s="349"/>
      <c r="T48" s="348"/>
      <c r="U48" s="349"/>
      <c r="V48" s="349"/>
      <c r="W48" s="349"/>
      <c r="X48" s="348"/>
      <c r="Y48" s="349"/>
      <c r="Z48" s="349"/>
      <c r="AA48" s="349"/>
      <c r="AB48" s="348"/>
      <c r="AC48" s="348"/>
      <c r="AD48" s="348"/>
      <c r="AE48" s="348"/>
      <c r="AF48" s="348"/>
      <c r="AG48" s="349"/>
      <c r="AH48" s="349"/>
      <c r="AI48" s="349"/>
      <c r="AJ48" s="348"/>
      <c r="AK48" s="349"/>
      <c r="AL48" s="349"/>
      <c r="AM48" s="349"/>
      <c r="AN48" s="348"/>
    </row>
    <row r="49">
      <c r="A49" s="83"/>
      <c r="B49" s="83"/>
      <c r="C49" s="91"/>
      <c r="D49" s="373"/>
      <c r="E49" s="83"/>
      <c r="F49" s="83"/>
      <c r="G49" s="306"/>
      <c r="H49" s="373"/>
      <c r="I49" s="83"/>
      <c r="J49" s="83"/>
      <c r="K49" s="84"/>
      <c r="L49" s="373"/>
      <c r="M49" s="83"/>
      <c r="N49" s="83"/>
      <c r="O49" s="380"/>
      <c r="P49" s="373"/>
      <c r="Q49" s="83"/>
      <c r="R49" s="83"/>
      <c r="S49" s="84"/>
      <c r="T49" s="373"/>
      <c r="U49" s="83"/>
      <c r="V49" s="83"/>
      <c r="W49" s="84"/>
      <c r="X49" s="373"/>
      <c r="Y49" s="83"/>
      <c r="Z49" s="83"/>
      <c r="AA49" s="306"/>
      <c r="AB49" s="373"/>
      <c r="AC49" s="83"/>
      <c r="AD49" s="83"/>
      <c r="AE49" s="130"/>
      <c r="AF49" s="373"/>
      <c r="AG49" s="83"/>
      <c r="AH49" s="83"/>
      <c r="AI49" s="130"/>
      <c r="AJ49" s="373"/>
      <c r="AK49" s="155"/>
      <c r="AL49" s="155"/>
      <c r="AM49" s="336"/>
      <c r="AN49" s="373"/>
    </row>
    <row r="50">
      <c r="A50" s="83"/>
      <c r="B50" s="83"/>
      <c r="C50" s="91"/>
      <c r="D50" s="373"/>
      <c r="E50" s="83"/>
      <c r="F50" s="83"/>
      <c r="G50" s="91"/>
      <c r="H50" s="373"/>
      <c r="I50" s="83"/>
      <c r="J50" s="83"/>
      <c r="K50" s="376"/>
      <c r="L50" s="373"/>
      <c r="M50" s="83"/>
      <c r="N50" s="83"/>
      <c r="O50" s="380"/>
      <c r="P50" s="373"/>
      <c r="Q50" s="83"/>
      <c r="R50" s="83"/>
      <c r="S50" s="84"/>
      <c r="T50" s="373"/>
      <c r="U50" s="83"/>
      <c r="V50" s="83"/>
      <c r="W50" s="84"/>
      <c r="X50" s="373"/>
      <c r="Y50" s="83"/>
      <c r="Z50" s="83"/>
      <c r="AA50" s="130"/>
      <c r="AB50" s="373"/>
      <c r="AC50" s="83"/>
      <c r="AD50" s="83"/>
      <c r="AE50" s="130"/>
      <c r="AF50" s="373"/>
      <c r="AG50" s="83"/>
      <c r="AH50" s="83"/>
      <c r="AI50" s="130"/>
      <c r="AJ50" s="373"/>
      <c r="AK50" s="155"/>
      <c r="AL50" s="155"/>
      <c r="AM50" s="336"/>
      <c r="AN50" s="373"/>
    </row>
    <row r="51">
      <c r="A51" s="83"/>
      <c r="B51" s="83"/>
      <c r="C51" s="91"/>
      <c r="D51" s="373"/>
      <c r="E51" s="83"/>
      <c r="F51" s="83"/>
      <c r="G51" s="91"/>
      <c r="H51" s="373"/>
      <c r="I51" s="83"/>
      <c r="J51" s="83"/>
      <c r="K51" s="381"/>
      <c r="L51" s="373"/>
      <c r="M51" s="83"/>
      <c r="N51" s="83"/>
      <c r="O51" s="380"/>
      <c r="P51" s="373"/>
      <c r="Q51" s="83"/>
      <c r="R51" s="83"/>
      <c r="S51" s="84"/>
      <c r="T51" s="373"/>
      <c r="U51" s="83"/>
      <c r="V51" s="83"/>
      <c r="W51" s="84"/>
      <c r="X51" s="373"/>
      <c r="Y51" s="83"/>
      <c r="Z51" s="83"/>
      <c r="AA51" s="130"/>
      <c r="AB51" s="373"/>
      <c r="AC51" s="83"/>
      <c r="AD51" s="83"/>
      <c r="AE51" s="130"/>
      <c r="AF51" s="373"/>
      <c r="AG51" s="83"/>
      <c r="AH51" s="83"/>
      <c r="AI51" s="130"/>
      <c r="AJ51" s="373"/>
      <c r="AK51" s="382"/>
      <c r="AL51" s="383"/>
      <c r="AM51" s="84"/>
      <c r="AN51" s="373"/>
    </row>
  </sheetData>
  <mergeCells count="25">
    <mergeCell ref="AA1:AD1"/>
    <mergeCell ref="AE1:AH1"/>
    <mergeCell ref="AI1:AL1"/>
    <mergeCell ref="AM1:AP1"/>
    <mergeCell ref="A1:B1"/>
    <mergeCell ref="C1:F1"/>
    <mergeCell ref="G1:J1"/>
    <mergeCell ref="K1:N1"/>
    <mergeCell ref="O1:R1"/>
    <mergeCell ref="S1:V1"/>
    <mergeCell ref="W1:Z1"/>
    <mergeCell ref="A10:B10"/>
    <mergeCell ref="A11:B11"/>
    <mergeCell ref="A12:B12"/>
    <mergeCell ref="A13:B13"/>
    <mergeCell ref="A14:B14"/>
    <mergeCell ref="A15:B15"/>
    <mergeCell ref="A16:B16"/>
    <mergeCell ref="A2:B2"/>
    <mergeCell ref="A3:B3"/>
    <mergeCell ref="A4:B4"/>
    <mergeCell ref="A5:B5"/>
    <mergeCell ref="A6:B6"/>
    <mergeCell ref="A7:B7"/>
    <mergeCell ref="A8:B8"/>
  </mergeCells>
  <conditionalFormatting sqref="C3:E8 C10:C39 D10:E17 A17:B22 D19:E20 D22:E25 A24:B31 D27:E33 A33:B34 D35:E37 A36:B39 A41:C47 A49:C51">
    <cfRule type="expression" dxfId="0" priority="1">
      <formula>$F:$F="Отпуск"</formula>
    </cfRule>
  </conditionalFormatting>
  <conditionalFormatting sqref="G3:I8 G10:G39 H10:I17 E17:F22 H19:I20 H22:I25 E24:F31 H27:I33 E33:F34 H35:I37 E36:F39 E41:G47 E49:G51">
    <cfRule type="expression" dxfId="0" priority="2">
      <formula>$J:$J="Отпуск"</formula>
    </cfRule>
  </conditionalFormatting>
  <conditionalFormatting sqref="K3:M8 K10:K39 L10:M17 I17:J22 L19:M20 L22:M25 I24:J31 L27:M33 I33:J34 L35:M37 I36:J39 I41:K47 I49:K51">
    <cfRule type="expression" dxfId="0" priority="3">
      <formula>$N:$N="Отпуск"</formula>
    </cfRule>
  </conditionalFormatting>
  <conditionalFormatting sqref="K3:M8 O3:Q8 O10:O39 P10:Q17 I17:K22 M17:N22 P19:Q20 P22:Q25 M24:N31 P27:Q33 M33:N34 P35:Q37 M36:N39 M41:O47 M49:O51">
    <cfRule type="expression" dxfId="0" priority="4">
      <formula>$R:$R="Отпуск"</formula>
    </cfRule>
  </conditionalFormatting>
  <conditionalFormatting sqref="O3:Q8 S3:U8 S10:S39 T10:U17 M17:O22 Q17:R22 T19:U20 T22:U25 Q24:R31 T27:U33 Q33:R34 T35:U37 Q36:R39 Q41:S47 Q49:S51">
    <cfRule type="expression" dxfId="0" priority="5">
      <formula>$V:$V="Отпуск"</formula>
    </cfRule>
  </conditionalFormatting>
  <conditionalFormatting sqref="K3:M8 O3:Q8 W3:Y8 AE3:AG3 AI3:AK3 AM3:AO8 O10:O34 P10:Q17 W10:W39 X10:Y17 AM10:AM31 AN10:AO17 I17:K22 M17:N22 U17:V22 AC17:AE17 AG17:AI17 AK17:AL22 P19:Q20 X19:Y20 AN19:AO20 P22:Q25 X22:Y25 AN22:AO25 M24:N31 U24:V31 AK24:AL31 P27:Q32 X27:Y33 AN27:AO31 M33:N34 U33:V34 AK33:AM34 X35:Y37 M36:O39 U36:V39 AK36:AM39 M41:O46 U41:W47 AK41:AM45 U49:W51">
    <cfRule type="expression" dxfId="0" priority="6">
      <formula>$Z:$Z="Отпуск"</formula>
    </cfRule>
  </conditionalFormatting>
  <conditionalFormatting sqref="K3:M8 O3:Q8 AA3:AC8 AA10:AA39 AB10:AC17 I17:K22 M17:O22 Y17:Z22 AB19:AC20 AB22:AC25 Y24:Z31 AB27:AC33 Y33:Z34 AB35:AC37 Y36:Z39 Y41:AA47 Y49:AA51">
    <cfRule type="expression" dxfId="0" priority="7">
      <formula>$AD:$AD="Отпуск"</formula>
    </cfRule>
  </conditionalFormatting>
  <conditionalFormatting sqref="AA3:AC5 AE3:AG8 AE10:AE39 AF10:AG17 Y17:AA19 AC17:AD22 AF19:AG20 AF22:AG25 AC24:AD31 AF27:AG33 AC33:AD34 AF35:AG37 AC36:AD39 AC41:AE47 AC49:AE51">
    <cfRule type="expression" dxfId="0" priority="8">
      <formula>$AH:$AH="Отпуск"</formula>
    </cfRule>
  </conditionalFormatting>
  <conditionalFormatting sqref="AA3:AC5 AE3:AG8 AI3:AK8 AE10:AE31 AF10:AF17 AG10:AG31 AI10:AI39 AJ10:AK17 Y17:AA19 AC17:AD22 AH17:AH22 AF19:AF20 AJ19:AK20 AF22:AF25 AJ22:AK25 AC24:AD31 AH24:AH31 AF27:AF31 AJ27:AK33 AC33:AE34 AG33:AH34 AJ35:AK37 AC36:AE39 AG36:AH39 AC41:AE45 AG41:AI47 AG49:AI51">
    <cfRule type="expression" dxfId="0" priority="9">
      <formula>$AL:$AL="Отпуск"</formula>
    </cfRule>
  </conditionalFormatting>
  <conditionalFormatting sqref="AA3:AC3 AE3:AG5 AI3:AK8 AM3:AO8 AI10:AI31 AJ10:AJ17 AK10:AK31 AM10:AM39 AN10:AO17 Y17:AA17 AC17:AE19 AG17:AH22 AL17:AL22 AJ19:AJ20 AN19:AO20 AJ22:AJ25 AN22:AO25 AG24:AH31 AL24:AL31 AJ27:AJ31 AN27:AO33 AG33:AI34 AK33:AL34 AN35:AO37 AG36:AI39 AK36:AL39 AG41:AI45 AK41:AM47 AK49:AM51">
    <cfRule type="expression" dxfId="0" priority="10">
      <formula>$AP:$AP="Отпуск"</formula>
    </cfRule>
  </conditionalFormatting>
  <conditionalFormatting sqref="C3:E8 C10:C39 D10:E17 A17:B22 D19:E20 D22:E25 A24:B31 D27:E33 A33:B34 D35:E37 A36:B39 A41:C47 A49:C51">
    <cfRule type="expression" dxfId="1" priority="11">
      <formula>$F:$F="ВРИО"</formula>
    </cfRule>
  </conditionalFormatting>
  <conditionalFormatting sqref="G3:I8 G10:G39 H10:I17 E17:F22 H19:I20 H22:I25 E24:F31 H27:I33 E33:F34 H35:I37 E36:F39 E41:G47 E49:G51">
    <cfRule type="expression" dxfId="1" priority="12">
      <formula>$J:$J="ВРИО"</formula>
    </cfRule>
  </conditionalFormatting>
  <conditionalFormatting sqref="K3:M8 K10:K39 L10:M17 I17:J22 L19:M20 L22:M25 I24:J31 L27:M33 I33:J34 L35:M37 I36:J39 I41:K47 I49:K51">
    <cfRule type="expression" dxfId="1" priority="13">
      <formula>$N:$N="ВРИО"</formula>
    </cfRule>
  </conditionalFormatting>
  <conditionalFormatting sqref="K3:M8 O3:Q8 O10:O39 P10:Q17 I17:K22 M17:N22 P19:Q20 P22:Q25 M24:N31 P27:Q33 M33:N34 P35:Q37 M36:N39 M41:O47 M49:O51">
    <cfRule type="expression" dxfId="1" priority="14">
      <formula>$R:$R="ВРИО"</formula>
    </cfRule>
  </conditionalFormatting>
  <conditionalFormatting sqref="O3:Q8 S3:U8 S10:S39 T10:U17 M17:O22 Q17:R22 T19:U20 T22:U25 Q24:R31 T27:U33 Q33:R34 T35:U37 Q36:R39 Q41:S47 Q49:S51">
    <cfRule type="expression" dxfId="1" priority="15">
      <formula>$V:$V="ВРИО"</formula>
    </cfRule>
  </conditionalFormatting>
  <conditionalFormatting sqref="K3:M8 O3:Q8 W3:Y8 AE3:AG3 AI3:AK3 AM3:AO8 O10:O34 P10:Q17 W10:W39 X10:Y17 AM10:AM31 AN10:AO17 I17:K22 M17:N22 U17:V22 AC17:AE17 AG17:AI17 AK17:AL22 P19:Q20 X19:Y20 AN19:AO20 P22:Q25 X22:Y25 AN22:AO25 M24:N31 U24:V31 AK24:AL31 P27:Q32 X27:Y33 AN27:AO31 M33:N34 U33:V34 AK33:AM34 X35:Y37 M36:O39 U36:V39 AK36:AM39 M41:O46 U41:W47 AK41:AM45 U49:W51">
    <cfRule type="expression" dxfId="1" priority="16">
      <formula>$Z:$Z="ВРИО"</formula>
    </cfRule>
  </conditionalFormatting>
  <conditionalFormatting sqref="K3:M8 O3:Q8 AA3:AC8 AA10:AA39 AB10:AC17 I17:K22 M17:O22 Y17:Z22 AB19:AC20 AB22:AC25 Y24:Z31 AB27:AC33 Y33:Z34 AB35:AC37 Y36:Z39 Y41:AA47 Y49:AA51">
    <cfRule type="expression" dxfId="1" priority="17">
      <formula>$AD:$AD="ВРИО"</formula>
    </cfRule>
  </conditionalFormatting>
  <conditionalFormatting sqref="AA3:AC5 AE3:AG8 AE10:AE39 AF10:AG17 Y17:AA19 AC17:AD22 AF19:AG20 AF22:AG25 AC24:AD31 AF27:AG33 AC33:AD34 AF35:AG37 AC36:AD39 AC41:AE47 AC49:AE51">
    <cfRule type="expression" dxfId="1" priority="18">
      <formula>$AH:$AH="ВРИО"</formula>
    </cfRule>
  </conditionalFormatting>
  <conditionalFormatting sqref="AA3:AC5 AE3:AG8 AI3:AK8 AE10:AE31 AF10:AF17 AG10:AG31 AI10:AI39 AJ10:AK17 Y17:AA19 AC17:AD22 AH17:AH22 AF19:AF20 AJ19:AK20 AF22:AF25 AJ22:AK25 AC24:AD31 AH24:AH31 AF27:AF31 AJ27:AK33 AC33:AE34 AG33:AH34 AJ35:AK37 AC36:AE39 AG36:AH39 AC41:AE45 AG41:AI47 AG49:AI51">
    <cfRule type="expression" dxfId="1" priority="19">
      <formula>$AL:$AL="ВРИО"</formula>
    </cfRule>
  </conditionalFormatting>
  <conditionalFormatting sqref="AA3:AC3 AE3:AG5 AI3:AK8 AM3:AO8 AI10:AI31 AJ10:AJ17 AK10:AK31 AM10:AM39 AN10:AO17 Y17:AA17 AC17:AE19 AG17:AH22 AL17:AL22 AJ19:AJ20 AN19:AO20 AJ22:AJ25 AN22:AO25 AG24:AH31 AL24:AL31 AJ27:AJ31 AN27:AO33 AG33:AI34 AK33:AL34 AN35:AO37 AG36:AI39 AK36:AL39 AG41:AI45 AK41:AM47 AK49:AM51">
    <cfRule type="expression" dxfId="1" priority="20">
      <formula>$AP:$AP="ВРИО"</formula>
    </cfRule>
  </conditionalFormatting>
  <conditionalFormatting sqref="AA3:AC5 AE3:AG8 AE10:AE39 AF10:AG17 Y17:AA19 AC17:AD22 AF19:AG20 AF22:AG25 AC24:AD31 AF27:AG33 AC33:AD34 AF35:AG37 AC36:AD39 AC41:AE47 AC49:AE51">
    <cfRule type="expression" dxfId="1" priority="21">
      <formula>$AH:$AH="Простили"</formula>
    </cfRule>
  </conditionalFormatting>
  <conditionalFormatting sqref="C3:E8 C10:C39 D10:E17 A17:B22 D19:E20 D22:E25 A24:B31 D27:E33 A33:B34 D35:E37 A36:B39 A41:C47 A49:C51">
    <cfRule type="expression" dxfId="1" priority="22">
      <formula>$F:$F="Простили"</formula>
    </cfRule>
  </conditionalFormatting>
  <conditionalFormatting sqref="G3:I8 G10:G39 H10:I17 E17:F22 H19:I20 H22:I25 E24:F31 H27:I33 E33:F34 H35:I37 E36:F39 E41:G47 E49:G51">
    <cfRule type="expression" dxfId="1" priority="23">
      <formula>$J:$J="Простили"</formula>
    </cfRule>
  </conditionalFormatting>
  <conditionalFormatting sqref="K3:M8 K10:K39 L10:M17 I17:J22 L19:M20 L22:M25 I24:J31 L27:M33 I33:J34 L35:M37 I36:J39 I41:K47 I49:K51">
    <cfRule type="expression" dxfId="1" priority="24">
      <formula>$N:$N="Простили"</formula>
    </cfRule>
  </conditionalFormatting>
  <conditionalFormatting sqref="K3:M8 O3:Q8 O10:O39 P10:Q17 I17:K22 M17:N22 P19:Q20 P22:Q25 M24:N31 P27:Q33 M33:N34 P35:Q37 M36:N39 M41:O47 M49:O51">
    <cfRule type="expression" dxfId="1" priority="25">
      <formula>$R:$R="Простили"</formula>
    </cfRule>
  </conditionalFormatting>
  <conditionalFormatting sqref="O3:Q8 S3:U8 S10:S39 T10:U17 M17:O22 Q17:R22 T19:U20 T22:U25 Q24:R31 T27:U33 Q33:R34 T35:U37 Q36:R39 Q41:S47 Q49:S51">
    <cfRule type="expression" dxfId="1" priority="26">
      <formula>$V:$V="Простили"</formula>
    </cfRule>
  </conditionalFormatting>
  <conditionalFormatting sqref="K3:K6 L3:L5 M3:M6 O3:Q6 AA3:AC6 K8:M8 O8:Q8 AA8:AC8 AA10:AC14 AA16:AA20 AB16:AC17 I17:I20 J17:J19 K17:K20 M17:O20 Y17:Z20 AB19:AC20 I22:K22 M22:O22 Y22:AC22 Y24:Z28 AA24:AA37 AB25:AC25 AB27:AC30 Y30:Z31 AB32:AC33 Y33:Z34 AB35:AC37 Y36:Z36 Y39:AA39 Y41:AA44 Y46:AA47 Y49:AA51">
    <cfRule type="expression" dxfId="1" priority="27">
      <formula>$AD:$AD="Простили"</formula>
    </cfRule>
  </conditionalFormatting>
  <conditionalFormatting sqref="AA3:AC5 AE3:AG8 AE10:AE39 AF10:AG17 Y17:AA19 AC17:AD22 AF19:AG20 AF22:AG25 AC24:AD31 AF27:AG33 AC33:AD34 AF35:AG37 AC36:AD39 AC41:AE47 AC49:AE51">
    <cfRule type="expression" dxfId="2" priority="28">
      <formula>$AH:$AH="Повышен"</formula>
    </cfRule>
  </conditionalFormatting>
  <conditionalFormatting sqref="C3:E8 C10:C39 D10:E17 A17:B22 D19:E20 D22:E25 A24:B31 D27:E33 A33:B34 D35:E37 A36:B39 A41:C47 A49:C51">
    <cfRule type="expression" dxfId="2" priority="29">
      <formula>$F:$F="Повышен"</formula>
    </cfRule>
  </conditionalFormatting>
  <conditionalFormatting sqref="K3:M8 K10:K39 L10:M17 I17:J22 L19:M20 L22:M25 I24:J31 L27:M33 I33:J34 L35:M37 I36:J39 I41:K47 I49:K51">
    <cfRule type="expression" dxfId="2" priority="30">
      <formula>$N:$N="Повышен"</formula>
    </cfRule>
  </conditionalFormatting>
  <conditionalFormatting sqref="G3:I8 G10:G39 H10:I17 E17:F22 H19:I20 H22:I25 E24:F31 H27:I33 E33:F34 H35:I37 E36:F39 E41:G47 E49:G51">
    <cfRule type="expression" dxfId="2" priority="31">
      <formula>$J:$J="Повышен"</formula>
    </cfRule>
  </conditionalFormatting>
  <conditionalFormatting sqref="K3:M8 O3:Q8 O10:O39 P10:Q17 I17:K22 M17:N22 P19:Q20 P22:Q25 M24:N31 P27:Q33 M33:N34 P35:Q37 M36:N39 M41:O47 M49:O51">
    <cfRule type="expression" dxfId="2" priority="32">
      <formula>$R:$R="Повышен"</formula>
    </cfRule>
  </conditionalFormatting>
  <conditionalFormatting sqref="O3:Q8 S3:U8 S10:S39 T10:U17 M17:O22 Q17:R22 T19:U20 T22:U25 Q24:R31 T27:U33 Q33:R34 T35:U37 Q36:R39 Q41:S47 Q49:S51">
    <cfRule type="expression" dxfId="2" priority="33">
      <formula>$V:$V="Повышен"</formula>
    </cfRule>
  </conditionalFormatting>
  <conditionalFormatting sqref="K3:M8 O3:Q8 W3:Y8 AE3:AG3 AI3:AK3 AM3:AO8 O10:O34 P10:Q17 W10:W39 X10:Y17 AM10:AM31 AN10:AO17 I17:K22 M17:N22 U17:V22 AC17:AE17 AG17:AI17 AK17:AL22 P19:Q20 X19:Y20 AN19:AO20 P22:Q25 X22:Y25 AN22:AO25 M24:N31 U24:V31 AK24:AL31 P27:Q32 X27:Y33 AN27:AO31 M33:N34 U33:V34 AK33:AM34 X35:Y37 M36:O39 U36:V39 AK36:AM39 M41:O46 U41:W47 AK41:AM45 U49:W51">
    <cfRule type="expression" dxfId="2" priority="34">
      <formula>$Z:$Z="Повышен"</formula>
    </cfRule>
  </conditionalFormatting>
  <conditionalFormatting sqref="K3:M8 O3:Q8 AA3:AC8 AA10:AA39 AB10:AC17 I17:K22 M17:O22 Y17:Z22 AB19:AC20 AB22:AC25 Y24:Z31 AB27:AC33 Y33:Z34 AB35:AC37 Y36:Z39 Y41:AA47 Y49:AA51">
    <cfRule type="expression" dxfId="2" priority="35">
      <formula>$AD:$AD="Повышен"</formula>
    </cfRule>
  </conditionalFormatting>
  <conditionalFormatting sqref="AA3:AC5 AE3:AG8 AI3:AK8 AE10:AE31 AF10:AF17 AG10:AG31 AI10:AI39 AJ10:AK17 Y17:AA19 AC17:AD22 AH17:AH22 AF19:AF20 AJ19:AK20 AF22:AF25 AJ22:AK25 AC24:AD31 AH24:AH31 AF27:AF31 AJ27:AK33 AC33:AE34 AG33:AH34 AJ35:AK37 AC36:AE39 AG36:AH39 AC41:AE45 AG41:AI47 AG49:AI51">
    <cfRule type="expression" dxfId="2" priority="36">
      <formula>$AL:$AL="Повышен"</formula>
    </cfRule>
  </conditionalFormatting>
  <conditionalFormatting sqref="AA3:AC3 AE3:AG5 AI3:AK8 AM3:AO8 AI10:AI31 AJ10:AJ17 AK10:AK31 AM10:AM39 AN10:AO17 Y17:AA17 AC17:AE19 AG17:AH22 AL17:AL22 AJ19:AJ20 AN19:AO20 AJ22:AJ25 AN22:AO25 AG24:AH31 AL24:AL31 AJ27:AJ31 AN27:AO33 AG33:AI34 AK33:AL34 AN35:AO37 AG36:AI39 AK36:AL39 AG41:AI45 AK41:AM47 AK49:AM51">
    <cfRule type="expression" dxfId="2" priority="37">
      <formula>$AP:$AP="Повышен"</formula>
    </cfRule>
  </conditionalFormatting>
  <conditionalFormatting sqref="AA3:AC5 AE3:AG8 AE10:AE39 AF10:AG17 Y17:AA19 AC17:AD22 AF19:AG20 AF22:AG25 AC24:AD31 AF27:AG33 AC33:AD34 AF35:AG37 AC36:AD39 AC41:AE47 AC49:AE51">
    <cfRule type="expression" dxfId="3" priority="38">
      <formula>$AH:$AH="Назначен"</formula>
    </cfRule>
  </conditionalFormatting>
  <conditionalFormatting sqref="C3:E8 C10:C39 D10:E17 A17:B22 D19:E20 D22:E25 A24:B31 D27:E33 A33:B34 D35:E37 A36:B39 A41:C47 A49:C51">
    <cfRule type="expression" dxfId="3" priority="39">
      <formula>$F:$F="Назначен"</formula>
    </cfRule>
  </conditionalFormatting>
  <conditionalFormatting sqref="G3:I8 G10:G39 H10:I17 E17:F22 H19:I20 H22:I25 E24:F31 H27:I33 E33:F34 H35:I37 E36:F39 E41:G47 E49:G51">
    <cfRule type="expression" dxfId="3" priority="40">
      <formula>$J:$J="Назначен"</formula>
    </cfRule>
  </conditionalFormatting>
  <conditionalFormatting sqref="K3:M8 K10:K39 L10:M17 I17:J22 L19:M20 L22:M25 I24:J31 L27:M33 I33:J34 L35:M37 I36:J39 I41:K47 I49:K51">
    <cfRule type="expression" dxfId="3" priority="41">
      <formula>$N:$N="Назначен"</formula>
    </cfRule>
  </conditionalFormatting>
  <conditionalFormatting sqref="K3:M8 O3:Q8 O10:O39 P10:Q17 I17:K22 M17:N22 P19:Q20 P22:Q25 M24:N31 P27:Q33 M33:N34 P35:Q37 M36:N39 M41:O47 M49:O51">
    <cfRule type="expression" dxfId="3" priority="42">
      <formula>$R:$R="Назначен"</formula>
    </cfRule>
  </conditionalFormatting>
  <conditionalFormatting sqref="O3:Q8 S3:U8 S10:S39 T10:U17 M17:O22 Q17:R22 T19:U20 T22:U25 Q24:R31 T27:U33 Q33:R34 T35:U37 Q36:R39 Q41:S47 Q49:S51">
    <cfRule type="expression" dxfId="3" priority="43">
      <formula>$V:$V="Назначен"</formula>
    </cfRule>
  </conditionalFormatting>
  <conditionalFormatting sqref="K3:M8 O3:Q8 W3:Y8 AE3:AG3 AI3:AK3 AM3:AO8 O10:O34 P10:Q17 W10:W39 X10:Y17 AM10:AM31 AN10:AO17 I17:K22 M17:N22 U17:V22 AC17:AE17 AG17:AI17 AK17:AL22 P19:Q20 X19:Y20 AN19:AO20 P22:Q25 X22:Y25 AN22:AO25 M24:N31 U24:V31 AK24:AL31 P27:Q32 X27:Y33 AN27:AO31 M33:N34 U33:V34 AK33:AM34 X35:Y37 M36:O39 U36:V39 AK36:AM39 M41:O46 U41:W47 AK41:AM45 U49:W51">
    <cfRule type="expression" dxfId="3" priority="44">
      <formula>$Z:$Z="Назначен"</formula>
    </cfRule>
  </conditionalFormatting>
  <conditionalFormatting sqref="K3:M8 O3:Q8 AA3:AC8 AA10:AA39 AB10:AC17 I17:K22 M17:O22 Y17:Z22 AB19:AC20 AB22:AC25 Y24:Z31 AB27:AC33 Y33:Z34 AB35:AC37 Y36:Z39 Y41:AA47 Y49:AA51">
    <cfRule type="expression" dxfId="3" priority="45">
      <formula>$AD:$AD="Назначен"</formula>
    </cfRule>
  </conditionalFormatting>
  <conditionalFormatting sqref="AA3:AC5 AE3:AG8 AI3:AK8 AE10:AE31 AF10:AF17 AG10:AG31 AI10:AI39 AJ10:AK17 Y17:AA19 AC17:AD22 AH17:AH22 AF19:AF20 AJ19:AK20 AF22:AF25 AJ22:AK25 AC24:AD31 AH24:AH31 AF27:AF31 AJ27:AK33 AC33:AE34 AG33:AH34 AJ35:AK37 AC36:AE39 AG36:AH39 AC41:AE45 AG41:AI47 AG49:AI51">
    <cfRule type="expression" dxfId="3" priority="46">
      <formula>$AL:$AL="Назначен"</formula>
    </cfRule>
  </conditionalFormatting>
  <conditionalFormatting sqref="AA3:AC3 AE3:AG5 AI3:AK8 AM3:AO8 AI10:AI31 AJ10:AJ17 AK10:AK31 AM10:AM39 AN10:AO17 Y17:AA17 AC17:AE19 AG17:AH22 AL17:AL22 AJ19:AJ20 AN19:AO20 AJ22:AJ25 AN22:AO25 AG24:AH31 AL24:AL31 AJ27:AJ31 AN27:AO33 AG33:AI34 AK33:AL34 AN35:AO37 AG36:AI39 AK36:AL39 AG41:AI45 AK41:AM47 AK49:AM51">
    <cfRule type="expression" dxfId="3" priority="47">
      <formula>$AP:$AP="Назначен"</formula>
    </cfRule>
  </conditionalFormatting>
  <conditionalFormatting sqref="K3:M8 O3:Q8 W3:Y8 AE3:AG3 AI3:AK3 AM3:AO8 O10:O34 P10:Q17 W10:W39 X10:Y17 AM10:AM31 AN10:AO17 I17:K22 M17:N22 U17:V22 AC17:AE17 AG17:AI17 AK17:AL22 P19:Q20 X19:Y20 AN19:AO20 P22:Q25 X22:Y25 AN22:AO25 M24:N31 U24:V31 AK24:AL31 P27:Q32 X27:Y33 AN27:AO31 M33:N34 U33:V34 AK33:AM34 X35:Y37 M36:O39 U36:V39 AK36:AM39 M41:O46 U41:W47 AK41:AM45 U49:W51">
    <cfRule type="expression" dxfId="1" priority="48">
      <formula>$Z:$Z="Простили"</formula>
    </cfRule>
  </conditionalFormatting>
  <conditionalFormatting sqref="AA3:AC5 AE3:AG8 AI3:AK8 AE10:AE31 AF10:AF17 AG10:AG31 AI10:AI39 AJ10:AK17 Y17:AA19 AC17:AD22 AH17:AH22 AF19:AF20 AJ19:AK20 AF22:AF25 AJ22:AK25 AC24:AD31 AH24:AH31 AF27:AF31 AJ27:AK33 AC33:AE34 AG33:AH34 AJ35:AK37 AC36:AE39 AG36:AH39 AC41:AE45 AG41:AI47 AG49:AI51">
    <cfRule type="expression" dxfId="1" priority="49">
      <formula>$AL:$AL="Простили"</formula>
    </cfRule>
  </conditionalFormatting>
  <conditionalFormatting sqref="AA3:AC3 AE3:AG5 AI3:AK8 AM3:AO8 AI10:AI31 AJ10:AJ17 AK10:AK31 AM10:AM39 AN10:AO17 Y17:AA17 AC17:AE19 AG17:AH22 AL17:AL22 AJ19:AJ20 AN19:AO20 AJ22:AJ25 AN22:AO25 AG24:AH31 AL24:AL31 AJ27:AJ31 AN27:AO33 AG33:AI34 AK33:AL34 AN35:AO37 AG36:AI39 AK36:AL39 AG41:AI45 AK41:AM47 AK49:AM51">
    <cfRule type="expression" dxfId="1" priority="50">
      <formula>$AP:$AP="Простили"</formula>
    </cfRule>
  </conditionalFormatting>
  <conditionalFormatting sqref="A17:A22 E17:E22 I17:I22 M17:M22 Q17:Q22 U17:U22 Y17:Y22 AC17:AC22 AG17:AG22 AK17:AK22 A24:A31 E24:E31 I24:I31 M24:M31 Q24:Q31 U24:U31 Y24:Y31 AC24:AC31 AG24:AG31 AK24:AK31 A33:A34 E33:E34 I33:I34 M33:M34 Q33:Q34 U33:U34 Y33:Y34 AC33:AC34 AG33:AG34 AK33:AK34 A36:A39 E36:E39 I36:I39 M36:M39 Q36:Q39 U36:U39 Y36:Y39 AC36:AC39 AG36:AG39 AK36:AK39 A41:A47 E41:E47 I41:I47 M41:M47 Q41:Q47 U41:U47 Y41:Y47 AC41:AC47 AG41:AG47 AK41:AK47 A49:A51 E49:E51 I49:I51 M49:M51 Q49:Q51 U49:U51 Y49:Y51 AC49:AC51 AG49:AG51 AK49:AK51">
    <cfRule type="cellIs" dxfId="6" priority="51" operator="greaterThan">
      <formula>0.9</formula>
    </cfRule>
  </conditionalFormatting>
  <conditionalFormatting sqref="B17:B22 F17:F22 J17:J22 N17:N22 R17:R22 V17:V22 Z17:Z22 AD17:AD22 AH17:AH22 AL17:AL22 B24:B31 F24:F31 J24:J31 N24:N31 R24:R31 V24:V31 Z24:Z31 AD24:AD31 AH24:AH31 AL24:AL31 B33:B34 F33:F34 J33:J34 N33:N34 R33:R34 V33:V34 Z33:Z34 AD33:AD34 AH33:AH34 AL33:AL34 B36:B39 F36:F39 J36:J39 N36:N39 R36:R39 V36:V39 Z36:Z39 AD36:AD39 AH36:AH39 AL36:AL39 B41:B47 F41:F47 J41:J47 N41:N47 R41:R47 V41:V47 Z41:Z47 AD41:AD47 AH41:AH47 AL41:AL47 B49:B51 F49:F51 J49:J51 N49:N51 R49:R51 V49:V51 Z49:Z51 AD49:AD51 AH49:AH51 AL49:AL51">
    <cfRule type="cellIs" dxfId="6" priority="52" operator="greaterThan">
      <formula>1.9</formula>
    </cfRule>
  </conditionalFormatting>
  <conditionalFormatting sqref="C17:C22 G17:G22 K17:K22 O17:O22 S17:S22 W17:W22 AA17:AA22 AE17:AE22 AI17:AI22 AM17:AM22 C24:C31 G24:G31 K24:K31 O24:O31 S24:S31 W24:W31 AA24:AA31 AE24:AE31 AI24:AI31 AM24:AM31 C33:C34 G33:G34 K33:K34 O33:O34 S33:S34 W33:W34 AA33:AA34 AE33:AE34 AI33:AI34 AM33:AM34 C36:C39 G36:G39 K36:K39 O36:O39 S36:S39 W36:W39 AA36:AA39 AE36:AE39 AI36:AI39 AM36:AM39 C41:C47 G41:G47 K41:K47 O41:O47 S41:S47 W41:W47 AA41:AA47 AE41:AE47 AI41:AI47 AM41:AM47 C49:C51 G49:G51 K49:K51 O49:O51 S49:S51 W49:W51 AA49:AA51 AE49:AE51 AI49:AI51 AM49:AM51">
    <cfRule type="cellIs" dxfId="6" priority="53" operator="greaterThan">
      <formula>"0:49:00"</formula>
    </cfRule>
  </conditionalFormatting>
  <conditionalFormatting sqref="A17:A22 E17:E22 I17:I22 M17:M22 Q17:Q22 U17:U22 Y17:Y22 AC17:AC22 AG17:AG22 AK17:AK22 A24:A31 E24:E31 I24:I31 M24:M31 Q24:Q31 U24:U31 Y24:Y31 AC24:AC31 AG24:AG31 AK24:AK31 A33:A34 E33:E34 I33:I34 M33:M34 Q33:Q34 U33:U34 Y33:Y34 AC33:AC34 AG33:AG34 AK33:AK34 A36:A39 E36:E39 I36:I39 M36:M39 Q36:Q39 U36:U39 Y36:Y39 AC36:AC39 AG36:AG39 AK36:AK39 A41:A47 E41:E47 I41:I47 M41:M47 Q41:Q47 U41:U47 Y41:Y47 AC41:AC47 AG41:AG47 AK41:AK47 A49:A51 E49:E51 I49:I51 M49:M51 Q49:Q51 U49:U51 Y49:Y51 AC49:AC51 AG49:AG51 AK49:AK51">
    <cfRule type="cellIs" dxfId="7" priority="54" operator="lessThan">
      <formula>0.9</formula>
    </cfRule>
  </conditionalFormatting>
  <conditionalFormatting sqref="B17:B22 F17:F22 J17:J22 N17:N22 R17:R22 V17:V22 Z17:Z22 AD17:AD22 AH17:AH22 AL17:AL22 B24:B31 F24:F31 J24:J31 N24:N31 R24:R31 V24:V31 Z24:Z31 AD24:AD31 AH24:AH31 AL24:AL31 B33:B34 F33:F34 J33:J34 N33:N34 R33:R34 V33:V34 Z33:Z34 AD33:AD34 AH33:AH34 AL33:AL34 B36:B39 F36:F39 J36:J39 N36:N39 R36:R39 V36:V39 Z36:Z39 AD36:AD39 AH36:AH39 AL36:AL39 B41:B47 F41:F47 J41:J47 N41:N47 R41:R47 V41:V47 Z41:Z47 AD41:AD47 AH41:AH47 AL41:AL47 B49:B51 F49:F51 J49:J51 N49:N51 R49:R51 V49:V51 Z49:Z51 AD49:AD51 AH49:AH51 AL49:AL51">
    <cfRule type="cellIs" dxfId="8" priority="55" operator="lessThan">
      <formula>1.9</formula>
    </cfRule>
  </conditionalFormatting>
  <conditionalFormatting sqref="C17:C22 G17:G22 K17:K22 O17:O22 S17:S22 W17:W22 AA17:AA22 AE17:AE22 AI17:AI22 AM17:AM22 C24:C31 G24:G31 K24:K31 O24:O31 S24:S31 W24:W31 AA24:AA31 AE24:AE31 AI24:AI31 AM24:AM31 C33:C34 G33:G34 K33:K34 O33:O34 S33:S34 W33:W34 AA33:AA34 AE33:AE34 AI33:AI34 AM33:AM34 C36:C39 G36:G39 K36:K39 O36:O39 S36:S39 W36:W39 AA36:AA39 AE36:AE39 AI36:AI39 AM36:AM39 C41:C47 G41:G47 K41:K47 O41:O47 S41:S47 W41:W47 AA41:AA47 AE41:AE47 AI41:AI47 AM41:AM47 C49:C51 G49:G51 K49:K51 O49:O51 S49:S51 W49:W51 AA49:AA51 AE49:AE51 AI49:AI51 AM49:AM51">
    <cfRule type="cellIs" dxfId="8" priority="56" operator="lessThan">
      <formula>"0:49:00"</formula>
    </cfRule>
  </conditionalFormatting>
  <dataValidations>
    <dataValidation type="list" allowBlank="1" sqref="T18">
      <formula1>"ВРИО,Простили,Назначен,Повышен,Отпуск"</formula1>
    </dataValidation>
    <dataValidation type="list" allowBlank="1" sqref="T17 D17:D22 H17:H22 L17:L22 P17:P22 T19:T22 X17:X22 AB17:AB22 AF17:AF22 AJ17:AJ22 AN17:AN22 D24:D31 H24:H31 L24:L31 P24:P31 T24:T31 X24:X31 AB24:AB31 AF24:AF31 AJ24:AJ31 AN24:AN31 D33:D39 H33:H39 L33:L39 P33:P39 T33:T39 X33:X39 AB33:AB39 AF33:AF39 AJ33:AJ39 AN33:AN39 D41:D47 H41:H47 L41:L47 P41:P47 T41:T47 X41:X47 AB41:AB47 AF41:AF47 AJ41:AJ47 AN41:AN47 D49:D51 H49:H51 L49:L51 P49:P51 T49:T51 X49:X51 AB49:AB51 AF49:AF51 AJ49:AJ51 AN49:AN51">
      <formula1>"ВРИО,Простили,Назначен,Повышен,Отпуск"</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1" t="s">
        <v>834</v>
      </c>
      <c r="B1" s="8"/>
      <c r="C1" s="62" t="s">
        <v>835</v>
      </c>
      <c r="D1" s="63"/>
      <c r="E1" s="63"/>
      <c r="F1" s="64"/>
      <c r="G1" s="62" t="s">
        <v>797</v>
      </c>
      <c r="H1" s="63"/>
      <c r="I1" s="63"/>
      <c r="J1" s="64"/>
      <c r="K1" s="62" t="s">
        <v>796</v>
      </c>
      <c r="L1" s="63"/>
      <c r="M1" s="63"/>
      <c r="N1" s="64"/>
      <c r="O1" s="62" t="s">
        <v>836</v>
      </c>
      <c r="P1" s="63"/>
      <c r="Q1" s="63"/>
      <c r="R1" s="64"/>
      <c r="S1" s="62" t="s">
        <v>837</v>
      </c>
      <c r="T1" s="63"/>
      <c r="U1" s="63"/>
      <c r="V1" s="64"/>
      <c r="W1" s="66" t="s">
        <v>749</v>
      </c>
      <c r="X1" s="63"/>
      <c r="Y1" s="63"/>
      <c r="Z1" s="64"/>
      <c r="AA1" s="66" t="s">
        <v>838</v>
      </c>
      <c r="AB1" s="63"/>
      <c r="AC1" s="63"/>
      <c r="AD1" s="64"/>
      <c r="AE1" s="67" t="s">
        <v>839</v>
      </c>
      <c r="AF1" s="7"/>
      <c r="AG1" s="7"/>
      <c r="AH1" s="8"/>
      <c r="AI1" s="66" t="s">
        <v>840</v>
      </c>
      <c r="AJ1" s="63"/>
      <c r="AK1" s="63"/>
      <c r="AL1" s="64"/>
      <c r="AM1" s="66" t="s">
        <v>841</v>
      </c>
      <c r="AN1" s="63"/>
      <c r="AO1" s="63"/>
      <c r="AP1" s="64"/>
    </row>
    <row r="2">
      <c r="A2" s="68" t="s">
        <v>42</v>
      </c>
      <c r="B2" s="8"/>
      <c r="C2" s="69" t="s">
        <v>4</v>
      </c>
      <c r="D2" s="70" t="s">
        <v>3</v>
      </c>
      <c r="E2" s="71" t="s">
        <v>5</v>
      </c>
      <c r="F2" s="69" t="s">
        <v>43</v>
      </c>
      <c r="G2" s="69" t="s">
        <v>4</v>
      </c>
      <c r="H2" s="70" t="s">
        <v>3</v>
      </c>
      <c r="I2" s="71" t="s">
        <v>5</v>
      </c>
      <c r="J2" s="72" t="s">
        <v>43</v>
      </c>
      <c r="K2" s="73" t="s">
        <v>4</v>
      </c>
      <c r="L2" s="72" t="s">
        <v>3</v>
      </c>
      <c r="M2" s="74" t="s">
        <v>5</v>
      </c>
      <c r="N2" s="72" t="s">
        <v>43</v>
      </c>
      <c r="O2" s="73" t="s">
        <v>4</v>
      </c>
      <c r="P2" s="72" t="s">
        <v>3</v>
      </c>
      <c r="Q2" s="74" t="s">
        <v>5</v>
      </c>
      <c r="R2" s="72" t="s">
        <v>43</v>
      </c>
      <c r="S2" s="73" t="s">
        <v>4</v>
      </c>
      <c r="T2" s="72" t="s">
        <v>3</v>
      </c>
      <c r="U2" s="72" t="s">
        <v>5</v>
      </c>
      <c r="V2" s="72" t="s">
        <v>43</v>
      </c>
      <c r="W2" s="73" t="s">
        <v>4</v>
      </c>
      <c r="X2" s="72" t="s">
        <v>759</v>
      </c>
      <c r="Y2" s="74" t="s">
        <v>5</v>
      </c>
      <c r="Z2" s="72" t="s">
        <v>43</v>
      </c>
      <c r="AA2" s="73" t="s">
        <v>4</v>
      </c>
      <c r="AB2" s="72" t="s">
        <v>759</v>
      </c>
      <c r="AC2" s="72" t="s">
        <v>5</v>
      </c>
      <c r="AD2" s="72" t="s">
        <v>43</v>
      </c>
      <c r="AE2" s="73" t="s">
        <v>4</v>
      </c>
      <c r="AF2" s="72" t="s">
        <v>759</v>
      </c>
      <c r="AG2" s="72" t="s">
        <v>5</v>
      </c>
      <c r="AH2" s="72" t="s">
        <v>43</v>
      </c>
      <c r="AI2" s="73" t="s">
        <v>4</v>
      </c>
      <c r="AJ2" s="72" t="s">
        <v>759</v>
      </c>
      <c r="AK2" s="72" t="s">
        <v>5</v>
      </c>
      <c r="AL2" s="72" t="s">
        <v>43</v>
      </c>
      <c r="AM2" s="73" t="s">
        <v>4</v>
      </c>
      <c r="AN2" s="72" t="s">
        <v>759</v>
      </c>
      <c r="AO2" s="72" t="s">
        <v>5</v>
      </c>
      <c r="AP2" s="290" t="s">
        <v>43</v>
      </c>
    </row>
    <row r="3">
      <c r="A3" s="384" t="s">
        <v>842</v>
      </c>
      <c r="B3" s="8"/>
      <c r="C3" s="83">
        <v>5.0</v>
      </c>
      <c r="D3" s="83">
        <v>8.0</v>
      </c>
      <c r="E3" s="91">
        <v>0.1612037037037037</v>
      </c>
      <c r="F3" s="335"/>
      <c r="G3" s="83">
        <v>1.0</v>
      </c>
      <c r="H3" s="83">
        <v>2.0</v>
      </c>
      <c r="I3" s="91">
        <v>0.07322916666666666</v>
      </c>
      <c r="J3" s="335"/>
      <c r="K3" s="83">
        <v>1.0</v>
      </c>
      <c r="L3" s="83">
        <v>3.0</v>
      </c>
      <c r="M3" s="84">
        <v>0.06710648148148148</v>
      </c>
      <c r="N3" s="335"/>
      <c r="O3" s="83">
        <v>0.0</v>
      </c>
      <c r="P3" s="83">
        <v>4.0</v>
      </c>
      <c r="Q3" s="84">
        <v>0.021111111111111112</v>
      </c>
      <c r="R3" s="335" t="s">
        <v>56</v>
      </c>
      <c r="S3" s="338"/>
      <c r="T3" s="338"/>
      <c r="U3" s="339"/>
      <c r="V3" s="335"/>
      <c r="W3" s="338"/>
      <c r="X3" s="338"/>
      <c r="Y3" s="339"/>
      <c r="Z3" s="335"/>
      <c r="AA3" s="338"/>
      <c r="AB3" s="338"/>
      <c r="AC3" s="341"/>
      <c r="AD3" s="335"/>
      <c r="AE3" s="338"/>
      <c r="AF3" s="338"/>
      <c r="AG3" s="341"/>
      <c r="AH3" s="335"/>
      <c r="AI3" s="338"/>
      <c r="AJ3" s="338"/>
      <c r="AK3" s="347"/>
      <c r="AL3" s="335"/>
      <c r="AM3" s="338"/>
      <c r="AN3" s="338"/>
      <c r="AO3" s="338"/>
      <c r="AP3" s="335"/>
    </row>
    <row r="4">
      <c r="A4" s="384" t="s">
        <v>843</v>
      </c>
      <c r="B4" s="8"/>
      <c r="C4" s="83">
        <v>2.0</v>
      </c>
      <c r="D4" s="83">
        <v>3.0</v>
      </c>
      <c r="E4" s="91">
        <v>0.07721064814814815</v>
      </c>
      <c r="F4" s="335"/>
      <c r="G4" s="83">
        <v>2.0</v>
      </c>
      <c r="H4" s="83">
        <v>3.5</v>
      </c>
      <c r="I4" s="91">
        <v>0.08554398148148148</v>
      </c>
      <c r="J4" s="335"/>
      <c r="K4" s="83">
        <v>1.0</v>
      </c>
      <c r="L4" s="83">
        <v>1.0</v>
      </c>
      <c r="M4" s="84">
        <v>0.025497685185185186</v>
      </c>
      <c r="N4" s="335"/>
      <c r="O4" s="83">
        <v>2.0</v>
      </c>
      <c r="P4" s="83">
        <v>5.0</v>
      </c>
      <c r="Q4" s="84">
        <v>0.04446759259259259</v>
      </c>
      <c r="R4" s="335"/>
      <c r="S4" s="338"/>
      <c r="T4" s="338"/>
      <c r="U4" s="339"/>
      <c r="V4" s="335"/>
      <c r="W4" s="338"/>
      <c r="X4" s="338"/>
      <c r="Y4" s="339"/>
      <c r="Z4" s="335"/>
      <c r="AA4" s="338"/>
      <c r="AB4" s="338"/>
      <c r="AC4" s="347"/>
      <c r="AD4" s="335"/>
      <c r="AE4" s="338"/>
      <c r="AF4" s="338"/>
      <c r="AG4" s="347"/>
      <c r="AH4" s="335"/>
      <c r="AI4" s="338"/>
      <c r="AJ4" s="338"/>
      <c r="AK4" s="347"/>
      <c r="AL4" s="335"/>
      <c r="AM4" s="338"/>
      <c r="AN4" s="338"/>
      <c r="AO4" s="341"/>
      <c r="AP4" s="335"/>
    </row>
    <row r="5">
      <c r="A5" s="384" t="s">
        <v>844</v>
      </c>
      <c r="B5" s="8"/>
      <c r="C5" s="95">
        <v>1.0</v>
      </c>
      <c r="D5" s="95">
        <v>6.0</v>
      </c>
      <c r="E5" s="162">
        <v>0.05354166666666667</v>
      </c>
      <c r="F5" s="335"/>
      <c r="G5" s="95">
        <v>3.0</v>
      </c>
      <c r="H5" s="95">
        <v>6.0</v>
      </c>
      <c r="I5" s="317">
        <v>0.11072916666666667</v>
      </c>
      <c r="J5" s="335"/>
      <c r="K5" s="95">
        <v>1.0</v>
      </c>
      <c r="L5" s="95">
        <v>2.0</v>
      </c>
      <c r="M5" s="317">
        <v>0.0882986111111111</v>
      </c>
      <c r="N5" s="335"/>
      <c r="O5" s="95">
        <v>1.0</v>
      </c>
      <c r="P5" s="95">
        <v>5.0</v>
      </c>
      <c r="Q5" s="317">
        <v>0.03754629629629629</v>
      </c>
      <c r="R5" s="335"/>
      <c r="S5" s="385"/>
      <c r="T5" s="385"/>
      <c r="U5" s="386"/>
      <c r="V5" s="335"/>
      <c r="W5" s="342"/>
      <c r="X5" s="342"/>
      <c r="Y5" s="343"/>
      <c r="Z5" s="335"/>
      <c r="AA5" s="342"/>
      <c r="AB5" s="342"/>
      <c r="AC5" s="343"/>
      <c r="AD5" s="335"/>
      <c r="AE5" s="342"/>
      <c r="AF5" s="342"/>
      <c r="AG5" s="343"/>
      <c r="AH5" s="335"/>
      <c r="AI5" s="342"/>
      <c r="AJ5" s="342"/>
      <c r="AK5" s="342"/>
      <c r="AL5" s="335"/>
      <c r="AM5" s="342"/>
      <c r="AN5" s="342"/>
      <c r="AO5" s="342"/>
      <c r="AP5" s="335"/>
    </row>
    <row r="6">
      <c r="A6" s="384" t="s">
        <v>845</v>
      </c>
      <c r="B6" s="8"/>
      <c r="C6" s="83">
        <v>4.0</v>
      </c>
      <c r="D6" s="83">
        <v>4.5</v>
      </c>
      <c r="E6" s="91">
        <v>0.27770833333333333</v>
      </c>
      <c r="F6" s="335"/>
      <c r="G6" s="83">
        <v>2.0</v>
      </c>
      <c r="H6" s="83">
        <v>2.0</v>
      </c>
      <c r="I6" s="91">
        <v>0.05768518518518519</v>
      </c>
      <c r="J6" s="335"/>
      <c r="K6" s="83">
        <v>1.0</v>
      </c>
      <c r="L6" s="83">
        <v>1.0</v>
      </c>
      <c r="M6" s="84">
        <v>0.053773148148148146</v>
      </c>
      <c r="N6" s="335"/>
      <c r="O6" s="83">
        <v>2.0</v>
      </c>
      <c r="P6" s="83">
        <v>3.0</v>
      </c>
      <c r="Q6" s="84">
        <v>0.04670138888888889</v>
      </c>
      <c r="R6" s="335"/>
      <c r="S6" s="338"/>
      <c r="T6" s="338"/>
      <c r="U6" s="339"/>
      <c r="V6" s="335"/>
      <c r="W6" s="338"/>
      <c r="X6" s="338"/>
      <c r="Y6" s="339"/>
      <c r="Z6" s="335"/>
      <c r="AA6" s="338"/>
      <c r="AB6" s="338"/>
      <c r="AC6" s="347"/>
      <c r="AD6" s="335"/>
      <c r="AE6" s="338"/>
      <c r="AF6" s="338"/>
      <c r="AG6" s="347"/>
      <c r="AH6" s="335"/>
      <c r="AI6" s="338"/>
      <c r="AJ6" s="338"/>
      <c r="AK6" s="347"/>
      <c r="AL6" s="335"/>
      <c r="AM6" s="338"/>
      <c r="AN6" s="338"/>
      <c r="AO6" s="341"/>
      <c r="AP6" s="335"/>
    </row>
    <row r="7">
      <c r="A7" s="387"/>
      <c r="B7" s="388"/>
      <c r="C7" s="388"/>
      <c r="D7" s="388"/>
      <c r="E7" s="388"/>
      <c r="F7" s="388"/>
      <c r="G7" s="388"/>
      <c r="H7" s="388"/>
      <c r="I7" s="388"/>
      <c r="J7" s="388"/>
      <c r="K7" s="388"/>
      <c r="L7" s="388"/>
      <c r="M7" s="388"/>
      <c r="N7" s="388"/>
      <c r="O7" s="388"/>
      <c r="P7" s="388"/>
      <c r="Q7" s="388"/>
      <c r="R7" s="388"/>
      <c r="S7" s="388"/>
      <c r="T7" s="388"/>
      <c r="U7" s="388"/>
      <c r="V7" s="388"/>
      <c r="W7" s="388"/>
      <c r="X7" s="388"/>
      <c r="Y7" s="388"/>
      <c r="Z7" s="388"/>
      <c r="AA7" s="388"/>
      <c r="AB7" s="388"/>
      <c r="AC7" s="388"/>
      <c r="AD7" s="388"/>
      <c r="AE7" s="388"/>
      <c r="AF7" s="388"/>
      <c r="AG7" s="388"/>
      <c r="AH7" s="388"/>
      <c r="AI7" s="388"/>
      <c r="AJ7" s="388"/>
      <c r="AK7" s="388"/>
      <c r="AL7" s="388"/>
      <c r="AM7" s="388"/>
      <c r="AN7" s="388"/>
      <c r="AO7" s="388"/>
      <c r="AP7" s="388"/>
    </row>
    <row r="8">
      <c r="A8" s="384" t="s">
        <v>846</v>
      </c>
      <c r="B8" s="8"/>
      <c r="C8" s="95">
        <v>1.0</v>
      </c>
      <c r="D8" s="95">
        <v>3.0</v>
      </c>
      <c r="E8" s="162">
        <v>0.1433912037037037</v>
      </c>
      <c r="F8" s="335"/>
      <c r="G8" s="95">
        <v>2.0</v>
      </c>
      <c r="H8" s="95">
        <v>3.0</v>
      </c>
      <c r="I8" s="162">
        <v>0.22016203703703704</v>
      </c>
      <c r="J8" s="335"/>
      <c r="K8" s="95">
        <v>0.0</v>
      </c>
      <c r="L8" s="95">
        <v>1.0</v>
      </c>
      <c r="M8" s="317">
        <v>0.03607638888888889</v>
      </c>
      <c r="N8" s="335" t="s">
        <v>57</v>
      </c>
      <c r="O8" s="95">
        <v>1.0</v>
      </c>
      <c r="P8" s="95">
        <v>1.0</v>
      </c>
      <c r="Q8" s="389">
        <v>0.03162037037037037</v>
      </c>
      <c r="R8" s="335" t="s">
        <v>56</v>
      </c>
      <c r="S8" s="342"/>
      <c r="T8" s="342"/>
      <c r="U8" s="343"/>
      <c r="V8" s="335"/>
      <c r="W8" s="342"/>
      <c r="X8" s="342"/>
      <c r="Y8" s="346"/>
      <c r="Z8" s="335"/>
      <c r="AA8" s="342"/>
      <c r="AB8" s="342"/>
      <c r="AC8" s="343"/>
      <c r="AD8" s="335"/>
      <c r="AE8" s="342"/>
      <c r="AF8" s="342"/>
      <c r="AG8" s="343"/>
      <c r="AH8" s="335"/>
      <c r="AI8" s="342"/>
      <c r="AJ8" s="342"/>
      <c r="AK8" s="343"/>
      <c r="AL8" s="335"/>
      <c r="AM8" s="342"/>
      <c r="AN8" s="342"/>
      <c r="AO8" s="343"/>
      <c r="AP8" s="335"/>
    </row>
    <row r="9">
      <c r="A9" s="384" t="s">
        <v>847</v>
      </c>
      <c r="B9" s="8"/>
      <c r="C9" s="83">
        <v>2.0</v>
      </c>
      <c r="D9" s="83">
        <v>2.0</v>
      </c>
      <c r="E9" s="91">
        <v>0.08322916666666667</v>
      </c>
      <c r="F9" s="335"/>
      <c r="G9" s="83">
        <v>2.0</v>
      </c>
      <c r="H9" s="83">
        <v>4.0</v>
      </c>
      <c r="I9" s="306">
        <v>0.05950231481481481</v>
      </c>
      <c r="J9" s="335"/>
      <c r="K9" s="83">
        <v>0.0</v>
      </c>
      <c r="L9" s="83">
        <v>0.0</v>
      </c>
      <c r="M9" s="84">
        <v>0.0</v>
      </c>
      <c r="N9" s="335" t="s">
        <v>56</v>
      </c>
      <c r="O9" s="83">
        <v>1.0</v>
      </c>
      <c r="P9" s="83">
        <v>0.0</v>
      </c>
      <c r="Q9" s="306">
        <v>0.05021990740740741</v>
      </c>
      <c r="R9" s="335"/>
      <c r="S9" s="338"/>
      <c r="T9" s="338"/>
      <c r="U9" s="339"/>
      <c r="V9" s="335"/>
      <c r="W9" s="338"/>
      <c r="X9" s="338"/>
      <c r="Y9" s="341"/>
      <c r="Z9" s="335"/>
      <c r="AA9" s="338"/>
      <c r="AB9" s="338"/>
      <c r="AC9" s="347"/>
      <c r="AD9" s="335"/>
      <c r="AE9" s="338"/>
      <c r="AF9" s="338"/>
      <c r="AG9" s="347"/>
      <c r="AH9" s="335"/>
      <c r="AI9" s="338"/>
      <c r="AJ9" s="338"/>
      <c r="AK9" s="347"/>
      <c r="AL9" s="335"/>
      <c r="AM9" s="338"/>
      <c r="AN9" s="338"/>
      <c r="AO9" s="341"/>
      <c r="AP9" s="335"/>
    </row>
    <row r="10">
      <c r="A10" s="384" t="s">
        <v>848</v>
      </c>
      <c r="B10" s="8"/>
      <c r="C10" s="95">
        <v>2.0</v>
      </c>
      <c r="D10" s="95">
        <v>2.5</v>
      </c>
      <c r="E10" s="162">
        <v>0.22935185185185186</v>
      </c>
      <c r="F10" s="335"/>
      <c r="G10" s="95">
        <v>1.0</v>
      </c>
      <c r="H10" s="95">
        <v>2.0</v>
      </c>
      <c r="I10" s="317">
        <v>0.07168981481481482</v>
      </c>
      <c r="J10" s="335"/>
      <c r="K10" s="95">
        <v>1.0</v>
      </c>
      <c r="L10" s="95">
        <v>8.0</v>
      </c>
      <c r="M10" s="317">
        <v>0.06905092592592593</v>
      </c>
      <c r="N10" s="335"/>
      <c r="O10" s="95">
        <v>1.0</v>
      </c>
      <c r="P10" s="95">
        <v>0.0</v>
      </c>
      <c r="Q10" s="317">
        <v>0.04017361111111111</v>
      </c>
      <c r="R10" s="335"/>
      <c r="S10" s="342"/>
      <c r="T10" s="342"/>
      <c r="U10" s="343"/>
      <c r="V10" s="335"/>
      <c r="W10" s="342"/>
      <c r="X10" s="342"/>
      <c r="Y10" s="343"/>
      <c r="Z10" s="335"/>
      <c r="AA10" s="342"/>
      <c r="AB10" s="342"/>
      <c r="AC10" s="343"/>
      <c r="AD10" s="335"/>
      <c r="AE10" s="342"/>
      <c r="AF10" s="342"/>
      <c r="AG10" s="343"/>
      <c r="AH10" s="335"/>
      <c r="AI10" s="390"/>
      <c r="AJ10" s="390"/>
      <c r="AK10" s="390"/>
      <c r="AL10" s="335"/>
      <c r="AM10" s="390"/>
      <c r="AN10" s="390"/>
      <c r="AO10" s="390"/>
      <c r="AP10" s="335"/>
    </row>
    <row r="11">
      <c r="A11" s="384" t="s">
        <v>849</v>
      </c>
      <c r="B11" s="8"/>
      <c r="C11" s="83">
        <v>3.0</v>
      </c>
      <c r="D11" s="83">
        <v>3.0</v>
      </c>
      <c r="E11" s="91">
        <v>0.08530092592592593</v>
      </c>
      <c r="F11" s="335"/>
      <c r="G11" s="83">
        <v>6.0</v>
      </c>
      <c r="H11" s="83">
        <v>10.0</v>
      </c>
      <c r="I11" s="91">
        <v>0.155625</v>
      </c>
      <c r="J11" s="335"/>
      <c r="K11" s="83">
        <v>0.0</v>
      </c>
      <c r="L11" s="83">
        <v>3.5</v>
      </c>
      <c r="M11" s="84">
        <v>0.0</v>
      </c>
      <c r="N11" s="335" t="s">
        <v>56</v>
      </c>
      <c r="O11" s="83">
        <v>3.0</v>
      </c>
      <c r="P11" s="83">
        <v>1.0</v>
      </c>
      <c r="Q11" s="84">
        <v>0.0409375</v>
      </c>
      <c r="R11" s="335"/>
      <c r="S11" s="338"/>
      <c r="T11" s="338"/>
      <c r="U11" s="341"/>
      <c r="V11" s="335"/>
      <c r="W11" s="338"/>
      <c r="X11" s="338"/>
      <c r="Y11" s="339"/>
      <c r="Z11" s="335"/>
      <c r="AA11" s="338"/>
      <c r="AB11" s="338"/>
      <c r="AC11" s="347"/>
      <c r="AD11" s="335"/>
      <c r="AE11" s="338"/>
      <c r="AF11" s="338"/>
      <c r="AG11" s="347"/>
      <c r="AH11" s="335"/>
      <c r="AI11" s="338"/>
      <c r="AJ11" s="338"/>
      <c r="AK11" s="347"/>
      <c r="AL11" s="335"/>
      <c r="AM11" s="338"/>
      <c r="AN11" s="338"/>
      <c r="AO11" s="339"/>
      <c r="AP11" s="335"/>
    </row>
    <row r="12">
      <c r="A12" s="384" t="s">
        <v>850</v>
      </c>
      <c r="B12" s="8"/>
      <c r="C12" s="83">
        <v>4.0</v>
      </c>
      <c r="D12" s="83">
        <v>4.0</v>
      </c>
      <c r="E12" s="91">
        <v>0.042222222222222223</v>
      </c>
      <c r="F12" s="335"/>
      <c r="G12" s="83">
        <v>1.0</v>
      </c>
      <c r="H12" s="83">
        <v>3.5</v>
      </c>
      <c r="I12" s="91">
        <v>0.2465277777777778</v>
      </c>
      <c r="J12" s="335"/>
      <c r="K12" s="83">
        <v>1.0</v>
      </c>
      <c r="L12" s="83">
        <v>1.0</v>
      </c>
      <c r="M12" s="84">
        <v>0.07940972222222223</v>
      </c>
      <c r="N12" s="335"/>
      <c r="O12" s="83">
        <v>1.0</v>
      </c>
      <c r="P12" s="83">
        <v>2.0</v>
      </c>
      <c r="Q12" s="84">
        <v>0.0815162037037037</v>
      </c>
      <c r="R12" s="335"/>
      <c r="S12" s="338"/>
      <c r="T12" s="338"/>
      <c r="U12" s="341"/>
      <c r="V12" s="335"/>
      <c r="W12" s="338"/>
      <c r="X12" s="338"/>
      <c r="Y12" s="339"/>
      <c r="Z12" s="335"/>
      <c r="AA12" s="338"/>
      <c r="AB12" s="338"/>
      <c r="AC12" s="347"/>
      <c r="AD12" s="335"/>
      <c r="AE12" s="338"/>
      <c r="AF12" s="338"/>
      <c r="AG12" s="347"/>
      <c r="AH12" s="335"/>
      <c r="AI12" s="338"/>
      <c r="AJ12" s="338"/>
      <c r="AK12" s="347"/>
      <c r="AL12" s="335"/>
      <c r="AM12" s="338"/>
      <c r="AN12" s="338"/>
      <c r="AO12" s="339"/>
      <c r="AP12" s="335"/>
    </row>
    <row r="13">
      <c r="A13" s="384" t="s">
        <v>851</v>
      </c>
      <c r="B13" s="8"/>
      <c r="C13" s="95">
        <v>1.0</v>
      </c>
      <c r="D13" s="95">
        <v>1.5</v>
      </c>
      <c r="E13" s="162">
        <v>0.060625</v>
      </c>
      <c r="F13" s="335"/>
      <c r="G13" s="95">
        <v>3.0</v>
      </c>
      <c r="H13" s="95">
        <v>1.0</v>
      </c>
      <c r="I13" s="317">
        <v>0.05413194444444445</v>
      </c>
      <c r="J13" s="335"/>
      <c r="K13" s="154">
        <v>2.0</v>
      </c>
      <c r="L13" s="154">
        <v>1.0</v>
      </c>
      <c r="M13" s="308">
        <v>0.051805555555555556</v>
      </c>
      <c r="N13" s="335"/>
      <c r="O13" s="95">
        <v>1.0</v>
      </c>
      <c r="P13" s="95">
        <v>3.0</v>
      </c>
      <c r="Q13" s="317">
        <v>0.040636574074074075</v>
      </c>
      <c r="R13" s="335"/>
      <c r="S13" s="342"/>
      <c r="T13" s="342"/>
      <c r="U13" s="343"/>
      <c r="V13" s="335"/>
      <c r="W13" s="342"/>
      <c r="X13" s="342"/>
      <c r="Y13" s="343"/>
      <c r="Z13" s="335"/>
      <c r="AA13" s="342"/>
      <c r="AB13" s="342"/>
      <c r="AC13" s="343"/>
      <c r="AD13" s="335"/>
      <c r="AE13" s="342"/>
      <c r="AF13" s="342"/>
      <c r="AG13" s="343"/>
      <c r="AH13" s="335"/>
      <c r="AI13" s="342"/>
      <c r="AJ13" s="342"/>
      <c r="AK13" s="342"/>
      <c r="AL13" s="335"/>
      <c r="AM13" s="342"/>
      <c r="AN13" s="342"/>
      <c r="AO13" s="342"/>
      <c r="AP13" s="335"/>
    </row>
    <row r="14">
      <c r="A14" s="384" t="s">
        <v>852</v>
      </c>
      <c r="B14" s="8"/>
      <c r="C14" s="83">
        <v>1.0</v>
      </c>
      <c r="D14" s="83">
        <v>2.5</v>
      </c>
      <c r="E14" s="91">
        <v>0.09884259259259259</v>
      </c>
      <c r="F14" s="335"/>
      <c r="G14" s="83">
        <v>1.0</v>
      </c>
      <c r="H14" s="83">
        <v>2.5</v>
      </c>
      <c r="I14" s="91">
        <v>0.04681712962962963</v>
      </c>
      <c r="J14" s="335"/>
      <c r="K14" s="83">
        <v>1.0</v>
      </c>
      <c r="L14" s="83">
        <v>1.0</v>
      </c>
      <c r="M14" s="84">
        <v>0.04415509259259259</v>
      </c>
      <c r="N14" s="335"/>
      <c r="O14" s="83">
        <v>2.0</v>
      </c>
      <c r="P14" s="83">
        <v>3.0</v>
      </c>
      <c r="Q14" s="84">
        <v>0.05310185185185185</v>
      </c>
      <c r="R14" s="335"/>
      <c r="S14" s="338"/>
      <c r="T14" s="338"/>
      <c r="U14" s="339"/>
      <c r="V14" s="335"/>
      <c r="W14" s="338"/>
      <c r="X14" s="338"/>
      <c r="Y14" s="339"/>
      <c r="Z14" s="335"/>
      <c r="AA14" s="338"/>
      <c r="AB14" s="338"/>
      <c r="AC14" s="347"/>
      <c r="AD14" s="335"/>
      <c r="AE14" s="338"/>
      <c r="AF14" s="338"/>
      <c r="AG14" s="347"/>
      <c r="AH14" s="335"/>
      <c r="AI14" s="338"/>
      <c r="AJ14" s="338"/>
      <c r="AK14" s="347"/>
      <c r="AL14" s="335"/>
      <c r="AM14" s="338"/>
      <c r="AN14" s="338"/>
      <c r="AO14" s="339"/>
      <c r="AP14" s="335"/>
    </row>
    <row r="15">
      <c r="A15" s="387"/>
      <c r="B15" s="388"/>
      <c r="C15" s="388"/>
      <c r="D15" s="388"/>
      <c r="E15" s="388"/>
      <c r="F15" s="388"/>
      <c r="G15" s="388"/>
      <c r="H15" s="388"/>
      <c r="I15" s="388"/>
      <c r="J15" s="388"/>
      <c r="K15" s="388"/>
      <c r="L15" s="388"/>
      <c r="M15" s="388"/>
      <c r="N15" s="388"/>
      <c r="O15" s="388"/>
      <c r="P15" s="388"/>
      <c r="Q15" s="388"/>
      <c r="R15" s="388"/>
      <c r="S15" s="388"/>
      <c r="T15" s="388"/>
      <c r="U15" s="388"/>
      <c r="V15" s="388"/>
      <c r="W15" s="388"/>
      <c r="X15" s="388"/>
      <c r="Y15" s="388"/>
      <c r="Z15" s="388"/>
      <c r="AA15" s="388"/>
      <c r="AB15" s="388"/>
      <c r="AC15" s="388"/>
      <c r="AD15" s="388"/>
      <c r="AE15" s="388"/>
      <c r="AF15" s="388"/>
      <c r="AG15" s="388"/>
      <c r="AH15" s="388"/>
      <c r="AI15" s="388"/>
      <c r="AJ15" s="388"/>
      <c r="AK15" s="388"/>
      <c r="AL15" s="388"/>
      <c r="AM15" s="388"/>
      <c r="AN15" s="388"/>
      <c r="AO15" s="388"/>
      <c r="AP15" s="388"/>
    </row>
    <row r="16">
      <c r="A16" s="384" t="s">
        <v>853</v>
      </c>
      <c r="B16" s="8"/>
      <c r="C16" s="95">
        <v>2.0</v>
      </c>
      <c r="D16" s="95">
        <v>1.0</v>
      </c>
      <c r="E16" s="162">
        <v>0.18388888888888888</v>
      </c>
      <c r="F16" s="335"/>
      <c r="G16" s="95">
        <v>2.0</v>
      </c>
      <c r="H16" s="95">
        <v>2.5</v>
      </c>
      <c r="I16" s="162">
        <v>0.08002314814814815</v>
      </c>
      <c r="J16" s="335"/>
      <c r="K16" s="95">
        <v>1.0</v>
      </c>
      <c r="L16" s="95">
        <v>1.5</v>
      </c>
      <c r="M16" s="317">
        <v>0.08799768518518518</v>
      </c>
      <c r="N16" s="335"/>
      <c r="O16" s="95">
        <v>1.0</v>
      </c>
      <c r="P16" s="95">
        <v>6.0</v>
      </c>
      <c r="Q16" s="317">
        <v>0.04506944444444445</v>
      </c>
      <c r="R16" s="335"/>
      <c r="S16" s="342"/>
      <c r="T16" s="342"/>
      <c r="U16" s="343"/>
      <c r="V16" s="335"/>
      <c r="W16" s="342"/>
      <c r="X16" s="342"/>
      <c r="Y16" s="343"/>
      <c r="Z16" s="335"/>
      <c r="AA16" s="342"/>
      <c r="AB16" s="342"/>
      <c r="AC16" s="343"/>
      <c r="AD16" s="335"/>
      <c r="AE16" s="342"/>
      <c r="AF16" s="385"/>
      <c r="AG16" s="386"/>
      <c r="AH16" s="335"/>
      <c r="AI16" s="342"/>
      <c r="AJ16" s="342"/>
      <c r="AK16" s="343"/>
      <c r="AL16" s="335"/>
      <c r="AM16" s="385"/>
      <c r="AN16" s="342"/>
      <c r="AO16" s="343"/>
      <c r="AP16" s="335"/>
    </row>
    <row r="17">
      <c r="A17" s="384" t="s">
        <v>854</v>
      </c>
      <c r="B17" s="8"/>
      <c r="C17" s="83">
        <v>1.0</v>
      </c>
      <c r="D17" s="83">
        <v>1.0</v>
      </c>
      <c r="E17" s="91">
        <v>0.05277777777777778</v>
      </c>
      <c r="F17" s="335"/>
      <c r="G17" s="83">
        <v>1.0</v>
      </c>
      <c r="H17" s="83">
        <v>0.5</v>
      </c>
      <c r="I17" s="91">
        <v>0.10069444444444445</v>
      </c>
      <c r="J17" s="335"/>
      <c r="K17" s="83">
        <v>1.0</v>
      </c>
      <c r="L17" s="83">
        <v>2.5</v>
      </c>
      <c r="M17" s="84">
        <v>0.06041666666666667</v>
      </c>
      <c r="N17" s="335"/>
      <c r="O17" s="83">
        <v>1.0</v>
      </c>
      <c r="P17" s="83">
        <v>3.0</v>
      </c>
      <c r="Q17" s="84">
        <v>0.049305555555555554</v>
      </c>
      <c r="R17" s="335"/>
      <c r="S17" s="338"/>
      <c r="T17" s="338"/>
      <c r="U17" s="391"/>
      <c r="V17" s="335"/>
      <c r="W17" s="338"/>
      <c r="X17" s="338"/>
      <c r="Y17" s="339"/>
      <c r="Z17" s="335"/>
      <c r="AA17" s="338"/>
      <c r="AB17" s="338"/>
      <c r="AC17" s="347"/>
      <c r="AD17" s="335"/>
      <c r="AE17" s="338"/>
      <c r="AF17" s="338"/>
      <c r="AG17" s="347"/>
      <c r="AH17" s="335"/>
      <c r="AI17" s="385"/>
      <c r="AJ17" s="385"/>
      <c r="AK17" s="347"/>
      <c r="AL17" s="335"/>
      <c r="AM17" s="385"/>
      <c r="AN17" s="385"/>
      <c r="AO17" s="339"/>
      <c r="AP17" s="335"/>
    </row>
    <row r="18">
      <c r="A18" s="384" t="s">
        <v>855</v>
      </c>
      <c r="B18" s="8"/>
      <c r="C18" s="95">
        <v>4.0</v>
      </c>
      <c r="D18" s="95">
        <v>2.0</v>
      </c>
      <c r="E18" s="162">
        <v>0.12922453703703704</v>
      </c>
      <c r="F18" s="335"/>
      <c r="G18" s="95">
        <v>0.0</v>
      </c>
      <c r="H18" s="95">
        <v>0.0</v>
      </c>
      <c r="I18" s="317">
        <v>0.0</v>
      </c>
      <c r="J18" s="335" t="s">
        <v>56</v>
      </c>
      <c r="K18" s="95">
        <v>2.0</v>
      </c>
      <c r="L18" s="95">
        <v>7.0</v>
      </c>
      <c r="M18" s="317">
        <v>0.05945601851851852</v>
      </c>
      <c r="N18" s="335"/>
      <c r="O18" s="95">
        <v>1.0</v>
      </c>
      <c r="P18" s="95">
        <v>4.0</v>
      </c>
      <c r="Q18" s="317">
        <v>0.03737268518518518</v>
      </c>
      <c r="R18" s="335"/>
      <c r="S18" s="342"/>
      <c r="T18" s="342"/>
      <c r="U18" s="343"/>
      <c r="V18" s="335"/>
      <c r="W18" s="342"/>
      <c r="X18" s="342"/>
      <c r="Y18" s="343"/>
      <c r="Z18" s="335"/>
      <c r="AA18" s="342"/>
      <c r="AB18" s="342"/>
      <c r="AC18" s="343"/>
      <c r="AD18" s="335"/>
      <c r="AE18" s="342"/>
      <c r="AF18" s="342"/>
      <c r="AG18" s="343"/>
      <c r="AH18" s="335"/>
      <c r="AI18" s="390"/>
      <c r="AJ18" s="390"/>
      <c r="AK18" s="390"/>
      <c r="AL18" s="335"/>
      <c r="AM18" s="390"/>
      <c r="AN18" s="390"/>
      <c r="AO18" s="390"/>
      <c r="AP18" s="335"/>
    </row>
    <row r="19">
      <c r="A19" s="384" t="s">
        <v>856</v>
      </c>
      <c r="B19" s="8"/>
      <c r="C19" s="83">
        <v>7.0</v>
      </c>
      <c r="D19" s="83">
        <v>2.0</v>
      </c>
      <c r="E19" s="91">
        <v>0.23921296296296296</v>
      </c>
      <c r="F19" s="335"/>
      <c r="G19" s="83">
        <v>2.0</v>
      </c>
      <c r="H19" s="83">
        <v>4.0</v>
      </c>
      <c r="I19" s="91">
        <v>0.07662037037037037</v>
      </c>
      <c r="J19" s="335"/>
      <c r="K19" s="83">
        <v>1.0</v>
      </c>
      <c r="L19" s="83">
        <v>3.5</v>
      </c>
      <c r="M19" s="84">
        <v>0.045613425925925925</v>
      </c>
      <c r="N19" s="335"/>
      <c r="O19" s="83">
        <v>0.0</v>
      </c>
      <c r="P19" s="83">
        <v>0.0</v>
      </c>
      <c r="Q19" s="84">
        <v>0.0</v>
      </c>
      <c r="R19" s="335" t="s">
        <v>56</v>
      </c>
      <c r="S19" s="338"/>
      <c r="T19" s="338"/>
      <c r="U19" s="339"/>
      <c r="V19" s="335"/>
      <c r="W19" s="338"/>
      <c r="X19" s="338"/>
      <c r="Y19" s="339"/>
      <c r="Z19" s="335"/>
      <c r="AA19" s="338"/>
      <c r="AB19" s="338"/>
      <c r="AC19" s="347"/>
      <c r="AD19" s="335"/>
      <c r="AE19" s="338"/>
      <c r="AF19" s="338"/>
      <c r="AG19" s="347"/>
      <c r="AH19" s="335"/>
      <c r="AI19" s="385"/>
      <c r="AJ19" s="385"/>
      <c r="AK19" s="347"/>
      <c r="AL19" s="335"/>
      <c r="AM19" s="385"/>
      <c r="AN19" s="385"/>
      <c r="AO19" s="341"/>
      <c r="AP19" s="335"/>
    </row>
    <row r="20">
      <c r="A20" s="384" t="s">
        <v>857</v>
      </c>
      <c r="B20" s="8"/>
      <c r="C20" s="83">
        <v>1.0</v>
      </c>
      <c r="D20" s="83">
        <v>2.0</v>
      </c>
      <c r="E20" s="91">
        <v>0.08481481481481482</v>
      </c>
      <c r="F20" s="335"/>
      <c r="G20" s="83">
        <v>1.0</v>
      </c>
      <c r="H20" s="83">
        <v>5.0</v>
      </c>
      <c r="I20" s="91">
        <v>0.12384259259259259</v>
      </c>
      <c r="J20" s="335"/>
      <c r="K20" s="83">
        <v>1.0</v>
      </c>
      <c r="L20" s="83">
        <v>5.0</v>
      </c>
      <c r="M20" s="84">
        <v>0.04959490740740741</v>
      </c>
      <c r="N20" s="335"/>
      <c r="O20" s="83">
        <v>0.0</v>
      </c>
      <c r="P20" s="83">
        <v>0.0</v>
      </c>
      <c r="Q20" s="84">
        <v>0.0</v>
      </c>
      <c r="R20" s="335" t="s">
        <v>56</v>
      </c>
      <c r="S20" s="338"/>
      <c r="T20" s="338"/>
      <c r="U20" s="339"/>
      <c r="V20" s="335"/>
      <c r="W20" s="338"/>
      <c r="X20" s="338"/>
      <c r="Y20" s="339"/>
      <c r="Z20" s="335"/>
      <c r="AA20" s="338"/>
      <c r="AB20" s="338"/>
      <c r="AC20" s="347"/>
      <c r="AD20" s="335"/>
      <c r="AE20" s="338"/>
      <c r="AF20" s="338"/>
      <c r="AG20" s="347"/>
      <c r="AH20" s="335"/>
      <c r="AI20" s="338"/>
      <c r="AJ20" s="338"/>
      <c r="AK20" s="347"/>
      <c r="AL20" s="335"/>
      <c r="AM20" s="338"/>
      <c r="AN20" s="338"/>
      <c r="AO20" s="339"/>
      <c r="AP20" s="335"/>
    </row>
    <row r="21">
      <c r="A21" s="384" t="s">
        <v>858</v>
      </c>
      <c r="B21" s="8"/>
      <c r="C21" s="95">
        <v>1.0</v>
      </c>
      <c r="D21" s="95">
        <v>2.0</v>
      </c>
      <c r="E21" s="162">
        <v>0.20310185185185184</v>
      </c>
      <c r="F21" s="335"/>
      <c r="G21" s="95">
        <v>2.0</v>
      </c>
      <c r="H21" s="95">
        <v>4.0</v>
      </c>
      <c r="I21" s="317">
        <v>0.07643518518518519</v>
      </c>
      <c r="J21" s="335"/>
      <c r="K21" s="95">
        <v>1.0</v>
      </c>
      <c r="L21" s="95">
        <v>0.0</v>
      </c>
      <c r="M21" s="317">
        <v>0.05434027777777778</v>
      </c>
      <c r="N21" s="335" t="s">
        <v>56</v>
      </c>
      <c r="O21" s="95">
        <v>0.0</v>
      </c>
      <c r="P21" s="95">
        <v>0.0</v>
      </c>
      <c r="Q21" s="317">
        <v>0.0</v>
      </c>
      <c r="R21" s="335" t="s">
        <v>56</v>
      </c>
      <c r="S21" s="342"/>
      <c r="T21" s="342"/>
      <c r="U21" s="343"/>
      <c r="V21" s="335"/>
      <c r="W21" s="342"/>
      <c r="X21" s="342"/>
      <c r="Y21" s="343"/>
      <c r="Z21" s="335"/>
      <c r="AA21" s="342"/>
      <c r="AB21" s="342"/>
      <c r="AC21" s="342"/>
      <c r="AD21" s="335"/>
      <c r="AE21" s="342"/>
      <c r="AF21" s="342"/>
      <c r="AG21" s="342"/>
      <c r="AH21" s="335"/>
      <c r="AI21" s="342"/>
      <c r="AJ21" s="342"/>
      <c r="AK21" s="343"/>
      <c r="AL21" s="335"/>
      <c r="AM21" s="342"/>
      <c r="AN21" s="342"/>
      <c r="AO21" s="343"/>
      <c r="AP21" s="335"/>
    </row>
    <row r="22">
      <c r="A22" s="384" t="s">
        <v>859</v>
      </c>
      <c r="B22" s="8"/>
      <c r="C22" s="83">
        <v>1.0</v>
      </c>
      <c r="D22" s="83">
        <v>3.0</v>
      </c>
      <c r="E22" s="91">
        <v>0.25</v>
      </c>
      <c r="F22" s="335"/>
      <c r="G22" s="83">
        <v>3.0</v>
      </c>
      <c r="H22" s="83">
        <v>1.5</v>
      </c>
      <c r="I22" s="306">
        <v>0.043055555555555555</v>
      </c>
      <c r="J22" s="335"/>
      <c r="K22" s="83">
        <v>1.0</v>
      </c>
      <c r="L22" s="83">
        <v>2.0</v>
      </c>
      <c r="M22" s="84">
        <v>0.06597222222222222</v>
      </c>
      <c r="N22" s="335"/>
      <c r="O22" s="83">
        <v>0.0</v>
      </c>
      <c r="P22" s="83">
        <v>0.0</v>
      </c>
      <c r="Q22" s="84">
        <v>0.0</v>
      </c>
      <c r="R22" s="335" t="s">
        <v>56</v>
      </c>
      <c r="S22" s="338"/>
      <c r="T22" s="338"/>
      <c r="U22" s="341"/>
      <c r="V22" s="335"/>
      <c r="W22" s="338"/>
      <c r="X22" s="338"/>
      <c r="Y22" s="339"/>
      <c r="Z22" s="335"/>
      <c r="AA22" s="155">
        <v>0.0</v>
      </c>
      <c r="AB22" s="155">
        <v>0.0</v>
      </c>
      <c r="AC22" s="340">
        <v>0.0</v>
      </c>
      <c r="AD22" s="335" t="s">
        <v>44</v>
      </c>
      <c r="AE22" s="83">
        <v>0.0</v>
      </c>
      <c r="AF22" s="83">
        <v>0.0</v>
      </c>
      <c r="AG22" s="306">
        <v>0.0</v>
      </c>
      <c r="AH22" s="335" t="s">
        <v>44</v>
      </c>
      <c r="AI22" s="83">
        <v>1.0</v>
      </c>
      <c r="AJ22" s="83">
        <v>2.0</v>
      </c>
      <c r="AK22" s="130">
        <v>0.0</v>
      </c>
      <c r="AL22" s="335" t="s">
        <v>44</v>
      </c>
      <c r="AM22" s="83">
        <v>1.0</v>
      </c>
      <c r="AN22" s="83">
        <v>2.0</v>
      </c>
      <c r="AO22" s="306">
        <v>0.0</v>
      </c>
      <c r="AP22" s="335" t="s">
        <v>44</v>
      </c>
    </row>
    <row r="23">
      <c r="A23" s="387"/>
      <c r="B23" s="388"/>
      <c r="C23" s="388"/>
      <c r="D23" s="388"/>
      <c r="E23" s="388"/>
      <c r="F23" s="388"/>
      <c r="G23" s="388"/>
      <c r="H23" s="388"/>
      <c r="I23" s="388"/>
      <c r="J23" s="388"/>
      <c r="K23" s="388"/>
      <c r="L23" s="388"/>
      <c r="M23" s="388"/>
      <c r="N23" s="388"/>
      <c r="O23" s="388"/>
      <c r="P23" s="388"/>
      <c r="Q23" s="388"/>
      <c r="R23" s="388"/>
      <c r="S23" s="388"/>
      <c r="T23" s="388"/>
      <c r="U23" s="388"/>
      <c r="V23" s="388"/>
      <c r="W23" s="388"/>
      <c r="X23" s="388"/>
      <c r="Y23" s="388"/>
      <c r="Z23" s="388"/>
      <c r="AA23" s="388"/>
      <c r="AB23" s="388"/>
      <c r="AC23" s="388"/>
      <c r="AD23" s="388"/>
      <c r="AE23" s="388"/>
      <c r="AF23" s="388"/>
      <c r="AG23" s="388"/>
      <c r="AH23" s="388"/>
      <c r="AI23" s="388"/>
      <c r="AJ23" s="388"/>
      <c r="AK23" s="388"/>
      <c r="AL23" s="388"/>
      <c r="AM23" s="388"/>
      <c r="AN23" s="388"/>
      <c r="AO23" s="388"/>
      <c r="AP23" s="388"/>
    </row>
    <row r="24">
      <c r="A24" s="384" t="s">
        <v>860</v>
      </c>
      <c r="B24" s="8"/>
      <c r="C24" s="95">
        <v>2.0</v>
      </c>
      <c r="D24" s="95">
        <v>2.0</v>
      </c>
      <c r="E24" s="162">
        <v>0.04962962962962963</v>
      </c>
      <c r="F24" s="335"/>
      <c r="G24" s="95">
        <v>1.0</v>
      </c>
      <c r="H24" s="95">
        <v>3.0</v>
      </c>
      <c r="I24" s="162">
        <v>0.048136574074074075</v>
      </c>
      <c r="J24" s="335"/>
      <c r="K24" s="95">
        <v>1.0</v>
      </c>
      <c r="L24" s="95">
        <v>2.5</v>
      </c>
      <c r="M24" s="317">
        <v>0.04363425925925926</v>
      </c>
      <c r="N24" s="335"/>
      <c r="O24" s="95">
        <v>0.0</v>
      </c>
      <c r="P24" s="83">
        <v>0.0</v>
      </c>
      <c r="Q24" s="317">
        <v>0.0</v>
      </c>
      <c r="R24" s="335" t="s">
        <v>56</v>
      </c>
      <c r="S24" s="342"/>
      <c r="T24" s="342"/>
      <c r="U24" s="343"/>
      <c r="V24" s="335"/>
      <c r="W24" s="342"/>
      <c r="X24" s="338"/>
      <c r="Y24" s="343"/>
      <c r="Z24" s="335"/>
      <c r="AA24" s="95">
        <v>1.0</v>
      </c>
      <c r="AB24" s="95">
        <v>3.0</v>
      </c>
      <c r="AC24" s="317">
        <v>0.2511921296296296</v>
      </c>
      <c r="AD24" s="335"/>
      <c r="AE24" s="95">
        <v>3.0</v>
      </c>
      <c r="AF24" s="95">
        <v>5.0</v>
      </c>
      <c r="AG24" s="317">
        <v>0.2363425925925926</v>
      </c>
      <c r="AH24" s="335"/>
      <c r="AI24" s="95">
        <v>2.0</v>
      </c>
      <c r="AJ24" s="95">
        <v>5.0</v>
      </c>
      <c r="AK24" s="317">
        <v>0.0912037037037037</v>
      </c>
      <c r="AL24" s="335"/>
      <c r="AM24" s="95">
        <v>3.0</v>
      </c>
      <c r="AN24" s="95">
        <v>9.0</v>
      </c>
      <c r="AO24" s="317">
        <v>0.1375347222222222</v>
      </c>
      <c r="AP24" s="335"/>
    </row>
    <row r="25">
      <c r="A25" s="384" t="s">
        <v>861</v>
      </c>
      <c r="B25" s="8"/>
      <c r="C25" s="83">
        <v>2.0</v>
      </c>
      <c r="D25" s="83">
        <v>10.5</v>
      </c>
      <c r="E25" s="91">
        <v>0.2685532407407407</v>
      </c>
      <c r="F25" s="335"/>
      <c r="G25" s="83">
        <v>1.0</v>
      </c>
      <c r="H25" s="83">
        <v>3.5</v>
      </c>
      <c r="I25" s="91">
        <v>0.05484953703703704</v>
      </c>
      <c r="J25" s="335"/>
      <c r="K25" s="83">
        <v>2.0</v>
      </c>
      <c r="L25" s="83">
        <v>6.0</v>
      </c>
      <c r="M25" s="306">
        <v>0.04704861111111111</v>
      </c>
      <c r="N25" s="335"/>
      <c r="O25" s="83">
        <v>0.0</v>
      </c>
      <c r="P25" s="83">
        <v>0.0</v>
      </c>
      <c r="Q25" s="84">
        <v>0.0</v>
      </c>
      <c r="R25" s="335" t="s">
        <v>56</v>
      </c>
      <c r="S25" s="338"/>
      <c r="T25" s="338"/>
      <c r="U25" s="339"/>
      <c r="V25" s="335"/>
      <c r="W25" s="338"/>
      <c r="X25" s="338"/>
      <c r="Y25" s="339"/>
      <c r="Z25" s="335"/>
      <c r="AA25" s="83">
        <v>2.0</v>
      </c>
      <c r="AB25" s="83">
        <v>3.0</v>
      </c>
      <c r="AC25" s="130">
        <v>0.07716435185185185</v>
      </c>
      <c r="AD25" s="335"/>
      <c r="AE25" s="83">
        <v>1.0</v>
      </c>
      <c r="AF25" s="83">
        <v>5.0</v>
      </c>
      <c r="AG25" s="130">
        <v>0.20943287037037037</v>
      </c>
      <c r="AH25" s="335"/>
      <c r="AI25" s="83">
        <v>1.0</v>
      </c>
      <c r="AJ25" s="83">
        <v>6.0</v>
      </c>
      <c r="AK25" s="130">
        <v>0.08991898148148147</v>
      </c>
      <c r="AL25" s="335"/>
      <c r="AM25" s="83">
        <v>1.0</v>
      </c>
      <c r="AN25" s="83">
        <v>7.0</v>
      </c>
      <c r="AO25" s="84">
        <v>0.15302083333333333</v>
      </c>
      <c r="AP25" s="335"/>
    </row>
    <row r="26">
      <c r="A26" s="384" t="s">
        <v>862</v>
      </c>
      <c r="B26" s="8"/>
      <c r="C26" s="95">
        <v>4.0</v>
      </c>
      <c r="D26" s="95">
        <v>5.0</v>
      </c>
      <c r="E26" s="162">
        <v>0.2222222222222222</v>
      </c>
      <c r="F26" s="335"/>
      <c r="G26" s="95">
        <v>1.0</v>
      </c>
      <c r="H26" s="95">
        <v>3.0</v>
      </c>
      <c r="I26" s="317">
        <v>0.08819444444444445</v>
      </c>
      <c r="J26" s="335"/>
      <c r="K26" s="95">
        <v>1.0</v>
      </c>
      <c r="L26" s="95">
        <v>8.0</v>
      </c>
      <c r="M26" s="317">
        <v>0.04861111111111111</v>
      </c>
      <c r="N26" s="335"/>
      <c r="O26" s="95">
        <v>0.0</v>
      </c>
      <c r="P26" s="95">
        <v>0.0</v>
      </c>
      <c r="Q26" s="317">
        <v>0.0</v>
      </c>
      <c r="R26" s="335" t="s">
        <v>56</v>
      </c>
      <c r="S26" s="342"/>
      <c r="T26" s="342"/>
      <c r="U26" s="343"/>
      <c r="V26" s="335"/>
      <c r="W26" s="342"/>
      <c r="X26" s="342"/>
      <c r="Y26" s="343"/>
      <c r="Z26" s="335"/>
      <c r="AA26" s="95">
        <v>1.0</v>
      </c>
      <c r="AB26" s="95">
        <v>4.0</v>
      </c>
      <c r="AC26" s="317">
        <v>0.08819444444444445</v>
      </c>
      <c r="AD26" s="335"/>
      <c r="AE26" s="95">
        <v>2.0</v>
      </c>
      <c r="AF26" s="95">
        <v>5.0</v>
      </c>
      <c r="AG26" s="317">
        <v>0.1673611111111111</v>
      </c>
      <c r="AH26" s="335"/>
      <c r="AI26" s="95">
        <v>1.0</v>
      </c>
      <c r="AJ26" s="95">
        <v>4.0</v>
      </c>
      <c r="AK26" s="317">
        <v>0.10902777777777778</v>
      </c>
      <c r="AL26" s="335"/>
      <c r="AM26" s="95">
        <v>1.0</v>
      </c>
      <c r="AN26" s="95">
        <v>5.0</v>
      </c>
      <c r="AO26" s="317">
        <v>0.19375</v>
      </c>
      <c r="AP26" s="335"/>
    </row>
    <row r="27">
      <c r="A27" s="384" t="s">
        <v>863</v>
      </c>
      <c r="B27" s="8"/>
      <c r="C27" s="83">
        <v>3.0</v>
      </c>
      <c r="D27" s="83">
        <v>6.5</v>
      </c>
      <c r="E27" s="91">
        <v>0.08809027777777778</v>
      </c>
      <c r="F27" s="335"/>
      <c r="G27" s="83">
        <v>1.0</v>
      </c>
      <c r="H27" s="83">
        <v>3.5</v>
      </c>
      <c r="I27" s="91">
        <v>0.04767361111111111</v>
      </c>
      <c r="J27" s="335"/>
      <c r="K27" s="83">
        <v>0.0</v>
      </c>
      <c r="L27" s="83">
        <v>0.0</v>
      </c>
      <c r="M27" s="306">
        <v>0.013958333333333333</v>
      </c>
      <c r="N27" s="335" t="s">
        <v>56</v>
      </c>
      <c r="O27" s="83">
        <v>0.0</v>
      </c>
      <c r="P27" s="83">
        <v>0.0</v>
      </c>
      <c r="Q27" s="84">
        <v>0.0</v>
      </c>
      <c r="R27" s="335" t="s">
        <v>56</v>
      </c>
      <c r="S27" s="338"/>
      <c r="T27" s="338"/>
      <c r="U27" s="339"/>
      <c r="V27" s="335"/>
      <c r="W27" s="338"/>
      <c r="X27" s="338"/>
      <c r="Y27" s="339"/>
      <c r="Z27" s="335"/>
      <c r="AA27" s="83">
        <v>3.0</v>
      </c>
      <c r="AB27" s="83">
        <v>2.0</v>
      </c>
      <c r="AC27" s="130">
        <v>0.06681712962962963</v>
      </c>
      <c r="AD27" s="335"/>
      <c r="AE27" s="83">
        <v>0.0</v>
      </c>
      <c r="AF27" s="83">
        <v>4.0</v>
      </c>
      <c r="AG27" s="130">
        <v>0.06778935185185185</v>
      </c>
      <c r="AH27" s="335" t="s">
        <v>56</v>
      </c>
      <c r="AI27" s="83">
        <v>1.0</v>
      </c>
      <c r="AJ27" s="83">
        <v>4.0</v>
      </c>
      <c r="AK27" s="130">
        <v>0.06129629629629629</v>
      </c>
      <c r="AL27" s="335"/>
      <c r="AM27" s="83">
        <v>1.0</v>
      </c>
      <c r="AN27" s="83">
        <v>6.0</v>
      </c>
      <c r="AO27" s="84">
        <v>0.028564814814814814</v>
      </c>
      <c r="AP27" s="335"/>
    </row>
    <row r="28">
      <c r="A28" s="384" t="s">
        <v>864</v>
      </c>
      <c r="B28" s="8"/>
      <c r="C28" s="83">
        <v>4.0</v>
      </c>
      <c r="D28" s="83">
        <v>6.0</v>
      </c>
      <c r="E28" s="91">
        <v>0.2170601851851852</v>
      </c>
      <c r="F28" s="335"/>
      <c r="G28" s="83">
        <v>1.0</v>
      </c>
      <c r="H28" s="83">
        <v>8.0</v>
      </c>
      <c r="I28" s="306">
        <v>0.050104166666666665</v>
      </c>
      <c r="J28" s="335"/>
      <c r="K28" s="83">
        <v>1.0</v>
      </c>
      <c r="L28" s="83">
        <v>1.0</v>
      </c>
      <c r="M28" s="84">
        <v>0.04576388888888889</v>
      </c>
      <c r="N28" s="335"/>
      <c r="O28" s="83">
        <v>0.0</v>
      </c>
      <c r="P28" s="83">
        <v>0.0</v>
      </c>
      <c r="Q28" s="84">
        <v>0.0</v>
      </c>
      <c r="R28" s="335" t="s">
        <v>56</v>
      </c>
      <c r="S28" s="338"/>
      <c r="T28" s="338"/>
      <c r="U28" s="339"/>
      <c r="V28" s="335"/>
      <c r="W28" s="338"/>
      <c r="X28" s="338"/>
      <c r="Y28" s="339"/>
      <c r="Z28" s="335"/>
      <c r="AA28" s="83">
        <v>1.0</v>
      </c>
      <c r="AB28" s="83">
        <v>2.0</v>
      </c>
      <c r="AC28" s="130">
        <v>0.051631944444444446</v>
      </c>
      <c r="AD28" s="335"/>
      <c r="AE28" s="83">
        <v>0.0</v>
      </c>
      <c r="AF28" s="83">
        <v>0.0</v>
      </c>
      <c r="AG28" s="130">
        <v>0.0</v>
      </c>
      <c r="AH28" s="335" t="s">
        <v>56</v>
      </c>
      <c r="AI28" s="83">
        <v>0.0</v>
      </c>
      <c r="AJ28" s="83">
        <v>4.0</v>
      </c>
      <c r="AK28" s="130">
        <v>0.052222222222222225</v>
      </c>
      <c r="AL28" s="335"/>
      <c r="AM28" s="83">
        <v>0.0</v>
      </c>
      <c r="AN28" s="83">
        <v>5.0</v>
      </c>
      <c r="AO28" s="84">
        <v>0.023032407407407408</v>
      </c>
      <c r="AP28" s="335"/>
    </row>
    <row r="29">
      <c r="A29" s="384" t="s">
        <v>865</v>
      </c>
      <c r="B29" s="8"/>
      <c r="C29" s="95">
        <v>2.0</v>
      </c>
      <c r="D29" s="95">
        <v>6.0</v>
      </c>
      <c r="E29" s="162">
        <v>0.22806712962962963</v>
      </c>
      <c r="F29" s="335"/>
      <c r="G29" s="95">
        <v>0.0</v>
      </c>
      <c r="H29" s="95">
        <v>0.0</v>
      </c>
      <c r="I29" s="317">
        <v>0.05291666666666667</v>
      </c>
      <c r="J29" s="335" t="s">
        <v>56</v>
      </c>
      <c r="K29" s="95">
        <v>0.0</v>
      </c>
      <c r="L29" s="95">
        <v>1.5</v>
      </c>
      <c r="M29" s="317">
        <v>0.037835648148148146</v>
      </c>
      <c r="N29" s="335" t="s">
        <v>56</v>
      </c>
      <c r="O29" s="95">
        <v>0.0</v>
      </c>
      <c r="P29" s="95">
        <v>0.0</v>
      </c>
      <c r="Q29" s="317">
        <v>0.0</v>
      </c>
      <c r="R29" s="335" t="s">
        <v>56</v>
      </c>
      <c r="S29" s="342"/>
      <c r="T29" s="342"/>
      <c r="U29" s="343"/>
      <c r="V29" s="335"/>
      <c r="W29" s="342"/>
      <c r="X29" s="342"/>
      <c r="Y29" s="343"/>
      <c r="Z29" s="335"/>
      <c r="AA29" s="95">
        <v>1.0</v>
      </c>
      <c r="AB29" s="95">
        <v>2.0</v>
      </c>
      <c r="AC29" s="317">
        <v>0.05648148148148148</v>
      </c>
      <c r="AD29" s="335"/>
      <c r="AE29" s="95">
        <v>0.0</v>
      </c>
      <c r="AF29" s="95">
        <v>0.0</v>
      </c>
      <c r="AG29" s="317">
        <v>0.0</v>
      </c>
      <c r="AH29" s="335" t="s">
        <v>56</v>
      </c>
      <c r="AI29" s="95">
        <v>1.0</v>
      </c>
      <c r="AJ29" s="95">
        <v>1.0</v>
      </c>
      <c r="AK29" s="317">
        <v>0.04388888888888889</v>
      </c>
      <c r="AL29" s="335"/>
      <c r="AM29" s="95">
        <v>1.0</v>
      </c>
      <c r="AN29" s="95">
        <v>4.0</v>
      </c>
      <c r="AO29" s="317">
        <v>0.0928587962962963</v>
      </c>
      <c r="AP29" s="335"/>
    </row>
    <row r="30">
      <c r="A30" s="384" t="s">
        <v>866</v>
      </c>
      <c r="B30" s="8"/>
      <c r="C30" s="83">
        <v>2.0</v>
      </c>
      <c r="D30" s="83">
        <v>8.5</v>
      </c>
      <c r="E30" s="91">
        <v>0.17658564814814814</v>
      </c>
      <c r="F30" s="373"/>
      <c r="G30" s="83">
        <v>1.0</v>
      </c>
      <c r="H30" s="83">
        <v>5.0</v>
      </c>
      <c r="I30" s="91">
        <v>0.18469907407407407</v>
      </c>
      <c r="J30" s="373"/>
      <c r="K30" s="83">
        <v>1.0</v>
      </c>
      <c r="L30" s="83">
        <v>2.0</v>
      </c>
      <c r="M30" s="84">
        <v>0.07078703703703704</v>
      </c>
      <c r="N30" s="373"/>
      <c r="O30" s="83">
        <v>0.0</v>
      </c>
      <c r="P30" s="83">
        <v>0.0</v>
      </c>
      <c r="Q30" s="84">
        <v>0.0</v>
      </c>
      <c r="R30" s="373" t="s">
        <v>56</v>
      </c>
      <c r="S30" s="342"/>
      <c r="T30" s="342"/>
      <c r="U30" s="392"/>
      <c r="V30" s="373"/>
      <c r="W30" s="338"/>
      <c r="X30" s="338"/>
      <c r="Y30" s="339"/>
      <c r="Z30" s="373"/>
      <c r="AA30" s="83">
        <v>2.0</v>
      </c>
      <c r="AB30" s="83">
        <v>3.0</v>
      </c>
      <c r="AC30" s="306">
        <v>0.051319444444444445</v>
      </c>
      <c r="AD30" s="373"/>
      <c r="AE30" s="83">
        <v>0.0</v>
      </c>
      <c r="AF30" s="83">
        <v>0.0</v>
      </c>
      <c r="AG30" s="130">
        <v>0.0</v>
      </c>
      <c r="AH30" s="373" t="s">
        <v>56</v>
      </c>
      <c r="AI30" s="83">
        <v>2.0</v>
      </c>
      <c r="AJ30" s="83">
        <v>4.0</v>
      </c>
      <c r="AK30" s="130">
        <v>0.07268518518518519</v>
      </c>
      <c r="AL30" s="373"/>
      <c r="AM30" s="83">
        <v>1.0</v>
      </c>
      <c r="AN30" s="83">
        <v>6.0</v>
      </c>
      <c r="AO30" s="84">
        <v>0.03439814814814815</v>
      </c>
      <c r="AP30" s="373"/>
    </row>
    <row r="31">
      <c r="A31" s="387"/>
      <c r="B31" s="388"/>
      <c r="C31" s="348"/>
      <c r="D31" s="348"/>
      <c r="E31" s="348"/>
      <c r="F31" s="348"/>
      <c r="G31" s="348"/>
      <c r="H31" s="348"/>
      <c r="I31" s="348"/>
      <c r="J31" s="348"/>
      <c r="K31" s="348"/>
      <c r="L31" s="348"/>
      <c r="M31" s="348"/>
      <c r="N31" s="348"/>
      <c r="O31" s="348"/>
      <c r="P31" s="348"/>
      <c r="Q31" s="348"/>
      <c r="R31" s="348"/>
      <c r="S31" s="348"/>
      <c r="T31" s="348"/>
      <c r="U31" s="348"/>
      <c r="V31" s="348"/>
      <c r="W31" s="348"/>
      <c r="X31" s="348"/>
      <c r="Y31" s="348"/>
      <c r="Z31" s="348"/>
      <c r="AA31" s="348"/>
      <c r="AB31" s="348"/>
      <c r="AC31" s="348"/>
      <c r="AD31" s="348"/>
      <c r="AE31" s="348"/>
      <c r="AF31" s="348"/>
      <c r="AG31" s="348"/>
      <c r="AH31" s="348"/>
      <c r="AI31" s="348"/>
      <c r="AJ31" s="348"/>
      <c r="AK31" s="348"/>
      <c r="AL31" s="348"/>
      <c r="AM31" s="348"/>
      <c r="AN31" s="348"/>
      <c r="AO31" s="348"/>
      <c r="AP31" s="348"/>
    </row>
    <row r="32">
      <c r="A32" s="384" t="s">
        <v>867</v>
      </c>
      <c r="B32" s="8"/>
      <c r="C32" s="95">
        <v>8.0</v>
      </c>
      <c r="D32" s="95">
        <v>4.5</v>
      </c>
      <c r="E32" s="162">
        <v>0.2626967592592593</v>
      </c>
      <c r="F32" s="335"/>
      <c r="G32" s="95">
        <v>1.0</v>
      </c>
      <c r="H32" s="95">
        <v>2.5</v>
      </c>
      <c r="I32" s="162">
        <v>0.16636574074074073</v>
      </c>
      <c r="J32" s="335"/>
      <c r="K32" s="95">
        <v>2.0</v>
      </c>
      <c r="L32" s="95">
        <v>28.0</v>
      </c>
      <c r="M32" s="317">
        <v>0.3419212962962963</v>
      </c>
      <c r="N32" s="335"/>
      <c r="O32" s="95">
        <v>1.0</v>
      </c>
      <c r="P32" s="95">
        <v>0.0</v>
      </c>
      <c r="Q32" s="317">
        <v>0.020902777777777777</v>
      </c>
      <c r="R32" s="335"/>
      <c r="S32" s="342"/>
      <c r="T32" s="342"/>
      <c r="U32" s="343"/>
      <c r="V32" s="335"/>
      <c r="W32" s="342"/>
      <c r="X32" s="342"/>
      <c r="Y32" s="343"/>
      <c r="Z32" s="335"/>
      <c r="AA32" s="95">
        <v>2.0</v>
      </c>
      <c r="AB32" s="95">
        <v>3.0</v>
      </c>
      <c r="AC32" s="317">
        <v>0.1259259259259259</v>
      </c>
      <c r="AD32" s="335"/>
      <c r="AE32" s="95">
        <v>3.0</v>
      </c>
      <c r="AF32" s="95">
        <v>5.0</v>
      </c>
      <c r="AG32" s="317">
        <v>0.21407407407407408</v>
      </c>
      <c r="AH32" s="335"/>
      <c r="AI32" s="95">
        <v>2.0</v>
      </c>
      <c r="AJ32" s="95">
        <v>5.0</v>
      </c>
      <c r="AK32" s="317">
        <v>0.051284722222222225</v>
      </c>
      <c r="AL32" s="335"/>
      <c r="AM32" s="83">
        <v>3.0</v>
      </c>
      <c r="AN32" s="83">
        <v>6.0</v>
      </c>
      <c r="AO32" s="84">
        <v>0.05193287037037037</v>
      </c>
      <c r="AP32" s="335"/>
    </row>
    <row r="33">
      <c r="A33" s="384" t="s">
        <v>868</v>
      </c>
      <c r="B33" s="8"/>
      <c r="C33" s="83">
        <v>1.0</v>
      </c>
      <c r="D33" s="83">
        <v>10.0</v>
      </c>
      <c r="E33" s="375">
        <v>0.07394675925925925</v>
      </c>
      <c r="F33" s="335"/>
      <c r="G33" s="83">
        <v>1.0</v>
      </c>
      <c r="H33" s="83">
        <v>9.5</v>
      </c>
      <c r="I33" s="375">
        <v>0.1529976851851852</v>
      </c>
      <c r="J33" s="335"/>
      <c r="K33" s="83">
        <v>2.0</v>
      </c>
      <c r="L33" s="83">
        <v>5.5</v>
      </c>
      <c r="M33" s="376">
        <v>0.19462962962962962</v>
      </c>
      <c r="N33" s="335"/>
      <c r="O33" s="83">
        <v>1.0</v>
      </c>
      <c r="P33" s="83">
        <v>0.0</v>
      </c>
      <c r="Q33" s="84">
        <v>0.04527777777777778</v>
      </c>
      <c r="R33" s="335" t="s">
        <v>52</v>
      </c>
      <c r="S33" s="338"/>
      <c r="T33" s="338"/>
      <c r="U33" s="392"/>
      <c r="V33" s="335"/>
      <c r="W33" s="338"/>
      <c r="X33" s="338"/>
      <c r="Y33" s="339"/>
      <c r="Z33" s="335"/>
      <c r="AA33" s="83">
        <v>1.0</v>
      </c>
      <c r="AB33" s="83">
        <v>2.0</v>
      </c>
      <c r="AC33" s="130">
        <v>0.05607638888888889</v>
      </c>
      <c r="AD33" s="335"/>
      <c r="AE33" s="83">
        <v>5.0</v>
      </c>
      <c r="AF33" s="83">
        <v>8.0</v>
      </c>
      <c r="AG33" s="130">
        <v>0.2414814814814815</v>
      </c>
      <c r="AH33" s="335"/>
      <c r="AI33" s="83">
        <v>1.0</v>
      </c>
      <c r="AJ33" s="83">
        <v>3.0</v>
      </c>
      <c r="AK33" s="130">
        <v>0.22</v>
      </c>
      <c r="AL33" s="335"/>
      <c r="AM33" s="83">
        <v>1.0</v>
      </c>
      <c r="AN33" s="83">
        <v>1.0</v>
      </c>
      <c r="AO33" s="393">
        <v>0.06239583333333333</v>
      </c>
      <c r="AP33" s="335"/>
    </row>
    <row r="34">
      <c r="A34" s="384" t="s">
        <v>869</v>
      </c>
      <c r="B34" s="8"/>
      <c r="C34" s="95">
        <v>1.0</v>
      </c>
      <c r="D34" s="95">
        <v>12.5</v>
      </c>
      <c r="E34" s="162">
        <v>0.04240740740740741</v>
      </c>
      <c r="F34" s="335"/>
      <c r="G34" s="95">
        <v>1.0</v>
      </c>
      <c r="H34" s="95">
        <v>13.0</v>
      </c>
      <c r="I34" s="317">
        <v>0.14185185185185184</v>
      </c>
      <c r="J34" s="335"/>
      <c r="K34" s="95">
        <v>2.0</v>
      </c>
      <c r="L34" s="95">
        <v>10.0</v>
      </c>
      <c r="M34" s="317">
        <v>0.2648263888888889</v>
      </c>
      <c r="N34" s="335"/>
      <c r="O34" s="378">
        <v>1.0</v>
      </c>
      <c r="P34" s="378">
        <v>1.0</v>
      </c>
      <c r="Q34" s="379">
        <v>0.044131944444444446</v>
      </c>
      <c r="R34" s="335"/>
      <c r="S34" s="342"/>
      <c r="T34" s="342"/>
      <c r="U34" s="342"/>
      <c r="V34" s="335"/>
      <c r="W34" s="342"/>
      <c r="X34" s="342"/>
      <c r="Y34" s="342"/>
      <c r="Z34" s="335"/>
      <c r="AA34" s="95">
        <v>1.0</v>
      </c>
      <c r="AB34" s="95">
        <v>4.0</v>
      </c>
      <c r="AC34" s="317">
        <v>0.051284722222222225</v>
      </c>
      <c r="AD34" s="335"/>
      <c r="AE34" s="95">
        <v>7.0</v>
      </c>
      <c r="AF34" s="95">
        <v>7.0</v>
      </c>
      <c r="AG34" s="317">
        <v>0.22818287037037038</v>
      </c>
      <c r="AH34" s="335"/>
      <c r="AI34" s="95">
        <v>1.0</v>
      </c>
      <c r="AJ34" s="95">
        <v>2.0</v>
      </c>
      <c r="AK34" s="317">
        <v>0.20940972222222223</v>
      </c>
      <c r="AL34" s="335"/>
      <c r="AM34" s="95">
        <v>2.0</v>
      </c>
      <c r="AN34" s="95">
        <v>0.0</v>
      </c>
      <c r="AO34" s="317">
        <v>0.0355787037037037</v>
      </c>
      <c r="AP34" s="335"/>
    </row>
    <row r="35">
      <c r="A35" s="384" t="s">
        <v>870</v>
      </c>
      <c r="B35" s="8"/>
      <c r="C35" s="83">
        <v>2.0</v>
      </c>
      <c r="D35" s="83">
        <v>10.5</v>
      </c>
      <c r="E35" s="91">
        <v>0.21320601851851853</v>
      </c>
      <c r="F35" s="373"/>
      <c r="G35" s="83">
        <v>1.0</v>
      </c>
      <c r="H35" s="83">
        <v>10.0</v>
      </c>
      <c r="I35" s="91">
        <v>0.2494560185185185</v>
      </c>
      <c r="J35" s="373"/>
      <c r="K35" s="83">
        <v>1.0</v>
      </c>
      <c r="L35" s="83">
        <v>9.5</v>
      </c>
      <c r="M35" s="84">
        <v>0.17743055555555556</v>
      </c>
      <c r="N35" s="373"/>
      <c r="O35" s="83">
        <v>1.0</v>
      </c>
      <c r="P35" s="83">
        <v>2.0</v>
      </c>
      <c r="Q35" s="380">
        <v>0.050451388888888886</v>
      </c>
      <c r="R35" s="373"/>
      <c r="S35" s="338"/>
      <c r="T35" s="338"/>
      <c r="U35" s="339"/>
      <c r="V35" s="373"/>
      <c r="W35" s="338"/>
      <c r="X35" s="338"/>
      <c r="Y35" s="339"/>
      <c r="Z35" s="373"/>
      <c r="AA35" s="83">
        <v>2.0</v>
      </c>
      <c r="AB35" s="83">
        <v>4.0</v>
      </c>
      <c r="AC35" s="306">
        <v>0.045092592592592594</v>
      </c>
      <c r="AD35" s="373"/>
      <c r="AE35" s="83">
        <v>6.0</v>
      </c>
      <c r="AF35" s="83">
        <v>7.0</v>
      </c>
      <c r="AG35" s="130">
        <v>0.25144675925925924</v>
      </c>
      <c r="AH35" s="373"/>
      <c r="AI35" s="83">
        <v>2.0</v>
      </c>
      <c r="AJ35" s="83">
        <v>3.0</v>
      </c>
      <c r="AK35" s="130">
        <v>0.21237268518518518</v>
      </c>
      <c r="AL35" s="373"/>
      <c r="AM35" s="83">
        <v>1.0</v>
      </c>
      <c r="AN35" s="83">
        <v>0.0</v>
      </c>
      <c r="AO35" s="84">
        <v>0.0424537037037037</v>
      </c>
      <c r="AP35" s="373"/>
    </row>
    <row r="36">
      <c r="A36" s="384" t="s">
        <v>871</v>
      </c>
      <c r="B36" s="8"/>
      <c r="C36" s="83">
        <v>1.0</v>
      </c>
      <c r="D36" s="83">
        <v>4.0</v>
      </c>
      <c r="E36" s="91">
        <v>0.1091550925925926</v>
      </c>
      <c r="F36" s="373"/>
      <c r="G36" s="83">
        <v>1.0</v>
      </c>
      <c r="H36" s="83">
        <v>3.0</v>
      </c>
      <c r="I36" s="91">
        <v>0.1298263888888889</v>
      </c>
      <c r="J36" s="373"/>
      <c r="K36" s="83">
        <v>2.0</v>
      </c>
      <c r="L36" s="83">
        <v>8.5</v>
      </c>
      <c r="M36" s="376">
        <v>0.06635416666666667</v>
      </c>
      <c r="N36" s="373"/>
      <c r="O36" s="83">
        <v>1.0</v>
      </c>
      <c r="P36" s="83">
        <v>2.0</v>
      </c>
      <c r="Q36" s="380">
        <v>0.04199074074074074</v>
      </c>
      <c r="R36" s="373"/>
      <c r="S36" s="338"/>
      <c r="T36" s="338"/>
      <c r="U36" s="339"/>
      <c r="V36" s="373"/>
      <c r="W36" s="338"/>
      <c r="X36" s="338"/>
      <c r="Y36" s="339"/>
      <c r="Z36" s="373"/>
      <c r="AA36" s="83">
        <v>1.0</v>
      </c>
      <c r="AB36" s="83">
        <v>2.0</v>
      </c>
      <c r="AC36" s="130">
        <v>0.050416666666666665</v>
      </c>
      <c r="AD36" s="373"/>
      <c r="AE36" s="83">
        <v>5.0</v>
      </c>
      <c r="AF36" s="83">
        <v>5.0</v>
      </c>
      <c r="AG36" s="130">
        <v>0.2273148148148148</v>
      </c>
      <c r="AH36" s="373"/>
      <c r="AI36" s="83">
        <v>0.0</v>
      </c>
      <c r="AJ36" s="83">
        <v>0.0</v>
      </c>
      <c r="AK36" s="130">
        <v>0.0</v>
      </c>
      <c r="AL36" s="373" t="s">
        <v>56</v>
      </c>
      <c r="AM36" s="83">
        <v>0.0</v>
      </c>
      <c r="AN36" s="83">
        <v>0.0</v>
      </c>
      <c r="AO36" s="84">
        <v>0.023506944444444445</v>
      </c>
      <c r="AP36" s="373"/>
    </row>
    <row r="37">
      <c r="A37" s="384" t="s">
        <v>872</v>
      </c>
      <c r="B37" s="8"/>
      <c r="C37" s="338"/>
      <c r="D37" s="338"/>
      <c r="E37" s="394"/>
      <c r="F37" s="373"/>
      <c r="G37" s="338"/>
      <c r="H37" s="338"/>
      <c r="I37" s="394"/>
      <c r="J37" s="373"/>
      <c r="K37" s="338"/>
      <c r="L37" s="338"/>
      <c r="M37" s="392"/>
      <c r="N37" s="373"/>
      <c r="O37" s="338"/>
      <c r="P37" s="338"/>
      <c r="Q37" s="395"/>
      <c r="R37" s="373"/>
      <c r="S37" s="338"/>
      <c r="T37" s="338"/>
      <c r="U37" s="339"/>
      <c r="V37" s="373"/>
      <c r="W37" s="338"/>
      <c r="X37" s="338"/>
      <c r="Y37" s="339"/>
      <c r="Z37" s="373"/>
      <c r="AA37" s="338"/>
      <c r="AB37" s="338"/>
      <c r="AC37" s="347"/>
      <c r="AD37" s="373"/>
      <c r="AE37" s="338"/>
      <c r="AF37" s="338"/>
      <c r="AG37" s="347"/>
      <c r="AH37" s="373"/>
      <c r="AI37" s="338"/>
      <c r="AJ37" s="338"/>
      <c r="AK37" s="347"/>
      <c r="AL37" s="373"/>
      <c r="AM37" s="396"/>
      <c r="AN37" s="397"/>
      <c r="AO37" s="339"/>
      <c r="AP37" s="373"/>
    </row>
    <row r="38">
      <c r="A38" s="398"/>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8"/>
    </row>
    <row r="39">
      <c r="A39" s="399" t="s">
        <v>45</v>
      </c>
      <c r="B39" s="400" t="s">
        <v>46</v>
      </c>
      <c r="C39" s="401">
        <f t="shared" ref="C39:AP39" si="1">SUM(C3:C9)</f>
        <v>15</v>
      </c>
      <c r="D39" s="401">
        <f t="shared" si="1"/>
        <v>26.5</v>
      </c>
      <c r="E39" s="402">
        <f t="shared" si="1"/>
        <v>0.7962847222</v>
      </c>
      <c r="F39" s="403">
        <f t="shared" si="1"/>
        <v>0</v>
      </c>
      <c r="G39" s="401">
        <f t="shared" si="1"/>
        <v>12</v>
      </c>
      <c r="H39" s="401">
        <f t="shared" si="1"/>
        <v>20.5</v>
      </c>
      <c r="I39" s="402">
        <f t="shared" si="1"/>
        <v>0.6068518519</v>
      </c>
      <c r="J39" s="403">
        <f t="shared" si="1"/>
        <v>0</v>
      </c>
      <c r="K39" s="401">
        <f t="shared" si="1"/>
        <v>4</v>
      </c>
      <c r="L39" s="401">
        <f t="shared" si="1"/>
        <v>8</v>
      </c>
      <c r="M39" s="402">
        <f t="shared" si="1"/>
        <v>0.2707523148</v>
      </c>
      <c r="N39" s="403">
        <f t="shared" si="1"/>
        <v>0</v>
      </c>
      <c r="O39" s="401">
        <f t="shared" si="1"/>
        <v>7</v>
      </c>
      <c r="P39" s="401">
        <f t="shared" si="1"/>
        <v>18</v>
      </c>
      <c r="Q39" s="402">
        <f t="shared" si="1"/>
        <v>0.2316666667</v>
      </c>
      <c r="R39" s="403">
        <f t="shared" si="1"/>
        <v>0</v>
      </c>
      <c r="S39" s="401">
        <f t="shared" si="1"/>
        <v>0</v>
      </c>
      <c r="T39" s="401">
        <f t="shared" si="1"/>
        <v>0</v>
      </c>
      <c r="U39" s="402">
        <f t="shared" si="1"/>
        <v>0</v>
      </c>
      <c r="V39" s="403">
        <f t="shared" si="1"/>
        <v>0</v>
      </c>
      <c r="W39" s="401">
        <f t="shared" si="1"/>
        <v>0</v>
      </c>
      <c r="X39" s="401">
        <f t="shared" si="1"/>
        <v>0</v>
      </c>
      <c r="Y39" s="402">
        <f t="shared" si="1"/>
        <v>0</v>
      </c>
      <c r="Z39" s="403">
        <f t="shared" si="1"/>
        <v>0</v>
      </c>
      <c r="AA39" s="401">
        <f t="shared" si="1"/>
        <v>0</v>
      </c>
      <c r="AB39" s="401">
        <f t="shared" si="1"/>
        <v>0</v>
      </c>
      <c r="AC39" s="402">
        <f t="shared" si="1"/>
        <v>0</v>
      </c>
      <c r="AD39" s="403">
        <f t="shared" si="1"/>
        <v>0</v>
      </c>
      <c r="AE39" s="401">
        <f t="shared" si="1"/>
        <v>0</v>
      </c>
      <c r="AF39" s="401">
        <f t="shared" si="1"/>
        <v>0</v>
      </c>
      <c r="AG39" s="402">
        <f t="shared" si="1"/>
        <v>0</v>
      </c>
      <c r="AH39" s="403">
        <f t="shared" si="1"/>
        <v>0</v>
      </c>
      <c r="AI39" s="401">
        <f t="shared" si="1"/>
        <v>0</v>
      </c>
      <c r="AJ39" s="401">
        <f t="shared" si="1"/>
        <v>0</v>
      </c>
      <c r="AK39" s="402">
        <f t="shared" si="1"/>
        <v>0</v>
      </c>
      <c r="AL39" s="403">
        <f t="shared" si="1"/>
        <v>0</v>
      </c>
      <c r="AM39" s="401">
        <f t="shared" si="1"/>
        <v>0</v>
      </c>
      <c r="AN39" s="401">
        <f t="shared" si="1"/>
        <v>0</v>
      </c>
      <c r="AO39" s="402">
        <f t="shared" si="1"/>
        <v>0</v>
      </c>
      <c r="AP39" s="403">
        <f t="shared" si="1"/>
        <v>0</v>
      </c>
    </row>
    <row r="40">
      <c r="A40" s="404" t="s">
        <v>47</v>
      </c>
      <c r="B40" s="405" t="s">
        <v>48</v>
      </c>
      <c r="C40" s="401">
        <f t="shared" ref="C40:AP40" si="2">SUM(C11:C17)</f>
        <v>12</v>
      </c>
      <c r="D40" s="401">
        <f t="shared" si="2"/>
        <v>13</v>
      </c>
      <c r="E40" s="402">
        <f t="shared" si="2"/>
        <v>0.5236574074</v>
      </c>
      <c r="F40" s="403">
        <f t="shared" si="2"/>
        <v>0</v>
      </c>
      <c r="G40" s="401">
        <f t="shared" si="2"/>
        <v>14</v>
      </c>
      <c r="H40" s="401">
        <f t="shared" si="2"/>
        <v>20</v>
      </c>
      <c r="I40" s="402">
        <f t="shared" si="2"/>
        <v>0.6838194444</v>
      </c>
      <c r="J40" s="403">
        <f t="shared" si="2"/>
        <v>0</v>
      </c>
      <c r="K40" s="401">
        <f t="shared" si="2"/>
        <v>6</v>
      </c>
      <c r="L40" s="401">
        <f t="shared" si="2"/>
        <v>10.5</v>
      </c>
      <c r="M40" s="402">
        <f t="shared" si="2"/>
        <v>0.3237847222</v>
      </c>
      <c r="N40" s="403">
        <f t="shared" si="2"/>
        <v>0</v>
      </c>
      <c r="O40" s="401">
        <f t="shared" si="2"/>
        <v>9</v>
      </c>
      <c r="P40" s="401">
        <f t="shared" si="2"/>
        <v>18</v>
      </c>
      <c r="Q40" s="402">
        <f t="shared" si="2"/>
        <v>0.3105671296</v>
      </c>
      <c r="R40" s="403">
        <f t="shared" si="2"/>
        <v>0</v>
      </c>
      <c r="S40" s="401">
        <f t="shared" si="2"/>
        <v>0</v>
      </c>
      <c r="T40" s="401">
        <f t="shared" si="2"/>
        <v>0</v>
      </c>
      <c r="U40" s="402">
        <f t="shared" si="2"/>
        <v>0</v>
      </c>
      <c r="V40" s="403">
        <f t="shared" si="2"/>
        <v>0</v>
      </c>
      <c r="W40" s="401">
        <f t="shared" si="2"/>
        <v>0</v>
      </c>
      <c r="X40" s="401">
        <f t="shared" si="2"/>
        <v>0</v>
      </c>
      <c r="Y40" s="402">
        <f t="shared" si="2"/>
        <v>0</v>
      </c>
      <c r="Z40" s="403">
        <f t="shared" si="2"/>
        <v>0</v>
      </c>
      <c r="AA40" s="401">
        <f t="shared" si="2"/>
        <v>0</v>
      </c>
      <c r="AB40" s="401">
        <f t="shared" si="2"/>
        <v>0</v>
      </c>
      <c r="AC40" s="402">
        <f t="shared" si="2"/>
        <v>0</v>
      </c>
      <c r="AD40" s="403">
        <f t="shared" si="2"/>
        <v>0</v>
      </c>
      <c r="AE40" s="401">
        <f t="shared" si="2"/>
        <v>0</v>
      </c>
      <c r="AF40" s="401">
        <f t="shared" si="2"/>
        <v>0</v>
      </c>
      <c r="AG40" s="402">
        <f t="shared" si="2"/>
        <v>0</v>
      </c>
      <c r="AH40" s="403">
        <f t="shared" si="2"/>
        <v>0</v>
      </c>
      <c r="AI40" s="401">
        <f t="shared" si="2"/>
        <v>0</v>
      </c>
      <c r="AJ40" s="401">
        <f t="shared" si="2"/>
        <v>0</v>
      </c>
      <c r="AK40" s="402">
        <f t="shared" si="2"/>
        <v>0</v>
      </c>
      <c r="AL40" s="403">
        <f t="shared" si="2"/>
        <v>0</v>
      </c>
      <c r="AM40" s="401">
        <f t="shared" si="2"/>
        <v>0</v>
      </c>
      <c r="AN40" s="401">
        <f t="shared" si="2"/>
        <v>0</v>
      </c>
      <c r="AO40" s="402">
        <f t="shared" si="2"/>
        <v>0</v>
      </c>
      <c r="AP40" s="403">
        <f t="shared" si="2"/>
        <v>0</v>
      </c>
    </row>
    <row r="41">
      <c r="A41" s="406" t="s">
        <v>43</v>
      </c>
      <c r="B41" s="405" t="s">
        <v>49</v>
      </c>
      <c r="C41" s="401">
        <f t="shared" ref="C41:AP41" si="3">SUM(C19:C25)</f>
        <v>14</v>
      </c>
      <c r="D41" s="401">
        <f t="shared" si="3"/>
        <v>21.5</v>
      </c>
      <c r="E41" s="402">
        <f t="shared" si="3"/>
        <v>1.0953125</v>
      </c>
      <c r="F41" s="403">
        <f t="shared" si="3"/>
        <v>0</v>
      </c>
      <c r="G41" s="401">
        <f t="shared" si="3"/>
        <v>10</v>
      </c>
      <c r="H41" s="401">
        <f t="shared" si="3"/>
        <v>21</v>
      </c>
      <c r="I41" s="402">
        <f t="shared" si="3"/>
        <v>0.4229398148</v>
      </c>
      <c r="J41" s="403">
        <f t="shared" si="3"/>
        <v>0</v>
      </c>
      <c r="K41" s="401">
        <f t="shared" si="3"/>
        <v>7</v>
      </c>
      <c r="L41" s="401">
        <f t="shared" si="3"/>
        <v>19</v>
      </c>
      <c r="M41" s="402">
        <f t="shared" si="3"/>
        <v>0.3062037037</v>
      </c>
      <c r="N41" s="403">
        <f t="shared" si="3"/>
        <v>0</v>
      </c>
      <c r="O41" s="401">
        <f t="shared" si="3"/>
        <v>0</v>
      </c>
      <c r="P41" s="401">
        <f t="shared" si="3"/>
        <v>0</v>
      </c>
      <c r="Q41" s="402">
        <f t="shared" si="3"/>
        <v>0</v>
      </c>
      <c r="R41" s="403">
        <f t="shared" si="3"/>
        <v>0</v>
      </c>
      <c r="S41" s="401">
        <f t="shared" si="3"/>
        <v>0</v>
      </c>
      <c r="T41" s="401">
        <f t="shared" si="3"/>
        <v>0</v>
      </c>
      <c r="U41" s="402">
        <f t="shared" si="3"/>
        <v>0</v>
      </c>
      <c r="V41" s="403">
        <f t="shared" si="3"/>
        <v>0</v>
      </c>
      <c r="W41" s="401">
        <f t="shared" si="3"/>
        <v>0</v>
      </c>
      <c r="X41" s="401">
        <f t="shared" si="3"/>
        <v>0</v>
      </c>
      <c r="Y41" s="402">
        <f t="shared" si="3"/>
        <v>0</v>
      </c>
      <c r="Z41" s="403">
        <f t="shared" si="3"/>
        <v>0</v>
      </c>
      <c r="AA41" s="401">
        <f t="shared" si="3"/>
        <v>3</v>
      </c>
      <c r="AB41" s="401">
        <f t="shared" si="3"/>
        <v>6</v>
      </c>
      <c r="AC41" s="402">
        <f t="shared" si="3"/>
        <v>0.3283564815</v>
      </c>
      <c r="AD41" s="403">
        <f t="shared" si="3"/>
        <v>0</v>
      </c>
      <c r="AE41" s="401">
        <f t="shared" si="3"/>
        <v>4</v>
      </c>
      <c r="AF41" s="401">
        <f t="shared" si="3"/>
        <v>10</v>
      </c>
      <c r="AG41" s="402">
        <f t="shared" si="3"/>
        <v>0.445775463</v>
      </c>
      <c r="AH41" s="403">
        <f t="shared" si="3"/>
        <v>0</v>
      </c>
      <c r="AI41" s="401">
        <f t="shared" si="3"/>
        <v>4</v>
      </c>
      <c r="AJ41" s="401">
        <f t="shared" si="3"/>
        <v>13</v>
      </c>
      <c r="AK41" s="402">
        <f t="shared" si="3"/>
        <v>0.1811226852</v>
      </c>
      <c r="AL41" s="403">
        <f t="shared" si="3"/>
        <v>0</v>
      </c>
      <c r="AM41" s="401">
        <f t="shared" si="3"/>
        <v>5</v>
      </c>
      <c r="AN41" s="401">
        <f t="shared" si="3"/>
        <v>18</v>
      </c>
      <c r="AO41" s="402">
        <f t="shared" si="3"/>
        <v>0.2905555556</v>
      </c>
      <c r="AP41" s="403">
        <f t="shared" si="3"/>
        <v>0</v>
      </c>
    </row>
    <row r="42">
      <c r="A42" s="407" t="s">
        <v>50</v>
      </c>
      <c r="B42" s="405" t="s">
        <v>51</v>
      </c>
      <c r="C42" s="401">
        <f t="shared" ref="C42:AP42" si="4">SUM(C27:C33)</f>
        <v>20</v>
      </c>
      <c r="D42" s="401">
        <f t="shared" si="4"/>
        <v>41.5</v>
      </c>
      <c r="E42" s="402">
        <f t="shared" si="4"/>
        <v>1.046446759</v>
      </c>
      <c r="F42" s="403">
        <f t="shared" si="4"/>
        <v>0</v>
      </c>
      <c r="G42" s="401">
        <f t="shared" si="4"/>
        <v>5</v>
      </c>
      <c r="H42" s="401">
        <f t="shared" si="4"/>
        <v>28.5</v>
      </c>
      <c r="I42" s="402">
        <f t="shared" si="4"/>
        <v>0.6547569444</v>
      </c>
      <c r="J42" s="403">
        <f t="shared" si="4"/>
        <v>0</v>
      </c>
      <c r="K42" s="401">
        <f t="shared" si="4"/>
        <v>6</v>
      </c>
      <c r="L42" s="401">
        <f t="shared" si="4"/>
        <v>38</v>
      </c>
      <c r="M42" s="402">
        <f t="shared" si="4"/>
        <v>0.7048958333</v>
      </c>
      <c r="N42" s="403">
        <f t="shared" si="4"/>
        <v>0</v>
      </c>
      <c r="O42" s="401">
        <f t="shared" si="4"/>
        <v>2</v>
      </c>
      <c r="P42" s="401">
        <f t="shared" si="4"/>
        <v>0</v>
      </c>
      <c r="Q42" s="402">
        <f t="shared" si="4"/>
        <v>0.06618055556</v>
      </c>
      <c r="R42" s="403">
        <f t="shared" si="4"/>
        <v>0</v>
      </c>
      <c r="S42" s="401">
        <f t="shared" si="4"/>
        <v>0</v>
      </c>
      <c r="T42" s="401">
        <f t="shared" si="4"/>
        <v>0</v>
      </c>
      <c r="U42" s="402">
        <f t="shared" si="4"/>
        <v>0</v>
      </c>
      <c r="V42" s="403">
        <f t="shared" si="4"/>
        <v>0</v>
      </c>
      <c r="W42" s="401">
        <f t="shared" si="4"/>
        <v>0</v>
      </c>
      <c r="X42" s="401">
        <f t="shared" si="4"/>
        <v>0</v>
      </c>
      <c r="Y42" s="402">
        <f t="shared" si="4"/>
        <v>0</v>
      </c>
      <c r="Z42" s="403">
        <f t="shared" si="4"/>
        <v>0</v>
      </c>
      <c r="AA42" s="401">
        <f t="shared" si="4"/>
        <v>10</v>
      </c>
      <c r="AB42" s="401">
        <f t="shared" si="4"/>
        <v>14</v>
      </c>
      <c r="AC42" s="402">
        <f t="shared" si="4"/>
        <v>0.4082523148</v>
      </c>
      <c r="AD42" s="403">
        <f t="shared" si="4"/>
        <v>0</v>
      </c>
      <c r="AE42" s="401">
        <f t="shared" si="4"/>
        <v>8</v>
      </c>
      <c r="AF42" s="401">
        <f t="shared" si="4"/>
        <v>17</v>
      </c>
      <c r="AG42" s="402">
        <f t="shared" si="4"/>
        <v>0.5233449074</v>
      </c>
      <c r="AH42" s="403">
        <f t="shared" si="4"/>
        <v>0</v>
      </c>
      <c r="AI42" s="401">
        <f t="shared" si="4"/>
        <v>7</v>
      </c>
      <c r="AJ42" s="401">
        <f t="shared" si="4"/>
        <v>21</v>
      </c>
      <c r="AK42" s="402">
        <f t="shared" si="4"/>
        <v>0.5013773148</v>
      </c>
      <c r="AL42" s="403">
        <f t="shared" si="4"/>
        <v>0</v>
      </c>
      <c r="AM42" s="401">
        <f t="shared" si="4"/>
        <v>7</v>
      </c>
      <c r="AN42" s="401">
        <f t="shared" si="4"/>
        <v>28</v>
      </c>
      <c r="AO42" s="402">
        <f t="shared" si="4"/>
        <v>0.2931828704</v>
      </c>
      <c r="AP42" s="403">
        <f t="shared" si="4"/>
        <v>0</v>
      </c>
    </row>
    <row r="43">
      <c r="A43" s="408" t="s">
        <v>52</v>
      </c>
      <c r="B43" s="409" t="s">
        <v>53</v>
      </c>
      <c r="C43" s="401">
        <f t="shared" ref="C43:AP43" si="5">SUM(C35:C37)</f>
        <v>3</v>
      </c>
      <c r="D43" s="401">
        <f t="shared" si="5"/>
        <v>14.5</v>
      </c>
      <c r="E43" s="402">
        <f t="shared" si="5"/>
        <v>0.3223611111</v>
      </c>
      <c r="F43" s="403">
        <f t="shared" si="5"/>
        <v>0</v>
      </c>
      <c r="G43" s="401">
        <f t="shared" si="5"/>
        <v>2</v>
      </c>
      <c r="H43" s="401">
        <f t="shared" si="5"/>
        <v>13</v>
      </c>
      <c r="I43" s="402">
        <f t="shared" si="5"/>
        <v>0.3792824074</v>
      </c>
      <c r="J43" s="403">
        <f t="shared" si="5"/>
        <v>0</v>
      </c>
      <c r="K43" s="401">
        <f t="shared" si="5"/>
        <v>3</v>
      </c>
      <c r="L43" s="401">
        <f t="shared" si="5"/>
        <v>18</v>
      </c>
      <c r="M43" s="402">
        <f t="shared" si="5"/>
        <v>0.2437847222</v>
      </c>
      <c r="N43" s="403">
        <f t="shared" si="5"/>
        <v>0</v>
      </c>
      <c r="O43" s="401">
        <f t="shared" si="5"/>
        <v>2</v>
      </c>
      <c r="P43" s="401">
        <f t="shared" si="5"/>
        <v>4</v>
      </c>
      <c r="Q43" s="402">
        <f t="shared" si="5"/>
        <v>0.09244212963</v>
      </c>
      <c r="R43" s="403">
        <f t="shared" si="5"/>
        <v>0</v>
      </c>
      <c r="S43" s="401">
        <f t="shared" si="5"/>
        <v>0</v>
      </c>
      <c r="T43" s="401">
        <f t="shared" si="5"/>
        <v>0</v>
      </c>
      <c r="U43" s="402">
        <f t="shared" si="5"/>
        <v>0</v>
      </c>
      <c r="V43" s="403">
        <f t="shared" si="5"/>
        <v>0</v>
      </c>
      <c r="W43" s="401">
        <f t="shared" si="5"/>
        <v>0</v>
      </c>
      <c r="X43" s="401">
        <f t="shared" si="5"/>
        <v>0</v>
      </c>
      <c r="Y43" s="402">
        <f t="shared" si="5"/>
        <v>0</v>
      </c>
      <c r="Z43" s="403">
        <f t="shared" si="5"/>
        <v>0</v>
      </c>
      <c r="AA43" s="401">
        <f t="shared" si="5"/>
        <v>3</v>
      </c>
      <c r="AB43" s="401">
        <f t="shared" si="5"/>
        <v>6</v>
      </c>
      <c r="AC43" s="402">
        <f t="shared" si="5"/>
        <v>0.09550925926</v>
      </c>
      <c r="AD43" s="403">
        <f t="shared" si="5"/>
        <v>0</v>
      </c>
      <c r="AE43" s="401">
        <f t="shared" si="5"/>
        <v>11</v>
      </c>
      <c r="AF43" s="401">
        <f t="shared" si="5"/>
        <v>12</v>
      </c>
      <c r="AG43" s="402">
        <f t="shared" si="5"/>
        <v>0.4787615741</v>
      </c>
      <c r="AH43" s="403">
        <f t="shared" si="5"/>
        <v>0</v>
      </c>
      <c r="AI43" s="401">
        <f t="shared" si="5"/>
        <v>2</v>
      </c>
      <c r="AJ43" s="401">
        <f t="shared" si="5"/>
        <v>3</v>
      </c>
      <c r="AK43" s="402">
        <f t="shared" si="5"/>
        <v>0.2123726852</v>
      </c>
      <c r="AL43" s="403">
        <f t="shared" si="5"/>
        <v>0</v>
      </c>
      <c r="AM43" s="401">
        <f t="shared" si="5"/>
        <v>1</v>
      </c>
      <c r="AN43" s="401">
        <f t="shared" si="5"/>
        <v>0</v>
      </c>
      <c r="AO43" s="402">
        <f t="shared" si="5"/>
        <v>0.06596064815</v>
      </c>
      <c r="AP43" s="403">
        <f t="shared" si="5"/>
        <v>0</v>
      </c>
    </row>
    <row r="44">
      <c r="A44" s="410" t="s">
        <v>44</v>
      </c>
      <c r="B44" s="411" t="s">
        <v>24</v>
      </c>
      <c r="C44" s="401">
        <f t="shared" ref="C44:AP44" si="6">SUM(C39:C43)</f>
        <v>64</v>
      </c>
      <c r="D44" s="401">
        <f t="shared" si="6"/>
        <v>117</v>
      </c>
      <c r="E44" s="402">
        <f t="shared" si="6"/>
        <v>3.7840625</v>
      </c>
      <c r="F44" s="412">
        <f t="shared" si="6"/>
        <v>0</v>
      </c>
      <c r="G44" s="401">
        <f t="shared" si="6"/>
        <v>43</v>
      </c>
      <c r="H44" s="401">
        <f t="shared" si="6"/>
        <v>103</v>
      </c>
      <c r="I44" s="402">
        <f t="shared" si="6"/>
        <v>2.747650463</v>
      </c>
      <c r="J44" s="412">
        <f t="shared" si="6"/>
        <v>0</v>
      </c>
      <c r="K44" s="401">
        <f t="shared" si="6"/>
        <v>26</v>
      </c>
      <c r="L44" s="401">
        <f t="shared" si="6"/>
        <v>93.5</v>
      </c>
      <c r="M44" s="402">
        <f t="shared" si="6"/>
        <v>1.849421296</v>
      </c>
      <c r="N44" s="412">
        <f t="shared" si="6"/>
        <v>0</v>
      </c>
      <c r="O44" s="401">
        <f t="shared" si="6"/>
        <v>20</v>
      </c>
      <c r="P44" s="401">
        <f t="shared" si="6"/>
        <v>40</v>
      </c>
      <c r="Q44" s="402">
        <f t="shared" si="6"/>
        <v>0.7008564815</v>
      </c>
      <c r="R44" s="412">
        <f t="shared" si="6"/>
        <v>0</v>
      </c>
      <c r="S44" s="401">
        <f t="shared" si="6"/>
        <v>0</v>
      </c>
      <c r="T44" s="401">
        <f t="shared" si="6"/>
        <v>0</v>
      </c>
      <c r="U44" s="402">
        <f t="shared" si="6"/>
        <v>0</v>
      </c>
      <c r="V44" s="412">
        <f t="shared" si="6"/>
        <v>0</v>
      </c>
      <c r="W44" s="401">
        <f t="shared" si="6"/>
        <v>0</v>
      </c>
      <c r="X44" s="401">
        <f t="shared" si="6"/>
        <v>0</v>
      </c>
      <c r="Y44" s="402">
        <f t="shared" si="6"/>
        <v>0</v>
      </c>
      <c r="Z44" s="412">
        <f t="shared" si="6"/>
        <v>0</v>
      </c>
      <c r="AA44" s="401">
        <f t="shared" si="6"/>
        <v>16</v>
      </c>
      <c r="AB44" s="401">
        <f t="shared" si="6"/>
        <v>26</v>
      </c>
      <c r="AC44" s="402">
        <f t="shared" si="6"/>
        <v>0.8321180556</v>
      </c>
      <c r="AD44" s="412">
        <f t="shared" si="6"/>
        <v>0</v>
      </c>
      <c r="AE44" s="401">
        <f t="shared" si="6"/>
        <v>23</v>
      </c>
      <c r="AF44" s="401">
        <f t="shared" si="6"/>
        <v>39</v>
      </c>
      <c r="AG44" s="402">
        <f t="shared" si="6"/>
        <v>1.447881944</v>
      </c>
      <c r="AH44" s="412">
        <f t="shared" si="6"/>
        <v>0</v>
      </c>
      <c r="AI44" s="401">
        <f t="shared" si="6"/>
        <v>13</v>
      </c>
      <c r="AJ44" s="401">
        <f t="shared" si="6"/>
        <v>37</v>
      </c>
      <c r="AK44" s="402">
        <f t="shared" si="6"/>
        <v>0.8948726852</v>
      </c>
      <c r="AL44" s="412">
        <f t="shared" si="6"/>
        <v>0</v>
      </c>
      <c r="AM44" s="401">
        <f t="shared" si="6"/>
        <v>13</v>
      </c>
      <c r="AN44" s="401">
        <f t="shared" si="6"/>
        <v>46</v>
      </c>
      <c r="AO44" s="402">
        <f t="shared" si="6"/>
        <v>0.6496990741</v>
      </c>
      <c r="AP44" s="412">
        <f t="shared" si="6"/>
        <v>0</v>
      </c>
    </row>
    <row r="45">
      <c r="E45" s="146"/>
      <c r="I45" s="413"/>
      <c r="M45" s="146"/>
      <c r="Q45" s="146"/>
      <c r="Y45" s="146"/>
    </row>
    <row r="46">
      <c r="E46" s="146"/>
      <c r="I46" s="413"/>
      <c r="M46" s="146"/>
      <c r="Q46" s="146"/>
      <c r="Y46" s="146"/>
    </row>
    <row r="47">
      <c r="E47" s="146"/>
      <c r="I47" s="413"/>
      <c r="M47" s="146"/>
      <c r="Q47" s="146"/>
      <c r="Y47" s="146"/>
    </row>
    <row r="48">
      <c r="E48" s="146"/>
      <c r="I48" s="413"/>
      <c r="M48" s="146"/>
      <c r="Q48" s="146"/>
      <c r="Y48" s="146"/>
    </row>
    <row r="49">
      <c r="E49" s="146"/>
      <c r="I49" s="413"/>
      <c r="M49" s="146"/>
      <c r="Q49" s="146"/>
      <c r="Y49" s="146"/>
    </row>
    <row r="50">
      <c r="E50" s="146"/>
      <c r="I50" s="413"/>
      <c r="M50" s="146"/>
      <c r="Q50" s="146"/>
      <c r="Y50" s="146"/>
    </row>
    <row r="51">
      <c r="E51" s="146"/>
      <c r="I51" s="413"/>
      <c r="M51" s="146"/>
      <c r="Q51" s="146"/>
      <c r="Y51" s="146"/>
    </row>
    <row r="52">
      <c r="E52" s="146"/>
      <c r="I52" s="413"/>
      <c r="M52" s="146"/>
      <c r="Q52" s="146"/>
      <c r="Y52" s="146"/>
    </row>
    <row r="53">
      <c r="E53" s="146"/>
      <c r="I53" s="413"/>
      <c r="M53" s="146"/>
      <c r="Q53" s="146"/>
      <c r="Y53" s="146"/>
    </row>
    <row r="54">
      <c r="E54" s="146"/>
      <c r="I54" s="413"/>
      <c r="M54" s="146"/>
      <c r="Q54" s="146"/>
      <c r="Y54" s="146"/>
    </row>
    <row r="55">
      <c r="E55" s="146"/>
      <c r="I55" s="413"/>
      <c r="M55" s="146"/>
      <c r="Q55" s="146"/>
      <c r="Y55" s="146"/>
    </row>
    <row r="56">
      <c r="E56" s="146"/>
      <c r="I56" s="413"/>
      <c r="M56" s="146"/>
      <c r="Q56" s="146"/>
      <c r="Y56" s="146"/>
    </row>
    <row r="57">
      <c r="E57" s="146"/>
      <c r="I57" s="413"/>
      <c r="M57" s="146"/>
      <c r="Q57" s="146"/>
      <c r="Y57" s="146"/>
    </row>
    <row r="58">
      <c r="E58" s="146"/>
      <c r="I58" s="413"/>
      <c r="M58" s="146"/>
      <c r="Q58" s="146"/>
      <c r="Y58" s="146"/>
    </row>
    <row r="59">
      <c r="E59" s="146"/>
      <c r="I59" s="413"/>
      <c r="M59" s="146"/>
      <c r="Q59" s="146"/>
      <c r="Y59" s="146"/>
    </row>
    <row r="60">
      <c r="E60" s="146"/>
      <c r="I60" s="413"/>
      <c r="M60" s="146"/>
      <c r="Q60" s="146"/>
      <c r="Y60" s="146"/>
    </row>
    <row r="61">
      <c r="E61" s="146"/>
      <c r="I61" s="413"/>
      <c r="M61" s="146"/>
      <c r="Q61" s="146"/>
      <c r="Y61" s="146"/>
    </row>
    <row r="62">
      <c r="E62" s="146"/>
      <c r="I62" s="413"/>
      <c r="M62" s="146"/>
      <c r="Q62" s="146"/>
      <c r="Y62" s="146"/>
    </row>
    <row r="63">
      <c r="E63" s="146"/>
      <c r="I63" s="413"/>
      <c r="M63" s="146"/>
      <c r="Q63" s="146"/>
      <c r="Y63" s="146"/>
    </row>
    <row r="64">
      <c r="E64" s="146"/>
      <c r="I64" s="413"/>
      <c r="M64" s="146"/>
      <c r="Q64" s="146"/>
      <c r="Y64" s="146"/>
    </row>
    <row r="65">
      <c r="E65" s="146"/>
      <c r="I65" s="413"/>
      <c r="M65" s="146"/>
      <c r="Q65" s="146"/>
      <c r="Y65" s="146"/>
    </row>
    <row r="66">
      <c r="E66" s="146"/>
      <c r="I66" s="413"/>
      <c r="M66" s="146"/>
      <c r="Q66" s="146"/>
      <c r="Y66" s="146"/>
    </row>
    <row r="67">
      <c r="E67" s="146"/>
      <c r="I67" s="413"/>
      <c r="M67" s="146"/>
      <c r="Q67" s="146"/>
      <c r="Y67" s="146"/>
    </row>
    <row r="68">
      <c r="E68" s="146"/>
      <c r="I68" s="413"/>
      <c r="M68" s="146"/>
      <c r="Q68" s="146"/>
      <c r="Y68" s="146"/>
    </row>
    <row r="69">
      <c r="E69" s="146"/>
      <c r="I69" s="413"/>
      <c r="M69" s="146"/>
      <c r="Q69" s="146"/>
      <c r="Y69" s="146"/>
    </row>
    <row r="70">
      <c r="E70" s="146"/>
      <c r="I70" s="413"/>
      <c r="M70" s="146"/>
      <c r="Q70" s="146"/>
      <c r="Y70" s="146"/>
    </row>
    <row r="71">
      <c r="E71" s="146"/>
      <c r="I71" s="413"/>
      <c r="M71" s="146"/>
      <c r="Q71" s="146"/>
      <c r="Y71" s="146"/>
    </row>
    <row r="72">
      <c r="E72" s="146"/>
      <c r="I72" s="413"/>
      <c r="M72" s="146"/>
      <c r="Q72" s="146"/>
      <c r="Y72" s="146"/>
    </row>
    <row r="73">
      <c r="E73" s="146"/>
      <c r="I73" s="413"/>
      <c r="M73" s="146"/>
      <c r="Q73" s="146"/>
      <c r="Y73" s="146"/>
    </row>
    <row r="74">
      <c r="E74" s="146"/>
      <c r="I74" s="413"/>
      <c r="M74" s="146"/>
      <c r="Q74" s="146"/>
      <c r="Y74" s="146"/>
    </row>
    <row r="75">
      <c r="E75" s="146"/>
      <c r="I75" s="413"/>
      <c r="M75" s="146"/>
      <c r="Q75" s="146"/>
      <c r="Y75" s="146"/>
    </row>
    <row r="76">
      <c r="E76" s="146"/>
      <c r="I76" s="413"/>
      <c r="M76" s="146"/>
      <c r="Q76" s="146"/>
      <c r="Y76" s="146"/>
    </row>
    <row r="77">
      <c r="E77" s="146"/>
      <c r="I77" s="413"/>
      <c r="M77" s="146"/>
      <c r="Q77" s="146"/>
      <c r="Y77" s="146"/>
    </row>
    <row r="78">
      <c r="E78" s="146"/>
      <c r="I78" s="413"/>
      <c r="M78" s="146"/>
      <c r="Q78" s="146"/>
      <c r="Y78" s="146"/>
    </row>
    <row r="79">
      <c r="E79" s="146"/>
      <c r="I79" s="413"/>
      <c r="M79" s="146"/>
      <c r="Q79" s="146"/>
      <c r="Y79" s="146"/>
    </row>
    <row r="80">
      <c r="E80" s="146"/>
      <c r="I80" s="413"/>
      <c r="M80" s="146"/>
      <c r="Q80" s="146"/>
      <c r="Y80" s="146"/>
    </row>
    <row r="81">
      <c r="E81" s="146"/>
      <c r="I81" s="413"/>
      <c r="M81" s="146"/>
      <c r="Q81" s="146"/>
      <c r="Y81" s="146"/>
    </row>
    <row r="82">
      <c r="E82" s="146"/>
      <c r="I82" s="413"/>
      <c r="M82" s="146"/>
      <c r="Q82" s="146"/>
      <c r="Y82" s="146"/>
    </row>
    <row r="83">
      <c r="E83" s="146"/>
      <c r="I83" s="413"/>
      <c r="M83" s="146"/>
      <c r="Q83" s="146"/>
      <c r="Y83" s="146"/>
    </row>
    <row r="84">
      <c r="E84" s="146"/>
      <c r="I84" s="413"/>
      <c r="M84" s="146"/>
      <c r="Q84" s="146"/>
      <c r="Y84" s="146"/>
    </row>
    <row r="85">
      <c r="E85" s="146"/>
      <c r="I85" s="413"/>
      <c r="M85" s="146"/>
      <c r="Q85" s="146"/>
      <c r="Y85" s="146"/>
    </row>
    <row r="86">
      <c r="E86" s="146"/>
      <c r="I86" s="413"/>
      <c r="M86" s="146"/>
      <c r="Q86" s="146"/>
      <c r="Y86" s="146"/>
    </row>
    <row r="87">
      <c r="E87" s="146"/>
      <c r="I87" s="413"/>
      <c r="M87" s="146"/>
      <c r="Q87" s="146"/>
      <c r="Y87" s="146"/>
    </row>
    <row r="88">
      <c r="E88" s="146"/>
      <c r="I88" s="413"/>
      <c r="M88" s="146"/>
      <c r="Q88" s="146"/>
      <c r="Y88" s="146"/>
    </row>
    <row r="89">
      <c r="E89" s="146"/>
      <c r="I89" s="413"/>
      <c r="M89" s="146"/>
      <c r="Q89" s="146"/>
      <c r="Y89" s="146"/>
    </row>
    <row r="90">
      <c r="E90" s="146"/>
      <c r="I90" s="413"/>
      <c r="M90" s="146"/>
      <c r="Q90" s="146"/>
      <c r="Y90" s="146"/>
    </row>
    <row r="91">
      <c r="E91" s="146"/>
      <c r="I91" s="413"/>
      <c r="M91" s="146"/>
      <c r="Q91" s="146"/>
      <c r="Y91" s="146"/>
    </row>
    <row r="92">
      <c r="E92" s="146"/>
      <c r="I92" s="413"/>
      <c r="M92" s="146"/>
      <c r="Q92" s="146"/>
      <c r="Y92" s="146"/>
    </row>
    <row r="93">
      <c r="E93" s="146"/>
      <c r="I93" s="413"/>
      <c r="M93" s="146"/>
      <c r="Q93" s="146"/>
      <c r="Y93" s="146"/>
    </row>
    <row r="94">
      <c r="E94" s="146"/>
      <c r="I94" s="413"/>
      <c r="M94" s="146"/>
      <c r="Q94" s="146"/>
      <c r="Y94" s="146"/>
    </row>
    <row r="95">
      <c r="E95" s="146"/>
      <c r="I95" s="413"/>
      <c r="M95" s="146"/>
      <c r="Q95" s="146"/>
      <c r="Y95" s="146"/>
    </row>
    <row r="96">
      <c r="E96" s="146"/>
      <c r="I96" s="413"/>
      <c r="M96" s="146"/>
      <c r="Q96" s="146"/>
      <c r="Y96" s="146"/>
    </row>
    <row r="97">
      <c r="E97" s="146"/>
      <c r="I97" s="413"/>
      <c r="M97" s="146"/>
      <c r="Q97" s="146"/>
      <c r="Y97" s="146"/>
    </row>
    <row r="98">
      <c r="E98" s="146"/>
      <c r="I98" s="413"/>
      <c r="M98" s="146"/>
      <c r="Q98" s="146"/>
      <c r="Y98" s="146"/>
    </row>
    <row r="99">
      <c r="E99" s="146"/>
      <c r="I99" s="413"/>
      <c r="M99" s="146"/>
      <c r="Q99" s="146"/>
      <c r="Y99" s="146"/>
    </row>
    <row r="100">
      <c r="E100" s="146"/>
      <c r="I100" s="413"/>
      <c r="M100" s="146"/>
      <c r="Q100" s="146"/>
      <c r="Y100" s="146"/>
    </row>
    <row r="101">
      <c r="E101" s="146"/>
      <c r="I101" s="413"/>
      <c r="M101" s="146"/>
      <c r="Q101" s="146"/>
      <c r="Y101" s="146"/>
    </row>
    <row r="102">
      <c r="E102" s="146"/>
      <c r="I102" s="413"/>
      <c r="M102" s="146"/>
      <c r="Q102" s="146"/>
      <c r="Y102" s="146"/>
    </row>
    <row r="103">
      <c r="E103" s="146"/>
      <c r="I103" s="413"/>
      <c r="M103" s="146"/>
      <c r="Q103" s="146"/>
      <c r="Y103" s="146"/>
    </row>
    <row r="104">
      <c r="E104" s="146"/>
      <c r="I104" s="413"/>
      <c r="M104" s="146"/>
      <c r="Q104" s="146"/>
      <c r="Y104" s="146"/>
    </row>
    <row r="105">
      <c r="E105" s="146"/>
      <c r="I105" s="413"/>
      <c r="M105" s="146"/>
      <c r="Q105" s="146"/>
      <c r="Y105" s="146"/>
    </row>
    <row r="106">
      <c r="E106" s="146"/>
      <c r="I106" s="413"/>
      <c r="M106" s="146"/>
      <c r="Q106" s="146"/>
      <c r="Y106" s="146"/>
    </row>
    <row r="107">
      <c r="E107" s="146"/>
      <c r="I107" s="413"/>
      <c r="M107" s="146"/>
      <c r="Q107" s="146"/>
      <c r="Y107" s="146"/>
    </row>
    <row r="108">
      <c r="E108" s="146"/>
      <c r="I108" s="413"/>
      <c r="M108" s="146"/>
      <c r="Q108" s="146"/>
      <c r="Y108" s="146"/>
    </row>
    <row r="109">
      <c r="E109" s="146"/>
      <c r="I109" s="413"/>
      <c r="M109" s="146"/>
      <c r="Q109" s="146"/>
      <c r="Y109" s="146"/>
    </row>
    <row r="110">
      <c r="E110" s="146"/>
      <c r="I110" s="413"/>
      <c r="M110" s="146"/>
      <c r="Q110" s="146"/>
      <c r="Y110" s="146"/>
    </row>
    <row r="111">
      <c r="E111" s="146"/>
      <c r="I111" s="413"/>
      <c r="M111" s="146"/>
      <c r="Q111" s="146"/>
      <c r="Y111" s="146"/>
    </row>
    <row r="112">
      <c r="E112" s="146"/>
      <c r="I112" s="413"/>
      <c r="M112" s="146"/>
      <c r="Q112" s="146"/>
      <c r="Y112" s="146"/>
    </row>
    <row r="113">
      <c r="E113" s="146"/>
      <c r="I113" s="413"/>
      <c r="M113" s="146"/>
      <c r="Q113" s="146"/>
      <c r="Y113" s="146"/>
    </row>
    <row r="114">
      <c r="E114" s="146"/>
      <c r="I114" s="413"/>
      <c r="M114" s="146"/>
      <c r="Q114" s="146"/>
      <c r="Y114" s="146"/>
    </row>
    <row r="115">
      <c r="E115" s="146"/>
      <c r="I115" s="413"/>
      <c r="M115" s="146"/>
      <c r="Q115" s="146"/>
      <c r="Y115" s="146"/>
    </row>
    <row r="116">
      <c r="E116" s="146"/>
      <c r="I116" s="413"/>
      <c r="M116" s="146"/>
      <c r="Q116" s="146"/>
      <c r="Y116" s="146"/>
    </row>
    <row r="117">
      <c r="E117" s="146"/>
      <c r="I117" s="413"/>
      <c r="M117" s="146"/>
      <c r="Q117" s="146"/>
      <c r="Y117" s="146"/>
    </row>
    <row r="118">
      <c r="E118" s="146"/>
      <c r="I118" s="413"/>
      <c r="M118" s="146"/>
      <c r="Q118" s="146"/>
      <c r="Y118" s="146"/>
    </row>
    <row r="119">
      <c r="E119" s="146"/>
      <c r="I119" s="413"/>
      <c r="M119" s="146"/>
      <c r="Q119" s="146"/>
      <c r="Y119" s="146"/>
    </row>
    <row r="120">
      <c r="E120" s="146"/>
      <c r="I120" s="413"/>
      <c r="M120" s="146"/>
      <c r="Q120" s="146"/>
      <c r="Y120" s="146"/>
    </row>
    <row r="121">
      <c r="E121" s="146"/>
      <c r="I121" s="413"/>
      <c r="M121" s="146"/>
      <c r="Q121" s="146"/>
      <c r="Y121" s="146"/>
    </row>
    <row r="122">
      <c r="E122" s="146"/>
      <c r="I122" s="413"/>
      <c r="M122" s="146"/>
      <c r="Q122" s="146"/>
      <c r="Y122" s="146"/>
    </row>
    <row r="123">
      <c r="E123" s="146"/>
      <c r="I123" s="413"/>
      <c r="M123" s="146"/>
      <c r="Q123" s="146"/>
      <c r="Y123" s="146"/>
    </row>
    <row r="124">
      <c r="E124" s="146"/>
      <c r="I124" s="413"/>
      <c r="M124" s="146"/>
      <c r="Q124" s="146"/>
      <c r="Y124" s="146"/>
    </row>
    <row r="125">
      <c r="E125" s="146"/>
      <c r="I125" s="413"/>
      <c r="M125" s="146"/>
      <c r="Q125" s="146"/>
      <c r="Y125" s="146"/>
    </row>
    <row r="126">
      <c r="E126" s="146"/>
      <c r="I126" s="413"/>
      <c r="M126" s="146"/>
      <c r="Q126" s="146"/>
      <c r="Y126" s="146"/>
    </row>
    <row r="127">
      <c r="E127" s="146"/>
      <c r="I127" s="413"/>
      <c r="M127" s="146"/>
      <c r="Q127" s="146"/>
      <c r="Y127" s="146"/>
    </row>
    <row r="128">
      <c r="E128" s="146"/>
      <c r="I128" s="413"/>
      <c r="M128" s="146"/>
      <c r="Q128" s="146"/>
      <c r="Y128" s="146"/>
    </row>
    <row r="129">
      <c r="E129" s="146"/>
      <c r="I129" s="413"/>
      <c r="M129" s="146"/>
      <c r="Q129" s="146"/>
      <c r="Y129" s="146"/>
    </row>
    <row r="130">
      <c r="E130" s="146"/>
      <c r="I130" s="413"/>
      <c r="M130" s="146"/>
      <c r="Q130" s="146"/>
      <c r="Y130" s="146"/>
    </row>
    <row r="131">
      <c r="E131" s="146"/>
      <c r="I131" s="413"/>
      <c r="M131" s="146"/>
      <c r="Q131" s="146"/>
      <c r="Y131" s="146"/>
    </row>
    <row r="132">
      <c r="E132" s="146"/>
      <c r="I132" s="413"/>
      <c r="M132" s="146"/>
      <c r="Q132" s="146"/>
      <c r="Y132" s="146"/>
    </row>
    <row r="133">
      <c r="E133" s="146"/>
      <c r="I133" s="413"/>
      <c r="M133" s="146"/>
      <c r="Q133" s="146"/>
      <c r="Y133" s="146"/>
    </row>
    <row r="134">
      <c r="E134" s="146"/>
      <c r="I134" s="413"/>
      <c r="M134" s="146"/>
      <c r="Q134" s="146"/>
      <c r="Y134" s="146"/>
    </row>
    <row r="135">
      <c r="E135" s="146"/>
      <c r="I135" s="413"/>
      <c r="M135" s="146"/>
      <c r="Q135" s="146"/>
      <c r="Y135" s="146"/>
    </row>
    <row r="136">
      <c r="E136" s="146"/>
      <c r="I136" s="413"/>
      <c r="M136" s="146"/>
      <c r="Q136" s="146"/>
      <c r="Y136" s="146"/>
    </row>
    <row r="137">
      <c r="E137" s="146"/>
      <c r="I137" s="413"/>
      <c r="M137" s="146"/>
      <c r="Q137" s="146"/>
      <c r="Y137" s="146"/>
    </row>
    <row r="138">
      <c r="E138" s="146"/>
      <c r="I138" s="413"/>
      <c r="M138" s="146"/>
      <c r="Q138" s="146"/>
      <c r="Y138" s="146"/>
    </row>
    <row r="139">
      <c r="E139" s="146"/>
      <c r="I139" s="413"/>
      <c r="M139" s="146"/>
      <c r="Q139" s="146"/>
      <c r="Y139" s="146"/>
    </row>
    <row r="140">
      <c r="E140" s="146"/>
      <c r="I140" s="413"/>
      <c r="M140" s="146"/>
      <c r="Q140" s="146"/>
      <c r="Y140" s="146"/>
    </row>
    <row r="141">
      <c r="E141" s="146"/>
      <c r="I141" s="413"/>
      <c r="M141" s="146"/>
      <c r="Q141" s="146"/>
      <c r="Y141" s="146"/>
    </row>
    <row r="142">
      <c r="E142" s="146"/>
      <c r="I142" s="413"/>
      <c r="M142" s="146"/>
      <c r="Q142" s="146"/>
      <c r="Y142" s="146"/>
    </row>
    <row r="143">
      <c r="E143" s="146"/>
      <c r="I143" s="413"/>
      <c r="M143" s="146"/>
      <c r="Q143" s="146"/>
      <c r="Y143" s="146"/>
    </row>
    <row r="144">
      <c r="E144" s="146"/>
      <c r="I144" s="413"/>
      <c r="M144" s="146"/>
      <c r="Q144" s="146"/>
      <c r="Y144" s="146"/>
    </row>
    <row r="145">
      <c r="E145" s="146"/>
      <c r="I145" s="413"/>
      <c r="M145" s="146"/>
      <c r="Q145" s="146"/>
      <c r="Y145" s="146"/>
    </row>
    <row r="146">
      <c r="E146" s="146"/>
      <c r="I146" s="413"/>
      <c r="M146" s="146"/>
      <c r="Q146" s="146"/>
      <c r="Y146" s="146"/>
    </row>
    <row r="147">
      <c r="E147" s="146"/>
      <c r="I147" s="413"/>
      <c r="M147" s="146"/>
      <c r="Q147" s="146"/>
      <c r="Y147" s="146"/>
    </row>
    <row r="148">
      <c r="E148" s="146"/>
      <c r="I148" s="413"/>
      <c r="M148" s="146"/>
      <c r="Q148" s="146"/>
      <c r="Y148" s="146"/>
    </row>
    <row r="149">
      <c r="E149" s="146"/>
      <c r="I149" s="413"/>
      <c r="M149" s="146"/>
      <c r="Q149" s="146"/>
      <c r="Y149" s="146"/>
    </row>
    <row r="150">
      <c r="E150" s="146"/>
      <c r="I150" s="413"/>
      <c r="M150" s="146"/>
      <c r="Q150" s="146"/>
      <c r="Y150" s="146"/>
    </row>
    <row r="151">
      <c r="E151" s="146"/>
      <c r="I151" s="413"/>
      <c r="M151" s="146"/>
      <c r="Q151" s="146"/>
      <c r="Y151" s="146"/>
    </row>
    <row r="152">
      <c r="E152" s="146"/>
      <c r="I152" s="413"/>
      <c r="M152" s="146"/>
      <c r="Q152" s="146"/>
      <c r="Y152" s="146"/>
    </row>
    <row r="153">
      <c r="E153" s="146"/>
      <c r="I153" s="413"/>
      <c r="M153" s="146"/>
      <c r="Q153" s="146"/>
      <c r="Y153" s="146"/>
    </row>
    <row r="154">
      <c r="E154" s="146"/>
      <c r="I154" s="413"/>
      <c r="M154" s="146"/>
      <c r="Q154" s="146"/>
      <c r="Y154" s="146"/>
    </row>
    <row r="155">
      <c r="E155" s="146"/>
      <c r="I155" s="413"/>
      <c r="M155" s="146"/>
      <c r="Q155" s="146"/>
      <c r="Y155" s="146"/>
    </row>
    <row r="156">
      <c r="E156" s="146"/>
      <c r="I156" s="413"/>
      <c r="M156" s="146"/>
      <c r="Q156" s="146"/>
      <c r="Y156" s="146"/>
    </row>
    <row r="157">
      <c r="E157" s="146"/>
      <c r="I157" s="413"/>
      <c r="M157" s="146"/>
      <c r="Q157" s="146"/>
      <c r="Y157" s="146"/>
    </row>
    <row r="158">
      <c r="E158" s="146"/>
      <c r="I158" s="413"/>
      <c r="M158" s="146"/>
      <c r="Q158" s="146"/>
      <c r="Y158" s="146"/>
    </row>
    <row r="159">
      <c r="E159" s="146"/>
      <c r="I159" s="413"/>
      <c r="M159" s="146"/>
      <c r="Q159" s="146"/>
      <c r="Y159" s="146"/>
    </row>
    <row r="160">
      <c r="E160" s="146"/>
      <c r="I160" s="413"/>
      <c r="M160" s="146"/>
      <c r="Q160" s="146"/>
      <c r="Y160" s="146"/>
    </row>
    <row r="161">
      <c r="E161" s="146"/>
      <c r="I161" s="413"/>
      <c r="M161" s="146"/>
      <c r="Q161" s="146"/>
      <c r="Y161" s="146"/>
    </row>
    <row r="162">
      <c r="E162" s="146"/>
      <c r="I162" s="413"/>
      <c r="M162" s="146"/>
      <c r="Q162" s="146"/>
      <c r="Y162" s="146"/>
    </row>
    <row r="163">
      <c r="E163" s="146"/>
      <c r="I163" s="413"/>
      <c r="M163" s="146"/>
      <c r="Q163" s="146"/>
      <c r="Y163" s="146"/>
    </row>
    <row r="164">
      <c r="E164" s="146"/>
      <c r="I164" s="413"/>
      <c r="M164" s="146"/>
      <c r="Q164" s="146"/>
      <c r="Y164" s="146"/>
    </row>
    <row r="165">
      <c r="E165" s="146"/>
      <c r="I165" s="413"/>
      <c r="M165" s="146"/>
      <c r="Q165" s="146"/>
      <c r="Y165" s="146"/>
    </row>
    <row r="166">
      <c r="E166" s="146"/>
      <c r="I166" s="413"/>
      <c r="M166" s="146"/>
      <c r="Q166" s="146"/>
      <c r="Y166" s="146"/>
    </row>
    <row r="167">
      <c r="E167" s="146"/>
      <c r="I167" s="413"/>
      <c r="M167" s="146"/>
      <c r="Q167" s="146"/>
      <c r="Y167" s="146"/>
    </row>
    <row r="168">
      <c r="E168" s="146"/>
      <c r="I168" s="413"/>
      <c r="M168" s="146"/>
      <c r="Q168" s="146"/>
      <c r="Y168" s="146"/>
    </row>
    <row r="169">
      <c r="E169" s="146"/>
      <c r="I169" s="413"/>
      <c r="M169" s="146"/>
      <c r="Q169" s="146"/>
      <c r="Y169" s="146"/>
    </row>
    <row r="170">
      <c r="E170" s="146"/>
      <c r="I170" s="413"/>
      <c r="M170" s="146"/>
      <c r="Q170" s="146"/>
      <c r="Y170" s="146"/>
    </row>
    <row r="171">
      <c r="E171" s="146"/>
      <c r="I171" s="413"/>
      <c r="M171" s="146"/>
      <c r="Q171" s="146"/>
      <c r="Y171" s="146"/>
    </row>
    <row r="172">
      <c r="E172" s="146"/>
      <c r="I172" s="413"/>
      <c r="M172" s="146"/>
      <c r="Q172" s="146"/>
      <c r="Y172" s="146"/>
    </row>
    <row r="173">
      <c r="E173" s="146"/>
      <c r="I173" s="413"/>
      <c r="M173" s="146"/>
      <c r="Q173" s="146"/>
      <c r="Y173" s="146"/>
    </row>
    <row r="174">
      <c r="E174" s="146"/>
      <c r="I174" s="413"/>
      <c r="M174" s="146"/>
      <c r="Q174" s="146"/>
      <c r="Y174" s="146"/>
    </row>
    <row r="175">
      <c r="E175" s="146"/>
      <c r="I175" s="413"/>
      <c r="M175" s="146"/>
      <c r="Q175" s="146"/>
      <c r="Y175" s="146"/>
    </row>
    <row r="176">
      <c r="E176" s="146"/>
      <c r="I176" s="413"/>
      <c r="M176" s="146"/>
      <c r="Q176" s="146"/>
      <c r="Y176" s="146"/>
    </row>
    <row r="177">
      <c r="E177" s="146"/>
      <c r="I177" s="413"/>
      <c r="M177" s="146"/>
      <c r="Q177" s="146"/>
      <c r="Y177" s="146"/>
    </row>
    <row r="178">
      <c r="E178" s="146"/>
      <c r="I178" s="413"/>
      <c r="M178" s="146"/>
      <c r="Q178" s="146"/>
      <c r="Y178" s="146"/>
    </row>
    <row r="179">
      <c r="E179" s="146"/>
      <c r="I179" s="413"/>
      <c r="M179" s="146"/>
      <c r="Q179" s="146"/>
      <c r="Y179" s="146"/>
    </row>
    <row r="180">
      <c r="E180" s="146"/>
      <c r="I180" s="413"/>
      <c r="M180" s="146"/>
      <c r="Q180" s="146"/>
      <c r="Y180" s="146"/>
    </row>
    <row r="181">
      <c r="E181" s="146"/>
      <c r="I181" s="413"/>
      <c r="M181" s="146"/>
      <c r="Q181" s="146"/>
      <c r="Y181" s="146"/>
    </row>
    <row r="182">
      <c r="E182" s="146"/>
      <c r="I182" s="413"/>
      <c r="M182" s="146"/>
      <c r="Q182" s="146"/>
      <c r="Y182" s="146"/>
    </row>
    <row r="183">
      <c r="E183" s="146"/>
      <c r="I183" s="413"/>
      <c r="M183" s="146"/>
      <c r="Q183" s="146"/>
      <c r="Y183" s="146"/>
    </row>
    <row r="184">
      <c r="E184" s="146"/>
      <c r="I184" s="413"/>
      <c r="M184" s="146"/>
      <c r="Q184" s="146"/>
      <c r="Y184" s="146"/>
    </row>
    <row r="185">
      <c r="E185" s="146"/>
      <c r="I185" s="413"/>
      <c r="M185" s="146"/>
      <c r="Q185" s="146"/>
      <c r="Y185" s="146"/>
    </row>
    <row r="186">
      <c r="E186" s="146"/>
      <c r="I186" s="413"/>
      <c r="M186" s="146"/>
      <c r="Q186" s="146"/>
      <c r="Y186" s="146"/>
    </row>
    <row r="187">
      <c r="E187" s="146"/>
      <c r="I187" s="413"/>
      <c r="M187" s="146"/>
      <c r="Q187" s="146"/>
      <c r="Y187" s="146"/>
    </row>
    <row r="188">
      <c r="E188" s="146"/>
      <c r="I188" s="413"/>
      <c r="M188" s="146"/>
      <c r="Q188" s="146"/>
      <c r="Y188" s="146"/>
    </row>
    <row r="189">
      <c r="E189" s="146"/>
      <c r="I189" s="413"/>
      <c r="M189" s="146"/>
      <c r="Q189" s="146"/>
      <c r="Y189" s="146"/>
    </row>
    <row r="190">
      <c r="E190" s="146"/>
      <c r="I190" s="413"/>
      <c r="M190" s="146"/>
      <c r="Q190" s="146"/>
      <c r="Y190" s="146"/>
    </row>
    <row r="191">
      <c r="E191" s="146"/>
      <c r="I191" s="413"/>
      <c r="M191" s="146"/>
      <c r="Q191" s="146"/>
      <c r="Y191" s="146"/>
    </row>
    <row r="192">
      <c r="E192" s="146"/>
      <c r="I192" s="413"/>
      <c r="M192" s="146"/>
      <c r="Q192" s="146"/>
      <c r="Y192" s="146"/>
    </row>
    <row r="193">
      <c r="E193" s="146"/>
      <c r="I193" s="413"/>
      <c r="M193" s="146"/>
      <c r="Q193" s="146"/>
      <c r="Y193" s="146"/>
    </row>
    <row r="194">
      <c r="E194" s="146"/>
      <c r="I194" s="413"/>
      <c r="M194" s="146"/>
      <c r="Q194" s="146"/>
      <c r="Y194" s="146"/>
    </row>
    <row r="195">
      <c r="E195" s="146"/>
      <c r="I195" s="413"/>
      <c r="M195" s="146"/>
      <c r="Q195" s="146"/>
      <c r="Y195" s="146"/>
    </row>
    <row r="196">
      <c r="E196" s="146"/>
      <c r="I196" s="413"/>
      <c r="M196" s="146"/>
      <c r="Q196" s="146"/>
      <c r="Y196" s="146"/>
    </row>
    <row r="197">
      <c r="E197" s="146"/>
      <c r="I197" s="413"/>
      <c r="M197" s="146"/>
      <c r="Q197" s="146"/>
      <c r="Y197" s="146"/>
    </row>
    <row r="198">
      <c r="E198" s="146"/>
      <c r="I198" s="413"/>
      <c r="M198" s="146"/>
      <c r="Q198" s="146"/>
      <c r="Y198" s="146"/>
    </row>
    <row r="199">
      <c r="E199" s="146"/>
      <c r="I199" s="413"/>
      <c r="M199" s="146"/>
      <c r="Q199" s="146"/>
      <c r="Y199" s="146"/>
    </row>
    <row r="200">
      <c r="E200" s="146"/>
      <c r="I200" s="413"/>
      <c r="M200" s="146"/>
      <c r="Q200" s="146"/>
      <c r="Y200" s="146"/>
    </row>
    <row r="201">
      <c r="E201" s="146"/>
      <c r="I201" s="413"/>
      <c r="M201" s="146"/>
      <c r="Q201" s="146"/>
      <c r="Y201" s="146"/>
    </row>
    <row r="202">
      <c r="E202" s="146"/>
      <c r="I202" s="413"/>
      <c r="M202" s="146"/>
      <c r="Q202" s="146"/>
      <c r="Y202" s="146"/>
    </row>
    <row r="203">
      <c r="E203" s="146"/>
      <c r="I203" s="413"/>
      <c r="M203" s="146"/>
      <c r="Q203" s="146"/>
      <c r="Y203" s="146"/>
    </row>
    <row r="204">
      <c r="E204" s="146"/>
      <c r="I204" s="413"/>
      <c r="M204" s="146"/>
      <c r="Q204" s="146"/>
      <c r="Y204" s="146"/>
    </row>
    <row r="205">
      <c r="E205" s="146"/>
      <c r="I205" s="413"/>
      <c r="M205" s="146"/>
      <c r="Q205" s="146"/>
      <c r="Y205" s="146"/>
    </row>
    <row r="206">
      <c r="E206" s="146"/>
      <c r="I206" s="413"/>
      <c r="M206" s="146"/>
      <c r="Q206" s="146"/>
      <c r="Y206" s="146"/>
    </row>
    <row r="207">
      <c r="E207" s="146"/>
      <c r="I207" s="413"/>
      <c r="M207" s="146"/>
      <c r="Q207" s="146"/>
      <c r="Y207" s="146"/>
    </row>
    <row r="208">
      <c r="E208" s="146"/>
      <c r="I208" s="413"/>
      <c r="M208" s="146"/>
      <c r="Q208" s="146"/>
      <c r="Y208" s="146"/>
    </row>
    <row r="209">
      <c r="E209" s="146"/>
      <c r="I209" s="413"/>
      <c r="M209" s="146"/>
      <c r="Q209" s="146"/>
      <c r="Y209" s="146"/>
    </row>
    <row r="210">
      <c r="E210" s="146"/>
      <c r="I210" s="413"/>
      <c r="M210" s="146"/>
      <c r="Q210" s="146"/>
      <c r="Y210" s="146"/>
    </row>
    <row r="211">
      <c r="E211" s="146"/>
      <c r="I211" s="413"/>
      <c r="M211" s="146"/>
      <c r="Q211" s="146"/>
      <c r="Y211" s="146"/>
    </row>
    <row r="212">
      <c r="E212" s="146"/>
      <c r="I212" s="413"/>
      <c r="M212" s="146"/>
      <c r="Q212" s="146"/>
      <c r="Y212" s="146"/>
    </row>
    <row r="213">
      <c r="E213" s="146"/>
      <c r="I213" s="413"/>
      <c r="M213" s="146"/>
      <c r="Q213" s="146"/>
      <c r="Y213" s="146"/>
    </row>
    <row r="214">
      <c r="E214" s="146"/>
      <c r="I214" s="413"/>
      <c r="M214" s="146"/>
      <c r="Q214" s="146"/>
      <c r="Y214" s="146"/>
    </row>
    <row r="215">
      <c r="E215" s="146"/>
      <c r="I215" s="413"/>
      <c r="M215" s="146"/>
      <c r="Q215" s="146"/>
      <c r="Y215" s="146"/>
    </row>
    <row r="216">
      <c r="E216" s="146"/>
      <c r="I216" s="413"/>
      <c r="M216" s="146"/>
      <c r="Q216" s="146"/>
      <c r="Y216" s="146"/>
    </row>
    <row r="217">
      <c r="E217" s="146"/>
      <c r="I217" s="413"/>
      <c r="M217" s="146"/>
      <c r="Q217" s="146"/>
      <c r="Y217" s="146"/>
    </row>
    <row r="218">
      <c r="E218" s="146"/>
      <c r="I218" s="413"/>
      <c r="M218" s="146"/>
      <c r="Q218" s="146"/>
      <c r="Y218" s="146"/>
    </row>
    <row r="219">
      <c r="E219" s="146"/>
      <c r="I219" s="413"/>
      <c r="M219" s="146"/>
      <c r="Q219" s="146"/>
      <c r="Y219" s="146"/>
    </row>
    <row r="220">
      <c r="E220" s="146"/>
      <c r="I220" s="413"/>
      <c r="M220" s="146"/>
      <c r="Q220" s="146"/>
      <c r="Y220" s="146"/>
    </row>
    <row r="221">
      <c r="E221" s="146"/>
      <c r="I221" s="413"/>
      <c r="M221" s="146"/>
      <c r="Q221" s="146"/>
      <c r="Y221" s="146"/>
    </row>
    <row r="222">
      <c r="E222" s="146"/>
      <c r="I222" s="413"/>
      <c r="M222" s="146"/>
      <c r="Q222" s="146"/>
      <c r="Y222" s="146"/>
    </row>
    <row r="223">
      <c r="E223" s="146"/>
      <c r="I223" s="413"/>
      <c r="M223" s="146"/>
      <c r="Q223" s="146"/>
      <c r="Y223" s="146"/>
    </row>
    <row r="224">
      <c r="E224" s="146"/>
      <c r="I224" s="413"/>
      <c r="M224" s="146"/>
      <c r="Q224" s="146"/>
      <c r="Y224" s="146"/>
    </row>
    <row r="225">
      <c r="E225" s="146"/>
      <c r="I225" s="413"/>
      <c r="M225" s="146"/>
      <c r="Q225" s="146"/>
      <c r="Y225" s="146"/>
    </row>
    <row r="226">
      <c r="E226" s="146"/>
      <c r="I226" s="413"/>
      <c r="M226" s="146"/>
      <c r="Q226" s="146"/>
      <c r="Y226" s="146"/>
    </row>
    <row r="227">
      <c r="E227" s="146"/>
      <c r="I227" s="413"/>
      <c r="M227" s="146"/>
      <c r="Q227" s="146"/>
      <c r="Y227" s="146"/>
    </row>
    <row r="228">
      <c r="E228" s="146"/>
      <c r="I228" s="413"/>
      <c r="M228" s="146"/>
      <c r="Q228" s="146"/>
      <c r="Y228" s="146"/>
    </row>
    <row r="229">
      <c r="E229" s="146"/>
      <c r="I229" s="413"/>
      <c r="M229" s="146"/>
      <c r="Q229" s="146"/>
      <c r="Y229" s="146"/>
    </row>
    <row r="230">
      <c r="E230" s="146"/>
      <c r="I230" s="413"/>
      <c r="M230" s="146"/>
      <c r="Q230" s="146"/>
      <c r="Y230" s="146"/>
    </row>
    <row r="231">
      <c r="E231" s="146"/>
      <c r="I231" s="413"/>
      <c r="M231" s="146"/>
      <c r="Q231" s="146"/>
      <c r="Y231" s="146"/>
    </row>
    <row r="232">
      <c r="E232" s="146"/>
      <c r="I232" s="413"/>
      <c r="M232" s="146"/>
      <c r="Q232" s="146"/>
      <c r="Y232" s="146"/>
    </row>
    <row r="233">
      <c r="E233" s="146"/>
      <c r="I233" s="413"/>
      <c r="M233" s="146"/>
      <c r="Q233" s="146"/>
      <c r="Y233" s="146"/>
    </row>
    <row r="234">
      <c r="E234" s="146"/>
      <c r="I234" s="413"/>
      <c r="M234" s="146"/>
      <c r="Q234" s="146"/>
      <c r="Y234" s="146"/>
    </row>
    <row r="235">
      <c r="E235" s="146"/>
      <c r="I235" s="413"/>
      <c r="M235" s="146"/>
      <c r="Q235" s="146"/>
      <c r="Y235" s="146"/>
    </row>
    <row r="236">
      <c r="E236" s="146"/>
      <c r="I236" s="413"/>
      <c r="M236" s="146"/>
      <c r="Q236" s="146"/>
      <c r="Y236" s="146"/>
    </row>
    <row r="237">
      <c r="E237" s="146"/>
      <c r="I237" s="413"/>
      <c r="M237" s="146"/>
      <c r="Q237" s="146"/>
      <c r="Y237" s="146"/>
    </row>
    <row r="238">
      <c r="E238" s="146"/>
      <c r="I238" s="413"/>
      <c r="M238" s="146"/>
      <c r="Q238" s="146"/>
      <c r="Y238" s="146"/>
    </row>
    <row r="239">
      <c r="E239" s="146"/>
      <c r="I239" s="413"/>
      <c r="M239" s="146"/>
      <c r="Q239" s="146"/>
      <c r="Y239" s="146"/>
    </row>
    <row r="240">
      <c r="E240" s="146"/>
      <c r="I240" s="413"/>
      <c r="M240" s="146"/>
      <c r="Q240" s="146"/>
      <c r="Y240" s="146"/>
    </row>
    <row r="241">
      <c r="E241" s="146"/>
      <c r="I241" s="413"/>
      <c r="M241" s="146"/>
      <c r="Q241" s="146"/>
      <c r="Y241" s="146"/>
    </row>
    <row r="242">
      <c r="E242" s="146"/>
      <c r="I242" s="413"/>
      <c r="M242" s="146"/>
      <c r="Q242" s="146"/>
      <c r="Y242" s="146"/>
    </row>
    <row r="243">
      <c r="E243" s="146"/>
      <c r="I243" s="413"/>
      <c r="M243" s="146"/>
      <c r="Q243" s="146"/>
      <c r="Y243" s="146"/>
    </row>
    <row r="244">
      <c r="E244" s="146"/>
      <c r="I244" s="413"/>
      <c r="M244" s="146"/>
      <c r="Q244" s="146"/>
      <c r="Y244" s="146"/>
    </row>
    <row r="245">
      <c r="E245" s="146"/>
      <c r="I245" s="413"/>
      <c r="M245" s="146"/>
      <c r="Q245" s="146"/>
      <c r="Y245" s="146"/>
    </row>
    <row r="246">
      <c r="E246" s="146"/>
      <c r="I246" s="413"/>
      <c r="M246" s="146"/>
      <c r="Q246" s="146"/>
      <c r="Y246" s="146"/>
    </row>
    <row r="247">
      <c r="E247" s="146"/>
      <c r="I247" s="413"/>
      <c r="M247" s="146"/>
      <c r="Q247" s="146"/>
      <c r="Y247" s="146"/>
    </row>
    <row r="248">
      <c r="E248" s="146"/>
      <c r="I248" s="413"/>
      <c r="M248" s="146"/>
      <c r="Q248" s="146"/>
      <c r="Y248" s="146"/>
    </row>
    <row r="249">
      <c r="E249" s="146"/>
      <c r="I249" s="413"/>
      <c r="M249" s="146"/>
      <c r="Q249" s="146"/>
      <c r="Y249" s="146"/>
    </row>
    <row r="250">
      <c r="E250" s="146"/>
      <c r="I250" s="413"/>
      <c r="M250" s="146"/>
      <c r="Q250" s="146"/>
      <c r="Y250" s="146"/>
    </row>
    <row r="251">
      <c r="E251" s="146"/>
      <c r="I251" s="413"/>
      <c r="M251" s="146"/>
      <c r="Q251" s="146"/>
      <c r="Y251" s="146"/>
    </row>
    <row r="252">
      <c r="E252" s="146"/>
      <c r="I252" s="413"/>
      <c r="M252" s="146"/>
      <c r="Q252" s="146"/>
      <c r="Y252" s="146"/>
    </row>
    <row r="253">
      <c r="E253" s="146"/>
      <c r="I253" s="413"/>
      <c r="M253" s="146"/>
      <c r="Q253" s="146"/>
      <c r="Y253" s="146"/>
    </row>
    <row r="254">
      <c r="E254" s="146"/>
      <c r="I254" s="413"/>
      <c r="M254" s="146"/>
      <c r="Q254" s="146"/>
      <c r="Y254" s="146"/>
    </row>
    <row r="255">
      <c r="E255" s="146"/>
      <c r="I255" s="413"/>
      <c r="M255" s="146"/>
      <c r="Q255" s="146"/>
      <c r="Y255" s="146"/>
    </row>
    <row r="256">
      <c r="E256" s="146"/>
      <c r="I256" s="413"/>
      <c r="M256" s="146"/>
      <c r="Q256" s="146"/>
      <c r="Y256" s="146"/>
    </row>
    <row r="257">
      <c r="E257" s="146"/>
      <c r="I257" s="413"/>
      <c r="M257" s="146"/>
      <c r="Q257" s="146"/>
      <c r="Y257" s="146"/>
    </row>
    <row r="258">
      <c r="E258" s="146"/>
      <c r="I258" s="413"/>
      <c r="M258" s="146"/>
      <c r="Q258" s="146"/>
      <c r="Y258" s="146"/>
    </row>
    <row r="259">
      <c r="E259" s="146"/>
      <c r="I259" s="413"/>
      <c r="M259" s="146"/>
      <c r="Q259" s="146"/>
      <c r="Y259" s="146"/>
    </row>
    <row r="260">
      <c r="E260" s="146"/>
      <c r="I260" s="413"/>
      <c r="M260" s="146"/>
      <c r="Q260" s="146"/>
      <c r="Y260" s="146"/>
    </row>
    <row r="261">
      <c r="E261" s="146"/>
      <c r="I261" s="413"/>
      <c r="M261" s="146"/>
      <c r="Q261" s="146"/>
      <c r="Y261" s="146"/>
    </row>
    <row r="262">
      <c r="E262" s="146"/>
      <c r="I262" s="413"/>
      <c r="M262" s="146"/>
      <c r="Q262" s="146"/>
      <c r="Y262" s="146"/>
    </row>
    <row r="263">
      <c r="E263" s="146"/>
      <c r="I263" s="413"/>
      <c r="M263" s="146"/>
      <c r="Q263" s="146"/>
      <c r="Y263" s="146"/>
    </row>
    <row r="264">
      <c r="E264" s="146"/>
      <c r="I264" s="413"/>
      <c r="M264" s="146"/>
      <c r="Q264" s="146"/>
      <c r="Y264" s="146"/>
    </row>
    <row r="265">
      <c r="E265" s="146"/>
      <c r="I265" s="413"/>
      <c r="M265" s="146"/>
      <c r="Q265" s="146"/>
      <c r="Y265" s="146"/>
    </row>
    <row r="266">
      <c r="E266" s="146"/>
      <c r="I266" s="413"/>
      <c r="M266" s="146"/>
      <c r="Q266" s="146"/>
      <c r="Y266" s="146"/>
    </row>
    <row r="267">
      <c r="E267" s="146"/>
      <c r="I267" s="413"/>
      <c r="M267" s="146"/>
      <c r="Q267" s="146"/>
      <c r="Y267" s="146"/>
    </row>
    <row r="268">
      <c r="E268" s="146"/>
      <c r="I268" s="413"/>
      <c r="M268" s="146"/>
      <c r="Q268" s="146"/>
      <c r="Y268" s="146"/>
    </row>
    <row r="269">
      <c r="E269" s="146"/>
      <c r="I269" s="413"/>
      <c r="M269" s="146"/>
      <c r="Q269" s="146"/>
      <c r="Y269" s="146"/>
    </row>
    <row r="270">
      <c r="E270" s="146"/>
      <c r="I270" s="413"/>
      <c r="M270" s="146"/>
      <c r="Q270" s="146"/>
      <c r="Y270" s="146"/>
    </row>
    <row r="271">
      <c r="E271" s="146"/>
      <c r="I271" s="413"/>
      <c r="M271" s="146"/>
      <c r="Q271" s="146"/>
      <c r="Y271" s="146"/>
    </row>
    <row r="272">
      <c r="E272" s="146"/>
      <c r="I272" s="413"/>
      <c r="M272" s="146"/>
      <c r="Q272" s="146"/>
      <c r="Y272" s="146"/>
    </row>
    <row r="273">
      <c r="E273" s="146"/>
      <c r="I273" s="413"/>
      <c r="M273" s="146"/>
      <c r="Q273" s="146"/>
      <c r="Y273" s="146"/>
    </row>
    <row r="274">
      <c r="E274" s="146"/>
      <c r="I274" s="413"/>
      <c r="M274" s="146"/>
      <c r="Q274" s="146"/>
      <c r="Y274" s="146"/>
    </row>
    <row r="275">
      <c r="E275" s="146"/>
      <c r="I275" s="413"/>
      <c r="M275" s="146"/>
      <c r="Q275" s="146"/>
      <c r="Y275" s="146"/>
    </row>
    <row r="276">
      <c r="E276" s="146"/>
      <c r="I276" s="413"/>
      <c r="M276" s="146"/>
      <c r="Q276" s="146"/>
      <c r="Y276" s="146"/>
    </row>
    <row r="277">
      <c r="E277" s="146"/>
      <c r="I277" s="413"/>
      <c r="M277" s="146"/>
      <c r="Q277" s="146"/>
      <c r="Y277" s="146"/>
    </row>
    <row r="278">
      <c r="E278" s="146"/>
      <c r="I278" s="413"/>
      <c r="M278" s="146"/>
      <c r="Q278" s="146"/>
      <c r="Y278" s="146"/>
    </row>
    <row r="279">
      <c r="E279" s="146"/>
      <c r="I279" s="413"/>
      <c r="M279" s="146"/>
      <c r="Q279" s="146"/>
      <c r="Y279" s="146"/>
    </row>
    <row r="280">
      <c r="E280" s="146"/>
      <c r="I280" s="413"/>
      <c r="M280" s="146"/>
      <c r="Q280" s="146"/>
      <c r="Y280" s="146"/>
    </row>
    <row r="281">
      <c r="E281" s="146"/>
      <c r="I281" s="413"/>
      <c r="M281" s="146"/>
      <c r="Q281" s="146"/>
      <c r="Y281" s="146"/>
    </row>
    <row r="282">
      <c r="E282" s="146"/>
      <c r="I282" s="413"/>
      <c r="M282" s="146"/>
      <c r="Q282" s="146"/>
      <c r="Y282" s="146"/>
    </row>
    <row r="283">
      <c r="E283" s="146"/>
      <c r="I283" s="413"/>
      <c r="M283" s="146"/>
      <c r="Q283" s="146"/>
      <c r="Y283" s="146"/>
    </row>
    <row r="284">
      <c r="E284" s="146"/>
      <c r="I284" s="413"/>
      <c r="M284" s="146"/>
      <c r="Q284" s="146"/>
      <c r="Y284" s="146"/>
    </row>
    <row r="285">
      <c r="E285" s="146"/>
      <c r="I285" s="413"/>
      <c r="M285" s="146"/>
      <c r="Q285" s="146"/>
      <c r="Y285" s="146"/>
    </row>
    <row r="286">
      <c r="E286" s="146"/>
      <c r="I286" s="413"/>
      <c r="M286" s="146"/>
      <c r="Q286" s="146"/>
      <c r="Y286" s="146"/>
    </row>
    <row r="287">
      <c r="E287" s="146"/>
      <c r="I287" s="413"/>
      <c r="M287" s="146"/>
      <c r="Q287" s="146"/>
      <c r="Y287" s="146"/>
    </row>
    <row r="288">
      <c r="E288" s="146"/>
      <c r="I288" s="413"/>
      <c r="M288" s="146"/>
      <c r="Q288" s="146"/>
      <c r="Y288" s="146"/>
    </row>
    <row r="289">
      <c r="E289" s="146"/>
      <c r="I289" s="413"/>
      <c r="M289" s="146"/>
      <c r="Q289" s="146"/>
      <c r="Y289" s="146"/>
    </row>
    <row r="290">
      <c r="E290" s="146"/>
      <c r="I290" s="413"/>
      <c r="M290" s="146"/>
      <c r="Q290" s="146"/>
      <c r="Y290" s="146"/>
    </row>
    <row r="291">
      <c r="E291" s="146"/>
      <c r="I291" s="413"/>
      <c r="M291" s="146"/>
      <c r="Q291" s="146"/>
      <c r="Y291" s="146"/>
    </row>
    <row r="292">
      <c r="E292" s="146"/>
      <c r="I292" s="413"/>
      <c r="M292" s="146"/>
      <c r="Q292" s="146"/>
      <c r="Y292" s="146"/>
    </row>
    <row r="293">
      <c r="E293" s="146"/>
      <c r="I293" s="413"/>
      <c r="M293" s="146"/>
      <c r="Q293" s="146"/>
      <c r="Y293" s="146"/>
    </row>
    <row r="294">
      <c r="E294" s="146"/>
      <c r="I294" s="413"/>
      <c r="M294" s="146"/>
      <c r="Q294" s="146"/>
      <c r="Y294" s="146"/>
    </row>
    <row r="295">
      <c r="E295" s="146"/>
      <c r="I295" s="413"/>
      <c r="M295" s="146"/>
      <c r="Q295" s="146"/>
      <c r="Y295" s="146"/>
    </row>
    <row r="296">
      <c r="E296" s="146"/>
      <c r="I296" s="413"/>
      <c r="M296" s="146"/>
      <c r="Q296" s="146"/>
      <c r="Y296" s="146"/>
    </row>
    <row r="297">
      <c r="E297" s="146"/>
      <c r="I297" s="413"/>
      <c r="M297" s="146"/>
      <c r="Q297" s="146"/>
      <c r="Y297" s="146"/>
    </row>
    <row r="298">
      <c r="E298" s="146"/>
      <c r="I298" s="413"/>
      <c r="M298" s="146"/>
      <c r="Q298" s="146"/>
      <c r="Y298" s="146"/>
    </row>
    <row r="299">
      <c r="E299" s="146"/>
      <c r="I299" s="413"/>
      <c r="M299" s="146"/>
      <c r="Q299" s="146"/>
      <c r="Y299" s="146"/>
    </row>
    <row r="300">
      <c r="E300" s="146"/>
      <c r="I300" s="413"/>
      <c r="M300" s="146"/>
      <c r="Q300" s="146"/>
      <c r="Y300" s="146"/>
    </row>
    <row r="301">
      <c r="E301" s="146"/>
      <c r="I301" s="413"/>
      <c r="M301" s="146"/>
      <c r="Q301" s="146"/>
      <c r="Y301" s="146"/>
    </row>
    <row r="302">
      <c r="E302" s="146"/>
      <c r="I302" s="413"/>
      <c r="M302" s="146"/>
      <c r="Q302" s="146"/>
      <c r="Y302" s="146"/>
    </row>
    <row r="303">
      <c r="E303" s="146"/>
      <c r="I303" s="413"/>
      <c r="M303" s="146"/>
      <c r="Q303" s="146"/>
      <c r="Y303" s="146"/>
    </row>
    <row r="304">
      <c r="E304" s="146"/>
      <c r="I304" s="413"/>
      <c r="M304" s="146"/>
      <c r="Q304" s="146"/>
      <c r="Y304" s="146"/>
    </row>
    <row r="305">
      <c r="E305" s="146"/>
      <c r="I305" s="413"/>
      <c r="M305" s="146"/>
      <c r="Q305" s="146"/>
      <c r="Y305" s="146"/>
    </row>
    <row r="306">
      <c r="E306" s="146"/>
      <c r="I306" s="413"/>
      <c r="M306" s="146"/>
      <c r="Q306" s="146"/>
      <c r="Y306" s="146"/>
    </row>
    <row r="307">
      <c r="E307" s="146"/>
      <c r="I307" s="413"/>
      <c r="M307" s="146"/>
      <c r="Q307" s="146"/>
      <c r="Y307" s="146"/>
    </row>
    <row r="308">
      <c r="E308" s="146"/>
      <c r="I308" s="413"/>
      <c r="M308" s="146"/>
      <c r="Q308" s="146"/>
      <c r="Y308" s="146"/>
    </row>
    <row r="309">
      <c r="E309" s="146"/>
      <c r="I309" s="413"/>
      <c r="M309" s="146"/>
      <c r="Q309" s="146"/>
      <c r="Y309" s="146"/>
    </row>
    <row r="310">
      <c r="E310" s="146"/>
      <c r="I310" s="413"/>
      <c r="M310" s="146"/>
      <c r="Q310" s="146"/>
      <c r="Y310" s="146"/>
    </row>
    <row r="311">
      <c r="E311" s="146"/>
      <c r="I311" s="413"/>
      <c r="M311" s="146"/>
      <c r="Q311" s="146"/>
      <c r="Y311" s="146"/>
    </row>
    <row r="312">
      <c r="E312" s="146"/>
      <c r="I312" s="413"/>
      <c r="M312" s="146"/>
      <c r="Q312" s="146"/>
      <c r="Y312" s="146"/>
    </row>
    <row r="313">
      <c r="E313" s="146"/>
      <c r="I313" s="413"/>
      <c r="M313" s="146"/>
      <c r="Q313" s="146"/>
      <c r="Y313" s="146"/>
    </row>
    <row r="314">
      <c r="E314" s="146"/>
      <c r="I314" s="413"/>
      <c r="M314" s="146"/>
      <c r="Q314" s="146"/>
      <c r="Y314" s="146"/>
    </row>
    <row r="315">
      <c r="E315" s="146"/>
      <c r="I315" s="413"/>
      <c r="M315" s="146"/>
      <c r="Q315" s="146"/>
      <c r="Y315" s="146"/>
    </row>
    <row r="316">
      <c r="E316" s="146"/>
      <c r="I316" s="413"/>
      <c r="M316" s="146"/>
      <c r="Q316" s="146"/>
      <c r="Y316" s="146"/>
    </row>
    <row r="317">
      <c r="E317" s="146"/>
      <c r="I317" s="413"/>
      <c r="M317" s="146"/>
      <c r="Q317" s="146"/>
      <c r="Y317" s="146"/>
    </row>
    <row r="318">
      <c r="E318" s="146"/>
      <c r="I318" s="413"/>
      <c r="M318" s="146"/>
      <c r="Q318" s="146"/>
      <c r="Y318" s="146"/>
    </row>
    <row r="319">
      <c r="E319" s="146"/>
      <c r="I319" s="413"/>
      <c r="M319" s="146"/>
      <c r="Q319" s="146"/>
      <c r="Y319" s="146"/>
    </row>
    <row r="320">
      <c r="E320" s="146"/>
      <c r="I320" s="413"/>
      <c r="M320" s="146"/>
      <c r="Q320" s="146"/>
      <c r="Y320" s="146"/>
    </row>
    <row r="321">
      <c r="E321" s="146"/>
      <c r="I321" s="413"/>
      <c r="M321" s="146"/>
      <c r="Q321" s="146"/>
      <c r="Y321" s="146"/>
    </row>
    <row r="322">
      <c r="E322" s="146"/>
      <c r="I322" s="413"/>
      <c r="M322" s="146"/>
      <c r="Q322" s="146"/>
      <c r="Y322" s="146"/>
    </row>
    <row r="323">
      <c r="E323" s="146"/>
      <c r="I323" s="413"/>
      <c r="M323" s="146"/>
      <c r="Q323" s="146"/>
      <c r="Y323" s="146"/>
    </row>
    <row r="324">
      <c r="E324" s="146"/>
      <c r="I324" s="413"/>
      <c r="M324" s="146"/>
      <c r="Q324" s="146"/>
      <c r="Y324" s="146"/>
    </row>
    <row r="325">
      <c r="E325" s="146"/>
      <c r="I325" s="413"/>
      <c r="M325" s="146"/>
      <c r="Q325" s="146"/>
      <c r="Y325" s="146"/>
    </row>
    <row r="326">
      <c r="E326" s="146"/>
      <c r="I326" s="413"/>
      <c r="M326" s="146"/>
      <c r="Q326" s="146"/>
      <c r="Y326" s="146"/>
    </row>
    <row r="327">
      <c r="E327" s="146"/>
      <c r="I327" s="413"/>
      <c r="M327" s="146"/>
      <c r="Q327" s="146"/>
      <c r="Y327" s="146"/>
    </row>
    <row r="328">
      <c r="E328" s="146"/>
      <c r="I328" s="413"/>
      <c r="M328" s="146"/>
      <c r="Q328" s="146"/>
      <c r="Y328" s="146"/>
    </row>
    <row r="329">
      <c r="E329" s="146"/>
      <c r="I329" s="413"/>
      <c r="M329" s="146"/>
      <c r="Q329" s="146"/>
      <c r="Y329" s="146"/>
    </row>
    <row r="330">
      <c r="E330" s="146"/>
      <c r="I330" s="413"/>
      <c r="M330" s="146"/>
      <c r="Q330" s="146"/>
      <c r="Y330" s="146"/>
    </row>
    <row r="331">
      <c r="E331" s="146"/>
      <c r="I331" s="413"/>
      <c r="M331" s="146"/>
      <c r="Q331" s="146"/>
      <c r="Y331" s="146"/>
    </row>
    <row r="332">
      <c r="E332" s="146"/>
      <c r="I332" s="413"/>
      <c r="M332" s="146"/>
      <c r="Q332" s="146"/>
      <c r="Y332" s="146"/>
    </row>
    <row r="333">
      <c r="E333" s="146"/>
      <c r="I333" s="413"/>
      <c r="M333" s="146"/>
      <c r="Q333" s="146"/>
      <c r="Y333" s="146"/>
    </row>
    <row r="334">
      <c r="E334" s="146"/>
      <c r="I334" s="413"/>
      <c r="M334" s="146"/>
      <c r="Q334" s="146"/>
      <c r="Y334" s="146"/>
    </row>
    <row r="335">
      <c r="E335" s="146"/>
      <c r="I335" s="413"/>
      <c r="M335" s="146"/>
      <c r="Q335" s="146"/>
      <c r="Y335" s="146"/>
    </row>
    <row r="336">
      <c r="E336" s="146"/>
      <c r="I336" s="413"/>
      <c r="M336" s="146"/>
      <c r="Q336" s="146"/>
      <c r="Y336" s="146"/>
    </row>
    <row r="337">
      <c r="E337" s="146"/>
      <c r="I337" s="413"/>
      <c r="M337" s="146"/>
      <c r="Q337" s="146"/>
      <c r="Y337" s="146"/>
    </row>
    <row r="338">
      <c r="E338" s="146"/>
      <c r="I338" s="413"/>
      <c r="M338" s="146"/>
      <c r="Q338" s="146"/>
      <c r="Y338" s="146"/>
    </row>
    <row r="339">
      <c r="E339" s="146"/>
      <c r="I339" s="413"/>
      <c r="M339" s="146"/>
      <c r="Q339" s="146"/>
      <c r="Y339" s="146"/>
    </row>
    <row r="340">
      <c r="E340" s="146"/>
      <c r="I340" s="413"/>
      <c r="M340" s="146"/>
      <c r="Q340" s="146"/>
      <c r="Y340" s="146"/>
    </row>
    <row r="341">
      <c r="E341" s="146"/>
      <c r="I341" s="413"/>
      <c r="M341" s="146"/>
      <c r="Q341" s="146"/>
      <c r="Y341" s="146"/>
    </row>
    <row r="342">
      <c r="E342" s="146"/>
      <c r="I342" s="413"/>
      <c r="M342" s="146"/>
      <c r="Q342" s="146"/>
      <c r="Y342" s="146"/>
    </row>
    <row r="343">
      <c r="E343" s="146"/>
      <c r="I343" s="413"/>
      <c r="M343" s="146"/>
      <c r="Q343" s="146"/>
      <c r="Y343" s="146"/>
    </row>
    <row r="344">
      <c r="E344" s="146"/>
      <c r="I344" s="413"/>
      <c r="M344" s="146"/>
      <c r="Q344" s="146"/>
      <c r="Y344" s="146"/>
    </row>
    <row r="345">
      <c r="E345" s="146"/>
      <c r="I345" s="413"/>
      <c r="M345" s="146"/>
      <c r="Q345" s="146"/>
      <c r="Y345" s="146"/>
    </row>
    <row r="346">
      <c r="E346" s="146"/>
      <c r="I346" s="413"/>
      <c r="M346" s="146"/>
      <c r="Q346" s="146"/>
      <c r="Y346" s="146"/>
    </row>
    <row r="347">
      <c r="E347" s="146"/>
      <c r="I347" s="413"/>
      <c r="M347" s="146"/>
      <c r="Q347" s="146"/>
      <c r="Y347" s="146"/>
    </row>
    <row r="348">
      <c r="E348" s="146"/>
      <c r="I348" s="413"/>
      <c r="M348" s="146"/>
      <c r="Q348" s="146"/>
      <c r="Y348" s="146"/>
    </row>
    <row r="349">
      <c r="E349" s="146"/>
      <c r="I349" s="413"/>
      <c r="M349" s="146"/>
      <c r="Q349" s="146"/>
      <c r="Y349" s="146"/>
    </row>
    <row r="350">
      <c r="E350" s="146"/>
      <c r="I350" s="413"/>
      <c r="M350" s="146"/>
      <c r="Q350" s="146"/>
      <c r="Y350" s="146"/>
    </row>
    <row r="351">
      <c r="E351" s="146"/>
      <c r="I351" s="413"/>
      <c r="M351" s="146"/>
      <c r="Q351" s="146"/>
      <c r="Y351" s="146"/>
    </row>
    <row r="352">
      <c r="E352" s="146"/>
      <c r="I352" s="413"/>
      <c r="M352" s="146"/>
      <c r="Q352" s="146"/>
      <c r="Y352" s="146"/>
    </row>
    <row r="353">
      <c r="E353" s="146"/>
      <c r="I353" s="413"/>
      <c r="M353" s="146"/>
      <c r="Q353" s="146"/>
      <c r="Y353" s="146"/>
    </row>
    <row r="354">
      <c r="E354" s="146"/>
      <c r="I354" s="413"/>
      <c r="M354" s="146"/>
      <c r="Q354" s="146"/>
      <c r="Y354" s="146"/>
    </row>
    <row r="355">
      <c r="E355" s="146"/>
      <c r="I355" s="413"/>
      <c r="M355" s="146"/>
      <c r="Q355" s="146"/>
      <c r="Y355" s="146"/>
    </row>
    <row r="356">
      <c r="E356" s="146"/>
      <c r="I356" s="413"/>
      <c r="M356" s="146"/>
      <c r="Q356" s="146"/>
      <c r="Y356" s="146"/>
    </row>
    <row r="357">
      <c r="E357" s="146"/>
      <c r="I357" s="413"/>
      <c r="M357" s="146"/>
      <c r="Q357" s="146"/>
      <c r="Y357" s="146"/>
    </row>
    <row r="358">
      <c r="E358" s="146"/>
      <c r="I358" s="413"/>
      <c r="M358" s="146"/>
      <c r="Q358" s="146"/>
      <c r="Y358" s="146"/>
    </row>
    <row r="359">
      <c r="E359" s="146"/>
      <c r="I359" s="413"/>
      <c r="M359" s="146"/>
      <c r="Q359" s="146"/>
      <c r="Y359" s="146"/>
    </row>
    <row r="360">
      <c r="E360" s="146"/>
      <c r="I360" s="413"/>
      <c r="M360" s="146"/>
      <c r="Q360" s="146"/>
      <c r="Y360" s="146"/>
    </row>
    <row r="361">
      <c r="E361" s="146"/>
      <c r="I361" s="413"/>
      <c r="M361" s="146"/>
      <c r="Q361" s="146"/>
      <c r="Y361" s="146"/>
    </row>
    <row r="362">
      <c r="E362" s="146"/>
      <c r="I362" s="413"/>
      <c r="M362" s="146"/>
      <c r="Q362" s="146"/>
      <c r="Y362" s="146"/>
    </row>
    <row r="363">
      <c r="E363" s="146"/>
      <c r="I363" s="413"/>
      <c r="M363" s="146"/>
      <c r="Q363" s="146"/>
      <c r="Y363" s="146"/>
    </row>
    <row r="364">
      <c r="E364" s="146"/>
      <c r="I364" s="413"/>
      <c r="M364" s="146"/>
      <c r="Q364" s="146"/>
      <c r="Y364" s="146"/>
    </row>
    <row r="365">
      <c r="E365" s="146"/>
      <c r="I365" s="413"/>
      <c r="M365" s="146"/>
      <c r="Q365" s="146"/>
      <c r="Y365" s="146"/>
    </row>
    <row r="366">
      <c r="E366" s="146"/>
      <c r="I366" s="413"/>
      <c r="M366" s="146"/>
      <c r="Q366" s="146"/>
      <c r="Y366" s="146"/>
    </row>
    <row r="367">
      <c r="E367" s="146"/>
      <c r="I367" s="413"/>
      <c r="M367" s="146"/>
      <c r="Q367" s="146"/>
      <c r="Y367" s="146"/>
    </row>
    <row r="368">
      <c r="E368" s="146"/>
      <c r="I368" s="413"/>
      <c r="M368" s="146"/>
      <c r="Q368" s="146"/>
      <c r="Y368" s="146"/>
    </row>
    <row r="369">
      <c r="E369" s="146"/>
      <c r="I369" s="413"/>
      <c r="M369" s="146"/>
      <c r="Q369" s="146"/>
      <c r="Y369" s="146"/>
    </row>
    <row r="370">
      <c r="E370" s="146"/>
      <c r="I370" s="413"/>
      <c r="M370" s="146"/>
      <c r="Q370" s="146"/>
      <c r="Y370" s="146"/>
    </row>
    <row r="371">
      <c r="E371" s="146"/>
      <c r="I371" s="413"/>
      <c r="M371" s="146"/>
      <c r="Q371" s="146"/>
      <c r="Y371" s="146"/>
    </row>
    <row r="372">
      <c r="E372" s="146"/>
      <c r="I372" s="413"/>
      <c r="M372" s="146"/>
      <c r="Q372" s="146"/>
      <c r="Y372" s="146"/>
    </row>
    <row r="373">
      <c r="E373" s="146"/>
      <c r="I373" s="413"/>
      <c r="M373" s="146"/>
      <c r="Q373" s="146"/>
      <c r="Y373" s="146"/>
    </row>
    <row r="374">
      <c r="E374" s="146"/>
      <c r="I374" s="413"/>
      <c r="M374" s="146"/>
      <c r="Q374" s="146"/>
      <c r="Y374" s="146"/>
    </row>
    <row r="375">
      <c r="E375" s="146"/>
      <c r="I375" s="413"/>
      <c r="M375" s="146"/>
      <c r="Q375" s="146"/>
      <c r="Y375" s="146"/>
    </row>
    <row r="376">
      <c r="E376" s="146"/>
      <c r="I376" s="413"/>
      <c r="M376" s="146"/>
      <c r="Q376" s="146"/>
      <c r="Y376" s="146"/>
    </row>
    <row r="377">
      <c r="E377" s="146"/>
      <c r="I377" s="413"/>
      <c r="M377" s="146"/>
      <c r="Q377" s="146"/>
      <c r="Y377" s="146"/>
    </row>
    <row r="378">
      <c r="E378" s="146"/>
      <c r="I378" s="413"/>
      <c r="M378" s="146"/>
      <c r="Q378" s="146"/>
      <c r="Y378" s="146"/>
    </row>
    <row r="379">
      <c r="E379" s="146"/>
      <c r="I379" s="413"/>
      <c r="M379" s="146"/>
      <c r="Q379" s="146"/>
      <c r="Y379" s="146"/>
    </row>
    <row r="380">
      <c r="E380" s="146"/>
      <c r="I380" s="413"/>
      <c r="M380" s="146"/>
      <c r="Q380" s="146"/>
      <c r="Y380" s="146"/>
    </row>
    <row r="381">
      <c r="E381" s="146"/>
      <c r="I381" s="413"/>
      <c r="M381" s="146"/>
      <c r="Q381" s="146"/>
      <c r="Y381" s="146"/>
    </row>
    <row r="382">
      <c r="E382" s="146"/>
      <c r="I382" s="413"/>
      <c r="M382" s="146"/>
      <c r="Q382" s="146"/>
      <c r="Y382" s="146"/>
    </row>
    <row r="383">
      <c r="E383" s="146"/>
      <c r="I383" s="413"/>
      <c r="M383" s="146"/>
      <c r="Q383" s="146"/>
      <c r="Y383" s="146"/>
    </row>
    <row r="384">
      <c r="E384" s="146"/>
      <c r="I384" s="413"/>
      <c r="M384" s="146"/>
      <c r="Q384" s="146"/>
      <c r="Y384" s="146"/>
    </row>
    <row r="385">
      <c r="E385" s="146"/>
      <c r="I385" s="413"/>
      <c r="M385" s="146"/>
      <c r="Q385" s="146"/>
      <c r="Y385" s="146"/>
    </row>
    <row r="386">
      <c r="E386" s="146"/>
      <c r="I386" s="413"/>
      <c r="M386" s="146"/>
      <c r="Q386" s="146"/>
      <c r="Y386" s="146"/>
    </row>
    <row r="387">
      <c r="E387" s="146"/>
      <c r="I387" s="413"/>
      <c r="M387" s="146"/>
      <c r="Q387" s="146"/>
      <c r="Y387" s="146"/>
    </row>
    <row r="388">
      <c r="E388" s="146"/>
      <c r="I388" s="413"/>
      <c r="M388" s="146"/>
      <c r="Q388" s="146"/>
      <c r="Y388" s="146"/>
    </row>
    <row r="389">
      <c r="E389" s="146"/>
      <c r="I389" s="413"/>
      <c r="M389" s="146"/>
      <c r="Q389" s="146"/>
      <c r="Y389" s="146"/>
    </row>
    <row r="390">
      <c r="E390" s="146"/>
      <c r="I390" s="413"/>
      <c r="M390" s="146"/>
      <c r="Q390" s="146"/>
      <c r="Y390" s="146"/>
    </row>
    <row r="391">
      <c r="E391" s="146"/>
      <c r="I391" s="413"/>
      <c r="M391" s="146"/>
      <c r="Q391" s="146"/>
      <c r="Y391" s="146"/>
    </row>
    <row r="392">
      <c r="E392" s="146"/>
      <c r="I392" s="413"/>
      <c r="M392" s="146"/>
      <c r="Q392" s="146"/>
      <c r="Y392" s="146"/>
    </row>
    <row r="393">
      <c r="E393" s="146"/>
      <c r="I393" s="413"/>
      <c r="M393" s="146"/>
      <c r="Q393" s="146"/>
      <c r="Y393" s="146"/>
    </row>
    <row r="394">
      <c r="E394" s="146"/>
      <c r="I394" s="413"/>
      <c r="M394" s="146"/>
      <c r="Q394" s="146"/>
      <c r="Y394" s="146"/>
    </row>
    <row r="395">
      <c r="E395" s="146"/>
      <c r="I395" s="413"/>
      <c r="M395" s="146"/>
      <c r="Q395" s="146"/>
      <c r="Y395" s="146"/>
    </row>
    <row r="396">
      <c r="E396" s="146"/>
      <c r="I396" s="413"/>
      <c r="M396" s="146"/>
      <c r="Q396" s="146"/>
      <c r="Y396" s="146"/>
    </row>
    <row r="397">
      <c r="E397" s="146"/>
      <c r="I397" s="413"/>
      <c r="M397" s="146"/>
      <c r="Q397" s="146"/>
      <c r="Y397" s="146"/>
    </row>
    <row r="398">
      <c r="E398" s="146"/>
      <c r="I398" s="413"/>
      <c r="M398" s="146"/>
      <c r="Q398" s="146"/>
      <c r="Y398" s="146"/>
    </row>
    <row r="399">
      <c r="E399" s="146"/>
      <c r="I399" s="413"/>
      <c r="M399" s="146"/>
      <c r="Q399" s="146"/>
      <c r="Y399" s="146"/>
    </row>
    <row r="400">
      <c r="E400" s="146"/>
      <c r="I400" s="413"/>
      <c r="M400" s="146"/>
      <c r="Q400" s="146"/>
      <c r="Y400" s="146"/>
    </row>
    <row r="401">
      <c r="E401" s="146"/>
      <c r="I401" s="413"/>
      <c r="M401" s="146"/>
      <c r="Q401" s="146"/>
      <c r="Y401" s="146"/>
    </row>
    <row r="402">
      <c r="E402" s="146"/>
      <c r="I402" s="413"/>
      <c r="M402" s="146"/>
      <c r="Q402" s="146"/>
      <c r="Y402" s="146"/>
    </row>
    <row r="403">
      <c r="E403" s="146"/>
      <c r="I403" s="413"/>
      <c r="M403" s="146"/>
      <c r="Q403" s="146"/>
      <c r="Y403" s="146"/>
    </row>
    <row r="404">
      <c r="E404" s="146"/>
      <c r="I404" s="413"/>
      <c r="M404" s="146"/>
      <c r="Q404" s="146"/>
      <c r="Y404" s="146"/>
    </row>
    <row r="405">
      <c r="E405" s="146"/>
      <c r="I405" s="413"/>
      <c r="M405" s="146"/>
      <c r="Q405" s="146"/>
      <c r="Y405" s="146"/>
    </row>
    <row r="406">
      <c r="E406" s="146"/>
      <c r="I406" s="413"/>
      <c r="M406" s="146"/>
      <c r="Q406" s="146"/>
      <c r="Y406" s="146"/>
    </row>
    <row r="407">
      <c r="E407" s="146"/>
      <c r="I407" s="413"/>
      <c r="M407" s="146"/>
      <c r="Q407" s="146"/>
      <c r="Y407" s="146"/>
    </row>
    <row r="408">
      <c r="E408" s="146"/>
      <c r="I408" s="413"/>
      <c r="M408" s="146"/>
      <c r="Q408" s="146"/>
      <c r="Y408" s="146"/>
    </row>
    <row r="409">
      <c r="E409" s="146"/>
      <c r="I409" s="413"/>
      <c r="M409" s="146"/>
      <c r="Q409" s="146"/>
      <c r="Y409" s="146"/>
    </row>
    <row r="410">
      <c r="E410" s="146"/>
      <c r="I410" s="413"/>
      <c r="M410" s="146"/>
      <c r="Q410" s="146"/>
      <c r="Y410" s="146"/>
    </row>
    <row r="411">
      <c r="E411" s="146"/>
      <c r="I411" s="413"/>
      <c r="M411" s="146"/>
      <c r="Q411" s="146"/>
      <c r="Y411" s="146"/>
    </row>
    <row r="412">
      <c r="E412" s="146"/>
      <c r="I412" s="413"/>
      <c r="M412" s="146"/>
      <c r="Q412" s="146"/>
      <c r="Y412" s="146"/>
    </row>
    <row r="413">
      <c r="E413" s="146"/>
      <c r="I413" s="413"/>
      <c r="M413" s="146"/>
      <c r="Q413" s="146"/>
      <c r="Y413" s="146"/>
    </row>
    <row r="414">
      <c r="E414" s="146"/>
      <c r="I414" s="413"/>
      <c r="M414" s="146"/>
      <c r="Q414" s="146"/>
      <c r="Y414" s="146"/>
    </row>
    <row r="415">
      <c r="E415" s="146"/>
      <c r="I415" s="413"/>
      <c r="M415" s="146"/>
      <c r="Q415" s="146"/>
      <c r="Y415" s="146"/>
    </row>
    <row r="416">
      <c r="E416" s="146"/>
      <c r="I416" s="413"/>
      <c r="M416" s="146"/>
      <c r="Q416" s="146"/>
      <c r="Y416" s="146"/>
    </row>
    <row r="417">
      <c r="E417" s="146"/>
      <c r="I417" s="413"/>
      <c r="M417" s="146"/>
      <c r="Q417" s="146"/>
      <c r="Y417" s="146"/>
    </row>
    <row r="418">
      <c r="E418" s="146"/>
      <c r="I418" s="413"/>
      <c r="M418" s="146"/>
      <c r="Q418" s="146"/>
      <c r="Y418" s="146"/>
    </row>
    <row r="419">
      <c r="E419" s="146"/>
      <c r="I419" s="413"/>
      <c r="M419" s="146"/>
      <c r="Q419" s="146"/>
      <c r="Y419" s="146"/>
    </row>
    <row r="420">
      <c r="E420" s="146"/>
      <c r="I420" s="413"/>
      <c r="M420" s="146"/>
      <c r="Q420" s="146"/>
      <c r="Y420" s="146"/>
    </row>
    <row r="421">
      <c r="E421" s="146"/>
      <c r="I421" s="413"/>
      <c r="M421" s="146"/>
      <c r="Q421" s="146"/>
      <c r="Y421" s="146"/>
    </row>
    <row r="422">
      <c r="E422" s="146"/>
      <c r="I422" s="413"/>
      <c r="M422" s="146"/>
      <c r="Q422" s="146"/>
      <c r="Y422" s="146"/>
    </row>
    <row r="423">
      <c r="E423" s="146"/>
      <c r="I423" s="413"/>
      <c r="M423" s="146"/>
      <c r="Q423" s="146"/>
      <c r="Y423" s="146"/>
    </row>
    <row r="424">
      <c r="E424" s="146"/>
      <c r="I424" s="413"/>
      <c r="M424" s="146"/>
      <c r="Q424" s="146"/>
      <c r="Y424" s="146"/>
    </row>
    <row r="425">
      <c r="E425" s="146"/>
      <c r="I425" s="413"/>
      <c r="M425" s="146"/>
      <c r="Q425" s="146"/>
      <c r="Y425" s="146"/>
    </row>
    <row r="426">
      <c r="E426" s="146"/>
      <c r="I426" s="413"/>
      <c r="M426" s="146"/>
      <c r="Q426" s="146"/>
      <c r="Y426" s="146"/>
    </row>
    <row r="427">
      <c r="E427" s="146"/>
      <c r="I427" s="413"/>
      <c r="M427" s="146"/>
      <c r="Q427" s="146"/>
      <c r="Y427" s="146"/>
    </row>
    <row r="428">
      <c r="E428" s="146"/>
      <c r="I428" s="413"/>
      <c r="M428" s="146"/>
      <c r="Q428" s="146"/>
      <c r="Y428" s="146"/>
    </row>
    <row r="429">
      <c r="E429" s="146"/>
      <c r="I429" s="413"/>
      <c r="M429" s="146"/>
      <c r="Q429" s="146"/>
      <c r="Y429" s="146"/>
    </row>
    <row r="430">
      <c r="E430" s="146"/>
      <c r="I430" s="413"/>
      <c r="M430" s="146"/>
      <c r="Q430" s="146"/>
      <c r="Y430" s="146"/>
    </row>
    <row r="431">
      <c r="E431" s="146"/>
      <c r="I431" s="413"/>
      <c r="M431" s="146"/>
      <c r="Q431" s="146"/>
      <c r="Y431" s="146"/>
    </row>
    <row r="432">
      <c r="E432" s="146"/>
      <c r="I432" s="413"/>
      <c r="M432" s="146"/>
      <c r="Q432" s="146"/>
      <c r="Y432" s="146"/>
    </row>
    <row r="433">
      <c r="E433" s="146"/>
      <c r="I433" s="413"/>
      <c r="M433" s="146"/>
      <c r="Q433" s="146"/>
      <c r="Y433" s="146"/>
    </row>
    <row r="434">
      <c r="E434" s="146"/>
      <c r="I434" s="413"/>
      <c r="M434" s="146"/>
      <c r="Q434" s="146"/>
      <c r="Y434" s="146"/>
    </row>
    <row r="435">
      <c r="E435" s="146"/>
      <c r="I435" s="413"/>
      <c r="M435" s="146"/>
      <c r="Q435" s="146"/>
      <c r="Y435" s="146"/>
    </row>
    <row r="436">
      <c r="E436" s="146"/>
      <c r="I436" s="413"/>
      <c r="M436" s="146"/>
      <c r="Q436" s="146"/>
      <c r="Y436" s="146"/>
    </row>
    <row r="437">
      <c r="E437" s="146"/>
      <c r="I437" s="413"/>
      <c r="M437" s="146"/>
      <c r="Q437" s="146"/>
      <c r="Y437" s="146"/>
    </row>
    <row r="438">
      <c r="E438" s="146"/>
      <c r="I438" s="413"/>
      <c r="M438" s="146"/>
      <c r="Q438" s="146"/>
      <c r="Y438" s="146"/>
    </row>
    <row r="439">
      <c r="E439" s="146"/>
      <c r="I439" s="413"/>
      <c r="M439" s="146"/>
      <c r="Q439" s="146"/>
      <c r="Y439" s="146"/>
    </row>
    <row r="440">
      <c r="E440" s="146"/>
      <c r="I440" s="413"/>
      <c r="M440" s="146"/>
      <c r="Q440" s="146"/>
      <c r="Y440" s="146"/>
    </row>
    <row r="441">
      <c r="E441" s="146"/>
      <c r="I441" s="413"/>
      <c r="M441" s="146"/>
      <c r="Q441" s="146"/>
      <c r="Y441" s="146"/>
    </row>
    <row r="442">
      <c r="E442" s="146"/>
      <c r="I442" s="413"/>
      <c r="M442" s="146"/>
      <c r="Q442" s="146"/>
      <c r="Y442" s="146"/>
    </row>
    <row r="443">
      <c r="E443" s="146"/>
      <c r="I443" s="413"/>
      <c r="M443" s="146"/>
      <c r="Q443" s="146"/>
      <c r="Y443" s="146"/>
    </row>
    <row r="444">
      <c r="E444" s="146"/>
      <c r="I444" s="413"/>
      <c r="M444" s="146"/>
      <c r="Q444" s="146"/>
      <c r="Y444" s="146"/>
    </row>
    <row r="445">
      <c r="E445" s="146"/>
      <c r="I445" s="413"/>
      <c r="M445" s="146"/>
      <c r="Q445" s="146"/>
      <c r="Y445" s="146"/>
    </row>
    <row r="446">
      <c r="E446" s="146"/>
      <c r="I446" s="413"/>
      <c r="M446" s="146"/>
      <c r="Q446" s="146"/>
      <c r="Y446" s="146"/>
    </row>
    <row r="447">
      <c r="E447" s="146"/>
      <c r="I447" s="413"/>
      <c r="M447" s="146"/>
      <c r="Q447" s="146"/>
      <c r="Y447" s="146"/>
    </row>
    <row r="448">
      <c r="E448" s="146"/>
      <c r="I448" s="413"/>
      <c r="M448" s="146"/>
      <c r="Q448" s="146"/>
      <c r="Y448" s="146"/>
    </row>
    <row r="449">
      <c r="E449" s="146"/>
      <c r="I449" s="413"/>
      <c r="M449" s="146"/>
      <c r="Q449" s="146"/>
      <c r="Y449" s="146"/>
    </row>
    <row r="450">
      <c r="E450" s="146"/>
      <c r="I450" s="413"/>
      <c r="M450" s="146"/>
      <c r="Q450" s="146"/>
      <c r="Y450" s="146"/>
    </row>
    <row r="451">
      <c r="E451" s="146"/>
      <c r="I451" s="413"/>
      <c r="M451" s="146"/>
      <c r="Q451" s="146"/>
      <c r="Y451" s="146"/>
    </row>
    <row r="452">
      <c r="E452" s="146"/>
      <c r="I452" s="413"/>
      <c r="M452" s="146"/>
      <c r="Q452" s="146"/>
      <c r="Y452" s="146"/>
    </row>
    <row r="453">
      <c r="E453" s="146"/>
      <c r="I453" s="413"/>
      <c r="M453" s="146"/>
      <c r="Q453" s="146"/>
      <c r="Y453" s="146"/>
    </row>
    <row r="454">
      <c r="E454" s="146"/>
      <c r="I454" s="413"/>
      <c r="M454" s="146"/>
      <c r="Q454" s="146"/>
      <c r="Y454" s="146"/>
    </row>
    <row r="455">
      <c r="E455" s="146"/>
      <c r="I455" s="413"/>
      <c r="M455" s="146"/>
      <c r="Q455" s="146"/>
      <c r="Y455" s="146"/>
    </row>
    <row r="456">
      <c r="E456" s="146"/>
      <c r="I456" s="413"/>
      <c r="M456" s="146"/>
      <c r="Q456" s="146"/>
      <c r="Y456" s="146"/>
    </row>
    <row r="457">
      <c r="E457" s="146"/>
      <c r="I457" s="413"/>
      <c r="M457" s="146"/>
      <c r="Q457" s="146"/>
      <c r="Y457" s="146"/>
    </row>
    <row r="458">
      <c r="E458" s="146"/>
      <c r="I458" s="413"/>
      <c r="M458" s="146"/>
      <c r="Q458" s="146"/>
      <c r="Y458" s="146"/>
    </row>
    <row r="459">
      <c r="E459" s="146"/>
      <c r="I459" s="413"/>
      <c r="M459" s="146"/>
      <c r="Q459" s="146"/>
      <c r="Y459" s="146"/>
    </row>
    <row r="460">
      <c r="E460" s="146"/>
      <c r="I460" s="413"/>
      <c r="M460" s="146"/>
      <c r="Q460" s="146"/>
      <c r="Y460" s="146"/>
    </row>
    <row r="461">
      <c r="E461" s="146"/>
      <c r="I461" s="413"/>
      <c r="M461" s="146"/>
      <c r="Q461" s="146"/>
      <c r="Y461" s="146"/>
    </row>
    <row r="462">
      <c r="E462" s="146"/>
      <c r="I462" s="413"/>
      <c r="M462" s="146"/>
      <c r="Q462" s="146"/>
      <c r="Y462" s="146"/>
    </row>
    <row r="463">
      <c r="E463" s="146"/>
      <c r="I463" s="413"/>
      <c r="M463" s="146"/>
      <c r="Q463" s="146"/>
      <c r="Y463" s="146"/>
    </row>
    <row r="464">
      <c r="E464" s="146"/>
      <c r="I464" s="413"/>
      <c r="M464" s="146"/>
      <c r="Q464" s="146"/>
      <c r="Y464" s="146"/>
    </row>
    <row r="465">
      <c r="E465" s="146"/>
      <c r="I465" s="413"/>
      <c r="M465" s="146"/>
      <c r="Q465" s="146"/>
      <c r="Y465" s="146"/>
    </row>
    <row r="466">
      <c r="E466" s="146"/>
      <c r="I466" s="413"/>
      <c r="M466" s="146"/>
      <c r="Q466" s="146"/>
      <c r="Y466" s="146"/>
    </row>
    <row r="467">
      <c r="E467" s="146"/>
      <c r="I467" s="413"/>
      <c r="M467" s="146"/>
      <c r="Q467" s="146"/>
      <c r="Y467" s="146"/>
    </row>
    <row r="468">
      <c r="E468" s="146"/>
      <c r="I468" s="413"/>
      <c r="M468" s="146"/>
      <c r="Q468" s="146"/>
      <c r="Y468" s="146"/>
    </row>
    <row r="469">
      <c r="E469" s="146"/>
      <c r="I469" s="413"/>
      <c r="M469" s="146"/>
      <c r="Q469" s="146"/>
      <c r="Y469" s="146"/>
    </row>
    <row r="470">
      <c r="E470" s="146"/>
      <c r="I470" s="413"/>
      <c r="M470" s="146"/>
      <c r="Q470" s="146"/>
      <c r="Y470" s="146"/>
    </row>
    <row r="471">
      <c r="E471" s="146"/>
      <c r="I471" s="413"/>
      <c r="M471" s="146"/>
      <c r="Q471" s="146"/>
      <c r="Y471" s="146"/>
    </row>
    <row r="472">
      <c r="E472" s="146"/>
      <c r="I472" s="413"/>
      <c r="M472" s="146"/>
      <c r="Q472" s="146"/>
      <c r="Y472" s="146"/>
    </row>
    <row r="473">
      <c r="E473" s="146"/>
      <c r="I473" s="413"/>
      <c r="M473" s="146"/>
      <c r="Q473" s="146"/>
      <c r="Y473" s="146"/>
    </row>
    <row r="474">
      <c r="E474" s="146"/>
      <c r="I474" s="413"/>
      <c r="M474" s="146"/>
      <c r="Q474" s="146"/>
      <c r="Y474" s="146"/>
    </row>
    <row r="475">
      <c r="E475" s="146"/>
      <c r="I475" s="413"/>
      <c r="M475" s="146"/>
      <c r="Q475" s="146"/>
      <c r="Y475" s="146"/>
    </row>
    <row r="476">
      <c r="E476" s="146"/>
      <c r="I476" s="413"/>
      <c r="M476" s="146"/>
      <c r="Q476" s="146"/>
      <c r="Y476" s="146"/>
    </row>
    <row r="477">
      <c r="E477" s="146"/>
      <c r="I477" s="413"/>
      <c r="M477" s="146"/>
      <c r="Q477" s="146"/>
      <c r="Y477" s="146"/>
    </row>
    <row r="478">
      <c r="E478" s="146"/>
      <c r="I478" s="413"/>
      <c r="M478" s="146"/>
      <c r="Q478" s="146"/>
      <c r="Y478" s="146"/>
    </row>
    <row r="479">
      <c r="E479" s="146"/>
      <c r="I479" s="413"/>
      <c r="M479" s="146"/>
      <c r="Q479" s="146"/>
      <c r="Y479" s="146"/>
    </row>
    <row r="480">
      <c r="E480" s="146"/>
      <c r="I480" s="413"/>
      <c r="M480" s="146"/>
      <c r="Q480" s="146"/>
      <c r="Y480" s="146"/>
    </row>
    <row r="481">
      <c r="E481" s="146"/>
      <c r="I481" s="413"/>
      <c r="M481" s="146"/>
      <c r="Q481" s="146"/>
      <c r="Y481" s="146"/>
    </row>
    <row r="482">
      <c r="E482" s="146"/>
      <c r="I482" s="413"/>
      <c r="M482" s="146"/>
      <c r="Q482" s="146"/>
      <c r="Y482" s="146"/>
    </row>
    <row r="483">
      <c r="E483" s="146"/>
      <c r="I483" s="413"/>
      <c r="M483" s="146"/>
      <c r="Q483" s="146"/>
      <c r="Y483" s="146"/>
    </row>
    <row r="484">
      <c r="E484" s="146"/>
      <c r="I484" s="413"/>
      <c r="M484" s="146"/>
      <c r="Q484" s="146"/>
      <c r="Y484" s="146"/>
    </row>
    <row r="485">
      <c r="E485" s="146"/>
      <c r="I485" s="413"/>
      <c r="M485" s="146"/>
      <c r="Q485" s="146"/>
      <c r="Y485" s="146"/>
    </row>
    <row r="486">
      <c r="E486" s="146"/>
      <c r="I486" s="413"/>
      <c r="M486" s="146"/>
      <c r="Q486" s="146"/>
      <c r="Y486" s="146"/>
    </row>
    <row r="487">
      <c r="E487" s="146"/>
      <c r="I487" s="413"/>
      <c r="M487" s="146"/>
      <c r="Q487" s="146"/>
      <c r="Y487" s="146"/>
    </row>
    <row r="488">
      <c r="E488" s="146"/>
      <c r="I488" s="413"/>
      <c r="M488" s="146"/>
      <c r="Q488" s="146"/>
      <c r="Y488" s="146"/>
    </row>
    <row r="489">
      <c r="E489" s="146"/>
      <c r="I489" s="413"/>
      <c r="M489" s="146"/>
      <c r="Q489" s="146"/>
      <c r="Y489" s="146"/>
    </row>
    <row r="490">
      <c r="E490" s="146"/>
      <c r="I490" s="413"/>
      <c r="M490" s="146"/>
      <c r="Q490" s="146"/>
      <c r="Y490" s="146"/>
    </row>
    <row r="491">
      <c r="E491" s="146"/>
      <c r="I491" s="413"/>
      <c r="M491" s="146"/>
      <c r="Q491" s="146"/>
      <c r="Y491" s="146"/>
    </row>
    <row r="492">
      <c r="E492" s="146"/>
      <c r="I492" s="413"/>
      <c r="M492" s="146"/>
      <c r="Q492" s="146"/>
      <c r="Y492" s="146"/>
    </row>
    <row r="493">
      <c r="E493" s="146"/>
      <c r="I493" s="413"/>
      <c r="M493" s="146"/>
      <c r="Q493" s="146"/>
      <c r="Y493" s="146"/>
    </row>
    <row r="494">
      <c r="E494" s="146"/>
      <c r="I494" s="413"/>
      <c r="M494" s="146"/>
      <c r="Q494" s="146"/>
      <c r="Y494" s="146"/>
    </row>
    <row r="495">
      <c r="E495" s="146"/>
      <c r="I495" s="413"/>
      <c r="M495" s="146"/>
      <c r="Q495" s="146"/>
      <c r="Y495" s="146"/>
    </row>
    <row r="496">
      <c r="E496" s="146"/>
      <c r="I496" s="413"/>
      <c r="M496" s="146"/>
      <c r="Q496" s="146"/>
      <c r="Y496" s="146"/>
    </row>
    <row r="497">
      <c r="E497" s="146"/>
      <c r="I497" s="413"/>
      <c r="M497" s="146"/>
      <c r="Q497" s="146"/>
      <c r="Y497" s="146"/>
    </row>
    <row r="498">
      <c r="E498" s="146"/>
      <c r="I498" s="413"/>
      <c r="M498" s="146"/>
      <c r="Q498" s="146"/>
      <c r="Y498" s="146"/>
    </row>
    <row r="499">
      <c r="E499" s="146"/>
      <c r="I499" s="413"/>
      <c r="M499" s="146"/>
      <c r="Q499" s="146"/>
      <c r="Y499" s="146"/>
    </row>
    <row r="500">
      <c r="E500" s="146"/>
      <c r="I500" s="413"/>
      <c r="M500" s="146"/>
      <c r="Q500" s="146"/>
      <c r="Y500" s="146"/>
    </row>
    <row r="501">
      <c r="E501" s="146"/>
      <c r="I501" s="413"/>
      <c r="M501" s="146"/>
      <c r="Q501" s="146"/>
      <c r="Y501" s="146"/>
    </row>
    <row r="502">
      <c r="E502" s="146"/>
      <c r="I502" s="413"/>
      <c r="M502" s="146"/>
      <c r="Q502" s="146"/>
      <c r="Y502" s="146"/>
    </row>
    <row r="503">
      <c r="E503" s="146"/>
      <c r="I503" s="413"/>
      <c r="M503" s="146"/>
      <c r="Q503" s="146"/>
      <c r="Y503" s="146"/>
    </row>
    <row r="504">
      <c r="E504" s="146"/>
      <c r="I504" s="413"/>
      <c r="M504" s="146"/>
      <c r="Q504" s="146"/>
      <c r="Y504" s="146"/>
    </row>
    <row r="505">
      <c r="E505" s="146"/>
      <c r="I505" s="413"/>
      <c r="M505" s="146"/>
      <c r="Q505" s="146"/>
      <c r="Y505" s="146"/>
    </row>
    <row r="506">
      <c r="E506" s="146"/>
      <c r="I506" s="413"/>
      <c r="M506" s="146"/>
      <c r="Q506" s="146"/>
      <c r="Y506" s="146"/>
    </row>
    <row r="507">
      <c r="E507" s="146"/>
      <c r="I507" s="413"/>
      <c r="M507" s="146"/>
      <c r="Q507" s="146"/>
      <c r="Y507" s="146"/>
    </row>
    <row r="508">
      <c r="E508" s="146"/>
      <c r="I508" s="413"/>
      <c r="M508" s="146"/>
      <c r="Q508" s="146"/>
      <c r="Y508" s="146"/>
    </row>
    <row r="509">
      <c r="E509" s="146"/>
      <c r="I509" s="413"/>
      <c r="M509" s="146"/>
      <c r="Q509" s="146"/>
      <c r="Y509" s="146"/>
    </row>
    <row r="510">
      <c r="E510" s="146"/>
      <c r="I510" s="413"/>
      <c r="M510" s="146"/>
      <c r="Q510" s="146"/>
      <c r="Y510" s="146"/>
    </row>
    <row r="511">
      <c r="E511" s="146"/>
      <c r="I511" s="413"/>
      <c r="M511" s="146"/>
      <c r="Q511" s="146"/>
      <c r="Y511" s="146"/>
    </row>
    <row r="512">
      <c r="E512" s="146"/>
      <c r="I512" s="413"/>
      <c r="M512" s="146"/>
      <c r="Q512" s="146"/>
      <c r="Y512" s="146"/>
    </row>
    <row r="513">
      <c r="E513" s="146"/>
      <c r="I513" s="413"/>
      <c r="M513" s="146"/>
      <c r="Q513" s="146"/>
      <c r="Y513" s="146"/>
    </row>
    <row r="514">
      <c r="E514" s="146"/>
      <c r="I514" s="413"/>
      <c r="M514" s="146"/>
      <c r="Q514" s="146"/>
      <c r="Y514" s="146"/>
    </row>
    <row r="515">
      <c r="E515" s="146"/>
      <c r="I515" s="413"/>
      <c r="M515" s="146"/>
      <c r="Q515" s="146"/>
      <c r="Y515" s="146"/>
    </row>
    <row r="516">
      <c r="E516" s="146"/>
      <c r="I516" s="413"/>
      <c r="M516" s="146"/>
      <c r="Q516" s="146"/>
      <c r="Y516" s="146"/>
    </row>
    <row r="517">
      <c r="E517" s="146"/>
      <c r="I517" s="413"/>
      <c r="M517" s="146"/>
      <c r="Q517" s="146"/>
      <c r="Y517" s="146"/>
    </row>
    <row r="518">
      <c r="E518" s="146"/>
      <c r="I518" s="413"/>
      <c r="M518" s="146"/>
      <c r="Q518" s="146"/>
      <c r="Y518" s="146"/>
    </row>
    <row r="519">
      <c r="E519" s="146"/>
      <c r="I519" s="413"/>
      <c r="M519" s="146"/>
      <c r="Q519" s="146"/>
      <c r="Y519" s="146"/>
    </row>
    <row r="520">
      <c r="E520" s="146"/>
      <c r="I520" s="413"/>
      <c r="M520" s="146"/>
      <c r="Q520" s="146"/>
      <c r="Y520" s="146"/>
    </row>
    <row r="521">
      <c r="E521" s="146"/>
      <c r="I521" s="413"/>
      <c r="M521" s="146"/>
      <c r="Q521" s="146"/>
      <c r="Y521" s="146"/>
    </row>
    <row r="522">
      <c r="E522" s="146"/>
      <c r="I522" s="413"/>
      <c r="M522" s="146"/>
      <c r="Q522" s="146"/>
      <c r="Y522" s="146"/>
    </row>
    <row r="523">
      <c r="E523" s="146"/>
      <c r="I523" s="413"/>
      <c r="M523" s="146"/>
      <c r="Q523" s="146"/>
      <c r="Y523" s="146"/>
    </row>
    <row r="524">
      <c r="E524" s="146"/>
      <c r="I524" s="413"/>
      <c r="M524" s="146"/>
      <c r="Q524" s="146"/>
      <c r="Y524" s="146"/>
    </row>
    <row r="525">
      <c r="E525" s="146"/>
      <c r="I525" s="413"/>
      <c r="M525" s="146"/>
      <c r="Q525" s="146"/>
      <c r="Y525" s="146"/>
    </row>
    <row r="526">
      <c r="E526" s="146"/>
      <c r="I526" s="413"/>
      <c r="M526" s="146"/>
      <c r="Q526" s="146"/>
      <c r="Y526" s="146"/>
    </row>
    <row r="527">
      <c r="E527" s="146"/>
      <c r="I527" s="413"/>
      <c r="M527" s="146"/>
      <c r="Q527" s="146"/>
      <c r="Y527" s="146"/>
    </row>
    <row r="528">
      <c r="E528" s="146"/>
      <c r="I528" s="413"/>
      <c r="M528" s="146"/>
      <c r="Q528" s="146"/>
      <c r="Y528" s="146"/>
    </row>
    <row r="529">
      <c r="E529" s="146"/>
      <c r="I529" s="413"/>
      <c r="M529" s="146"/>
      <c r="Q529" s="146"/>
      <c r="Y529" s="146"/>
    </row>
    <row r="530">
      <c r="E530" s="146"/>
      <c r="I530" s="413"/>
      <c r="M530" s="146"/>
      <c r="Q530" s="146"/>
      <c r="Y530" s="146"/>
    </row>
    <row r="531">
      <c r="E531" s="146"/>
      <c r="I531" s="413"/>
      <c r="M531" s="146"/>
      <c r="Q531" s="146"/>
      <c r="Y531" s="146"/>
    </row>
    <row r="532">
      <c r="E532" s="146"/>
      <c r="I532" s="413"/>
      <c r="M532" s="146"/>
      <c r="Q532" s="146"/>
      <c r="Y532" s="146"/>
    </row>
    <row r="533">
      <c r="E533" s="146"/>
      <c r="I533" s="413"/>
      <c r="M533" s="146"/>
      <c r="Q533" s="146"/>
      <c r="Y533" s="146"/>
    </row>
    <row r="534">
      <c r="E534" s="146"/>
      <c r="I534" s="413"/>
      <c r="M534" s="146"/>
      <c r="Q534" s="146"/>
      <c r="Y534" s="146"/>
    </row>
    <row r="535">
      <c r="E535" s="146"/>
      <c r="I535" s="413"/>
      <c r="M535" s="146"/>
      <c r="Q535" s="146"/>
      <c r="Y535" s="146"/>
    </row>
    <row r="536">
      <c r="E536" s="146"/>
      <c r="I536" s="413"/>
      <c r="M536" s="146"/>
      <c r="Q536" s="146"/>
      <c r="Y536" s="146"/>
    </row>
    <row r="537">
      <c r="E537" s="146"/>
      <c r="I537" s="413"/>
      <c r="M537" s="146"/>
      <c r="Q537" s="146"/>
      <c r="Y537" s="146"/>
    </row>
    <row r="538">
      <c r="E538" s="146"/>
      <c r="I538" s="413"/>
      <c r="M538" s="146"/>
      <c r="Q538" s="146"/>
      <c r="Y538" s="146"/>
    </row>
    <row r="539">
      <c r="E539" s="146"/>
      <c r="I539" s="413"/>
      <c r="M539" s="146"/>
      <c r="Q539" s="146"/>
      <c r="Y539" s="146"/>
    </row>
    <row r="540">
      <c r="E540" s="146"/>
      <c r="I540" s="413"/>
      <c r="M540" s="146"/>
      <c r="Q540" s="146"/>
      <c r="Y540" s="146"/>
    </row>
    <row r="541">
      <c r="E541" s="146"/>
      <c r="I541" s="413"/>
      <c r="M541" s="146"/>
      <c r="Q541" s="146"/>
      <c r="Y541" s="146"/>
    </row>
    <row r="542">
      <c r="E542" s="146"/>
      <c r="I542" s="413"/>
      <c r="M542" s="146"/>
      <c r="Q542" s="146"/>
      <c r="Y542" s="146"/>
    </row>
    <row r="543">
      <c r="E543" s="146"/>
      <c r="I543" s="413"/>
      <c r="M543" s="146"/>
      <c r="Q543" s="146"/>
      <c r="Y543" s="146"/>
    </row>
    <row r="544">
      <c r="E544" s="146"/>
      <c r="I544" s="413"/>
      <c r="M544" s="146"/>
      <c r="Q544" s="146"/>
      <c r="Y544" s="146"/>
    </row>
    <row r="545">
      <c r="E545" s="146"/>
      <c r="I545" s="413"/>
      <c r="M545" s="146"/>
      <c r="Q545" s="146"/>
      <c r="Y545" s="146"/>
    </row>
    <row r="546">
      <c r="E546" s="146"/>
      <c r="I546" s="413"/>
      <c r="M546" s="146"/>
      <c r="Q546" s="146"/>
      <c r="Y546" s="146"/>
    </row>
    <row r="547">
      <c r="E547" s="146"/>
      <c r="I547" s="413"/>
      <c r="M547" s="146"/>
      <c r="Q547" s="146"/>
      <c r="Y547" s="146"/>
    </row>
    <row r="548">
      <c r="E548" s="146"/>
      <c r="I548" s="413"/>
      <c r="M548" s="146"/>
      <c r="Q548" s="146"/>
      <c r="Y548" s="146"/>
    </row>
    <row r="549">
      <c r="E549" s="146"/>
      <c r="I549" s="413"/>
      <c r="M549" s="146"/>
      <c r="Q549" s="146"/>
      <c r="Y549" s="146"/>
    </row>
    <row r="550">
      <c r="E550" s="146"/>
      <c r="I550" s="413"/>
      <c r="M550" s="146"/>
      <c r="Q550" s="146"/>
      <c r="Y550" s="146"/>
    </row>
    <row r="551">
      <c r="E551" s="146"/>
      <c r="I551" s="413"/>
      <c r="M551" s="146"/>
      <c r="Q551" s="146"/>
      <c r="Y551" s="146"/>
    </row>
    <row r="552">
      <c r="E552" s="146"/>
      <c r="I552" s="413"/>
      <c r="M552" s="146"/>
      <c r="Q552" s="146"/>
      <c r="Y552" s="146"/>
    </row>
    <row r="553">
      <c r="E553" s="146"/>
      <c r="I553" s="413"/>
      <c r="M553" s="146"/>
      <c r="Q553" s="146"/>
      <c r="Y553" s="146"/>
    </row>
    <row r="554">
      <c r="E554" s="146"/>
      <c r="I554" s="413"/>
      <c r="M554" s="146"/>
      <c r="Q554" s="146"/>
      <c r="Y554" s="146"/>
    </row>
    <row r="555">
      <c r="E555" s="146"/>
      <c r="I555" s="413"/>
      <c r="M555" s="146"/>
      <c r="Q555" s="146"/>
      <c r="Y555" s="146"/>
    </row>
    <row r="556">
      <c r="E556" s="146"/>
      <c r="I556" s="413"/>
      <c r="M556" s="146"/>
      <c r="Q556" s="146"/>
      <c r="Y556" s="146"/>
    </row>
    <row r="557">
      <c r="E557" s="146"/>
      <c r="I557" s="413"/>
      <c r="M557" s="146"/>
      <c r="Q557" s="146"/>
      <c r="Y557" s="146"/>
    </row>
    <row r="558">
      <c r="E558" s="146"/>
      <c r="I558" s="413"/>
      <c r="M558" s="146"/>
      <c r="Q558" s="146"/>
      <c r="Y558" s="146"/>
    </row>
    <row r="559">
      <c r="E559" s="146"/>
      <c r="I559" s="413"/>
      <c r="M559" s="146"/>
      <c r="Q559" s="146"/>
      <c r="Y559" s="146"/>
    </row>
    <row r="560">
      <c r="E560" s="146"/>
      <c r="I560" s="413"/>
      <c r="M560" s="146"/>
      <c r="Q560" s="146"/>
      <c r="Y560" s="146"/>
    </row>
    <row r="561">
      <c r="E561" s="146"/>
      <c r="I561" s="413"/>
      <c r="M561" s="146"/>
      <c r="Q561" s="146"/>
      <c r="Y561" s="146"/>
    </row>
    <row r="562">
      <c r="E562" s="146"/>
      <c r="I562" s="413"/>
      <c r="M562" s="146"/>
      <c r="Q562" s="146"/>
      <c r="Y562" s="146"/>
    </row>
    <row r="563">
      <c r="E563" s="146"/>
      <c r="I563" s="413"/>
      <c r="M563" s="146"/>
      <c r="Q563" s="146"/>
      <c r="Y563" s="146"/>
    </row>
    <row r="564">
      <c r="E564" s="146"/>
      <c r="I564" s="413"/>
      <c r="M564" s="146"/>
      <c r="Q564" s="146"/>
      <c r="Y564" s="146"/>
    </row>
    <row r="565">
      <c r="E565" s="146"/>
      <c r="I565" s="413"/>
      <c r="M565" s="146"/>
      <c r="Q565" s="146"/>
      <c r="Y565" s="146"/>
    </row>
    <row r="566">
      <c r="E566" s="146"/>
      <c r="I566" s="413"/>
      <c r="M566" s="146"/>
      <c r="Q566" s="146"/>
      <c r="Y566" s="146"/>
    </row>
    <row r="567">
      <c r="E567" s="146"/>
      <c r="I567" s="413"/>
      <c r="M567" s="146"/>
      <c r="Q567" s="146"/>
      <c r="Y567" s="146"/>
    </row>
    <row r="568">
      <c r="E568" s="146"/>
      <c r="I568" s="413"/>
      <c r="M568" s="146"/>
      <c r="Q568" s="146"/>
      <c r="Y568" s="146"/>
    </row>
    <row r="569">
      <c r="E569" s="146"/>
      <c r="I569" s="413"/>
      <c r="M569" s="146"/>
      <c r="Q569" s="146"/>
      <c r="Y569" s="146"/>
    </row>
    <row r="570">
      <c r="E570" s="146"/>
      <c r="I570" s="413"/>
      <c r="M570" s="146"/>
      <c r="Q570" s="146"/>
      <c r="Y570" s="146"/>
    </row>
    <row r="571">
      <c r="E571" s="146"/>
      <c r="I571" s="413"/>
      <c r="M571" s="146"/>
      <c r="Q571" s="146"/>
      <c r="Y571" s="146"/>
    </row>
    <row r="572">
      <c r="E572" s="146"/>
      <c r="I572" s="413"/>
      <c r="M572" s="146"/>
      <c r="Q572" s="146"/>
      <c r="Y572" s="146"/>
    </row>
    <row r="573">
      <c r="E573" s="146"/>
      <c r="I573" s="413"/>
      <c r="M573" s="146"/>
      <c r="Q573" s="146"/>
      <c r="Y573" s="146"/>
    </row>
    <row r="574">
      <c r="E574" s="146"/>
      <c r="I574" s="413"/>
      <c r="M574" s="146"/>
      <c r="Q574" s="146"/>
      <c r="Y574" s="146"/>
    </row>
    <row r="575">
      <c r="E575" s="146"/>
      <c r="I575" s="413"/>
      <c r="M575" s="146"/>
      <c r="Q575" s="146"/>
      <c r="Y575" s="146"/>
    </row>
    <row r="576">
      <c r="E576" s="146"/>
      <c r="I576" s="413"/>
      <c r="M576" s="146"/>
      <c r="Q576" s="146"/>
      <c r="Y576" s="146"/>
    </row>
    <row r="577">
      <c r="E577" s="146"/>
      <c r="I577" s="413"/>
      <c r="M577" s="146"/>
      <c r="Q577" s="146"/>
      <c r="Y577" s="146"/>
    </row>
    <row r="578">
      <c r="E578" s="146"/>
      <c r="I578" s="413"/>
      <c r="M578" s="146"/>
      <c r="Q578" s="146"/>
      <c r="Y578" s="146"/>
    </row>
    <row r="579">
      <c r="E579" s="146"/>
      <c r="I579" s="413"/>
      <c r="M579" s="146"/>
      <c r="Q579" s="146"/>
      <c r="Y579" s="146"/>
    </row>
    <row r="580">
      <c r="E580" s="146"/>
      <c r="I580" s="413"/>
      <c r="M580" s="146"/>
      <c r="Q580" s="146"/>
      <c r="Y580" s="146"/>
    </row>
    <row r="581">
      <c r="E581" s="146"/>
      <c r="I581" s="413"/>
      <c r="M581" s="146"/>
      <c r="Q581" s="146"/>
      <c r="Y581" s="146"/>
    </row>
    <row r="582">
      <c r="E582" s="146"/>
      <c r="I582" s="413"/>
      <c r="M582" s="146"/>
      <c r="Q582" s="146"/>
      <c r="Y582" s="146"/>
    </row>
    <row r="583">
      <c r="E583" s="146"/>
      <c r="I583" s="413"/>
      <c r="M583" s="146"/>
      <c r="Q583" s="146"/>
      <c r="Y583" s="146"/>
    </row>
    <row r="584">
      <c r="E584" s="146"/>
      <c r="I584" s="413"/>
      <c r="M584" s="146"/>
      <c r="Q584" s="146"/>
      <c r="Y584" s="146"/>
    </row>
    <row r="585">
      <c r="E585" s="146"/>
      <c r="I585" s="413"/>
      <c r="M585" s="146"/>
      <c r="Q585" s="146"/>
      <c r="Y585" s="146"/>
    </row>
    <row r="586">
      <c r="E586" s="146"/>
      <c r="I586" s="413"/>
      <c r="M586" s="146"/>
      <c r="Q586" s="146"/>
      <c r="Y586" s="146"/>
    </row>
    <row r="587">
      <c r="E587" s="146"/>
      <c r="I587" s="413"/>
      <c r="M587" s="146"/>
      <c r="Q587" s="146"/>
      <c r="Y587" s="146"/>
    </row>
    <row r="588">
      <c r="E588" s="146"/>
      <c r="I588" s="413"/>
      <c r="M588" s="146"/>
      <c r="Q588" s="146"/>
      <c r="Y588" s="146"/>
    </row>
    <row r="589">
      <c r="E589" s="146"/>
      <c r="I589" s="413"/>
      <c r="M589" s="146"/>
      <c r="Q589" s="146"/>
      <c r="Y589" s="146"/>
    </row>
    <row r="590">
      <c r="E590" s="146"/>
      <c r="I590" s="413"/>
      <c r="M590" s="146"/>
      <c r="Q590" s="146"/>
      <c r="Y590" s="146"/>
    </row>
    <row r="591">
      <c r="E591" s="146"/>
      <c r="I591" s="413"/>
      <c r="M591" s="146"/>
      <c r="Q591" s="146"/>
      <c r="Y591" s="146"/>
    </row>
    <row r="592">
      <c r="E592" s="146"/>
      <c r="I592" s="413"/>
      <c r="M592" s="146"/>
      <c r="Q592" s="146"/>
      <c r="Y592" s="146"/>
    </row>
    <row r="593">
      <c r="E593" s="146"/>
      <c r="I593" s="413"/>
      <c r="M593" s="146"/>
      <c r="Q593" s="146"/>
      <c r="Y593" s="146"/>
    </row>
    <row r="594">
      <c r="E594" s="146"/>
      <c r="I594" s="413"/>
      <c r="M594" s="146"/>
      <c r="Q594" s="146"/>
      <c r="Y594" s="146"/>
    </row>
    <row r="595">
      <c r="E595" s="146"/>
      <c r="I595" s="413"/>
      <c r="M595" s="146"/>
      <c r="Q595" s="146"/>
      <c r="Y595" s="146"/>
    </row>
    <row r="596">
      <c r="E596" s="146"/>
      <c r="I596" s="413"/>
      <c r="M596" s="146"/>
      <c r="Q596" s="146"/>
      <c r="Y596" s="146"/>
    </row>
    <row r="597">
      <c r="E597" s="146"/>
      <c r="I597" s="413"/>
      <c r="M597" s="146"/>
      <c r="Q597" s="146"/>
      <c r="Y597" s="146"/>
    </row>
    <row r="598">
      <c r="E598" s="146"/>
      <c r="I598" s="413"/>
      <c r="M598" s="146"/>
      <c r="Q598" s="146"/>
      <c r="Y598" s="146"/>
    </row>
    <row r="599">
      <c r="E599" s="146"/>
      <c r="I599" s="413"/>
      <c r="M599" s="146"/>
      <c r="Q599" s="146"/>
      <c r="Y599" s="146"/>
    </row>
    <row r="600">
      <c r="E600" s="146"/>
      <c r="I600" s="413"/>
      <c r="M600" s="146"/>
      <c r="Q600" s="146"/>
      <c r="Y600" s="146"/>
    </row>
    <row r="601">
      <c r="E601" s="146"/>
      <c r="I601" s="413"/>
      <c r="M601" s="146"/>
      <c r="Q601" s="146"/>
      <c r="Y601" s="146"/>
    </row>
    <row r="602">
      <c r="E602" s="146"/>
      <c r="I602" s="413"/>
      <c r="M602" s="146"/>
      <c r="Q602" s="146"/>
      <c r="Y602" s="146"/>
    </row>
    <row r="603">
      <c r="E603" s="146"/>
      <c r="I603" s="413"/>
      <c r="M603" s="146"/>
      <c r="Q603" s="146"/>
      <c r="Y603" s="146"/>
    </row>
    <row r="604">
      <c r="E604" s="146"/>
      <c r="I604" s="413"/>
      <c r="M604" s="146"/>
      <c r="Q604" s="146"/>
      <c r="Y604" s="146"/>
    </row>
    <row r="605">
      <c r="E605" s="146"/>
      <c r="I605" s="413"/>
      <c r="M605" s="146"/>
      <c r="Q605" s="146"/>
      <c r="Y605" s="146"/>
    </row>
    <row r="606">
      <c r="E606" s="146"/>
      <c r="I606" s="413"/>
      <c r="M606" s="146"/>
      <c r="Q606" s="146"/>
      <c r="Y606" s="146"/>
    </row>
    <row r="607">
      <c r="E607" s="146"/>
      <c r="I607" s="413"/>
      <c r="M607" s="146"/>
      <c r="Q607" s="146"/>
      <c r="Y607" s="146"/>
    </row>
    <row r="608">
      <c r="E608" s="146"/>
      <c r="I608" s="413"/>
      <c r="M608" s="146"/>
      <c r="Q608" s="146"/>
      <c r="Y608" s="146"/>
    </row>
    <row r="609">
      <c r="E609" s="146"/>
      <c r="I609" s="413"/>
      <c r="M609" s="146"/>
      <c r="Q609" s="146"/>
      <c r="Y609" s="146"/>
    </row>
    <row r="610">
      <c r="E610" s="146"/>
      <c r="I610" s="413"/>
      <c r="M610" s="146"/>
      <c r="Q610" s="146"/>
      <c r="Y610" s="146"/>
    </row>
    <row r="611">
      <c r="E611" s="146"/>
      <c r="I611" s="413"/>
      <c r="M611" s="146"/>
      <c r="Q611" s="146"/>
      <c r="Y611" s="146"/>
    </row>
    <row r="612">
      <c r="E612" s="146"/>
      <c r="I612" s="413"/>
      <c r="M612" s="146"/>
      <c r="Q612" s="146"/>
      <c r="Y612" s="146"/>
    </row>
    <row r="613">
      <c r="E613" s="146"/>
      <c r="I613" s="413"/>
      <c r="M613" s="146"/>
      <c r="Q613" s="146"/>
      <c r="Y613" s="146"/>
    </row>
    <row r="614">
      <c r="E614" s="146"/>
      <c r="I614" s="413"/>
      <c r="M614" s="146"/>
      <c r="Q614" s="146"/>
      <c r="Y614" s="146"/>
    </row>
    <row r="615">
      <c r="E615" s="146"/>
      <c r="I615" s="413"/>
      <c r="M615" s="146"/>
      <c r="Q615" s="146"/>
      <c r="Y615" s="146"/>
    </row>
    <row r="616">
      <c r="E616" s="146"/>
      <c r="I616" s="413"/>
      <c r="M616" s="146"/>
      <c r="Q616" s="146"/>
      <c r="Y616" s="146"/>
    </row>
    <row r="617">
      <c r="E617" s="146"/>
      <c r="I617" s="413"/>
      <c r="M617" s="146"/>
      <c r="Q617" s="146"/>
      <c r="Y617" s="146"/>
    </row>
    <row r="618">
      <c r="E618" s="146"/>
      <c r="I618" s="413"/>
      <c r="M618" s="146"/>
      <c r="Q618" s="146"/>
      <c r="Y618" s="146"/>
    </row>
    <row r="619">
      <c r="E619" s="146"/>
      <c r="I619" s="413"/>
      <c r="M619" s="146"/>
      <c r="Q619" s="146"/>
      <c r="Y619" s="146"/>
    </row>
    <row r="620">
      <c r="E620" s="146"/>
      <c r="I620" s="413"/>
      <c r="M620" s="146"/>
      <c r="Q620" s="146"/>
      <c r="Y620" s="146"/>
    </row>
    <row r="621">
      <c r="E621" s="146"/>
      <c r="I621" s="413"/>
      <c r="M621" s="146"/>
      <c r="Q621" s="146"/>
      <c r="Y621" s="146"/>
    </row>
    <row r="622">
      <c r="E622" s="146"/>
      <c r="I622" s="413"/>
      <c r="M622" s="146"/>
      <c r="Q622" s="146"/>
      <c r="Y622" s="146"/>
    </row>
    <row r="623">
      <c r="E623" s="146"/>
      <c r="I623" s="413"/>
      <c r="M623" s="146"/>
      <c r="Q623" s="146"/>
      <c r="Y623" s="146"/>
    </row>
    <row r="624">
      <c r="E624" s="146"/>
      <c r="I624" s="413"/>
      <c r="M624" s="146"/>
      <c r="Q624" s="146"/>
      <c r="Y624" s="146"/>
    </row>
    <row r="625">
      <c r="E625" s="146"/>
      <c r="I625" s="413"/>
      <c r="M625" s="146"/>
      <c r="Q625" s="146"/>
      <c r="Y625" s="146"/>
    </row>
    <row r="626">
      <c r="E626" s="146"/>
      <c r="I626" s="413"/>
      <c r="M626" s="146"/>
      <c r="Q626" s="146"/>
      <c r="Y626" s="146"/>
    </row>
    <row r="627">
      <c r="E627" s="146"/>
      <c r="I627" s="413"/>
      <c r="M627" s="146"/>
      <c r="Q627" s="146"/>
      <c r="Y627" s="146"/>
    </row>
    <row r="628">
      <c r="E628" s="146"/>
      <c r="I628" s="413"/>
      <c r="M628" s="146"/>
      <c r="Q628" s="146"/>
      <c r="Y628" s="146"/>
    </row>
    <row r="629">
      <c r="E629" s="146"/>
      <c r="I629" s="413"/>
      <c r="M629" s="146"/>
      <c r="Q629" s="146"/>
      <c r="Y629" s="146"/>
    </row>
    <row r="630">
      <c r="E630" s="146"/>
      <c r="I630" s="413"/>
      <c r="M630" s="146"/>
      <c r="Q630" s="146"/>
      <c r="Y630" s="146"/>
    </row>
    <row r="631">
      <c r="E631" s="146"/>
      <c r="I631" s="413"/>
      <c r="M631" s="146"/>
      <c r="Q631" s="146"/>
      <c r="Y631" s="146"/>
    </row>
    <row r="632">
      <c r="E632" s="146"/>
      <c r="I632" s="413"/>
      <c r="M632" s="146"/>
      <c r="Q632" s="146"/>
      <c r="Y632" s="146"/>
    </row>
    <row r="633">
      <c r="E633" s="146"/>
      <c r="I633" s="413"/>
      <c r="M633" s="146"/>
      <c r="Q633" s="146"/>
      <c r="Y633" s="146"/>
    </row>
    <row r="634">
      <c r="E634" s="146"/>
      <c r="I634" s="413"/>
      <c r="M634" s="146"/>
      <c r="Q634" s="146"/>
      <c r="Y634" s="146"/>
    </row>
    <row r="635">
      <c r="E635" s="146"/>
      <c r="I635" s="413"/>
      <c r="M635" s="146"/>
      <c r="Q635" s="146"/>
      <c r="Y635" s="146"/>
    </row>
    <row r="636">
      <c r="E636" s="146"/>
      <c r="I636" s="413"/>
      <c r="M636" s="146"/>
      <c r="Q636" s="146"/>
      <c r="Y636" s="146"/>
    </row>
    <row r="637">
      <c r="E637" s="146"/>
      <c r="I637" s="413"/>
      <c r="M637" s="146"/>
      <c r="Q637" s="146"/>
      <c r="Y637" s="146"/>
    </row>
    <row r="638">
      <c r="E638" s="146"/>
      <c r="I638" s="413"/>
      <c r="M638" s="146"/>
      <c r="Q638" s="146"/>
      <c r="Y638" s="146"/>
    </row>
    <row r="639">
      <c r="E639" s="146"/>
      <c r="I639" s="413"/>
      <c r="M639" s="146"/>
      <c r="Q639" s="146"/>
      <c r="Y639" s="146"/>
    </row>
    <row r="640">
      <c r="E640" s="146"/>
      <c r="I640" s="413"/>
      <c r="M640" s="146"/>
      <c r="Q640" s="146"/>
      <c r="Y640" s="146"/>
    </row>
    <row r="641">
      <c r="E641" s="146"/>
      <c r="I641" s="413"/>
      <c r="M641" s="146"/>
      <c r="Q641" s="146"/>
      <c r="Y641" s="146"/>
    </row>
    <row r="642">
      <c r="E642" s="146"/>
      <c r="I642" s="413"/>
      <c r="M642" s="146"/>
      <c r="Q642" s="146"/>
      <c r="Y642" s="146"/>
    </row>
    <row r="643">
      <c r="E643" s="146"/>
      <c r="I643" s="413"/>
      <c r="M643" s="146"/>
      <c r="Q643" s="146"/>
      <c r="Y643" s="146"/>
    </row>
    <row r="644">
      <c r="E644" s="146"/>
      <c r="I644" s="413"/>
      <c r="M644" s="146"/>
      <c r="Q644" s="146"/>
      <c r="Y644" s="146"/>
    </row>
    <row r="645">
      <c r="E645" s="146"/>
      <c r="I645" s="413"/>
      <c r="M645" s="146"/>
      <c r="Q645" s="146"/>
      <c r="Y645" s="146"/>
    </row>
    <row r="646">
      <c r="E646" s="146"/>
      <c r="I646" s="413"/>
      <c r="M646" s="146"/>
      <c r="Q646" s="146"/>
      <c r="Y646" s="146"/>
    </row>
    <row r="647">
      <c r="E647" s="146"/>
      <c r="I647" s="413"/>
      <c r="M647" s="146"/>
      <c r="Q647" s="146"/>
      <c r="Y647" s="146"/>
    </row>
    <row r="648">
      <c r="E648" s="146"/>
      <c r="I648" s="413"/>
      <c r="M648" s="146"/>
      <c r="Q648" s="146"/>
      <c r="Y648" s="146"/>
    </row>
    <row r="649">
      <c r="E649" s="146"/>
      <c r="I649" s="413"/>
      <c r="M649" s="146"/>
      <c r="Q649" s="146"/>
      <c r="Y649" s="146"/>
    </row>
    <row r="650">
      <c r="E650" s="146"/>
      <c r="I650" s="413"/>
      <c r="M650" s="146"/>
      <c r="Q650" s="146"/>
      <c r="Y650" s="146"/>
    </row>
    <row r="651">
      <c r="E651" s="146"/>
      <c r="I651" s="413"/>
      <c r="M651" s="146"/>
      <c r="Q651" s="146"/>
      <c r="Y651" s="146"/>
    </row>
    <row r="652">
      <c r="E652" s="146"/>
      <c r="I652" s="413"/>
      <c r="M652" s="146"/>
      <c r="Q652" s="146"/>
      <c r="Y652" s="146"/>
    </row>
    <row r="653">
      <c r="E653" s="146"/>
      <c r="I653" s="413"/>
      <c r="M653" s="146"/>
      <c r="Q653" s="146"/>
      <c r="Y653" s="146"/>
    </row>
    <row r="654">
      <c r="E654" s="146"/>
      <c r="I654" s="413"/>
      <c r="M654" s="146"/>
      <c r="Q654" s="146"/>
      <c r="Y654" s="146"/>
    </row>
    <row r="655">
      <c r="E655" s="146"/>
      <c r="I655" s="413"/>
      <c r="M655" s="146"/>
      <c r="Q655" s="146"/>
      <c r="Y655" s="146"/>
    </row>
    <row r="656">
      <c r="E656" s="146"/>
      <c r="I656" s="413"/>
      <c r="M656" s="146"/>
      <c r="Q656" s="146"/>
      <c r="Y656" s="146"/>
    </row>
    <row r="657">
      <c r="E657" s="146"/>
      <c r="I657" s="413"/>
      <c r="M657" s="146"/>
      <c r="Q657" s="146"/>
      <c r="Y657" s="146"/>
    </row>
    <row r="658">
      <c r="E658" s="146"/>
      <c r="I658" s="413"/>
      <c r="M658" s="146"/>
      <c r="Q658" s="146"/>
      <c r="Y658" s="146"/>
    </row>
    <row r="659">
      <c r="E659" s="146"/>
      <c r="I659" s="413"/>
      <c r="M659" s="146"/>
      <c r="Q659" s="146"/>
      <c r="Y659" s="146"/>
    </row>
    <row r="660">
      <c r="E660" s="146"/>
      <c r="I660" s="413"/>
      <c r="M660" s="146"/>
      <c r="Q660" s="146"/>
      <c r="Y660" s="146"/>
    </row>
    <row r="661">
      <c r="E661" s="146"/>
      <c r="I661" s="413"/>
      <c r="M661" s="146"/>
      <c r="Q661" s="146"/>
      <c r="Y661" s="146"/>
    </row>
    <row r="662">
      <c r="E662" s="146"/>
      <c r="I662" s="413"/>
      <c r="M662" s="146"/>
      <c r="Q662" s="146"/>
      <c r="Y662" s="146"/>
    </row>
    <row r="663">
      <c r="E663" s="146"/>
      <c r="I663" s="413"/>
      <c r="M663" s="146"/>
      <c r="Q663" s="146"/>
      <c r="Y663" s="146"/>
    </row>
    <row r="664">
      <c r="E664" s="146"/>
      <c r="I664" s="413"/>
      <c r="M664" s="146"/>
      <c r="Q664" s="146"/>
      <c r="Y664" s="146"/>
    </row>
    <row r="665">
      <c r="E665" s="146"/>
      <c r="I665" s="413"/>
      <c r="M665" s="146"/>
      <c r="Q665" s="146"/>
      <c r="Y665" s="146"/>
    </row>
    <row r="666">
      <c r="E666" s="146"/>
      <c r="I666" s="413"/>
      <c r="M666" s="146"/>
      <c r="Q666" s="146"/>
      <c r="Y666" s="146"/>
    </row>
    <row r="667">
      <c r="E667" s="146"/>
      <c r="I667" s="413"/>
      <c r="M667" s="146"/>
      <c r="Q667" s="146"/>
      <c r="Y667" s="146"/>
    </row>
    <row r="668">
      <c r="E668" s="146"/>
      <c r="I668" s="413"/>
      <c r="M668" s="146"/>
      <c r="Q668" s="146"/>
      <c r="Y668" s="146"/>
    </row>
    <row r="669">
      <c r="E669" s="146"/>
      <c r="I669" s="413"/>
      <c r="M669" s="146"/>
      <c r="Q669" s="146"/>
      <c r="Y669" s="146"/>
    </row>
    <row r="670">
      <c r="E670" s="146"/>
      <c r="I670" s="413"/>
      <c r="M670" s="146"/>
      <c r="Q670" s="146"/>
      <c r="Y670" s="146"/>
    </row>
    <row r="671">
      <c r="E671" s="146"/>
      <c r="I671" s="413"/>
      <c r="M671" s="146"/>
      <c r="Q671" s="146"/>
      <c r="Y671" s="146"/>
    </row>
    <row r="672">
      <c r="E672" s="146"/>
      <c r="I672" s="413"/>
      <c r="M672" s="146"/>
      <c r="Q672" s="146"/>
      <c r="Y672" s="146"/>
    </row>
    <row r="673">
      <c r="E673" s="146"/>
      <c r="I673" s="413"/>
      <c r="M673" s="146"/>
      <c r="Q673" s="146"/>
      <c r="Y673" s="146"/>
    </row>
    <row r="674">
      <c r="E674" s="146"/>
      <c r="I674" s="413"/>
      <c r="M674" s="146"/>
      <c r="Q674" s="146"/>
      <c r="Y674" s="146"/>
    </row>
    <row r="675">
      <c r="E675" s="146"/>
      <c r="I675" s="413"/>
      <c r="M675" s="146"/>
      <c r="Q675" s="146"/>
      <c r="Y675" s="146"/>
    </row>
    <row r="676">
      <c r="E676" s="146"/>
      <c r="I676" s="413"/>
      <c r="M676" s="146"/>
      <c r="Q676" s="146"/>
      <c r="Y676" s="146"/>
    </row>
    <row r="677">
      <c r="E677" s="146"/>
      <c r="I677" s="413"/>
      <c r="M677" s="146"/>
      <c r="Q677" s="146"/>
      <c r="Y677" s="146"/>
    </row>
    <row r="678">
      <c r="E678" s="146"/>
      <c r="I678" s="413"/>
      <c r="M678" s="146"/>
      <c r="Q678" s="146"/>
      <c r="Y678" s="146"/>
    </row>
    <row r="679">
      <c r="E679" s="146"/>
      <c r="I679" s="413"/>
      <c r="M679" s="146"/>
      <c r="Q679" s="146"/>
      <c r="Y679" s="146"/>
    </row>
    <row r="680">
      <c r="E680" s="146"/>
      <c r="I680" s="413"/>
      <c r="M680" s="146"/>
      <c r="Q680" s="146"/>
      <c r="Y680" s="146"/>
    </row>
    <row r="681">
      <c r="E681" s="146"/>
      <c r="I681" s="413"/>
      <c r="M681" s="146"/>
      <c r="Q681" s="146"/>
      <c r="Y681" s="146"/>
    </row>
    <row r="682">
      <c r="E682" s="146"/>
      <c r="I682" s="413"/>
      <c r="M682" s="146"/>
      <c r="Q682" s="146"/>
      <c r="Y682" s="146"/>
    </row>
    <row r="683">
      <c r="E683" s="146"/>
      <c r="I683" s="413"/>
      <c r="M683" s="146"/>
      <c r="Q683" s="146"/>
      <c r="Y683" s="146"/>
    </row>
    <row r="684">
      <c r="E684" s="146"/>
      <c r="I684" s="413"/>
      <c r="M684" s="146"/>
      <c r="Q684" s="146"/>
      <c r="Y684" s="146"/>
    </row>
    <row r="685">
      <c r="E685" s="146"/>
      <c r="I685" s="413"/>
      <c r="M685" s="146"/>
      <c r="Q685" s="146"/>
      <c r="Y685" s="146"/>
    </row>
    <row r="686">
      <c r="E686" s="146"/>
      <c r="I686" s="413"/>
      <c r="M686" s="146"/>
      <c r="Q686" s="146"/>
      <c r="Y686" s="146"/>
    </row>
    <row r="687">
      <c r="E687" s="146"/>
      <c r="I687" s="413"/>
      <c r="M687" s="146"/>
      <c r="Q687" s="146"/>
      <c r="Y687" s="146"/>
    </row>
    <row r="688">
      <c r="E688" s="146"/>
      <c r="I688" s="413"/>
      <c r="M688" s="146"/>
      <c r="Q688" s="146"/>
      <c r="Y688" s="146"/>
    </row>
    <row r="689">
      <c r="E689" s="146"/>
      <c r="I689" s="413"/>
      <c r="M689" s="146"/>
      <c r="Q689" s="146"/>
      <c r="Y689" s="146"/>
    </row>
    <row r="690">
      <c r="E690" s="146"/>
      <c r="I690" s="413"/>
      <c r="M690" s="146"/>
      <c r="Q690" s="146"/>
      <c r="Y690" s="146"/>
    </row>
    <row r="691">
      <c r="E691" s="146"/>
      <c r="I691" s="413"/>
      <c r="M691" s="146"/>
      <c r="Q691" s="146"/>
      <c r="Y691" s="146"/>
    </row>
    <row r="692">
      <c r="E692" s="146"/>
      <c r="I692" s="413"/>
      <c r="M692" s="146"/>
      <c r="Q692" s="146"/>
      <c r="Y692" s="146"/>
    </row>
    <row r="693">
      <c r="E693" s="146"/>
      <c r="I693" s="413"/>
      <c r="M693" s="146"/>
      <c r="Q693" s="146"/>
      <c r="Y693" s="146"/>
    </row>
    <row r="694">
      <c r="E694" s="146"/>
      <c r="I694" s="413"/>
      <c r="M694" s="146"/>
      <c r="Q694" s="146"/>
      <c r="Y694" s="146"/>
    </row>
    <row r="695">
      <c r="E695" s="146"/>
      <c r="I695" s="413"/>
      <c r="M695" s="146"/>
      <c r="Q695" s="146"/>
      <c r="Y695" s="146"/>
    </row>
    <row r="696">
      <c r="E696" s="146"/>
      <c r="I696" s="413"/>
      <c r="M696" s="146"/>
      <c r="Q696" s="146"/>
      <c r="Y696" s="146"/>
    </row>
    <row r="697">
      <c r="E697" s="146"/>
      <c r="I697" s="413"/>
      <c r="M697" s="146"/>
      <c r="Q697" s="146"/>
      <c r="Y697" s="146"/>
    </row>
    <row r="698">
      <c r="E698" s="146"/>
      <c r="I698" s="413"/>
      <c r="M698" s="146"/>
      <c r="Q698" s="146"/>
      <c r="Y698" s="146"/>
    </row>
    <row r="699">
      <c r="E699" s="146"/>
      <c r="I699" s="413"/>
      <c r="M699" s="146"/>
      <c r="Q699" s="146"/>
      <c r="Y699" s="146"/>
    </row>
    <row r="700">
      <c r="E700" s="146"/>
      <c r="I700" s="413"/>
      <c r="M700" s="146"/>
      <c r="Q700" s="146"/>
      <c r="Y700" s="146"/>
    </row>
    <row r="701">
      <c r="E701" s="146"/>
      <c r="I701" s="413"/>
      <c r="M701" s="146"/>
      <c r="Q701" s="146"/>
      <c r="Y701" s="146"/>
    </row>
    <row r="702">
      <c r="E702" s="146"/>
      <c r="I702" s="413"/>
      <c r="M702" s="146"/>
      <c r="Q702" s="146"/>
      <c r="Y702" s="146"/>
    </row>
    <row r="703">
      <c r="E703" s="146"/>
      <c r="I703" s="413"/>
      <c r="M703" s="146"/>
      <c r="Q703" s="146"/>
      <c r="Y703" s="146"/>
    </row>
    <row r="704">
      <c r="E704" s="146"/>
      <c r="I704" s="413"/>
      <c r="M704" s="146"/>
      <c r="Q704" s="146"/>
      <c r="Y704" s="146"/>
    </row>
    <row r="705">
      <c r="E705" s="146"/>
      <c r="I705" s="413"/>
      <c r="M705" s="146"/>
      <c r="Q705" s="146"/>
      <c r="Y705" s="146"/>
    </row>
    <row r="706">
      <c r="E706" s="146"/>
      <c r="I706" s="413"/>
      <c r="M706" s="146"/>
      <c r="Q706" s="146"/>
      <c r="Y706" s="146"/>
    </row>
    <row r="707">
      <c r="E707" s="146"/>
      <c r="I707" s="413"/>
      <c r="M707" s="146"/>
      <c r="Q707" s="146"/>
      <c r="Y707" s="146"/>
    </row>
    <row r="708">
      <c r="E708" s="146"/>
      <c r="I708" s="413"/>
      <c r="M708" s="146"/>
      <c r="Q708" s="146"/>
      <c r="Y708" s="146"/>
    </row>
    <row r="709">
      <c r="E709" s="146"/>
      <c r="I709" s="413"/>
      <c r="M709" s="146"/>
      <c r="Q709" s="146"/>
      <c r="Y709" s="146"/>
    </row>
    <row r="710">
      <c r="E710" s="146"/>
      <c r="I710" s="413"/>
      <c r="M710" s="146"/>
      <c r="Q710" s="146"/>
      <c r="Y710" s="146"/>
    </row>
    <row r="711">
      <c r="E711" s="146"/>
      <c r="I711" s="413"/>
      <c r="M711" s="146"/>
      <c r="Q711" s="146"/>
      <c r="Y711" s="146"/>
    </row>
    <row r="712">
      <c r="E712" s="146"/>
      <c r="I712" s="413"/>
      <c r="M712" s="146"/>
      <c r="Q712" s="146"/>
      <c r="Y712" s="146"/>
    </row>
    <row r="713">
      <c r="E713" s="146"/>
      <c r="I713" s="413"/>
      <c r="M713" s="146"/>
      <c r="Q713" s="146"/>
      <c r="Y713" s="146"/>
    </row>
    <row r="714">
      <c r="E714" s="146"/>
      <c r="I714" s="413"/>
      <c r="M714" s="146"/>
      <c r="Q714" s="146"/>
      <c r="Y714" s="146"/>
    </row>
    <row r="715">
      <c r="E715" s="146"/>
      <c r="I715" s="413"/>
      <c r="M715" s="146"/>
      <c r="Q715" s="146"/>
      <c r="Y715" s="146"/>
    </row>
    <row r="716">
      <c r="E716" s="146"/>
      <c r="I716" s="413"/>
      <c r="M716" s="146"/>
      <c r="Q716" s="146"/>
      <c r="Y716" s="146"/>
    </row>
    <row r="717">
      <c r="E717" s="146"/>
      <c r="I717" s="413"/>
      <c r="M717" s="146"/>
      <c r="Q717" s="146"/>
      <c r="Y717" s="146"/>
    </row>
    <row r="718">
      <c r="E718" s="146"/>
      <c r="I718" s="413"/>
      <c r="M718" s="146"/>
      <c r="Q718" s="146"/>
      <c r="Y718" s="146"/>
    </row>
    <row r="719">
      <c r="E719" s="146"/>
      <c r="I719" s="413"/>
      <c r="M719" s="146"/>
      <c r="Q719" s="146"/>
      <c r="Y719" s="146"/>
    </row>
    <row r="720">
      <c r="E720" s="146"/>
      <c r="I720" s="413"/>
      <c r="M720" s="146"/>
      <c r="Q720" s="146"/>
      <c r="Y720" s="146"/>
    </row>
    <row r="721">
      <c r="E721" s="146"/>
      <c r="I721" s="413"/>
      <c r="M721" s="146"/>
      <c r="Q721" s="146"/>
      <c r="Y721" s="146"/>
    </row>
    <row r="722">
      <c r="E722" s="146"/>
      <c r="I722" s="413"/>
      <c r="M722" s="146"/>
      <c r="Q722" s="146"/>
      <c r="Y722" s="146"/>
    </row>
    <row r="723">
      <c r="E723" s="146"/>
      <c r="I723" s="413"/>
      <c r="M723" s="146"/>
      <c r="Q723" s="146"/>
      <c r="Y723" s="146"/>
    </row>
    <row r="724">
      <c r="E724" s="146"/>
      <c r="I724" s="413"/>
      <c r="M724" s="146"/>
      <c r="Q724" s="146"/>
      <c r="Y724" s="146"/>
    </row>
    <row r="725">
      <c r="E725" s="146"/>
      <c r="I725" s="413"/>
      <c r="M725" s="146"/>
      <c r="Q725" s="146"/>
      <c r="Y725" s="146"/>
    </row>
    <row r="726">
      <c r="E726" s="146"/>
      <c r="I726" s="413"/>
      <c r="M726" s="146"/>
      <c r="Q726" s="146"/>
      <c r="Y726" s="146"/>
    </row>
    <row r="727">
      <c r="E727" s="146"/>
      <c r="I727" s="413"/>
      <c r="M727" s="146"/>
      <c r="Q727" s="146"/>
      <c r="Y727" s="146"/>
    </row>
    <row r="728">
      <c r="E728" s="146"/>
      <c r="I728" s="413"/>
      <c r="M728" s="146"/>
      <c r="Q728" s="146"/>
      <c r="Y728" s="146"/>
    </row>
    <row r="729">
      <c r="E729" s="146"/>
      <c r="I729" s="413"/>
      <c r="M729" s="146"/>
      <c r="Q729" s="146"/>
      <c r="Y729" s="146"/>
    </row>
    <row r="730">
      <c r="E730" s="146"/>
      <c r="I730" s="413"/>
      <c r="M730" s="146"/>
      <c r="Q730" s="146"/>
      <c r="Y730" s="146"/>
    </row>
    <row r="731">
      <c r="E731" s="146"/>
      <c r="I731" s="413"/>
      <c r="M731" s="146"/>
      <c r="Q731" s="146"/>
      <c r="Y731" s="146"/>
    </row>
    <row r="732">
      <c r="E732" s="146"/>
      <c r="I732" s="413"/>
      <c r="M732" s="146"/>
      <c r="Q732" s="146"/>
      <c r="Y732" s="146"/>
    </row>
    <row r="733">
      <c r="E733" s="146"/>
      <c r="I733" s="413"/>
      <c r="M733" s="146"/>
      <c r="Q733" s="146"/>
      <c r="Y733" s="146"/>
    </row>
    <row r="734">
      <c r="E734" s="146"/>
      <c r="I734" s="413"/>
      <c r="M734" s="146"/>
      <c r="Q734" s="146"/>
      <c r="Y734" s="146"/>
    </row>
    <row r="735">
      <c r="E735" s="146"/>
      <c r="I735" s="413"/>
      <c r="M735" s="146"/>
      <c r="Q735" s="146"/>
      <c r="Y735" s="146"/>
    </row>
    <row r="736">
      <c r="E736" s="146"/>
      <c r="I736" s="413"/>
      <c r="M736" s="146"/>
      <c r="Q736" s="146"/>
      <c r="Y736" s="146"/>
    </row>
    <row r="737">
      <c r="E737" s="146"/>
      <c r="I737" s="413"/>
      <c r="M737" s="146"/>
      <c r="Q737" s="146"/>
      <c r="Y737" s="146"/>
    </row>
    <row r="738">
      <c r="E738" s="146"/>
      <c r="I738" s="413"/>
      <c r="M738" s="146"/>
      <c r="Q738" s="146"/>
      <c r="Y738" s="146"/>
    </row>
    <row r="739">
      <c r="E739" s="146"/>
      <c r="I739" s="413"/>
      <c r="M739" s="146"/>
      <c r="Q739" s="146"/>
      <c r="Y739" s="146"/>
    </row>
    <row r="740">
      <c r="E740" s="146"/>
      <c r="I740" s="413"/>
      <c r="M740" s="146"/>
      <c r="Q740" s="146"/>
      <c r="Y740" s="146"/>
    </row>
    <row r="741">
      <c r="E741" s="146"/>
      <c r="I741" s="413"/>
      <c r="M741" s="146"/>
      <c r="Q741" s="146"/>
      <c r="Y741" s="146"/>
    </row>
    <row r="742">
      <c r="E742" s="146"/>
      <c r="I742" s="413"/>
      <c r="M742" s="146"/>
      <c r="Q742" s="146"/>
      <c r="Y742" s="146"/>
    </row>
    <row r="743">
      <c r="E743" s="146"/>
      <c r="I743" s="413"/>
      <c r="M743" s="146"/>
      <c r="Q743" s="146"/>
      <c r="Y743" s="146"/>
    </row>
    <row r="744">
      <c r="E744" s="146"/>
      <c r="I744" s="413"/>
      <c r="M744" s="146"/>
      <c r="Q744" s="146"/>
      <c r="Y744" s="146"/>
    </row>
    <row r="745">
      <c r="E745" s="146"/>
      <c r="I745" s="413"/>
      <c r="M745" s="146"/>
      <c r="Q745" s="146"/>
      <c r="Y745" s="146"/>
    </row>
    <row r="746">
      <c r="E746" s="146"/>
      <c r="I746" s="413"/>
      <c r="M746" s="146"/>
      <c r="Q746" s="146"/>
      <c r="Y746" s="146"/>
    </row>
    <row r="747">
      <c r="E747" s="146"/>
      <c r="I747" s="413"/>
      <c r="M747" s="146"/>
      <c r="Q747" s="146"/>
      <c r="Y747" s="146"/>
    </row>
    <row r="748">
      <c r="E748" s="146"/>
      <c r="I748" s="413"/>
      <c r="M748" s="146"/>
      <c r="Q748" s="146"/>
      <c r="Y748" s="146"/>
    </row>
    <row r="749">
      <c r="E749" s="146"/>
      <c r="I749" s="413"/>
      <c r="M749" s="146"/>
      <c r="Q749" s="146"/>
      <c r="Y749" s="146"/>
    </row>
    <row r="750">
      <c r="E750" s="146"/>
      <c r="I750" s="413"/>
      <c r="M750" s="146"/>
      <c r="Q750" s="146"/>
      <c r="Y750" s="146"/>
    </row>
    <row r="751">
      <c r="E751" s="146"/>
      <c r="I751" s="413"/>
      <c r="M751" s="146"/>
      <c r="Q751" s="146"/>
      <c r="Y751" s="146"/>
    </row>
    <row r="752">
      <c r="E752" s="146"/>
      <c r="I752" s="413"/>
      <c r="M752" s="146"/>
      <c r="Q752" s="146"/>
      <c r="Y752" s="146"/>
    </row>
    <row r="753">
      <c r="E753" s="146"/>
      <c r="I753" s="413"/>
      <c r="M753" s="146"/>
      <c r="Q753" s="146"/>
      <c r="Y753" s="146"/>
    </row>
    <row r="754">
      <c r="E754" s="146"/>
      <c r="I754" s="413"/>
      <c r="M754" s="146"/>
      <c r="Q754" s="146"/>
      <c r="Y754" s="146"/>
    </row>
    <row r="755">
      <c r="E755" s="146"/>
      <c r="I755" s="413"/>
      <c r="M755" s="146"/>
      <c r="Q755" s="146"/>
      <c r="Y755" s="146"/>
    </row>
    <row r="756">
      <c r="E756" s="146"/>
      <c r="I756" s="413"/>
      <c r="M756" s="146"/>
      <c r="Q756" s="146"/>
      <c r="Y756" s="146"/>
    </row>
    <row r="757">
      <c r="E757" s="146"/>
      <c r="I757" s="413"/>
      <c r="M757" s="146"/>
      <c r="Q757" s="146"/>
      <c r="Y757" s="146"/>
    </row>
    <row r="758">
      <c r="E758" s="146"/>
      <c r="I758" s="413"/>
      <c r="M758" s="146"/>
      <c r="Q758" s="146"/>
      <c r="Y758" s="146"/>
    </row>
    <row r="759">
      <c r="E759" s="146"/>
      <c r="I759" s="413"/>
      <c r="M759" s="146"/>
      <c r="Q759" s="146"/>
      <c r="Y759" s="146"/>
    </row>
    <row r="760">
      <c r="E760" s="146"/>
      <c r="I760" s="413"/>
      <c r="M760" s="146"/>
      <c r="Q760" s="146"/>
      <c r="Y760" s="146"/>
    </row>
    <row r="761">
      <c r="E761" s="146"/>
      <c r="I761" s="413"/>
      <c r="M761" s="146"/>
      <c r="Q761" s="146"/>
      <c r="Y761" s="146"/>
    </row>
    <row r="762">
      <c r="E762" s="146"/>
      <c r="I762" s="413"/>
      <c r="M762" s="146"/>
      <c r="Q762" s="146"/>
      <c r="Y762" s="146"/>
    </row>
    <row r="763">
      <c r="E763" s="146"/>
      <c r="I763" s="413"/>
      <c r="M763" s="146"/>
      <c r="Q763" s="146"/>
      <c r="Y763" s="146"/>
    </row>
    <row r="764">
      <c r="E764" s="146"/>
      <c r="I764" s="413"/>
      <c r="M764" s="146"/>
      <c r="Q764" s="146"/>
      <c r="Y764" s="146"/>
    </row>
    <row r="765">
      <c r="E765" s="146"/>
      <c r="I765" s="413"/>
      <c r="M765" s="146"/>
      <c r="Q765" s="146"/>
      <c r="Y765" s="146"/>
    </row>
    <row r="766">
      <c r="E766" s="146"/>
      <c r="I766" s="413"/>
      <c r="M766" s="146"/>
      <c r="Q766" s="146"/>
      <c r="Y766" s="146"/>
    </row>
    <row r="767">
      <c r="E767" s="146"/>
      <c r="I767" s="413"/>
      <c r="M767" s="146"/>
      <c r="Q767" s="146"/>
      <c r="Y767" s="146"/>
    </row>
    <row r="768">
      <c r="E768" s="146"/>
      <c r="I768" s="413"/>
      <c r="M768" s="146"/>
      <c r="Q768" s="146"/>
      <c r="Y768" s="146"/>
    </row>
    <row r="769">
      <c r="E769" s="146"/>
      <c r="I769" s="413"/>
      <c r="M769" s="146"/>
      <c r="Q769" s="146"/>
      <c r="Y769" s="146"/>
    </row>
    <row r="770">
      <c r="E770" s="146"/>
      <c r="I770" s="413"/>
      <c r="M770" s="146"/>
      <c r="Q770" s="146"/>
      <c r="Y770" s="146"/>
    </row>
    <row r="771">
      <c r="E771" s="146"/>
      <c r="I771" s="413"/>
      <c r="M771" s="146"/>
      <c r="Q771" s="146"/>
      <c r="Y771" s="146"/>
    </row>
    <row r="772">
      <c r="E772" s="146"/>
      <c r="I772" s="413"/>
      <c r="M772" s="146"/>
      <c r="Q772" s="146"/>
      <c r="Y772" s="146"/>
    </row>
    <row r="773">
      <c r="E773" s="146"/>
      <c r="I773" s="413"/>
      <c r="M773" s="146"/>
      <c r="Q773" s="146"/>
      <c r="Y773" s="146"/>
    </row>
    <row r="774">
      <c r="E774" s="146"/>
      <c r="I774" s="413"/>
      <c r="M774" s="146"/>
      <c r="Q774" s="146"/>
      <c r="Y774" s="146"/>
    </row>
    <row r="775">
      <c r="E775" s="146"/>
      <c r="I775" s="413"/>
      <c r="M775" s="146"/>
      <c r="Q775" s="146"/>
      <c r="Y775" s="146"/>
    </row>
    <row r="776">
      <c r="E776" s="146"/>
      <c r="I776" s="413"/>
      <c r="M776" s="146"/>
      <c r="Q776" s="146"/>
      <c r="Y776" s="146"/>
    </row>
    <row r="777">
      <c r="E777" s="146"/>
      <c r="I777" s="413"/>
      <c r="M777" s="146"/>
      <c r="Q777" s="146"/>
      <c r="Y777" s="146"/>
    </row>
    <row r="778">
      <c r="E778" s="146"/>
      <c r="I778" s="413"/>
      <c r="M778" s="146"/>
      <c r="Q778" s="146"/>
      <c r="Y778" s="146"/>
    </row>
    <row r="779">
      <c r="E779" s="146"/>
      <c r="I779" s="413"/>
      <c r="M779" s="146"/>
      <c r="Q779" s="146"/>
      <c r="Y779" s="146"/>
    </row>
    <row r="780">
      <c r="E780" s="146"/>
      <c r="I780" s="413"/>
      <c r="M780" s="146"/>
      <c r="Q780" s="146"/>
      <c r="Y780" s="146"/>
    </row>
    <row r="781">
      <c r="E781" s="146"/>
      <c r="I781" s="413"/>
      <c r="M781" s="146"/>
      <c r="Q781" s="146"/>
      <c r="Y781" s="146"/>
    </row>
    <row r="782">
      <c r="E782" s="146"/>
      <c r="I782" s="413"/>
      <c r="M782" s="146"/>
      <c r="Q782" s="146"/>
      <c r="Y782" s="146"/>
    </row>
    <row r="783">
      <c r="E783" s="146"/>
      <c r="I783" s="413"/>
      <c r="M783" s="146"/>
      <c r="Q783" s="146"/>
      <c r="Y783" s="146"/>
    </row>
    <row r="784">
      <c r="E784" s="146"/>
      <c r="I784" s="413"/>
      <c r="M784" s="146"/>
      <c r="Q784" s="146"/>
      <c r="Y784" s="146"/>
    </row>
    <row r="785">
      <c r="E785" s="146"/>
      <c r="I785" s="413"/>
      <c r="M785" s="146"/>
      <c r="Q785" s="146"/>
      <c r="Y785" s="146"/>
    </row>
    <row r="786">
      <c r="E786" s="146"/>
      <c r="I786" s="413"/>
      <c r="M786" s="146"/>
      <c r="Q786" s="146"/>
      <c r="Y786" s="146"/>
    </row>
    <row r="787">
      <c r="E787" s="146"/>
      <c r="I787" s="413"/>
      <c r="M787" s="146"/>
      <c r="Q787" s="146"/>
      <c r="Y787" s="146"/>
    </row>
    <row r="788">
      <c r="E788" s="146"/>
      <c r="I788" s="413"/>
      <c r="M788" s="146"/>
      <c r="Q788" s="146"/>
      <c r="Y788" s="146"/>
    </row>
    <row r="789">
      <c r="E789" s="146"/>
      <c r="I789" s="413"/>
      <c r="M789" s="146"/>
      <c r="Q789" s="146"/>
      <c r="Y789" s="146"/>
    </row>
    <row r="790">
      <c r="E790" s="146"/>
      <c r="I790" s="413"/>
      <c r="M790" s="146"/>
      <c r="Q790" s="146"/>
      <c r="Y790" s="146"/>
    </row>
    <row r="791">
      <c r="E791" s="146"/>
      <c r="I791" s="413"/>
      <c r="M791" s="146"/>
      <c r="Q791" s="146"/>
      <c r="Y791" s="146"/>
    </row>
    <row r="792">
      <c r="E792" s="146"/>
      <c r="I792" s="413"/>
      <c r="M792" s="146"/>
      <c r="Q792" s="146"/>
      <c r="Y792" s="146"/>
    </row>
    <row r="793">
      <c r="E793" s="146"/>
      <c r="I793" s="413"/>
      <c r="M793" s="146"/>
      <c r="Q793" s="146"/>
      <c r="Y793" s="146"/>
    </row>
    <row r="794">
      <c r="E794" s="146"/>
      <c r="I794" s="413"/>
      <c r="M794" s="146"/>
      <c r="Q794" s="146"/>
      <c r="Y794" s="146"/>
    </row>
    <row r="795">
      <c r="E795" s="146"/>
      <c r="I795" s="413"/>
      <c r="M795" s="146"/>
      <c r="Q795" s="146"/>
      <c r="Y795" s="146"/>
    </row>
    <row r="796">
      <c r="E796" s="146"/>
      <c r="I796" s="413"/>
      <c r="M796" s="146"/>
      <c r="Q796" s="146"/>
      <c r="Y796" s="146"/>
    </row>
    <row r="797">
      <c r="E797" s="146"/>
      <c r="I797" s="413"/>
      <c r="M797" s="146"/>
      <c r="Q797" s="146"/>
      <c r="Y797" s="146"/>
    </row>
    <row r="798">
      <c r="E798" s="146"/>
      <c r="I798" s="413"/>
      <c r="M798" s="146"/>
      <c r="Q798" s="146"/>
      <c r="Y798" s="146"/>
    </row>
    <row r="799">
      <c r="E799" s="146"/>
      <c r="I799" s="413"/>
      <c r="M799" s="146"/>
      <c r="Q799" s="146"/>
      <c r="Y799" s="146"/>
    </row>
    <row r="800">
      <c r="E800" s="146"/>
      <c r="I800" s="413"/>
      <c r="M800" s="146"/>
      <c r="Q800" s="146"/>
      <c r="Y800" s="146"/>
    </row>
    <row r="801">
      <c r="E801" s="146"/>
      <c r="I801" s="413"/>
      <c r="M801" s="146"/>
      <c r="Q801" s="146"/>
      <c r="Y801" s="146"/>
    </row>
    <row r="802">
      <c r="E802" s="146"/>
      <c r="I802" s="413"/>
      <c r="M802" s="146"/>
      <c r="Q802" s="146"/>
      <c r="Y802" s="146"/>
    </row>
    <row r="803">
      <c r="E803" s="146"/>
      <c r="I803" s="413"/>
      <c r="M803" s="146"/>
      <c r="Q803" s="146"/>
      <c r="Y803" s="146"/>
    </row>
    <row r="804">
      <c r="E804" s="146"/>
      <c r="I804" s="413"/>
      <c r="M804" s="146"/>
      <c r="Q804" s="146"/>
      <c r="Y804" s="146"/>
    </row>
    <row r="805">
      <c r="E805" s="146"/>
      <c r="I805" s="413"/>
      <c r="M805" s="146"/>
      <c r="Q805" s="146"/>
      <c r="Y805" s="146"/>
    </row>
    <row r="806">
      <c r="E806" s="146"/>
      <c r="I806" s="413"/>
      <c r="M806" s="146"/>
      <c r="Q806" s="146"/>
      <c r="Y806" s="146"/>
    </row>
    <row r="807">
      <c r="E807" s="146"/>
      <c r="I807" s="413"/>
      <c r="M807" s="146"/>
      <c r="Q807" s="146"/>
      <c r="Y807" s="146"/>
    </row>
    <row r="808">
      <c r="E808" s="146"/>
      <c r="I808" s="413"/>
      <c r="M808" s="146"/>
      <c r="Q808" s="146"/>
      <c r="Y808" s="146"/>
    </row>
    <row r="809">
      <c r="E809" s="146"/>
      <c r="I809" s="413"/>
      <c r="M809" s="146"/>
      <c r="Q809" s="146"/>
      <c r="Y809" s="146"/>
    </row>
    <row r="810">
      <c r="E810" s="146"/>
      <c r="I810" s="413"/>
      <c r="M810" s="146"/>
      <c r="Q810" s="146"/>
      <c r="Y810" s="146"/>
    </row>
    <row r="811">
      <c r="E811" s="146"/>
      <c r="I811" s="413"/>
      <c r="M811" s="146"/>
      <c r="Q811" s="146"/>
      <c r="Y811" s="146"/>
    </row>
    <row r="812">
      <c r="E812" s="146"/>
      <c r="I812" s="413"/>
      <c r="M812" s="146"/>
      <c r="Q812" s="146"/>
      <c r="Y812" s="146"/>
    </row>
    <row r="813">
      <c r="E813" s="146"/>
      <c r="I813" s="413"/>
      <c r="M813" s="146"/>
      <c r="Q813" s="146"/>
      <c r="Y813" s="146"/>
    </row>
    <row r="814">
      <c r="E814" s="146"/>
      <c r="I814" s="413"/>
      <c r="M814" s="146"/>
      <c r="Q814" s="146"/>
      <c r="Y814" s="146"/>
    </row>
    <row r="815">
      <c r="E815" s="146"/>
      <c r="I815" s="413"/>
      <c r="M815" s="146"/>
      <c r="Q815" s="146"/>
      <c r="Y815" s="146"/>
    </row>
    <row r="816">
      <c r="E816" s="146"/>
      <c r="I816" s="413"/>
      <c r="M816" s="146"/>
      <c r="Q816" s="146"/>
      <c r="Y816" s="146"/>
    </row>
    <row r="817">
      <c r="E817" s="146"/>
      <c r="I817" s="413"/>
      <c r="M817" s="146"/>
      <c r="Q817" s="146"/>
      <c r="Y817" s="146"/>
    </row>
    <row r="818">
      <c r="E818" s="146"/>
      <c r="I818" s="413"/>
      <c r="M818" s="146"/>
      <c r="Q818" s="146"/>
      <c r="Y818" s="146"/>
    </row>
    <row r="819">
      <c r="E819" s="146"/>
      <c r="I819" s="413"/>
      <c r="M819" s="146"/>
      <c r="Q819" s="146"/>
      <c r="Y819" s="146"/>
    </row>
    <row r="820">
      <c r="E820" s="146"/>
      <c r="I820" s="413"/>
      <c r="M820" s="146"/>
      <c r="Q820" s="146"/>
      <c r="Y820" s="146"/>
    </row>
    <row r="821">
      <c r="E821" s="146"/>
      <c r="I821" s="413"/>
      <c r="M821" s="146"/>
      <c r="Q821" s="146"/>
      <c r="Y821" s="146"/>
    </row>
    <row r="822">
      <c r="E822" s="146"/>
      <c r="I822" s="413"/>
      <c r="M822" s="146"/>
      <c r="Q822" s="146"/>
      <c r="Y822" s="146"/>
    </row>
    <row r="823">
      <c r="E823" s="146"/>
      <c r="I823" s="413"/>
      <c r="M823" s="146"/>
      <c r="Q823" s="146"/>
      <c r="Y823" s="146"/>
    </row>
    <row r="824">
      <c r="E824" s="146"/>
      <c r="I824" s="413"/>
      <c r="M824" s="146"/>
      <c r="Q824" s="146"/>
      <c r="Y824" s="146"/>
    </row>
    <row r="825">
      <c r="E825" s="146"/>
      <c r="I825" s="413"/>
      <c r="M825" s="146"/>
      <c r="Q825" s="146"/>
      <c r="Y825" s="146"/>
    </row>
    <row r="826">
      <c r="E826" s="146"/>
      <c r="I826" s="413"/>
      <c r="M826" s="146"/>
      <c r="Q826" s="146"/>
      <c r="Y826" s="146"/>
    </row>
    <row r="827">
      <c r="E827" s="146"/>
      <c r="I827" s="413"/>
      <c r="M827" s="146"/>
      <c r="Q827" s="146"/>
      <c r="Y827" s="146"/>
    </row>
    <row r="828">
      <c r="E828" s="146"/>
      <c r="I828" s="413"/>
      <c r="M828" s="146"/>
      <c r="Q828" s="146"/>
      <c r="Y828" s="146"/>
    </row>
    <row r="829">
      <c r="E829" s="146"/>
      <c r="I829" s="413"/>
      <c r="M829" s="146"/>
      <c r="Q829" s="146"/>
      <c r="Y829" s="146"/>
    </row>
    <row r="830">
      <c r="E830" s="146"/>
      <c r="I830" s="413"/>
      <c r="M830" s="146"/>
      <c r="Q830" s="146"/>
      <c r="Y830" s="146"/>
    </row>
    <row r="831">
      <c r="E831" s="146"/>
      <c r="I831" s="413"/>
      <c r="M831" s="146"/>
      <c r="Q831" s="146"/>
      <c r="Y831" s="146"/>
    </row>
    <row r="832">
      <c r="E832" s="146"/>
      <c r="I832" s="413"/>
      <c r="M832" s="146"/>
      <c r="Q832" s="146"/>
      <c r="Y832" s="146"/>
    </row>
    <row r="833">
      <c r="E833" s="146"/>
      <c r="I833" s="413"/>
      <c r="M833" s="146"/>
      <c r="Q833" s="146"/>
      <c r="Y833" s="146"/>
    </row>
    <row r="834">
      <c r="E834" s="146"/>
      <c r="I834" s="413"/>
      <c r="M834" s="146"/>
      <c r="Q834" s="146"/>
      <c r="Y834" s="146"/>
    </row>
    <row r="835">
      <c r="E835" s="146"/>
      <c r="I835" s="413"/>
      <c r="M835" s="146"/>
      <c r="Q835" s="146"/>
      <c r="Y835" s="146"/>
    </row>
    <row r="836">
      <c r="E836" s="146"/>
      <c r="I836" s="413"/>
      <c r="M836" s="146"/>
      <c r="Q836" s="146"/>
      <c r="Y836" s="146"/>
    </row>
    <row r="837">
      <c r="E837" s="146"/>
      <c r="I837" s="413"/>
      <c r="M837" s="146"/>
      <c r="Q837" s="146"/>
      <c r="Y837" s="146"/>
    </row>
    <row r="838">
      <c r="E838" s="146"/>
      <c r="I838" s="413"/>
      <c r="M838" s="146"/>
      <c r="Q838" s="146"/>
      <c r="Y838" s="146"/>
    </row>
    <row r="839">
      <c r="E839" s="146"/>
      <c r="I839" s="413"/>
      <c r="M839" s="146"/>
      <c r="Q839" s="146"/>
      <c r="Y839" s="146"/>
    </row>
    <row r="840">
      <c r="E840" s="146"/>
      <c r="I840" s="413"/>
      <c r="M840" s="146"/>
      <c r="Q840" s="146"/>
      <c r="Y840" s="146"/>
    </row>
    <row r="841">
      <c r="E841" s="146"/>
      <c r="I841" s="413"/>
      <c r="M841" s="146"/>
      <c r="Q841" s="146"/>
      <c r="Y841" s="146"/>
    </row>
    <row r="842">
      <c r="E842" s="146"/>
      <c r="I842" s="413"/>
      <c r="M842" s="146"/>
      <c r="Q842" s="146"/>
      <c r="Y842" s="146"/>
    </row>
    <row r="843">
      <c r="E843" s="146"/>
      <c r="I843" s="413"/>
      <c r="M843" s="146"/>
      <c r="Q843" s="146"/>
      <c r="Y843" s="146"/>
    </row>
    <row r="844">
      <c r="E844" s="146"/>
      <c r="I844" s="413"/>
      <c r="M844" s="146"/>
      <c r="Q844" s="146"/>
      <c r="Y844" s="146"/>
    </row>
    <row r="845">
      <c r="E845" s="146"/>
      <c r="I845" s="413"/>
      <c r="M845" s="146"/>
      <c r="Q845" s="146"/>
      <c r="Y845" s="146"/>
    </row>
    <row r="846">
      <c r="E846" s="146"/>
      <c r="I846" s="413"/>
      <c r="M846" s="146"/>
      <c r="Q846" s="146"/>
      <c r="Y846" s="146"/>
    </row>
    <row r="847">
      <c r="E847" s="146"/>
      <c r="I847" s="413"/>
      <c r="M847" s="146"/>
      <c r="Q847" s="146"/>
      <c r="Y847" s="146"/>
    </row>
    <row r="848">
      <c r="E848" s="146"/>
      <c r="I848" s="413"/>
      <c r="M848" s="146"/>
      <c r="Q848" s="146"/>
      <c r="Y848" s="146"/>
    </row>
    <row r="849">
      <c r="E849" s="146"/>
      <c r="I849" s="413"/>
      <c r="M849" s="146"/>
      <c r="Q849" s="146"/>
      <c r="Y849" s="146"/>
    </row>
    <row r="850">
      <c r="E850" s="146"/>
      <c r="I850" s="413"/>
      <c r="M850" s="146"/>
      <c r="Q850" s="146"/>
      <c r="Y850" s="146"/>
    </row>
    <row r="851">
      <c r="E851" s="146"/>
      <c r="I851" s="413"/>
      <c r="M851" s="146"/>
      <c r="Q851" s="146"/>
      <c r="Y851" s="146"/>
    </row>
    <row r="852">
      <c r="E852" s="146"/>
      <c r="I852" s="413"/>
      <c r="M852" s="146"/>
      <c r="Q852" s="146"/>
      <c r="Y852" s="146"/>
    </row>
    <row r="853">
      <c r="E853" s="146"/>
      <c r="I853" s="413"/>
      <c r="M853" s="146"/>
      <c r="Q853" s="146"/>
      <c r="Y853" s="146"/>
    </row>
    <row r="854">
      <c r="E854" s="146"/>
      <c r="I854" s="413"/>
      <c r="M854" s="146"/>
      <c r="Q854" s="146"/>
      <c r="Y854" s="146"/>
    </row>
    <row r="855">
      <c r="E855" s="146"/>
      <c r="I855" s="413"/>
      <c r="M855" s="146"/>
      <c r="Q855" s="146"/>
      <c r="Y855" s="146"/>
    </row>
    <row r="856">
      <c r="E856" s="146"/>
      <c r="I856" s="413"/>
      <c r="M856" s="146"/>
      <c r="Q856" s="146"/>
      <c r="Y856" s="146"/>
    </row>
    <row r="857">
      <c r="E857" s="146"/>
      <c r="I857" s="413"/>
      <c r="M857" s="146"/>
      <c r="Q857" s="146"/>
      <c r="Y857" s="146"/>
    </row>
    <row r="858">
      <c r="E858" s="146"/>
      <c r="I858" s="413"/>
      <c r="M858" s="146"/>
      <c r="Q858" s="146"/>
      <c r="Y858" s="146"/>
    </row>
    <row r="859">
      <c r="E859" s="146"/>
      <c r="I859" s="413"/>
      <c r="M859" s="146"/>
      <c r="Q859" s="146"/>
      <c r="Y859" s="146"/>
    </row>
    <row r="860">
      <c r="E860" s="146"/>
      <c r="I860" s="413"/>
      <c r="M860" s="146"/>
      <c r="Q860" s="146"/>
      <c r="Y860" s="146"/>
    </row>
    <row r="861">
      <c r="E861" s="146"/>
      <c r="I861" s="413"/>
      <c r="M861" s="146"/>
      <c r="Q861" s="146"/>
      <c r="Y861" s="146"/>
    </row>
    <row r="862">
      <c r="E862" s="146"/>
      <c r="I862" s="413"/>
      <c r="M862" s="146"/>
      <c r="Q862" s="146"/>
      <c r="Y862" s="146"/>
    </row>
    <row r="863">
      <c r="E863" s="146"/>
      <c r="I863" s="413"/>
      <c r="M863" s="146"/>
      <c r="Q863" s="146"/>
      <c r="Y863" s="146"/>
    </row>
    <row r="864">
      <c r="E864" s="146"/>
      <c r="I864" s="413"/>
      <c r="M864" s="146"/>
      <c r="Q864" s="146"/>
      <c r="Y864" s="146"/>
    </row>
    <row r="865">
      <c r="E865" s="146"/>
      <c r="I865" s="413"/>
      <c r="M865" s="146"/>
      <c r="Q865" s="146"/>
      <c r="Y865" s="146"/>
    </row>
    <row r="866">
      <c r="E866" s="146"/>
      <c r="I866" s="413"/>
      <c r="M866" s="146"/>
      <c r="Q866" s="146"/>
      <c r="Y866" s="146"/>
    </row>
    <row r="867">
      <c r="E867" s="146"/>
      <c r="I867" s="413"/>
      <c r="M867" s="146"/>
      <c r="Q867" s="146"/>
      <c r="Y867" s="146"/>
    </row>
    <row r="868">
      <c r="E868" s="146"/>
      <c r="I868" s="413"/>
      <c r="M868" s="146"/>
      <c r="Q868" s="146"/>
      <c r="Y868" s="146"/>
    </row>
    <row r="869">
      <c r="E869" s="146"/>
      <c r="I869" s="413"/>
      <c r="M869" s="146"/>
      <c r="Q869" s="146"/>
      <c r="Y869" s="146"/>
    </row>
    <row r="870">
      <c r="E870" s="146"/>
      <c r="I870" s="413"/>
      <c r="M870" s="146"/>
      <c r="Q870" s="146"/>
      <c r="Y870" s="146"/>
    </row>
    <row r="871">
      <c r="E871" s="146"/>
      <c r="I871" s="413"/>
      <c r="M871" s="146"/>
      <c r="Q871" s="146"/>
      <c r="Y871" s="146"/>
    </row>
    <row r="872">
      <c r="E872" s="146"/>
      <c r="I872" s="413"/>
      <c r="M872" s="146"/>
      <c r="Q872" s="146"/>
      <c r="Y872" s="146"/>
    </row>
    <row r="873">
      <c r="E873" s="146"/>
      <c r="I873" s="413"/>
      <c r="M873" s="146"/>
      <c r="Q873" s="146"/>
      <c r="Y873" s="146"/>
    </row>
    <row r="874">
      <c r="E874" s="146"/>
      <c r="I874" s="413"/>
      <c r="M874" s="146"/>
      <c r="Q874" s="146"/>
      <c r="Y874" s="146"/>
    </row>
    <row r="875">
      <c r="E875" s="146"/>
      <c r="I875" s="413"/>
      <c r="M875" s="146"/>
      <c r="Q875" s="146"/>
      <c r="Y875" s="146"/>
    </row>
    <row r="876">
      <c r="E876" s="146"/>
      <c r="I876" s="413"/>
      <c r="M876" s="146"/>
      <c r="Q876" s="146"/>
      <c r="Y876" s="146"/>
    </row>
    <row r="877">
      <c r="E877" s="146"/>
      <c r="I877" s="413"/>
      <c r="M877" s="146"/>
      <c r="Q877" s="146"/>
      <c r="Y877" s="146"/>
    </row>
    <row r="878">
      <c r="E878" s="146"/>
      <c r="I878" s="413"/>
      <c r="M878" s="146"/>
      <c r="Q878" s="146"/>
      <c r="Y878" s="146"/>
    </row>
    <row r="879">
      <c r="E879" s="146"/>
      <c r="I879" s="413"/>
      <c r="M879" s="146"/>
      <c r="Q879" s="146"/>
      <c r="Y879" s="146"/>
    </row>
    <row r="880">
      <c r="E880" s="146"/>
      <c r="I880" s="413"/>
      <c r="M880" s="146"/>
      <c r="Q880" s="146"/>
      <c r="Y880" s="146"/>
    </row>
    <row r="881">
      <c r="E881" s="146"/>
      <c r="I881" s="413"/>
      <c r="M881" s="146"/>
      <c r="Q881" s="146"/>
      <c r="Y881" s="146"/>
    </row>
    <row r="882">
      <c r="E882" s="146"/>
      <c r="I882" s="413"/>
      <c r="M882" s="146"/>
      <c r="Q882" s="146"/>
      <c r="Y882" s="146"/>
    </row>
    <row r="883">
      <c r="E883" s="146"/>
      <c r="I883" s="413"/>
      <c r="M883" s="146"/>
      <c r="Q883" s="146"/>
      <c r="Y883" s="146"/>
    </row>
    <row r="884">
      <c r="E884" s="146"/>
      <c r="I884" s="413"/>
      <c r="M884" s="146"/>
      <c r="Q884" s="146"/>
      <c r="Y884" s="146"/>
    </row>
    <row r="885">
      <c r="E885" s="146"/>
      <c r="I885" s="413"/>
      <c r="M885" s="146"/>
      <c r="Q885" s="146"/>
      <c r="Y885" s="146"/>
    </row>
    <row r="886">
      <c r="E886" s="146"/>
      <c r="I886" s="413"/>
      <c r="M886" s="146"/>
      <c r="Q886" s="146"/>
      <c r="Y886" s="146"/>
    </row>
    <row r="887">
      <c r="E887" s="146"/>
      <c r="I887" s="413"/>
      <c r="M887" s="146"/>
      <c r="Q887" s="146"/>
      <c r="Y887" s="146"/>
    </row>
    <row r="888">
      <c r="E888" s="146"/>
      <c r="I888" s="413"/>
      <c r="M888" s="146"/>
      <c r="Q888" s="146"/>
      <c r="Y888" s="146"/>
    </row>
    <row r="889">
      <c r="E889" s="146"/>
      <c r="I889" s="413"/>
      <c r="M889" s="146"/>
      <c r="Q889" s="146"/>
      <c r="Y889" s="146"/>
    </row>
    <row r="890">
      <c r="E890" s="146"/>
      <c r="I890" s="413"/>
      <c r="M890" s="146"/>
      <c r="Q890" s="146"/>
      <c r="Y890" s="146"/>
    </row>
    <row r="891">
      <c r="E891" s="146"/>
      <c r="I891" s="413"/>
      <c r="M891" s="146"/>
      <c r="Q891" s="146"/>
      <c r="Y891" s="146"/>
    </row>
    <row r="892">
      <c r="E892" s="146"/>
      <c r="I892" s="413"/>
      <c r="M892" s="146"/>
      <c r="Q892" s="146"/>
      <c r="Y892" s="146"/>
    </row>
    <row r="893">
      <c r="E893" s="146"/>
      <c r="I893" s="413"/>
      <c r="M893" s="146"/>
      <c r="Q893" s="146"/>
      <c r="Y893" s="146"/>
    </row>
    <row r="894">
      <c r="E894" s="146"/>
      <c r="I894" s="413"/>
      <c r="M894" s="146"/>
      <c r="Q894" s="146"/>
      <c r="Y894" s="146"/>
    </row>
    <row r="895">
      <c r="E895" s="146"/>
      <c r="I895" s="413"/>
      <c r="M895" s="146"/>
      <c r="Q895" s="146"/>
      <c r="Y895" s="146"/>
    </row>
    <row r="896">
      <c r="E896" s="146"/>
      <c r="I896" s="413"/>
      <c r="M896" s="146"/>
      <c r="Q896" s="146"/>
      <c r="Y896" s="146"/>
    </row>
    <row r="897">
      <c r="E897" s="146"/>
      <c r="I897" s="413"/>
      <c r="M897" s="146"/>
      <c r="Q897" s="146"/>
      <c r="Y897" s="146"/>
    </row>
    <row r="898">
      <c r="E898" s="146"/>
      <c r="I898" s="413"/>
      <c r="M898" s="146"/>
      <c r="Q898" s="146"/>
      <c r="Y898" s="146"/>
    </row>
    <row r="899">
      <c r="E899" s="146"/>
      <c r="I899" s="413"/>
      <c r="M899" s="146"/>
      <c r="Q899" s="146"/>
      <c r="Y899" s="146"/>
    </row>
    <row r="900">
      <c r="E900" s="146"/>
      <c r="I900" s="413"/>
      <c r="M900" s="146"/>
      <c r="Q900" s="146"/>
      <c r="Y900" s="146"/>
    </row>
    <row r="901">
      <c r="E901" s="146"/>
      <c r="I901" s="413"/>
      <c r="M901" s="146"/>
      <c r="Q901" s="146"/>
      <c r="Y901" s="146"/>
    </row>
    <row r="902">
      <c r="E902" s="146"/>
      <c r="I902" s="413"/>
      <c r="M902" s="146"/>
      <c r="Q902" s="146"/>
      <c r="Y902" s="146"/>
    </row>
    <row r="903">
      <c r="E903" s="146"/>
      <c r="I903" s="413"/>
      <c r="M903" s="146"/>
      <c r="Q903" s="146"/>
      <c r="Y903" s="146"/>
    </row>
    <row r="904">
      <c r="E904" s="146"/>
      <c r="I904" s="413"/>
      <c r="M904" s="146"/>
      <c r="Q904" s="146"/>
      <c r="Y904" s="146"/>
    </row>
    <row r="905">
      <c r="E905" s="146"/>
      <c r="I905" s="413"/>
      <c r="M905" s="146"/>
      <c r="Q905" s="146"/>
      <c r="Y905" s="146"/>
    </row>
    <row r="906">
      <c r="E906" s="146"/>
      <c r="I906" s="413"/>
      <c r="M906" s="146"/>
      <c r="Q906" s="146"/>
      <c r="Y906" s="146"/>
    </row>
    <row r="907">
      <c r="E907" s="146"/>
      <c r="I907" s="413"/>
      <c r="M907" s="146"/>
      <c r="Q907" s="146"/>
      <c r="Y907" s="146"/>
    </row>
    <row r="908">
      <c r="E908" s="146"/>
      <c r="I908" s="413"/>
      <c r="M908" s="146"/>
      <c r="Q908" s="146"/>
      <c r="Y908" s="146"/>
    </row>
    <row r="909">
      <c r="E909" s="146"/>
      <c r="I909" s="413"/>
      <c r="M909" s="146"/>
      <c r="Q909" s="146"/>
      <c r="Y909" s="146"/>
    </row>
    <row r="910">
      <c r="E910" s="146"/>
      <c r="I910" s="413"/>
      <c r="M910" s="146"/>
      <c r="Q910" s="146"/>
      <c r="Y910" s="146"/>
    </row>
    <row r="911">
      <c r="E911" s="146"/>
      <c r="I911" s="413"/>
      <c r="M911" s="146"/>
      <c r="Q911" s="146"/>
      <c r="Y911" s="146"/>
    </row>
    <row r="912">
      <c r="E912" s="146"/>
      <c r="I912" s="413"/>
      <c r="M912" s="146"/>
      <c r="Q912" s="146"/>
      <c r="Y912" s="146"/>
    </row>
    <row r="913">
      <c r="E913" s="146"/>
      <c r="I913" s="413"/>
      <c r="M913" s="146"/>
      <c r="Q913" s="146"/>
      <c r="Y913" s="146"/>
    </row>
    <row r="914">
      <c r="E914" s="146"/>
      <c r="I914" s="413"/>
      <c r="M914" s="146"/>
      <c r="Q914" s="146"/>
      <c r="Y914" s="146"/>
    </row>
    <row r="915">
      <c r="E915" s="146"/>
      <c r="I915" s="413"/>
      <c r="M915" s="146"/>
      <c r="Q915" s="146"/>
      <c r="Y915" s="146"/>
    </row>
    <row r="916">
      <c r="E916" s="146"/>
      <c r="I916" s="413"/>
      <c r="M916" s="146"/>
      <c r="Q916" s="146"/>
      <c r="Y916" s="146"/>
    </row>
    <row r="917">
      <c r="E917" s="146"/>
      <c r="I917" s="413"/>
      <c r="M917" s="146"/>
      <c r="Q917" s="146"/>
      <c r="Y917" s="146"/>
    </row>
    <row r="918">
      <c r="E918" s="146"/>
      <c r="I918" s="413"/>
      <c r="M918" s="146"/>
      <c r="Q918" s="146"/>
      <c r="Y918" s="146"/>
    </row>
    <row r="919">
      <c r="E919" s="146"/>
      <c r="I919" s="413"/>
      <c r="M919" s="146"/>
      <c r="Q919" s="146"/>
      <c r="Y919" s="146"/>
    </row>
    <row r="920">
      <c r="E920" s="146"/>
      <c r="I920" s="413"/>
      <c r="M920" s="146"/>
      <c r="Q920" s="146"/>
      <c r="Y920" s="146"/>
    </row>
    <row r="921">
      <c r="E921" s="146"/>
      <c r="I921" s="413"/>
      <c r="M921" s="146"/>
      <c r="Q921" s="146"/>
      <c r="Y921" s="146"/>
    </row>
    <row r="922">
      <c r="E922" s="146"/>
      <c r="I922" s="413"/>
      <c r="M922" s="146"/>
      <c r="Q922" s="146"/>
      <c r="Y922" s="146"/>
    </row>
    <row r="923">
      <c r="E923" s="146"/>
      <c r="I923" s="413"/>
      <c r="M923" s="146"/>
      <c r="Q923" s="146"/>
      <c r="Y923" s="146"/>
    </row>
    <row r="924">
      <c r="E924" s="146"/>
      <c r="I924" s="413"/>
      <c r="M924" s="146"/>
      <c r="Q924" s="146"/>
      <c r="Y924" s="146"/>
    </row>
    <row r="925">
      <c r="E925" s="146"/>
      <c r="I925" s="413"/>
      <c r="M925" s="146"/>
      <c r="Q925" s="146"/>
      <c r="Y925" s="146"/>
    </row>
    <row r="926">
      <c r="E926" s="146"/>
      <c r="I926" s="413"/>
      <c r="M926" s="146"/>
      <c r="Q926" s="146"/>
      <c r="Y926" s="146"/>
    </row>
    <row r="927">
      <c r="E927" s="146"/>
      <c r="I927" s="413"/>
      <c r="M927" s="146"/>
      <c r="Q927" s="146"/>
      <c r="Y927" s="146"/>
    </row>
    <row r="928">
      <c r="E928" s="146"/>
      <c r="I928" s="413"/>
      <c r="M928" s="146"/>
      <c r="Q928" s="146"/>
      <c r="Y928" s="146"/>
    </row>
    <row r="929">
      <c r="E929" s="146"/>
      <c r="I929" s="413"/>
      <c r="M929" s="146"/>
      <c r="Q929" s="146"/>
      <c r="Y929" s="146"/>
    </row>
    <row r="930">
      <c r="E930" s="146"/>
      <c r="I930" s="413"/>
      <c r="M930" s="146"/>
      <c r="Q930" s="146"/>
      <c r="Y930" s="146"/>
    </row>
    <row r="931">
      <c r="E931" s="146"/>
      <c r="I931" s="413"/>
      <c r="M931" s="146"/>
      <c r="Q931" s="146"/>
      <c r="Y931" s="146"/>
    </row>
    <row r="932">
      <c r="E932" s="146"/>
      <c r="I932" s="413"/>
      <c r="M932" s="146"/>
      <c r="Q932" s="146"/>
      <c r="Y932" s="146"/>
    </row>
    <row r="933">
      <c r="E933" s="146"/>
      <c r="I933" s="413"/>
      <c r="M933" s="146"/>
      <c r="Q933" s="146"/>
      <c r="Y933" s="146"/>
    </row>
    <row r="934">
      <c r="E934" s="146"/>
      <c r="I934" s="413"/>
      <c r="M934" s="146"/>
      <c r="Q934" s="146"/>
      <c r="Y934" s="146"/>
    </row>
    <row r="935">
      <c r="E935" s="146"/>
      <c r="I935" s="413"/>
      <c r="M935" s="146"/>
      <c r="Q935" s="146"/>
      <c r="Y935" s="146"/>
    </row>
    <row r="936">
      <c r="E936" s="146"/>
      <c r="I936" s="413"/>
      <c r="M936" s="146"/>
      <c r="Q936" s="146"/>
      <c r="Y936" s="146"/>
    </row>
    <row r="937">
      <c r="E937" s="146"/>
      <c r="I937" s="413"/>
      <c r="M937" s="146"/>
      <c r="Q937" s="146"/>
      <c r="Y937" s="146"/>
    </row>
    <row r="938">
      <c r="E938" s="146"/>
      <c r="I938" s="413"/>
      <c r="M938" s="146"/>
      <c r="Q938" s="146"/>
      <c r="Y938" s="146"/>
    </row>
    <row r="939">
      <c r="E939" s="146"/>
      <c r="I939" s="413"/>
      <c r="M939" s="146"/>
      <c r="Q939" s="146"/>
      <c r="Y939" s="146"/>
    </row>
    <row r="940">
      <c r="E940" s="146"/>
      <c r="I940" s="413"/>
      <c r="M940" s="146"/>
      <c r="Q940" s="146"/>
      <c r="Y940" s="146"/>
    </row>
    <row r="941">
      <c r="E941" s="146"/>
      <c r="I941" s="413"/>
      <c r="M941" s="146"/>
      <c r="Q941" s="146"/>
      <c r="Y941" s="146"/>
    </row>
    <row r="942">
      <c r="E942" s="146"/>
      <c r="I942" s="413"/>
      <c r="M942" s="146"/>
      <c r="Q942" s="146"/>
      <c r="Y942" s="146"/>
    </row>
    <row r="943">
      <c r="E943" s="146"/>
      <c r="I943" s="413"/>
      <c r="M943" s="146"/>
      <c r="Q943" s="146"/>
      <c r="Y943" s="146"/>
    </row>
    <row r="944">
      <c r="E944" s="146"/>
      <c r="I944" s="413"/>
      <c r="M944" s="146"/>
      <c r="Q944" s="146"/>
      <c r="Y944" s="146"/>
    </row>
    <row r="945">
      <c r="E945" s="146"/>
      <c r="I945" s="413"/>
      <c r="M945" s="146"/>
      <c r="Q945" s="146"/>
      <c r="Y945" s="146"/>
    </row>
    <row r="946">
      <c r="E946" s="146"/>
      <c r="I946" s="413"/>
      <c r="M946" s="146"/>
      <c r="Q946" s="146"/>
      <c r="Y946" s="146"/>
    </row>
    <row r="947">
      <c r="E947" s="146"/>
      <c r="I947" s="413"/>
      <c r="M947" s="146"/>
      <c r="Q947" s="146"/>
      <c r="Y947" s="146"/>
    </row>
    <row r="948">
      <c r="E948" s="146"/>
      <c r="I948" s="413"/>
      <c r="M948" s="146"/>
      <c r="Q948" s="146"/>
      <c r="Y948" s="146"/>
    </row>
    <row r="949">
      <c r="E949" s="146"/>
      <c r="I949" s="413"/>
      <c r="M949" s="146"/>
      <c r="Q949" s="146"/>
      <c r="Y949" s="146"/>
    </row>
    <row r="950">
      <c r="E950" s="146"/>
      <c r="I950" s="413"/>
      <c r="M950" s="146"/>
      <c r="Q950" s="146"/>
      <c r="Y950" s="146"/>
    </row>
    <row r="951">
      <c r="E951" s="146"/>
      <c r="I951" s="413"/>
      <c r="M951" s="146"/>
      <c r="Q951" s="146"/>
      <c r="Y951" s="146"/>
    </row>
    <row r="952">
      <c r="E952" s="146"/>
      <c r="I952" s="413"/>
      <c r="M952" s="146"/>
      <c r="Q952" s="146"/>
      <c r="Y952" s="146"/>
    </row>
    <row r="953">
      <c r="E953" s="146"/>
      <c r="I953" s="413"/>
      <c r="M953" s="146"/>
      <c r="Q953" s="146"/>
      <c r="Y953" s="146"/>
    </row>
    <row r="954">
      <c r="E954" s="146"/>
      <c r="I954" s="413"/>
      <c r="M954" s="146"/>
      <c r="Q954" s="146"/>
      <c r="Y954" s="146"/>
    </row>
    <row r="955">
      <c r="E955" s="146"/>
      <c r="I955" s="413"/>
      <c r="M955" s="146"/>
      <c r="Q955" s="146"/>
      <c r="Y955" s="146"/>
    </row>
    <row r="956">
      <c r="E956" s="146"/>
      <c r="I956" s="413"/>
      <c r="M956" s="146"/>
      <c r="Q956" s="146"/>
      <c r="Y956" s="146"/>
    </row>
    <row r="957">
      <c r="E957" s="146"/>
      <c r="I957" s="413"/>
      <c r="M957" s="146"/>
      <c r="Q957" s="146"/>
      <c r="Y957" s="146"/>
    </row>
    <row r="958">
      <c r="E958" s="146"/>
      <c r="I958" s="413"/>
      <c r="M958" s="146"/>
      <c r="Q958" s="146"/>
      <c r="Y958" s="146"/>
    </row>
    <row r="959">
      <c r="E959" s="146"/>
      <c r="I959" s="413"/>
      <c r="M959" s="146"/>
      <c r="Q959" s="146"/>
      <c r="Y959" s="146"/>
    </row>
    <row r="960">
      <c r="E960" s="146"/>
      <c r="I960" s="413"/>
      <c r="M960" s="146"/>
      <c r="Q960" s="146"/>
      <c r="Y960" s="146"/>
    </row>
    <row r="961">
      <c r="E961" s="146"/>
      <c r="I961" s="413"/>
      <c r="M961" s="146"/>
      <c r="Q961" s="146"/>
      <c r="Y961" s="146"/>
    </row>
    <row r="962">
      <c r="E962" s="146"/>
      <c r="I962" s="413"/>
      <c r="M962" s="146"/>
      <c r="Q962" s="146"/>
      <c r="Y962" s="146"/>
    </row>
    <row r="963">
      <c r="E963" s="146"/>
      <c r="I963" s="413"/>
      <c r="M963" s="146"/>
      <c r="Q963" s="146"/>
      <c r="Y963" s="146"/>
    </row>
    <row r="964">
      <c r="E964" s="146"/>
      <c r="I964" s="413"/>
      <c r="M964" s="146"/>
      <c r="Q964" s="146"/>
      <c r="Y964" s="146"/>
    </row>
    <row r="965">
      <c r="E965" s="146"/>
      <c r="I965" s="413"/>
      <c r="M965" s="146"/>
      <c r="Q965" s="146"/>
      <c r="Y965" s="146"/>
    </row>
    <row r="966">
      <c r="E966" s="146"/>
      <c r="I966" s="413"/>
      <c r="M966" s="146"/>
      <c r="Q966" s="146"/>
      <c r="Y966" s="146"/>
    </row>
    <row r="967">
      <c r="E967" s="146"/>
      <c r="I967" s="413"/>
      <c r="M967" s="146"/>
      <c r="Q967" s="146"/>
      <c r="Y967" s="146"/>
    </row>
    <row r="968">
      <c r="E968" s="146"/>
      <c r="I968" s="413"/>
      <c r="M968" s="146"/>
      <c r="Q968" s="146"/>
      <c r="Y968" s="146"/>
    </row>
    <row r="969">
      <c r="E969" s="146"/>
      <c r="I969" s="413"/>
      <c r="M969" s="146"/>
      <c r="Q969" s="146"/>
      <c r="Y969" s="146"/>
    </row>
    <row r="970">
      <c r="E970" s="146"/>
      <c r="I970" s="413"/>
      <c r="M970" s="146"/>
      <c r="Q970" s="146"/>
      <c r="Y970" s="146"/>
    </row>
    <row r="971">
      <c r="E971" s="146"/>
      <c r="I971" s="413"/>
      <c r="M971" s="146"/>
      <c r="Q971" s="146"/>
      <c r="Y971" s="146"/>
    </row>
    <row r="972">
      <c r="E972" s="146"/>
      <c r="I972" s="413"/>
      <c r="M972" s="146"/>
      <c r="Q972" s="146"/>
      <c r="Y972" s="146"/>
    </row>
    <row r="973">
      <c r="E973" s="146"/>
      <c r="I973" s="413"/>
      <c r="M973" s="146"/>
      <c r="Q973" s="146"/>
      <c r="Y973" s="146"/>
    </row>
    <row r="974">
      <c r="E974" s="146"/>
      <c r="I974" s="413"/>
      <c r="M974" s="146"/>
      <c r="Q974" s="146"/>
      <c r="Y974" s="146"/>
    </row>
    <row r="975">
      <c r="E975" s="146"/>
      <c r="I975" s="413"/>
      <c r="M975" s="146"/>
      <c r="Q975" s="146"/>
      <c r="Y975" s="146"/>
    </row>
    <row r="976">
      <c r="E976" s="146"/>
      <c r="I976" s="413"/>
      <c r="M976" s="146"/>
      <c r="Q976" s="146"/>
      <c r="Y976" s="146"/>
    </row>
    <row r="977">
      <c r="E977" s="146"/>
      <c r="I977" s="413"/>
      <c r="M977" s="146"/>
      <c r="Q977" s="146"/>
      <c r="Y977" s="146"/>
    </row>
    <row r="978">
      <c r="E978" s="146"/>
      <c r="I978" s="413"/>
      <c r="M978" s="146"/>
      <c r="Q978" s="146"/>
      <c r="Y978" s="146"/>
    </row>
    <row r="979">
      <c r="E979" s="146"/>
      <c r="I979" s="413"/>
      <c r="M979" s="146"/>
      <c r="Q979" s="146"/>
      <c r="Y979" s="146"/>
    </row>
    <row r="980">
      <c r="E980" s="146"/>
      <c r="I980" s="413"/>
      <c r="M980" s="146"/>
      <c r="Q980" s="146"/>
      <c r="Y980" s="146"/>
    </row>
    <row r="981">
      <c r="E981" s="146"/>
      <c r="I981" s="413"/>
      <c r="M981" s="146"/>
      <c r="Q981" s="146"/>
      <c r="Y981" s="146"/>
    </row>
    <row r="982">
      <c r="E982" s="146"/>
      <c r="I982" s="413"/>
      <c r="M982" s="146"/>
      <c r="Q982" s="146"/>
      <c r="Y982" s="146"/>
    </row>
    <row r="983">
      <c r="E983" s="146"/>
      <c r="I983" s="413"/>
      <c r="M983" s="146"/>
      <c r="Q983" s="146"/>
      <c r="Y983" s="146"/>
    </row>
    <row r="984">
      <c r="E984" s="146"/>
      <c r="I984" s="413"/>
      <c r="M984" s="146"/>
      <c r="Q984" s="146"/>
      <c r="Y984" s="146"/>
    </row>
    <row r="985">
      <c r="E985" s="146"/>
      <c r="I985" s="413"/>
      <c r="M985" s="146"/>
      <c r="Q985" s="146"/>
      <c r="Y985" s="146"/>
    </row>
    <row r="986">
      <c r="E986" s="146"/>
      <c r="I986" s="413"/>
      <c r="M986" s="146"/>
      <c r="Q986" s="146"/>
      <c r="Y986" s="146"/>
    </row>
    <row r="987">
      <c r="E987" s="146"/>
      <c r="I987" s="413"/>
      <c r="M987" s="146"/>
      <c r="Q987" s="146"/>
      <c r="Y987" s="146"/>
    </row>
    <row r="988">
      <c r="E988" s="146"/>
      <c r="I988" s="413"/>
      <c r="M988" s="146"/>
      <c r="Q988" s="146"/>
      <c r="Y988" s="146"/>
    </row>
    <row r="989">
      <c r="E989" s="146"/>
      <c r="I989" s="413"/>
      <c r="M989" s="146"/>
      <c r="Q989" s="146"/>
      <c r="Y989" s="146"/>
    </row>
    <row r="990">
      <c r="E990" s="146"/>
      <c r="I990" s="413"/>
      <c r="M990" s="146"/>
      <c r="Q990" s="146"/>
      <c r="Y990" s="146"/>
    </row>
    <row r="991">
      <c r="E991" s="146"/>
      <c r="I991" s="413"/>
      <c r="M991" s="146"/>
      <c r="Q991" s="146"/>
      <c r="Y991" s="146"/>
    </row>
    <row r="992">
      <c r="E992" s="146"/>
      <c r="I992" s="413"/>
      <c r="M992" s="146"/>
      <c r="Q992" s="146"/>
      <c r="Y992" s="146"/>
    </row>
    <row r="993">
      <c r="E993" s="146"/>
      <c r="I993" s="413"/>
      <c r="M993" s="146"/>
      <c r="Q993" s="146"/>
      <c r="Y993" s="146"/>
    </row>
    <row r="994">
      <c r="E994" s="146"/>
      <c r="I994" s="413"/>
      <c r="M994" s="146"/>
      <c r="Q994" s="146"/>
      <c r="Y994" s="146"/>
    </row>
    <row r="995">
      <c r="E995" s="146"/>
      <c r="I995" s="413"/>
      <c r="M995" s="146"/>
      <c r="Q995" s="146"/>
      <c r="Y995" s="146"/>
    </row>
    <row r="996">
      <c r="E996" s="146"/>
      <c r="I996" s="413"/>
      <c r="M996" s="146"/>
      <c r="Q996" s="146"/>
      <c r="Y996" s="146"/>
    </row>
    <row r="997">
      <c r="E997" s="146"/>
      <c r="I997" s="413"/>
      <c r="M997" s="146"/>
      <c r="Q997" s="146"/>
      <c r="Y997" s="146"/>
    </row>
    <row r="998">
      <c r="E998" s="146"/>
      <c r="I998" s="413"/>
      <c r="M998" s="146"/>
      <c r="Q998" s="146"/>
      <c r="Y998" s="146"/>
    </row>
  </sheetData>
  <mergeCells count="44">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8:B8"/>
    <mergeCell ref="A9:B9"/>
    <mergeCell ref="A10:B10"/>
    <mergeCell ref="A11:B11"/>
    <mergeCell ref="A12:B12"/>
    <mergeCell ref="A13:B13"/>
    <mergeCell ref="A14:B14"/>
    <mergeCell ref="A16:B16"/>
    <mergeCell ref="A17:B17"/>
    <mergeCell ref="A18:B18"/>
    <mergeCell ref="A19:B19"/>
    <mergeCell ref="A20:B20"/>
    <mergeCell ref="A21:B21"/>
    <mergeCell ref="A22:B22"/>
    <mergeCell ref="A24:B24"/>
    <mergeCell ref="A25:B25"/>
    <mergeCell ref="A34:B34"/>
    <mergeCell ref="A35:B35"/>
    <mergeCell ref="A36:B36"/>
    <mergeCell ref="A37:B37"/>
    <mergeCell ref="A38:AP38"/>
    <mergeCell ref="A26:B26"/>
    <mergeCell ref="A27:B27"/>
    <mergeCell ref="A28:B28"/>
    <mergeCell ref="A29:B29"/>
    <mergeCell ref="A30:B30"/>
    <mergeCell ref="A32:B32"/>
    <mergeCell ref="A33:B33"/>
  </mergeCells>
  <conditionalFormatting sqref="C3:E37">
    <cfRule type="expression" dxfId="0" priority="1">
      <formula>$F:$F="Отпуск"</formula>
    </cfRule>
  </conditionalFormatting>
  <conditionalFormatting sqref="G3:I37">
    <cfRule type="expression" dxfId="0" priority="2">
      <formula>$J:$J="Отпуск"</formula>
    </cfRule>
  </conditionalFormatting>
  <conditionalFormatting sqref="K3:M37">
    <cfRule type="expression" dxfId="0" priority="3">
      <formula>$N:$N="Отпуск"</formula>
    </cfRule>
  </conditionalFormatting>
  <conditionalFormatting sqref="O3:Q37">
    <cfRule type="expression" dxfId="0" priority="4">
      <formula>$R:$R="Отпуск"</formula>
    </cfRule>
  </conditionalFormatting>
  <conditionalFormatting sqref="S3:U37">
    <cfRule type="expression" dxfId="0" priority="5">
      <formula>$V:$V="Отпуск"</formula>
    </cfRule>
  </conditionalFormatting>
  <conditionalFormatting sqref="O3:Q32 W3:Y37">
    <cfRule type="expression" dxfId="0" priority="6">
      <formula>$Z:$Z="Отпуск"</formula>
    </cfRule>
  </conditionalFormatting>
  <conditionalFormatting sqref="AA3:AC37">
    <cfRule type="expression" dxfId="0" priority="7">
      <formula>$AD:$AD="Отпуск"</formula>
    </cfRule>
  </conditionalFormatting>
  <conditionalFormatting sqref="AE3:AG37">
    <cfRule type="expression" dxfId="0" priority="8">
      <formula>$AH:$AH="Отпуск"</formula>
    </cfRule>
  </conditionalFormatting>
  <conditionalFormatting sqref="AI3:AK37">
    <cfRule type="expression" dxfId="0" priority="9">
      <formula>$AL:$AL="Отпуск"</formula>
    </cfRule>
  </conditionalFormatting>
  <conditionalFormatting sqref="AM3:AO37">
    <cfRule type="expression" dxfId="0" priority="10">
      <formula>$AP:$AP="Отпуск"</formula>
    </cfRule>
  </conditionalFormatting>
  <conditionalFormatting sqref="C3:E37">
    <cfRule type="expression" dxfId="1" priority="11">
      <formula>$F:$F="ВРИО"</formula>
    </cfRule>
  </conditionalFormatting>
  <conditionalFormatting sqref="G3:I37">
    <cfRule type="expression" dxfId="1" priority="12">
      <formula>$J:$J="ВРИО"</formula>
    </cfRule>
  </conditionalFormatting>
  <conditionalFormatting sqref="K3:M37">
    <cfRule type="expression" dxfId="1" priority="13">
      <formula>$N:$N="ВРИО"</formula>
    </cfRule>
  </conditionalFormatting>
  <conditionalFormatting sqref="O3:Q37">
    <cfRule type="expression" dxfId="1" priority="14">
      <formula>$R:$R="ВРИО"</formula>
    </cfRule>
  </conditionalFormatting>
  <conditionalFormatting sqref="S3:U37">
    <cfRule type="expression" dxfId="1" priority="15">
      <formula>$V:$V="ВРИО"</formula>
    </cfRule>
  </conditionalFormatting>
  <conditionalFormatting sqref="O3:Q32 W3:Y37">
    <cfRule type="expression" dxfId="1" priority="16">
      <formula>$Z:$Z="ВРИО"</formula>
    </cfRule>
  </conditionalFormatting>
  <conditionalFormatting sqref="AA3:AC37">
    <cfRule type="expression" dxfId="1" priority="17">
      <formula>$AD:$AD="ВРИО"</formula>
    </cfRule>
  </conditionalFormatting>
  <conditionalFormatting sqref="AE3:AG37">
    <cfRule type="expression" dxfId="1" priority="18">
      <formula>$AH:$AH="ВРИО"</formula>
    </cfRule>
  </conditionalFormatting>
  <conditionalFormatting sqref="AI3:AK37">
    <cfRule type="expression" dxfId="1" priority="19">
      <formula>$AL:$AL="ВРИО"</formula>
    </cfRule>
  </conditionalFormatting>
  <conditionalFormatting sqref="AM3:AO37">
    <cfRule type="expression" dxfId="1" priority="20">
      <formula>$AP:$AP="ВРИО"</formula>
    </cfRule>
  </conditionalFormatting>
  <conditionalFormatting sqref="AE3:AG37">
    <cfRule type="expression" dxfId="1" priority="21">
      <formula>$AH:$AH="Простили"</formula>
    </cfRule>
  </conditionalFormatting>
  <conditionalFormatting sqref="C3:E37">
    <cfRule type="expression" dxfId="1" priority="22">
      <formula>$F:$F="Простили"</formula>
    </cfRule>
  </conditionalFormatting>
  <conditionalFormatting sqref="G3:I37">
    <cfRule type="expression" dxfId="1" priority="23">
      <formula>$J:$J="Простили"</formula>
    </cfRule>
  </conditionalFormatting>
  <conditionalFormatting sqref="K3:M37">
    <cfRule type="expression" dxfId="1" priority="24">
      <formula>$N:$N="Простили"</formula>
    </cfRule>
  </conditionalFormatting>
  <conditionalFormatting sqref="O3:Q37">
    <cfRule type="expression" dxfId="1" priority="25">
      <formula>$R:$R="Простили"</formula>
    </cfRule>
  </conditionalFormatting>
  <conditionalFormatting sqref="S3:U37">
    <cfRule type="expression" dxfId="1" priority="26">
      <formula>$V:$V="Простили"</formula>
    </cfRule>
  </conditionalFormatting>
  <conditionalFormatting sqref="AA3:AC4 AA6:AC6 AA9:AC9 AA11:AC12 AA14:AC14 AA17:AC17 AA19:AC20 AA22:AC22 AA25:AC25 AA27:AC28 AA30:AC30 AA33:AC33 AA35:AC37">
    <cfRule type="expression" dxfId="1" priority="27">
      <formula>$AD:$AD="Простили"</formula>
    </cfRule>
  </conditionalFormatting>
  <conditionalFormatting sqref="AE3:AG37">
    <cfRule type="expression" dxfId="2" priority="28">
      <formula>$AH:$AH="Повышен"</formula>
    </cfRule>
  </conditionalFormatting>
  <conditionalFormatting sqref="C3:E37">
    <cfRule type="expression" dxfId="2" priority="29">
      <formula>$F:$F="Повышен"</formula>
    </cfRule>
  </conditionalFormatting>
  <conditionalFormatting sqref="K3:M37">
    <cfRule type="expression" dxfId="2" priority="30">
      <formula>$N:$N="Повышен"</formula>
    </cfRule>
  </conditionalFormatting>
  <conditionalFormatting sqref="G3:I37">
    <cfRule type="expression" dxfId="2" priority="31">
      <formula>$J:$J="Повышен"</formula>
    </cfRule>
  </conditionalFormatting>
  <conditionalFormatting sqref="O3:Q37">
    <cfRule type="expression" dxfId="2" priority="32">
      <formula>$R:$R="Повышен"</formula>
    </cfRule>
  </conditionalFormatting>
  <conditionalFormatting sqref="S3:U37">
    <cfRule type="expression" dxfId="2" priority="33">
      <formula>$V:$V="Повышен"</formula>
    </cfRule>
  </conditionalFormatting>
  <conditionalFormatting sqref="O3:Q32 W3:Y37">
    <cfRule type="expression" dxfId="2" priority="34">
      <formula>$Z:$Z="Повышен"</formula>
    </cfRule>
  </conditionalFormatting>
  <conditionalFormatting sqref="AA3:AC37">
    <cfRule type="expression" dxfId="2" priority="35">
      <formula>$AD:$AD="Повышен"</formula>
    </cfRule>
  </conditionalFormatting>
  <conditionalFormatting sqref="AI3:AK37">
    <cfRule type="expression" dxfId="2" priority="36">
      <formula>$AL:$AL="Повышен"</formula>
    </cfRule>
  </conditionalFormatting>
  <conditionalFormatting sqref="AM3:AO37">
    <cfRule type="expression" dxfId="2" priority="37">
      <formula>$AP:$AP="Повышен"</formula>
    </cfRule>
  </conditionalFormatting>
  <conditionalFormatting sqref="AE3:AG37">
    <cfRule type="expression" dxfId="3" priority="38">
      <formula>$AH:$AH="Назначен"</formula>
    </cfRule>
  </conditionalFormatting>
  <conditionalFormatting sqref="C3:E37">
    <cfRule type="expression" dxfId="3" priority="39">
      <formula>$F:$F="Назначен"</formula>
    </cfRule>
  </conditionalFormatting>
  <conditionalFormatting sqref="G3:I37">
    <cfRule type="expression" dxfId="3" priority="40">
      <formula>$J:$J="Назначен"</formula>
    </cfRule>
  </conditionalFormatting>
  <conditionalFormatting sqref="K3:M37">
    <cfRule type="expression" dxfId="3" priority="41">
      <formula>$N:$N="Назначен"</formula>
    </cfRule>
  </conditionalFormatting>
  <conditionalFormatting sqref="O3:Q37">
    <cfRule type="expression" dxfId="3" priority="42">
      <formula>$R:$R="Назначен"</formula>
    </cfRule>
  </conditionalFormatting>
  <conditionalFormatting sqref="S3:U37">
    <cfRule type="expression" dxfId="3" priority="43">
      <formula>$V:$V="Назначен"</formula>
    </cfRule>
  </conditionalFormatting>
  <conditionalFormatting sqref="O3:Q32 W3:Y37">
    <cfRule type="expression" dxfId="3" priority="44">
      <formula>$Z:$Z="Назначен"</formula>
    </cfRule>
  </conditionalFormatting>
  <conditionalFormatting sqref="AA3:AC37">
    <cfRule type="expression" dxfId="3" priority="45">
      <formula>$AD:$AD="Назначен"</formula>
    </cfRule>
  </conditionalFormatting>
  <conditionalFormatting sqref="AI3:AK37">
    <cfRule type="expression" dxfId="3" priority="46">
      <formula>$AL:$AL="Назначен"</formula>
    </cfRule>
  </conditionalFormatting>
  <conditionalFormatting sqref="AM3:AO37">
    <cfRule type="expression" dxfId="3" priority="47">
      <formula>$AP:$AP="Назначен"</formula>
    </cfRule>
  </conditionalFormatting>
  <conditionalFormatting sqref="O3:Q32 W3:Y37">
    <cfRule type="expression" dxfId="1" priority="48">
      <formula>$Z:$Z="Простили"</formula>
    </cfRule>
  </conditionalFormatting>
  <conditionalFormatting sqref="AI3:AK37">
    <cfRule type="expression" dxfId="1" priority="49">
      <formula>$AL:$AL="Простили"</formula>
    </cfRule>
  </conditionalFormatting>
  <conditionalFormatting sqref="AM3:AO37">
    <cfRule type="expression" dxfId="1" priority="50">
      <formula>$AP:$AP="Простили"</formula>
    </cfRule>
  </conditionalFormatting>
  <conditionalFormatting sqref="C3:C37 G3:G37 K3:K37 O3:O37 S3:S37 W3:W37 AA3:AA37 AE3:AE37 AI3:AI37 AM3:AM37">
    <cfRule type="cellIs" dxfId="6" priority="51" operator="greaterThan">
      <formula>0.9</formula>
    </cfRule>
  </conditionalFormatting>
  <conditionalFormatting sqref="D3:D37 H3:H37 L3:L37 P3:P37 T3:T37 X3:X37 AB3:AB37 AF3:AF37 AJ3:AJ37 AN3:AN37">
    <cfRule type="cellIs" dxfId="6" priority="52" operator="greaterThan">
      <formula>1.9</formula>
    </cfRule>
  </conditionalFormatting>
  <conditionalFormatting sqref="E3:E37 I3:I37 M3:M37 Q3:Q37 U3:U37 Y3:Y37 AC3:AC37 AG3:AG37 AK3:AK37 AO3:AO37">
    <cfRule type="cellIs" dxfId="6" priority="53" operator="greaterThan">
      <formula>"0:49:00"</formula>
    </cfRule>
  </conditionalFormatting>
  <conditionalFormatting sqref="C3:C37 G3:G37 K3:K37 O3:O37 S3:S37 W3:W37 AA3:AA37 AE3:AE37 AI3:AI37 AM3:AM37">
    <cfRule type="cellIs" dxfId="7" priority="54" operator="lessThan">
      <formula>0.9</formula>
    </cfRule>
  </conditionalFormatting>
  <conditionalFormatting sqref="D3:D37 H3:H37 L3:L37 P3:P37 T3:T37 X3:X37 AB3:AB37 AF3:AF37 AJ3:AJ37 AN3:AN37">
    <cfRule type="cellIs" dxfId="8" priority="55" operator="lessThan">
      <formula>1.9</formula>
    </cfRule>
  </conditionalFormatting>
  <conditionalFormatting sqref="E3:E37 I3:I37 M3:M37 Q3:Q37 U3:U37 Y3:Y37 AC3:AC37 AG3:AG37 AK3:AK37 AO3:AO37">
    <cfRule type="cellIs" dxfId="8" priority="56" operator="lessThan">
      <formula>"0:49:00"</formula>
    </cfRule>
  </conditionalFormatting>
  <dataValidations>
    <dataValidation type="list" allowBlank="1" sqref="F3:F6 J3:J6 N3:N6 R3:R6 V3:V6 Z3:Z6 AD3:AD6 AH3:AH6 AL3:AL6 AP3:AP6 F8:F14 J8:J14 N8:N14 R8:R14 V8:V14 Z8:Z14 AD8:AD14 AH8:AH14 AL8:AL14 AP8:AP14 F16:F22 J16:J22 N16:N22 R16:R22 V16:V22 Z16:Z22 AD16:AD22 AH16:AH22 AL16:AL22 AP16:AP22 F24:F30 J24:J30 N24:N30 R24:R30 V24:V30 Z24:Z30 AD24:AD30 AH24:AH30 AL24:AL30 AP24:AP30 F32:F37 J32:J37 N32:N37 R32:R37 V32:V37 Z32:Z37 AD32:AD37 AH32:AH37 AL32:AL37 AP32:AP37">
      <formula1>"ВРИО,Простили,Назначен,Повышен,Отпуск"</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1" t="s">
        <v>834</v>
      </c>
      <c r="B1" s="8"/>
      <c r="C1" s="62" t="s">
        <v>835</v>
      </c>
      <c r="D1" s="63"/>
      <c r="E1" s="63"/>
      <c r="F1" s="64"/>
      <c r="G1" s="62" t="s">
        <v>797</v>
      </c>
      <c r="H1" s="63"/>
      <c r="I1" s="63"/>
      <c r="J1" s="64"/>
      <c r="K1" s="62" t="s">
        <v>873</v>
      </c>
      <c r="L1" s="63"/>
      <c r="M1" s="63"/>
      <c r="N1" s="64"/>
      <c r="O1" s="62" t="s">
        <v>874</v>
      </c>
      <c r="P1" s="63"/>
      <c r="Q1" s="63"/>
      <c r="R1" s="64"/>
      <c r="S1" s="62" t="s">
        <v>875</v>
      </c>
      <c r="T1" s="63"/>
      <c r="U1" s="63"/>
      <c r="V1" s="64"/>
      <c r="W1" s="66" t="s">
        <v>876</v>
      </c>
      <c r="X1" s="63"/>
      <c r="Y1" s="63"/>
      <c r="Z1" s="64"/>
      <c r="AA1" s="66" t="s">
        <v>877</v>
      </c>
      <c r="AB1" s="63"/>
      <c r="AC1" s="63"/>
      <c r="AD1" s="64"/>
      <c r="AE1" s="414" t="s">
        <v>749</v>
      </c>
      <c r="AF1" s="415"/>
      <c r="AG1" s="415"/>
      <c r="AH1" s="44"/>
      <c r="AI1" s="414" t="s">
        <v>764</v>
      </c>
      <c r="AJ1" s="415"/>
      <c r="AK1" s="415"/>
      <c r="AL1" s="44"/>
      <c r="AM1" s="66" t="s">
        <v>749</v>
      </c>
      <c r="AN1" s="63"/>
      <c r="AO1" s="63"/>
      <c r="AP1" s="64"/>
    </row>
    <row r="2">
      <c r="A2" s="68" t="s">
        <v>42</v>
      </c>
      <c r="B2" s="8"/>
      <c r="C2" s="69" t="s">
        <v>4</v>
      </c>
      <c r="D2" s="70" t="s">
        <v>3</v>
      </c>
      <c r="E2" s="71" t="s">
        <v>5</v>
      </c>
      <c r="F2" s="69" t="s">
        <v>43</v>
      </c>
      <c r="G2" s="69" t="s">
        <v>4</v>
      </c>
      <c r="H2" s="70" t="s">
        <v>3</v>
      </c>
      <c r="I2" s="71" t="s">
        <v>5</v>
      </c>
      <c r="J2" s="72" t="s">
        <v>43</v>
      </c>
      <c r="K2" s="73" t="s">
        <v>4</v>
      </c>
      <c r="L2" s="72" t="s">
        <v>3</v>
      </c>
      <c r="M2" s="74" t="s">
        <v>5</v>
      </c>
      <c r="N2" s="72" t="s">
        <v>43</v>
      </c>
      <c r="O2" s="73" t="s">
        <v>4</v>
      </c>
      <c r="P2" s="72" t="s">
        <v>3</v>
      </c>
      <c r="Q2" s="74" t="s">
        <v>5</v>
      </c>
      <c r="R2" s="72" t="s">
        <v>43</v>
      </c>
      <c r="S2" s="73" t="s">
        <v>4</v>
      </c>
      <c r="T2" s="72" t="s">
        <v>3</v>
      </c>
      <c r="U2" s="72" t="s">
        <v>5</v>
      </c>
      <c r="V2" s="72" t="s">
        <v>43</v>
      </c>
      <c r="W2" s="73" t="s">
        <v>4</v>
      </c>
      <c r="X2" s="72" t="s">
        <v>759</v>
      </c>
      <c r="Y2" s="74" t="s">
        <v>5</v>
      </c>
      <c r="Z2" s="72" t="s">
        <v>43</v>
      </c>
      <c r="AA2" s="73" t="s">
        <v>4</v>
      </c>
      <c r="AB2" s="72" t="s">
        <v>759</v>
      </c>
      <c r="AC2" s="72" t="s">
        <v>5</v>
      </c>
      <c r="AD2" s="72" t="s">
        <v>43</v>
      </c>
      <c r="AE2" s="73" t="s">
        <v>4</v>
      </c>
      <c r="AF2" s="72" t="s">
        <v>759</v>
      </c>
      <c r="AG2" s="72" t="s">
        <v>5</v>
      </c>
      <c r="AH2" s="72" t="s">
        <v>43</v>
      </c>
      <c r="AI2" s="73" t="s">
        <v>4</v>
      </c>
      <c r="AJ2" s="72" t="s">
        <v>759</v>
      </c>
      <c r="AK2" s="72" t="s">
        <v>5</v>
      </c>
      <c r="AL2" s="72" t="s">
        <v>43</v>
      </c>
      <c r="AM2" s="73" t="s">
        <v>4</v>
      </c>
      <c r="AN2" s="72" t="s">
        <v>759</v>
      </c>
      <c r="AO2" s="72" t="s">
        <v>5</v>
      </c>
      <c r="AP2" s="290" t="s">
        <v>43</v>
      </c>
    </row>
    <row r="3">
      <c r="A3" s="384" t="s">
        <v>878</v>
      </c>
      <c r="B3" s="8"/>
      <c r="C3" s="83">
        <v>7.0</v>
      </c>
      <c r="D3" s="83">
        <v>1.0</v>
      </c>
      <c r="E3" s="91">
        <v>0.29671296296296296</v>
      </c>
      <c r="F3" s="335"/>
      <c r="G3" s="338">
        <v>1.0</v>
      </c>
      <c r="H3" s="338">
        <v>13.0</v>
      </c>
      <c r="I3" s="394">
        <v>0.13211805555555556</v>
      </c>
      <c r="J3" s="335"/>
      <c r="K3" s="83">
        <v>0.0</v>
      </c>
      <c r="L3" s="83">
        <v>2.0</v>
      </c>
      <c r="M3" s="84">
        <v>0.22506944444444443</v>
      </c>
      <c r="N3" s="335"/>
      <c r="O3" s="83">
        <v>1.0</v>
      </c>
      <c r="P3" s="83">
        <v>1.0</v>
      </c>
      <c r="Q3" s="84">
        <v>0.06194444444444445</v>
      </c>
      <c r="R3" s="335"/>
      <c r="S3" s="83">
        <v>1.0</v>
      </c>
      <c r="T3" s="83">
        <v>1.0</v>
      </c>
      <c r="U3" s="84">
        <v>0.039733796296296295</v>
      </c>
      <c r="V3" s="335"/>
      <c r="W3" s="338"/>
      <c r="X3" s="338"/>
      <c r="Y3" s="339"/>
      <c r="Z3" s="335"/>
      <c r="AA3" s="338"/>
      <c r="AB3" s="338"/>
      <c r="AC3" s="341"/>
      <c r="AD3" s="335"/>
      <c r="AE3" s="338"/>
      <c r="AF3" s="338"/>
      <c r="AG3" s="341"/>
      <c r="AH3" s="335"/>
      <c r="AI3" s="338"/>
      <c r="AJ3" s="338"/>
      <c r="AK3" s="347"/>
      <c r="AL3" s="335"/>
      <c r="AM3" s="338"/>
      <c r="AN3" s="338"/>
      <c r="AO3" s="338"/>
      <c r="AP3" s="335"/>
    </row>
    <row r="4">
      <c r="A4" s="384" t="s">
        <v>879</v>
      </c>
      <c r="B4" s="8"/>
      <c r="C4" s="83">
        <v>8.0</v>
      </c>
      <c r="D4" s="83">
        <v>4.5</v>
      </c>
      <c r="E4" s="91">
        <v>0.22002314814814813</v>
      </c>
      <c r="F4" s="335"/>
      <c r="G4" s="338">
        <v>2.0</v>
      </c>
      <c r="H4" s="338">
        <v>13.0</v>
      </c>
      <c r="I4" s="394">
        <v>0.05524305555555555</v>
      </c>
      <c r="J4" s="335"/>
      <c r="K4" s="83">
        <v>8.0</v>
      </c>
      <c r="L4" s="83">
        <v>3.0</v>
      </c>
      <c r="M4" s="84">
        <v>0.23119212962962962</v>
      </c>
      <c r="N4" s="335"/>
      <c r="O4" s="83">
        <v>0.0</v>
      </c>
      <c r="P4" s="83">
        <v>1.0</v>
      </c>
      <c r="Q4" s="84">
        <v>0.043333333333333335</v>
      </c>
      <c r="R4" s="335"/>
      <c r="S4" s="83">
        <v>1.0</v>
      </c>
      <c r="T4" s="83">
        <v>3.5</v>
      </c>
      <c r="U4" s="84">
        <v>0.046747685185185184</v>
      </c>
      <c r="V4" s="335"/>
      <c r="W4" s="338"/>
      <c r="X4" s="338"/>
      <c r="Y4" s="339"/>
      <c r="Z4" s="335"/>
      <c r="AA4" s="338"/>
      <c r="AB4" s="338"/>
      <c r="AC4" s="338"/>
      <c r="AD4" s="335"/>
      <c r="AE4" s="338"/>
      <c r="AF4" s="338"/>
      <c r="AG4" s="347"/>
      <c r="AH4" s="335"/>
      <c r="AI4" s="338"/>
      <c r="AJ4" s="338"/>
      <c r="AK4" s="347"/>
      <c r="AL4" s="335"/>
      <c r="AM4" s="338"/>
      <c r="AN4" s="338"/>
      <c r="AO4" s="341"/>
      <c r="AP4" s="335"/>
    </row>
    <row r="5">
      <c r="A5" s="384" t="s">
        <v>880</v>
      </c>
      <c r="B5" s="8"/>
      <c r="C5" s="95">
        <v>7.0</v>
      </c>
      <c r="D5" s="95">
        <v>8.5</v>
      </c>
      <c r="E5" s="162">
        <v>0.24877314814814816</v>
      </c>
      <c r="F5" s="335"/>
      <c r="G5" s="342">
        <v>1.0</v>
      </c>
      <c r="H5" s="342">
        <v>15.0</v>
      </c>
      <c r="I5" s="343">
        <v>0.03113425925925926</v>
      </c>
      <c r="J5" s="335"/>
      <c r="K5" s="95">
        <v>3.0</v>
      </c>
      <c r="L5" s="95">
        <v>1.0</v>
      </c>
      <c r="M5" s="317">
        <v>0.09241898148148148</v>
      </c>
      <c r="N5" s="335"/>
      <c r="O5" s="416">
        <v>0.0</v>
      </c>
      <c r="P5" s="416">
        <v>1.0</v>
      </c>
      <c r="Q5" s="417">
        <v>0.02269675925925926</v>
      </c>
      <c r="R5" s="335"/>
      <c r="S5" s="95">
        <v>1.0</v>
      </c>
      <c r="T5" s="95">
        <v>6.0</v>
      </c>
      <c r="U5" s="317">
        <v>0.023240740740740742</v>
      </c>
      <c r="V5" s="335"/>
      <c r="W5" s="342"/>
      <c r="X5" s="342"/>
      <c r="Y5" s="343"/>
      <c r="Z5" s="335"/>
      <c r="AA5" s="342"/>
      <c r="AB5" s="342"/>
      <c r="AC5" s="343"/>
      <c r="AD5" s="335"/>
      <c r="AE5" s="342"/>
      <c r="AF5" s="342"/>
      <c r="AG5" s="342"/>
      <c r="AH5" s="335"/>
      <c r="AI5" s="342"/>
      <c r="AJ5" s="342"/>
      <c r="AK5" s="342"/>
      <c r="AL5" s="335"/>
      <c r="AM5" s="342"/>
      <c r="AN5" s="342"/>
      <c r="AO5" s="342"/>
      <c r="AP5" s="335"/>
    </row>
    <row r="6">
      <c r="A6" s="384" t="s">
        <v>881</v>
      </c>
      <c r="B6" s="8"/>
      <c r="C6" s="83">
        <v>5.0</v>
      </c>
      <c r="D6" s="83">
        <v>3.0</v>
      </c>
      <c r="E6" s="91">
        <v>0.11458333333333333</v>
      </c>
      <c r="F6" s="335"/>
      <c r="G6" s="338">
        <v>4.0</v>
      </c>
      <c r="H6" s="338">
        <v>8.0</v>
      </c>
      <c r="I6" s="394">
        <v>0.1578587962962963</v>
      </c>
      <c r="J6" s="335"/>
      <c r="K6" s="83">
        <v>3.0</v>
      </c>
      <c r="L6" s="83">
        <v>3.0</v>
      </c>
      <c r="M6" s="84">
        <v>0.07347222222222222</v>
      </c>
      <c r="N6" s="335"/>
      <c r="O6" s="83">
        <v>0.0</v>
      </c>
      <c r="P6" s="83">
        <v>1.0</v>
      </c>
      <c r="Q6" s="84">
        <v>0.02232638888888889</v>
      </c>
      <c r="R6" s="335"/>
      <c r="S6" s="83">
        <v>0.0</v>
      </c>
      <c r="T6" s="83">
        <v>3.5</v>
      </c>
      <c r="U6" s="84">
        <v>0.03141203703703704</v>
      </c>
      <c r="V6" s="335"/>
      <c r="W6" s="338"/>
      <c r="X6" s="338"/>
      <c r="Y6" s="339"/>
      <c r="Z6" s="335"/>
      <c r="AA6" s="338"/>
      <c r="AB6" s="338"/>
      <c r="AC6" s="347"/>
      <c r="AD6" s="335"/>
      <c r="AE6" s="338"/>
      <c r="AF6" s="338"/>
      <c r="AG6" s="347"/>
      <c r="AH6" s="335"/>
      <c r="AI6" s="338"/>
      <c r="AJ6" s="338"/>
      <c r="AK6" s="347"/>
      <c r="AL6" s="335"/>
      <c r="AM6" s="338"/>
      <c r="AN6" s="338"/>
      <c r="AO6" s="341"/>
      <c r="AP6" s="335"/>
    </row>
    <row r="7">
      <c r="A7" s="384" t="s">
        <v>882</v>
      </c>
      <c r="B7" s="8"/>
      <c r="C7" s="418">
        <v>4.0</v>
      </c>
      <c r="D7" s="418">
        <v>3.0</v>
      </c>
      <c r="E7" s="419">
        <v>0.21777777777777776</v>
      </c>
      <c r="F7" s="335"/>
      <c r="G7" s="420">
        <v>3.0</v>
      </c>
      <c r="H7" s="420">
        <v>10.0</v>
      </c>
      <c r="I7" s="421">
        <v>0.06517361111111111</v>
      </c>
      <c r="J7" s="335"/>
      <c r="K7" s="418">
        <v>1.0</v>
      </c>
      <c r="L7" s="418">
        <v>2.0</v>
      </c>
      <c r="M7" s="422">
        <v>0.06811342592592592</v>
      </c>
      <c r="N7" s="335"/>
      <c r="O7" s="418">
        <v>0.0</v>
      </c>
      <c r="P7" s="418">
        <v>0.0</v>
      </c>
      <c r="Q7" s="422">
        <v>0.0</v>
      </c>
      <c r="R7" s="335" t="s">
        <v>56</v>
      </c>
      <c r="S7" s="418">
        <v>0.0</v>
      </c>
      <c r="T7" s="418">
        <v>0.0</v>
      </c>
      <c r="U7" s="84">
        <v>0.0</v>
      </c>
      <c r="V7" s="335" t="s">
        <v>56</v>
      </c>
      <c r="W7" s="420"/>
      <c r="X7" s="420"/>
      <c r="Y7" s="423"/>
      <c r="Z7" s="335"/>
      <c r="AA7" s="420"/>
      <c r="AB7" s="420"/>
      <c r="AC7" s="424"/>
      <c r="AD7" s="335"/>
      <c r="AE7" s="420"/>
      <c r="AF7" s="420"/>
      <c r="AG7" s="424"/>
      <c r="AH7" s="335"/>
      <c r="AI7" s="425"/>
      <c r="AJ7" s="425"/>
      <c r="AK7" s="426"/>
      <c r="AL7" s="335"/>
      <c r="AM7" s="420"/>
      <c r="AN7" s="420"/>
      <c r="AO7" s="427"/>
      <c r="AP7" s="335"/>
    </row>
    <row r="8">
      <c r="A8" s="384" t="s">
        <v>883</v>
      </c>
      <c r="B8" s="8"/>
      <c r="C8" s="95">
        <v>3.0</v>
      </c>
      <c r="D8" s="95">
        <v>3.0</v>
      </c>
      <c r="E8" s="162">
        <v>0.3821759259259259</v>
      </c>
      <c r="F8" s="335"/>
      <c r="G8" s="342">
        <v>1.0</v>
      </c>
      <c r="H8" s="342">
        <v>6.0</v>
      </c>
      <c r="I8" s="428">
        <v>0.08434027777777778</v>
      </c>
      <c r="J8" s="335"/>
      <c r="K8" s="95">
        <v>1.0</v>
      </c>
      <c r="L8" s="95">
        <v>1.0</v>
      </c>
      <c r="M8" s="317">
        <v>0.04767361111111111</v>
      </c>
      <c r="N8" s="335"/>
      <c r="O8" s="429">
        <v>0.0</v>
      </c>
      <c r="P8" s="429">
        <v>0.0</v>
      </c>
      <c r="Q8" s="430">
        <v>0.0</v>
      </c>
      <c r="R8" s="335" t="s">
        <v>56</v>
      </c>
      <c r="S8" s="95">
        <v>4.0</v>
      </c>
      <c r="T8" s="95">
        <v>4.0</v>
      </c>
      <c r="U8" s="317">
        <v>0.05400462962962963</v>
      </c>
      <c r="V8" s="335"/>
      <c r="W8" s="342"/>
      <c r="X8" s="342"/>
      <c r="Y8" s="343"/>
      <c r="Z8" s="335"/>
      <c r="AA8" s="342"/>
      <c r="AB8" s="342"/>
      <c r="AC8" s="343"/>
      <c r="AD8" s="335"/>
      <c r="AE8" s="342"/>
      <c r="AF8" s="342"/>
      <c r="AG8" s="343"/>
      <c r="AH8" s="335"/>
      <c r="AI8" s="342"/>
      <c r="AJ8" s="342"/>
      <c r="AK8" s="343"/>
      <c r="AL8" s="335"/>
      <c r="AM8" s="342"/>
      <c r="AN8" s="342"/>
      <c r="AO8" s="343"/>
      <c r="AP8" s="335"/>
    </row>
    <row r="9">
      <c r="A9" s="384" t="s">
        <v>884</v>
      </c>
      <c r="B9" s="8"/>
      <c r="C9" s="83">
        <v>3.0</v>
      </c>
      <c r="D9" s="83">
        <v>6.0</v>
      </c>
      <c r="E9" s="91">
        <v>0.2883912037037037</v>
      </c>
      <c r="F9" s="335"/>
      <c r="G9" s="338">
        <v>7.0</v>
      </c>
      <c r="H9" s="338">
        <v>3.0</v>
      </c>
      <c r="I9" s="341">
        <v>0.06167824074074074</v>
      </c>
      <c r="J9" s="335"/>
      <c r="K9" s="83">
        <v>2.0</v>
      </c>
      <c r="L9" s="83">
        <v>2.0</v>
      </c>
      <c r="M9" s="84">
        <v>0.049166666666666664</v>
      </c>
      <c r="N9" s="335"/>
      <c r="O9" s="83">
        <v>0.0</v>
      </c>
      <c r="P9" s="83">
        <v>0.0</v>
      </c>
      <c r="Q9" s="84">
        <v>0.0</v>
      </c>
      <c r="R9" s="335" t="s">
        <v>56</v>
      </c>
      <c r="S9" s="83">
        <v>2.0</v>
      </c>
      <c r="T9" s="83">
        <v>2.5</v>
      </c>
      <c r="U9" s="84">
        <v>0.0509837962962963</v>
      </c>
      <c r="V9" s="335"/>
      <c r="W9" s="338"/>
      <c r="X9" s="338"/>
      <c r="Y9" s="341"/>
      <c r="Z9" s="335"/>
      <c r="AA9" s="338"/>
      <c r="AB9" s="338"/>
      <c r="AC9" s="347"/>
      <c r="AD9" s="335"/>
      <c r="AE9" s="338"/>
      <c r="AF9" s="338"/>
      <c r="AG9" s="347"/>
      <c r="AH9" s="335"/>
      <c r="AI9" s="338"/>
      <c r="AJ9" s="338"/>
      <c r="AK9" s="347"/>
      <c r="AL9" s="335"/>
      <c r="AM9" s="338"/>
      <c r="AN9" s="338"/>
      <c r="AO9" s="341"/>
      <c r="AP9" s="335"/>
    </row>
    <row r="10">
      <c r="A10" s="387"/>
      <c r="B10" s="388"/>
      <c r="C10" s="388"/>
      <c r="D10" s="388"/>
      <c r="E10" s="431"/>
      <c r="F10" s="388"/>
      <c r="G10" s="388"/>
      <c r="H10" s="388"/>
      <c r="I10" s="388"/>
      <c r="J10" s="388"/>
      <c r="K10" s="388"/>
      <c r="L10" s="388"/>
      <c r="M10" s="388"/>
      <c r="N10" s="388"/>
      <c r="O10" s="388"/>
      <c r="P10" s="388"/>
      <c r="Q10" s="388"/>
      <c r="R10" s="388"/>
      <c r="S10" s="388"/>
      <c r="T10" s="388"/>
      <c r="U10" s="388"/>
      <c r="V10" s="388"/>
      <c r="W10" s="432"/>
      <c r="X10" s="432"/>
      <c r="Y10" s="432"/>
      <c r="Z10" s="388"/>
      <c r="AA10" s="388"/>
      <c r="AB10" s="388"/>
      <c r="AC10" s="388"/>
      <c r="AD10" s="388"/>
      <c r="AE10" s="388"/>
      <c r="AF10" s="388"/>
      <c r="AG10" s="388"/>
      <c r="AH10" s="388"/>
      <c r="AI10" s="388"/>
      <c r="AJ10" s="388"/>
      <c r="AK10" s="388"/>
      <c r="AL10" s="388"/>
      <c r="AM10" s="388"/>
      <c r="AN10" s="388"/>
      <c r="AO10" s="388"/>
      <c r="AP10" s="388"/>
    </row>
    <row r="11">
      <c r="A11" s="384" t="s">
        <v>885</v>
      </c>
      <c r="B11" s="8"/>
      <c r="C11" s="83">
        <v>8.0</v>
      </c>
      <c r="D11" s="83">
        <v>4.5</v>
      </c>
      <c r="E11" s="91">
        <v>0.3244097222222222</v>
      </c>
      <c r="F11" s="335"/>
      <c r="G11" s="338">
        <v>1.0</v>
      </c>
      <c r="H11" s="338">
        <v>4.0</v>
      </c>
      <c r="I11" s="394">
        <v>0.08275462962962964</v>
      </c>
      <c r="J11" s="335"/>
      <c r="K11" s="83">
        <v>0.0</v>
      </c>
      <c r="L11" s="83">
        <v>3.0</v>
      </c>
      <c r="M11" s="84">
        <v>0.03153935185185185</v>
      </c>
      <c r="N11" s="335" t="s">
        <v>56</v>
      </c>
      <c r="O11" s="83">
        <v>0.0</v>
      </c>
      <c r="P11" s="83">
        <v>0.0</v>
      </c>
      <c r="Q11" s="84">
        <v>0.0</v>
      </c>
      <c r="R11" s="335" t="s">
        <v>56</v>
      </c>
      <c r="S11" s="83">
        <v>8.0</v>
      </c>
      <c r="T11" s="83">
        <v>3.5</v>
      </c>
      <c r="U11" s="84">
        <v>0.24297453703703703</v>
      </c>
      <c r="V11" s="335"/>
      <c r="W11" s="338"/>
      <c r="X11" s="338"/>
      <c r="Y11" s="339"/>
      <c r="Z11" s="335"/>
      <c r="AA11" s="338"/>
      <c r="AB11" s="338"/>
      <c r="AC11" s="347"/>
      <c r="AD11" s="335"/>
      <c r="AE11" s="338"/>
      <c r="AF11" s="338"/>
      <c r="AG11" s="347"/>
      <c r="AH11" s="335"/>
      <c r="AI11" s="338"/>
      <c r="AJ11" s="338"/>
      <c r="AK11" s="347"/>
      <c r="AL11" s="335"/>
      <c r="AM11" s="338"/>
      <c r="AN11" s="338"/>
      <c r="AO11" s="339"/>
      <c r="AP11" s="335"/>
    </row>
    <row r="12">
      <c r="A12" s="384" t="s">
        <v>886</v>
      </c>
      <c r="B12" s="8"/>
      <c r="C12" s="83">
        <v>10.0</v>
      </c>
      <c r="D12" s="83">
        <v>7.5</v>
      </c>
      <c r="E12" s="91">
        <v>0.3896875</v>
      </c>
      <c r="F12" s="335"/>
      <c r="G12" s="338">
        <v>3.0</v>
      </c>
      <c r="H12" s="338">
        <v>4.0</v>
      </c>
      <c r="I12" s="394">
        <v>0.16260416666666666</v>
      </c>
      <c r="J12" s="335"/>
      <c r="K12" s="83">
        <v>1.0</v>
      </c>
      <c r="L12" s="83">
        <v>0.0</v>
      </c>
      <c r="M12" s="84">
        <v>0.13266203703703705</v>
      </c>
      <c r="N12" s="335" t="s">
        <v>56</v>
      </c>
      <c r="O12" s="83">
        <v>1.0</v>
      </c>
      <c r="P12" s="83">
        <v>1.0</v>
      </c>
      <c r="Q12" s="84">
        <v>0.042326388888888886</v>
      </c>
      <c r="R12" s="335"/>
      <c r="S12" s="83">
        <v>1.0</v>
      </c>
      <c r="T12" s="83">
        <v>3.5</v>
      </c>
      <c r="U12" s="84">
        <v>0.061585648148148146</v>
      </c>
      <c r="V12" s="335"/>
      <c r="W12" s="338"/>
      <c r="X12" s="338"/>
      <c r="Y12" s="339"/>
      <c r="Z12" s="335"/>
      <c r="AA12" s="338"/>
      <c r="AB12" s="338"/>
      <c r="AC12" s="347"/>
      <c r="AD12" s="335"/>
      <c r="AE12" s="338"/>
      <c r="AF12" s="338"/>
      <c r="AG12" s="347"/>
      <c r="AH12" s="335"/>
      <c r="AI12" s="338"/>
      <c r="AJ12" s="338"/>
      <c r="AK12" s="347"/>
      <c r="AL12" s="335"/>
      <c r="AM12" s="338"/>
      <c r="AN12" s="338"/>
      <c r="AO12" s="339"/>
      <c r="AP12" s="335"/>
    </row>
    <row r="13">
      <c r="A13" s="384" t="s">
        <v>887</v>
      </c>
      <c r="B13" s="8"/>
      <c r="C13" s="95">
        <v>7.0</v>
      </c>
      <c r="D13" s="95">
        <v>8.5</v>
      </c>
      <c r="E13" s="162">
        <v>0.3224768518518519</v>
      </c>
      <c r="F13" s="335"/>
      <c r="G13" s="342">
        <v>4.0</v>
      </c>
      <c r="H13" s="342">
        <v>4.0</v>
      </c>
      <c r="I13" s="343">
        <v>0.07276620370370371</v>
      </c>
      <c r="J13" s="335"/>
      <c r="K13" s="154">
        <v>0.0</v>
      </c>
      <c r="L13" s="154">
        <v>3.0</v>
      </c>
      <c r="M13" s="308">
        <v>0.028275462962962964</v>
      </c>
      <c r="N13" s="335" t="s">
        <v>56</v>
      </c>
      <c r="O13" s="95">
        <v>1.0</v>
      </c>
      <c r="P13" s="95">
        <v>2.0</v>
      </c>
      <c r="Q13" s="317">
        <v>0.048414351851851854</v>
      </c>
      <c r="R13" s="335"/>
      <c r="S13" s="95">
        <v>1.0</v>
      </c>
      <c r="T13" s="95">
        <v>2.0</v>
      </c>
      <c r="U13" s="317">
        <v>0.05670138888888889</v>
      </c>
      <c r="V13" s="335"/>
      <c r="W13" s="342"/>
      <c r="X13" s="342"/>
      <c r="Y13" s="343"/>
      <c r="Z13" s="335"/>
      <c r="AA13" s="342"/>
      <c r="AB13" s="342"/>
      <c r="AC13" s="343"/>
      <c r="AD13" s="335"/>
      <c r="AE13" s="342"/>
      <c r="AF13" s="342"/>
      <c r="AG13" s="343"/>
      <c r="AH13" s="335"/>
      <c r="AI13" s="342"/>
      <c r="AJ13" s="342"/>
      <c r="AK13" s="342"/>
      <c r="AL13" s="335"/>
      <c r="AM13" s="342"/>
      <c r="AN13" s="342"/>
      <c r="AO13" s="342"/>
      <c r="AP13" s="335"/>
    </row>
    <row r="14">
      <c r="A14" s="384" t="s">
        <v>888</v>
      </c>
      <c r="B14" s="8"/>
      <c r="C14" s="83">
        <v>9.0</v>
      </c>
      <c r="D14" s="83">
        <v>10.0</v>
      </c>
      <c r="E14" s="91">
        <v>0.21868055555555554</v>
      </c>
      <c r="F14" s="335"/>
      <c r="G14" s="338">
        <v>1.0</v>
      </c>
      <c r="H14" s="338">
        <v>3.0</v>
      </c>
      <c r="I14" s="394">
        <v>0.04892361111111111</v>
      </c>
      <c r="J14" s="335"/>
      <c r="K14" s="83">
        <v>1.0</v>
      </c>
      <c r="L14" s="83">
        <v>1.0</v>
      </c>
      <c r="M14" s="84">
        <v>0.0033449074074074076</v>
      </c>
      <c r="N14" s="335" t="s">
        <v>56</v>
      </c>
      <c r="O14" s="83">
        <v>1.0</v>
      </c>
      <c r="P14" s="83">
        <v>1.5</v>
      </c>
      <c r="Q14" s="84">
        <v>0.04465277777777778</v>
      </c>
      <c r="R14" s="335"/>
      <c r="S14" s="83">
        <v>1.0</v>
      </c>
      <c r="T14" s="83">
        <v>5.0</v>
      </c>
      <c r="U14" s="84">
        <v>0.037418981481481484</v>
      </c>
      <c r="V14" s="335"/>
      <c r="W14" s="338"/>
      <c r="X14" s="338"/>
      <c r="Y14" s="339"/>
      <c r="Z14" s="335"/>
      <c r="AA14" s="338"/>
      <c r="AB14" s="338"/>
      <c r="AC14" s="347"/>
      <c r="AD14" s="335"/>
      <c r="AE14" s="338"/>
      <c r="AF14" s="338"/>
      <c r="AG14" s="347"/>
      <c r="AH14" s="335"/>
      <c r="AI14" s="83">
        <v>0.0</v>
      </c>
      <c r="AJ14" s="83">
        <v>2.0</v>
      </c>
      <c r="AK14" s="130">
        <v>0.05582175925925926</v>
      </c>
      <c r="AL14" s="335" t="s">
        <v>44</v>
      </c>
      <c r="AM14" s="338"/>
      <c r="AN14" s="338"/>
      <c r="AO14" s="339"/>
      <c r="AP14" s="335"/>
    </row>
    <row r="15">
      <c r="A15" s="384" t="s">
        <v>889</v>
      </c>
      <c r="B15" s="8"/>
      <c r="C15" s="83">
        <v>8.0</v>
      </c>
      <c r="D15" s="83">
        <v>11.0</v>
      </c>
      <c r="E15" s="91">
        <v>0.25211805555555555</v>
      </c>
      <c r="F15" s="335"/>
      <c r="G15" s="338">
        <v>3.0</v>
      </c>
      <c r="H15" s="338">
        <v>0.0</v>
      </c>
      <c r="I15" s="394">
        <v>0.09431712962962963</v>
      </c>
      <c r="J15" s="335"/>
      <c r="K15" s="83">
        <v>0.0</v>
      </c>
      <c r="L15" s="83">
        <v>1.0</v>
      </c>
      <c r="M15" s="84">
        <v>0.030416666666666668</v>
      </c>
      <c r="N15" s="335" t="s">
        <v>56</v>
      </c>
      <c r="O15" s="83">
        <v>0.0</v>
      </c>
      <c r="P15" s="83">
        <v>0.0</v>
      </c>
      <c r="Q15" s="84">
        <v>0.0</v>
      </c>
      <c r="R15" s="335" t="s">
        <v>55</v>
      </c>
      <c r="S15" s="83">
        <v>1.0</v>
      </c>
      <c r="T15" s="83">
        <v>2.0</v>
      </c>
      <c r="U15" s="84">
        <v>0.053495370370370374</v>
      </c>
      <c r="V15" s="335"/>
      <c r="W15" s="338"/>
      <c r="X15" s="338"/>
      <c r="Y15" s="339"/>
      <c r="Z15" s="335"/>
      <c r="AA15" s="338"/>
      <c r="AB15" s="338"/>
      <c r="AC15" s="347"/>
      <c r="AD15" s="335"/>
      <c r="AE15" s="338"/>
      <c r="AF15" s="338"/>
      <c r="AG15" s="347"/>
      <c r="AH15" s="335"/>
      <c r="AI15" s="83">
        <v>6.0</v>
      </c>
      <c r="AJ15" s="83">
        <v>5.0</v>
      </c>
      <c r="AK15" s="130">
        <v>0.08171296296296296</v>
      </c>
      <c r="AL15" s="335"/>
      <c r="AM15" s="338"/>
      <c r="AN15" s="338"/>
      <c r="AO15" s="341"/>
      <c r="AP15" s="335"/>
    </row>
    <row r="16">
      <c r="A16" s="384" t="s">
        <v>890</v>
      </c>
      <c r="B16" s="8"/>
      <c r="C16" s="95">
        <v>6.0</v>
      </c>
      <c r="D16" s="95">
        <v>2.5</v>
      </c>
      <c r="E16" s="162">
        <v>0.3484143518518519</v>
      </c>
      <c r="F16" s="335"/>
      <c r="G16" s="342">
        <v>4.0</v>
      </c>
      <c r="H16" s="342">
        <v>0.0</v>
      </c>
      <c r="I16" s="428">
        <v>0.05462962962962963</v>
      </c>
      <c r="J16" s="335"/>
      <c r="K16" s="95">
        <v>2.0</v>
      </c>
      <c r="L16" s="95">
        <v>2.0</v>
      </c>
      <c r="M16" s="317">
        <v>0.21278935185185185</v>
      </c>
      <c r="N16" s="335"/>
      <c r="O16" s="95">
        <v>0.0</v>
      </c>
      <c r="P16" s="95">
        <v>0.0</v>
      </c>
      <c r="Q16" s="317">
        <v>0.0</v>
      </c>
      <c r="R16" s="335" t="s">
        <v>55</v>
      </c>
      <c r="S16" s="95">
        <v>1.0</v>
      </c>
      <c r="T16" s="95">
        <v>2.5</v>
      </c>
      <c r="U16" s="317">
        <v>0.04856481481481482</v>
      </c>
      <c r="V16" s="335"/>
      <c r="W16" s="342"/>
      <c r="X16" s="342"/>
      <c r="Y16" s="343"/>
      <c r="Z16" s="335"/>
      <c r="AA16" s="342"/>
      <c r="AB16" s="342"/>
      <c r="AC16" s="343"/>
      <c r="AD16" s="335"/>
      <c r="AE16" s="342"/>
      <c r="AF16" s="385"/>
      <c r="AG16" s="386"/>
      <c r="AH16" s="335"/>
      <c r="AI16" s="95">
        <v>1.0</v>
      </c>
      <c r="AJ16" s="95">
        <v>0.0</v>
      </c>
      <c r="AK16" s="317">
        <v>0.054907407407407405</v>
      </c>
      <c r="AL16" s="335"/>
      <c r="AM16" s="385"/>
      <c r="AN16" s="342"/>
      <c r="AO16" s="343"/>
      <c r="AP16" s="335"/>
    </row>
    <row r="17">
      <c r="A17" s="384" t="s">
        <v>891</v>
      </c>
      <c r="B17" s="8"/>
      <c r="C17" s="83">
        <v>7.0</v>
      </c>
      <c r="D17" s="83">
        <v>10.0</v>
      </c>
      <c r="E17" s="91">
        <v>0.21252314814814816</v>
      </c>
      <c r="F17" s="335"/>
      <c r="G17" s="338">
        <v>5.0</v>
      </c>
      <c r="H17" s="338">
        <v>0.0</v>
      </c>
      <c r="I17" s="394">
        <v>0.06314814814814815</v>
      </c>
      <c r="J17" s="335"/>
      <c r="K17" s="83">
        <v>1.0</v>
      </c>
      <c r="L17" s="83">
        <v>1.0</v>
      </c>
      <c r="M17" s="84">
        <v>0.059131944444444445</v>
      </c>
      <c r="N17" s="335"/>
      <c r="O17" s="83">
        <v>0.0</v>
      </c>
      <c r="P17" s="83">
        <v>0.0</v>
      </c>
      <c r="Q17" s="84">
        <v>0.0</v>
      </c>
      <c r="R17" s="335" t="s">
        <v>55</v>
      </c>
      <c r="S17" s="83">
        <v>1.0</v>
      </c>
      <c r="T17" s="83">
        <v>2.5</v>
      </c>
      <c r="U17" s="433">
        <v>0.0</v>
      </c>
      <c r="V17" s="335" t="s">
        <v>57</v>
      </c>
      <c r="W17" s="338"/>
      <c r="X17" s="338"/>
      <c r="Y17" s="339"/>
      <c r="Z17" s="335"/>
      <c r="AA17" s="338"/>
      <c r="AB17" s="338"/>
      <c r="AC17" s="347"/>
      <c r="AD17" s="335"/>
      <c r="AE17" s="338"/>
      <c r="AF17" s="338"/>
      <c r="AG17" s="347"/>
      <c r="AH17" s="335"/>
      <c r="AI17" s="378">
        <v>1.0</v>
      </c>
      <c r="AJ17" s="378">
        <v>0.0</v>
      </c>
      <c r="AK17" s="130">
        <v>0.04998842592592593</v>
      </c>
      <c r="AL17" s="335"/>
      <c r="AM17" s="385"/>
      <c r="AN17" s="385"/>
      <c r="AO17" s="339"/>
      <c r="AP17" s="335"/>
    </row>
    <row r="18">
      <c r="A18" s="387"/>
      <c r="B18" s="388"/>
      <c r="C18" s="388"/>
      <c r="D18" s="388"/>
      <c r="E18" s="431"/>
      <c r="F18" s="388"/>
      <c r="G18" s="388"/>
      <c r="H18" s="388"/>
      <c r="I18" s="388"/>
      <c r="J18" s="388"/>
      <c r="K18" s="388"/>
      <c r="L18" s="388"/>
      <c r="M18" s="388"/>
      <c r="N18" s="388"/>
      <c r="O18" s="388"/>
      <c r="P18" s="388"/>
      <c r="Q18" s="388"/>
      <c r="R18" s="388"/>
      <c r="S18" s="388"/>
      <c r="T18" s="388"/>
      <c r="U18" s="388"/>
      <c r="V18" s="388"/>
      <c r="W18" s="432"/>
      <c r="X18" s="432"/>
      <c r="Y18" s="432"/>
      <c r="Z18" s="388"/>
      <c r="AA18" s="388"/>
      <c r="AB18" s="388"/>
      <c r="AC18" s="388"/>
      <c r="AD18" s="388"/>
      <c r="AE18" s="388"/>
      <c r="AF18" s="388"/>
      <c r="AG18" s="388"/>
      <c r="AH18" s="388"/>
      <c r="AI18" s="388"/>
      <c r="AJ18" s="388"/>
      <c r="AK18" s="388"/>
      <c r="AL18" s="388"/>
      <c r="AM18" s="388"/>
      <c r="AN18" s="388"/>
      <c r="AO18" s="388"/>
      <c r="AP18" s="388"/>
    </row>
    <row r="19">
      <c r="A19" s="384" t="s">
        <v>892</v>
      </c>
      <c r="B19" s="8"/>
      <c r="C19" s="83">
        <v>8.0</v>
      </c>
      <c r="D19" s="83">
        <v>9.0</v>
      </c>
      <c r="E19" s="91">
        <v>0.37252314814814813</v>
      </c>
      <c r="F19" s="335"/>
      <c r="G19" s="338">
        <v>5.0</v>
      </c>
      <c r="H19" s="338">
        <v>1.0</v>
      </c>
      <c r="I19" s="394">
        <v>0.1137962962962963</v>
      </c>
      <c r="J19" s="335"/>
      <c r="K19" s="83">
        <v>2.0</v>
      </c>
      <c r="L19" s="83">
        <v>2.0</v>
      </c>
      <c r="M19" s="84">
        <v>0.07936342592592592</v>
      </c>
      <c r="N19" s="335"/>
      <c r="O19" s="83">
        <v>0.0</v>
      </c>
      <c r="P19" s="83">
        <v>0.0</v>
      </c>
      <c r="Q19" s="84">
        <v>0.0</v>
      </c>
      <c r="R19" s="335" t="s">
        <v>55</v>
      </c>
      <c r="S19" s="83">
        <v>2.0</v>
      </c>
      <c r="T19" s="83">
        <v>5.0</v>
      </c>
      <c r="U19" s="84">
        <v>0.053599537037037036</v>
      </c>
      <c r="V19" s="335"/>
      <c r="W19" s="338"/>
      <c r="X19" s="338"/>
      <c r="Y19" s="339"/>
      <c r="Z19" s="335"/>
      <c r="AA19" s="338"/>
      <c r="AB19" s="338"/>
      <c r="AC19" s="347"/>
      <c r="AD19" s="335"/>
      <c r="AE19" s="338"/>
      <c r="AF19" s="338"/>
      <c r="AG19" s="347"/>
      <c r="AH19" s="335"/>
      <c r="AI19" s="378">
        <v>6.0</v>
      </c>
      <c r="AJ19" s="378">
        <v>7.0</v>
      </c>
      <c r="AK19" s="130">
        <v>0.10924768518518518</v>
      </c>
      <c r="AL19" s="335"/>
      <c r="AM19" s="385"/>
      <c r="AN19" s="385"/>
      <c r="AO19" s="341"/>
      <c r="AP19" s="335"/>
    </row>
    <row r="20">
      <c r="A20" s="384" t="s">
        <v>893</v>
      </c>
      <c r="B20" s="8"/>
      <c r="C20" s="83">
        <v>3.0</v>
      </c>
      <c r="D20" s="83">
        <v>5.5</v>
      </c>
      <c r="E20" s="91">
        <v>0.2917939814814815</v>
      </c>
      <c r="F20" s="335"/>
      <c r="G20" s="83">
        <v>2.0</v>
      </c>
      <c r="H20" s="83">
        <v>0.0</v>
      </c>
      <c r="I20" s="91">
        <v>0.09959490740740741</v>
      </c>
      <c r="J20" s="335" t="s">
        <v>52</v>
      </c>
      <c r="K20" s="83">
        <v>1.0</v>
      </c>
      <c r="L20" s="83">
        <v>2.0</v>
      </c>
      <c r="M20" s="84">
        <v>0.1985300925925926</v>
      </c>
      <c r="N20" s="335"/>
      <c r="O20" s="83">
        <v>0.0</v>
      </c>
      <c r="P20" s="83">
        <v>0.0</v>
      </c>
      <c r="Q20" s="84">
        <v>0.0</v>
      </c>
      <c r="R20" s="335" t="s">
        <v>55</v>
      </c>
      <c r="S20" s="83">
        <v>7.0</v>
      </c>
      <c r="T20" s="83">
        <v>2.5</v>
      </c>
      <c r="U20" s="84">
        <v>0.06456018518518518</v>
      </c>
      <c r="V20" s="335"/>
      <c r="W20" s="338"/>
      <c r="X20" s="338"/>
      <c r="Y20" s="339"/>
      <c r="Z20" s="335"/>
      <c r="AA20" s="338"/>
      <c r="AB20" s="338"/>
      <c r="AC20" s="347"/>
      <c r="AD20" s="335"/>
      <c r="AE20" s="338"/>
      <c r="AF20" s="338"/>
      <c r="AG20" s="347"/>
      <c r="AH20" s="335"/>
      <c r="AI20" s="83">
        <v>3.0</v>
      </c>
      <c r="AJ20" s="83">
        <v>6.0</v>
      </c>
      <c r="AK20" s="130">
        <v>0.10643518518518519</v>
      </c>
      <c r="AL20" s="335"/>
      <c r="AM20" s="338"/>
      <c r="AN20" s="338"/>
      <c r="AO20" s="339"/>
      <c r="AP20" s="335"/>
    </row>
    <row r="21">
      <c r="A21" s="384" t="s">
        <v>894</v>
      </c>
      <c r="B21" s="8"/>
      <c r="C21" s="95">
        <v>10.0</v>
      </c>
      <c r="D21" s="95">
        <v>4.0</v>
      </c>
      <c r="E21" s="162">
        <v>0.43289351851851854</v>
      </c>
      <c r="F21" s="335"/>
      <c r="G21" s="95">
        <v>4.0</v>
      </c>
      <c r="H21" s="95">
        <v>2.5</v>
      </c>
      <c r="I21" s="317">
        <v>0.1824537037037037</v>
      </c>
      <c r="J21" s="335"/>
      <c r="K21" s="95">
        <v>1.0</v>
      </c>
      <c r="L21" s="95">
        <v>1.0</v>
      </c>
      <c r="M21" s="317">
        <v>0.019675925925925927</v>
      </c>
      <c r="N21" s="335" t="s">
        <v>56</v>
      </c>
      <c r="O21" s="95">
        <v>0.0</v>
      </c>
      <c r="P21" s="95">
        <v>0.0</v>
      </c>
      <c r="Q21" s="317">
        <v>0.0</v>
      </c>
      <c r="R21" s="335" t="s">
        <v>55</v>
      </c>
      <c r="S21" s="95">
        <v>2.0</v>
      </c>
      <c r="T21" s="95">
        <v>2.0</v>
      </c>
      <c r="U21" s="317">
        <v>0.06145833333333333</v>
      </c>
      <c r="V21" s="335"/>
      <c r="W21" s="342"/>
      <c r="X21" s="342"/>
      <c r="Y21" s="342"/>
      <c r="Z21" s="335"/>
      <c r="AA21" s="342"/>
      <c r="AB21" s="342"/>
      <c r="AC21" s="342"/>
      <c r="AD21" s="335"/>
      <c r="AE21" s="342"/>
      <c r="AF21" s="342"/>
      <c r="AG21" s="342"/>
      <c r="AH21" s="335"/>
      <c r="AI21" s="95">
        <v>1.0</v>
      </c>
      <c r="AJ21" s="95">
        <v>5.0</v>
      </c>
      <c r="AK21" s="317">
        <v>0.05017361111111111</v>
      </c>
      <c r="AL21" s="335"/>
      <c r="AM21" s="342"/>
      <c r="AN21" s="342"/>
      <c r="AO21" s="343"/>
      <c r="AP21" s="335"/>
    </row>
    <row r="22">
      <c r="A22" s="384" t="s">
        <v>895</v>
      </c>
      <c r="B22" s="8"/>
      <c r="C22" s="83">
        <v>3.0</v>
      </c>
      <c r="D22" s="83">
        <v>2.0</v>
      </c>
      <c r="E22" s="91">
        <v>0.2815856481481481</v>
      </c>
      <c r="F22" s="335"/>
      <c r="G22" s="83">
        <v>3.0</v>
      </c>
      <c r="H22" s="83">
        <v>4.0</v>
      </c>
      <c r="I22" s="306">
        <v>0.08098379629629629</v>
      </c>
      <c r="J22" s="335"/>
      <c r="K22" s="83">
        <v>1.0</v>
      </c>
      <c r="L22" s="83">
        <v>3.0</v>
      </c>
      <c r="M22" s="84">
        <v>0.04278935185185185</v>
      </c>
      <c r="N22" s="335"/>
      <c r="O22" s="83">
        <v>0.0</v>
      </c>
      <c r="P22" s="83">
        <v>0.0</v>
      </c>
      <c r="Q22" s="84">
        <v>0.0038310185185185183</v>
      </c>
      <c r="R22" s="335" t="s">
        <v>55</v>
      </c>
      <c r="S22" s="83">
        <v>2.0</v>
      </c>
      <c r="T22" s="83">
        <v>2.0</v>
      </c>
      <c r="U22" s="306">
        <v>0.04479166666666667</v>
      </c>
      <c r="V22" s="335"/>
      <c r="W22" s="338"/>
      <c r="X22" s="338"/>
      <c r="Y22" s="339"/>
      <c r="Z22" s="335"/>
      <c r="AA22" s="338"/>
      <c r="AB22" s="338"/>
      <c r="AC22" s="347"/>
      <c r="AD22" s="335"/>
      <c r="AE22" s="338"/>
      <c r="AF22" s="338"/>
      <c r="AG22" s="434"/>
      <c r="AH22" s="335"/>
      <c r="AI22" s="83">
        <v>1.0</v>
      </c>
      <c r="AJ22" s="83">
        <v>5.0</v>
      </c>
      <c r="AK22" s="130">
        <v>0.04716435185185185</v>
      </c>
      <c r="AL22" s="335"/>
      <c r="AM22" s="338"/>
      <c r="AN22" s="338"/>
      <c r="AO22" s="338"/>
      <c r="AP22" s="335"/>
    </row>
    <row r="23">
      <c r="A23" s="384" t="s">
        <v>896</v>
      </c>
      <c r="B23" s="8"/>
      <c r="C23" s="83">
        <v>3.0</v>
      </c>
      <c r="D23" s="83">
        <v>1.0</v>
      </c>
      <c r="E23" s="91">
        <v>0.23498842592592592</v>
      </c>
      <c r="F23" s="335"/>
      <c r="G23" s="83">
        <v>5.0</v>
      </c>
      <c r="H23" s="83">
        <v>0.5</v>
      </c>
      <c r="I23" s="91">
        <v>0.06626157407407407</v>
      </c>
      <c r="J23" s="335"/>
      <c r="K23" s="83">
        <v>3.0</v>
      </c>
      <c r="L23" s="83">
        <v>1.5</v>
      </c>
      <c r="M23" s="84">
        <v>0.25234953703703705</v>
      </c>
      <c r="N23" s="335"/>
      <c r="O23" s="83">
        <v>0.0</v>
      </c>
      <c r="P23" s="83">
        <v>0.0</v>
      </c>
      <c r="Q23" s="84">
        <v>0.0</v>
      </c>
      <c r="R23" s="335" t="s">
        <v>55</v>
      </c>
      <c r="S23" s="83">
        <v>4.0</v>
      </c>
      <c r="T23" s="83">
        <v>0.0</v>
      </c>
      <c r="U23" s="84">
        <v>0.08216435185185185</v>
      </c>
      <c r="V23" s="335"/>
      <c r="W23" s="338"/>
      <c r="X23" s="338"/>
      <c r="Y23" s="339"/>
      <c r="Z23" s="335"/>
      <c r="AA23" s="338"/>
      <c r="AB23" s="338"/>
      <c r="AC23" s="347"/>
      <c r="AD23" s="335"/>
      <c r="AE23" s="338"/>
      <c r="AF23" s="338"/>
      <c r="AG23" s="347"/>
      <c r="AH23" s="335"/>
      <c r="AI23" s="83">
        <v>1.0</v>
      </c>
      <c r="AJ23" s="83">
        <v>3.0</v>
      </c>
      <c r="AK23" s="130">
        <v>0.07167824074074074</v>
      </c>
      <c r="AL23" s="335"/>
      <c r="AM23" s="338"/>
      <c r="AN23" s="338"/>
      <c r="AO23" s="338"/>
      <c r="AP23" s="335"/>
    </row>
    <row r="24">
      <c r="A24" s="384" t="s">
        <v>897</v>
      </c>
      <c r="B24" s="8"/>
      <c r="C24" s="95">
        <v>1.0</v>
      </c>
      <c r="D24" s="95">
        <v>2.5</v>
      </c>
      <c r="E24" s="162">
        <v>0.3641898148148148</v>
      </c>
      <c r="F24" s="335"/>
      <c r="G24" s="95">
        <v>2.0</v>
      </c>
      <c r="H24" s="95">
        <v>3.5</v>
      </c>
      <c r="I24" s="162">
        <v>0.22305555555555556</v>
      </c>
      <c r="J24" s="335"/>
      <c r="K24" s="95">
        <v>6.0</v>
      </c>
      <c r="L24" s="95">
        <v>3.0</v>
      </c>
      <c r="M24" s="317">
        <v>0.13561342592592593</v>
      </c>
      <c r="N24" s="335"/>
      <c r="O24" s="95">
        <v>0.0</v>
      </c>
      <c r="P24" s="95">
        <v>0.0</v>
      </c>
      <c r="Q24" s="317">
        <v>0.0</v>
      </c>
      <c r="R24" s="335" t="s">
        <v>55</v>
      </c>
      <c r="S24" s="95">
        <v>1.0</v>
      </c>
      <c r="T24" s="95">
        <v>2.0</v>
      </c>
      <c r="U24" s="317">
        <v>0.28498842592592594</v>
      </c>
      <c r="V24" s="335"/>
      <c r="W24" s="342"/>
      <c r="X24" s="338"/>
      <c r="Y24" s="343"/>
      <c r="Z24" s="335"/>
      <c r="AA24" s="342"/>
      <c r="AB24" s="342"/>
      <c r="AC24" s="342"/>
      <c r="AD24" s="335"/>
      <c r="AE24" s="342"/>
      <c r="AF24" s="342"/>
      <c r="AG24" s="343"/>
      <c r="AH24" s="335"/>
      <c r="AI24" s="95">
        <v>1.0</v>
      </c>
      <c r="AJ24" s="95">
        <v>4.0</v>
      </c>
      <c r="AK24" s="317">
        <v>0.06087962962962963</v>
      </c>
      <c r="AL24" s="335"/>
      <c r="AM24" s="342"/>
      <c r="AN24" s="342"/>
      <c r="AO24" s="342"/>
      <c r="AP24" s="335"/>
    </row>
    <row r="25">
      <c r="A25" s="384" t="s">
        <v>898</v>
      </c>
      <c r="B25" s="8"/>
      <c r="C25" s="83">
        <v>2.0</v>
      </c>
      <c r="D25" s="83">
        <v>9.5</v>
      </c>
      <c r="E25" s="91">
        <v>0.3095023148148148</v>
      </c>
      <c r="F25" s="335"/>
      <c r="G25" s="83">
        <v>1.0</v>
      </c>
      <c r="H25" s="83">
        <v>5.5</v>
      </c>
      <c r="I25" s="91">
        <v>0.3189236111111111</v>
      </c>
      <c r="J25" s="335"/>
      <c r="K25" s="83">
        <v>1.0</v>
      </c>
      <c r="L25" s="83">
        <v>4.0</v>
      </c>
      <c r="M25" s="84">
        <v>0.2804050925925926</v>
      </c>
      <c r="N25" s="335"/>
      <c r="O25" s="83">
        <v>0.0</v>
      </c>
      <c r="P25" s="83">
        <v>0.0</v>
      </c>
      <c r="Q25" s="84">
        <v>0.0</v>
      </c>
      <c r="R25" s="335" t="s">
        <v>55</v>
      </c>
      <c r="S25" s="83">
        <v>0.0</v>
      </c>
      <c r="T25" s="83">
        <v>2.5</v>
      </c>
      <c r="U25" s="84">
        <v>0.0036458333333333334</v>
      </c>
      <c r="V25" s="335" t="s">
        <v>56</v>
      </c>
      <c r="W25" s="338"/>
      <c r="X25" s="435"/>
      <c r="Y25" s="339"/>
      <c r="Z25" s="335"/>
      <c r="AA25" s="83">
        <v>0.0</v>
      </c>
      <c r="AB25" s="83">
        <v>2.0</v>
      </c>
      <c r="AC25" s="130">
        <v>0.04376157407407407</v>
      </c>
      <c r="AD25" s="335" t="s">
        <v>44</v>
      </c>
      <c r="AE25" s="338"/>
      <c r="AF25" s="338"/>
      <c r="AG25" s="347"/>
      <c r="AH25" s="335"/>
      <c r="AI25" s="83">
        <v>1.0</v>
      </c>
      <c r="AJ25" s="83">
        <v>2.0</v>
      </c>
      <c r="AK25" s="130">
        <v>0.0475</v>
      </c>
      <c r="AL25" s="335"/>
      <c r="AM25" s="338"/>
      <c r="AN25" s="338"/>
      <c r="AO25" s="339"/>
      <c r="AP25" s="335"/>
    </row>
    <row r="26">
      <c r="A26" s="387"/>
      <c r="B26" s="388"/>
      <c r="C26" s="388"/>
      <c r="D26" s="388"/>
      <c r="E26" s="431"/>
      <c r="F26" s="388"/>
      <c r="G26" s="388"/>
      <c r="H26" s="388"/>
      <c r="I26" s="388"/>
      <c r="J26" s="388"/>
      <c r="K26" s="388"/>
      <c r="L26" s="388"/>
      <c r="M26" s="388"/>
      <c r="N26" s="388"/>
      <c r="O26" s="388"/>
      <c r="P26" s="388"/>
      <c r="Q26" s="388"/>
      <c r="R26" s="388"/>
      <c r="S26" s="388"/>
      <c r="T26" s="388"/>
      <c r="U26" s="388"/>
      <c r="V26" s="388"/>
      <c r="W26" s="388"/>
      <c r="X26" s="388"/>
      <c r="Y26" s="388"/>
      <c r="Z26" s="388"/>
      <c r="AA26" s="388"/>
      <c r="AB26" s="388"/>
      <c r="AC26" s="388"/>
      <c r="AD26" s="388"/>
      <c r="AE26" s="388"/>
      <c r="AF26" s="388"/>
      <c r="AG26" s="388"/>
      <c r="AH26" s="388"/>
      <c r="AI26" s="388"/>
      <c r="AJ26" s="388"/>
      <c r="AK26" s="388"/>
      <c r="AL26" s="388"/>
      <c r="AM26" s="388"/>
      <c r="AN26" s="388"/>
      <c r="AO26" s="388"/>
      <c r="AP26" s="388"/>
    </row>
    <row r="27">
      <c r="A27" s="384" t="s">
        <v>899</v>
      </c>
      <c r="B27" s="8"/>
      <c r="C27" s="83">
        <v>4.0</v>
      </c>
      <c r="D27" s="83">
        <v>5.0</v>
      </c>
      <c r="E27" s="91">
        <v>0.36333333333333334</v>
      </c>
      <c r="F27" s="335"/>
      <c r="G27" s="83">
        <v>1.0</v>
      </c>
      <c r="H27" s="83">
        <v>4.5</v>
      </c>
      <c r="I27" s="91">
        <v>0.07633101851851852</v>
      </c>
      <c r="J27" s="335"/>
      <c r="K27" s="83">
        <v>2.0</v>
      </c>
      <c r="L27" s="83">
        <v>1.0</v>
      </c>
      <c r="M27" s="84">
        <v>0.16859953703703703</v>
      </c>
      <c r="N27" s="335"/>
      <c r="O27" s="83">
        <v>0.0</v>
      </c>
      <c r="P27" s="83">
        <v>0.0</v>
      </c>
      <c r="Q27" s="84">
        <v>0.0</v>
      </c>
      <c r="R27" s="335" t="s">
        <v>55</v>
      </c>
      <c r="S27" s="83">
        <v>1.0</v>
      </c>
      <c r="T27" s="83">
        <v>2.0</v>
      </c>
      <c r="U27" s="84">
        <v>0.049699074074074076</v>
      </c>
      <c r="V27" s="335"/>
      <c r="W27" s="338"/>
      <c r="X27" s="338"/>
      <c r="Y27" s="339"/>
      <c r="Z27" s="335"/>
      <c r="AA27" s="83">
        <v>2.0</v>
      </c>
      <c r="AB27" s="83">
        <v>9.0</v>
      </c>
      <c r="AC27" s="130">
        <v>0.1330324074074074</v>
      </c>
      <c r="AD27" s="335"/>
      <c r="AE27" s="338"/>
      <c r="AF27" s="338"/>
      <c r="AG27" s="347"/>
      <c r="AH27" s="335"/>
      <c r="AI27" s="83">
        <v>1.0</v>
      </c>
      <c r="AJ27" s="83">
        <v>5.0</v>
      </c>
      <c r="AK27" s="130">
        <v>0.04667824074074074</v>
      </c>
      <c r="AL27" s="335"/>
      <c r="AM27" s="338"/>
      <c r="AN27" s="338"/>
      <c r="AO27" s="339"/>
      <c r="AP27" s="335"/>
    </row>
    <row r="28">
      <c r="A28" s="384" t="s">
        <v>900</v>
      </c>
      <c r="B28" s="8"/>
      <c r="C28" s="83">
        <v>2.0</v>
      </c>
      <c r="D28" s="83">
        <v>7.0</v>
      </c>
      <c r="E28" s="91">
        <v>0.2569444444444444</v>
      </c>
      <c r="F28" s="335"/>
      <c r="G28" s="83">
        <v>4.0</v>
      </c>
      <c r="H28" s="83">
        <v>2.0</v>
      </c>
      <c r="I28" s="306">
        <v>0.08359953703703704</v>
      </c>
      <c r="J28" s="335"/>
      <c r="K28" s="83">
        <v>3.0</v>
      </c>
      <c r="L28" s="83">
        <v>3.0</v>
      </c>
      <c r="M28" s="84">
        <v>0.20354166666666668</v>
      </c>
      <c r="N28" s="335"/>
      <c r="O28" s="83">
        <v>0.0</v>
      </c>
      <c r="P28" s="83">
        <v>0.0</v>
      </c>
      <c r="Q28" s="84">
        <v>0.0</v>
      </c>
      <c r="R28" s="335" t="s">
        <v>55</v>
      </c>
      <c r="S28" s="83">
        <v>1.0</v>
      </c>
      <c r="T28" s="83">
        <v>2.0</v>
      </c>
      <c r="U28" s="84">
        <v>0.049895833333333334</v>
      </c>
      <c r="V28" s="335"/>
      <c r="W28" s="338"/>
      <c r="X28" s="338"/>
      <c r="Y28" s="339"/>
      <c r="Z28" s="335"/>
      <c r="AA28" s="83">
        <v>1.0</v>
      </c>
      <c r="AB28" s="83">
        <v>9.0</v>
      </c>
      <c r="AC28" s="130">
        <v>0.2072337962962963</v>
      </c>
      <c r="AD28" s="335"/>
      <c r="AE28" s="338"/>
      <c r="AF28" s="338"/>
      <c r="AG28" s="347"/>
      <c r="AH28" s="335"/>
      <c r="AI28" s="83">
        <v>2.0</v>
      </c>
      <c r="AJ28" s="83">
        <v>7.0</v>
      </c>
      <c r="AK28" s="130">
        <v>0.06342592592592593</v>
      </c>
      <c r="AL28" s="335"/>
      <c r="AM28" s="338"/>
      <c r="AN28" s="338"/>
      <c r="AO28" s="339"/>
      <c r="AP28" s="335"/>
    </row>
    <row r="29">
      <c r="A29" s="384" t="s">
        <v>901</v>
      </c>
      <c r="B29" s="8"/>
      <c r="C29" s="95">
        <v>4.0</v>
      </c>
      <c r="D29" s="95">
        <v>4.0</v>
      </c>
      <c r="E29" s="162">
        <v>0.2743287037037037</v>
      </c>
      <c r="F29" s="335"/>
      <c r="G29" s="95">
        <v>2.0</v>
      </c>
      <c r="H29" s="95">
        <v>2.5</v>
      </c>
      <c r="I29" s="317">
        <v>0.05712962962962963</v>
      </c>
      <c r="J29" s="335"/>
      <c r="K29" s="95">
        <v>1.0</v>
      </c>
      <c r="L29" s="95">
        <v>2.0</v>
      </c>
      <c r="M29" s="317">
        <v>0.08012731481481482</v>
      </c>
      <c r="N29" s="335"/>
      <c r="O29" s="95">
        <v>0.0</v>
      </c>
      <c r="P29" s="95">
        <v>0.0</v>
      </c>
      <c r="Q29" s="317">
        <v>0.0</v>
      </c>
      <c r="R29" s="335" t="s">
        <v>55</v>
      </c>
      <c r="S29" s="95">
        <v>2.0</v>
      </c>
      <c r="T29" s="95">
        <v>4.0</v>
      </c>
      <c r="U29" s="317">
        <v>0.042025462962962966</v>
      </c>
      <c r="V29" s="335"/>
      <c r="W29" s="342"/>
      <c r="X29" s="342"/>
      <c r="Y29" s="342"/>
      <c r="Z29" s="335"/>
      <c r="AA29" s="95">
        <v>0.0</v>
      </c>
      <c r="AB29" s="95">
        <v>0.0</v>
      </c>
      <c r="AC29" s="317">
        <v>9.25925925925926E-4</v>
      </c>
      <c r="AD29" s="335" t="s">
        <v>56</v>
      </c>
      <c r="AE29" s="342"/>
      <c r="AF29" s="342"/>
      <c r="AG29" s="342"/>
      <c r="AH29" s="335"/>
      <c r="AI29" s="95">
        <v>2.0</v>
      </c>
      <c r="AJ29" s="95">
        <v>12.0</v>
      </c>
      <c r="AK29" s="317">
        <v>0.05747685185185185</v>
      </c>
      <c r="AL29" s="335"/>
      <c r="AM29" s="342"/>
      <c r="AN29" s="342"/>
      <c r="AO29" s="343"/>
      <c r="AP29" s="335"/>
    </row>
    <row r="30">
      <c r="A30" s="384" t="s">
        <v>902</v>
      </c>
      <c r="B30" s="8"/>
      <c r="C30" s="83">
        <v>2.0</v>
      </c>
      <c r="D30" s="83">
        <v>2.0</v>
      </c>
      <c r="E30" s="91">
        <v>0.3075115740740741</v>
      </c>
      <c r="F30" s="373"/>
      <c r="G30" s="83">
        <v>2.0</v>
      </c>
      <c r="H30" s="83">
        <v>2.5</v>
      </c>
      <c r="I30" s="91">
        <v>0.06391203703703703</v>
      </c>
      <c r="J30" s="373"/>
      <c r="K30" s="83">
        <v>0.0</v>
      </c>
      <c r="L30" s="83">
        <v>3.5</v>
      </c>
      <c r="M30" s="84">
        <v>0.088125</v>
      </c>
      <c r="N30" s="373"/>
      <c r="O30" s="83">
        <v>0.0</v>
      </c>
      <c r="P30" s="83">
        <v>0.0</v>
      </c>
      <c r="Q30" s="84">
        <v>0.0</v>
      </c>
      <c r="R30" s="373" t="s">
        <v>55</v>
      </c>
      <c r="S30" s="95">
        <v>1.0</v>
      </c>
      <c r="T30" s="95">
        <v>4.5</v>
      </c>
      <c r="U30" s="376">
        <v>0.0634375</v>
      </c>
      <c r="V30" s="373"/>
      <c r="W30" s="338"/>
      <c r="X30" s="338"/>
      <c r="Y30" s="339"/>
      <c r="Z30" s="373"/>
      <c r="AA30" s="83">
        <v>0.0</v>
      </c>
      <c r="AB30" s="83">
        <v>3.0</v>
      </c>
      <c r="AC30" s="306">
        <v>0.0</v>
      </c>
      <c r="AD30" s="373" t="s">
        <v>56</v>
      </c>
      <c r="AE30" s="338"/>
      <c r="AF30" s="338"/>
      <c r="AG30" s="347"/>
      <c r="AH30" s="373"/>
      <c r="AI30" s="83">
        <v>2.0</v>
      </c>
      <c r="AJ30" s="83">
        <v>4.0</v>
      </c>
      <c r="AK30" s="130">
        <v>0.05775462962962963</v>
      </c>
      <c r="AL30" s="373"/>
      <c r="AM30" s="338"/>
      <c r="AN30" s="338"/>
      <c r="AO30" s="339"/>
      <c r="AP30" s="373"/>
    </row>
    <row r="31">
      <c r="A31" s="384" t="s">
        <v>903</v>
      </c>
      <c r="B31" s="8"/>
      <c r="C31" s="83">
        <v>7.0</v>
      </c>
      <c r="D31" s="83">
        <v>2.5</v>
      </c>
      <c r="E31" s="91">
        <v>0.2914814814814815</v>
      </c>
      <c r="F31" s="335"/>
      <c r="G31" s="83">
        <v>2.0</v>
      </c>
      <c r="H31" s="83">
        <v>4.5</v>
      </c>
      <c r="I31" s="91">
        <v>0.06259259259259259</v>
      </c>
      <c r="J31" s="335"/>
      <c r="K31" s="83">
        <v>3.0</v>
      </c>
      <c r="L31" s="83">
        <v>1.5</v>
      </c>
      <c r="M31" s="84">
        <v>0.08243055555555556</v>
      </c>
      <c r="N31" s="335"/>
      <c r="O31" s="83">
        <v>0.0</v>
      </c>
      <c r="P31" s="83">
        <v>0.0</v>
      </c>
      <c r="Q31" s="84">
        <v>0.0</v>
      </c>
      <c r="R31" s="335" t="s">
        <v>55</v>
      </c>
      <c r="S31" s="83">
        <v>1.0</v>
      </c>
      <c r="T31" s="83">
        <v>2.0</v>
      </c>
      <c r="U31" s="84">
        <v>0.07260416666666666</v>
      </c>
      <c r="V31" s="335"/>
      <c r="W31" s="338"/>
      <c r="X31" s="338"/>
      <c r="Y31" s="339"/>
      <c r="Z31" s="335"/>
      <c r="AA31" s="83">
        <v>0.0</v>
      </c>
      <c r="AB31" s="83">
        <v>1.0</v>
      </c>
      <c r="AC31" s="130">
        <v>0.0</v>
      </c>
      <c r="AD31" s="335" t="s">
        <v>56</v>
      </c>
      <c r="AE31" s="338"/>
      <c r="AF31" s="338"/>
      <c r="AG31" s="347"/>
      <c r="AH31" s="335"/>
      <c r="AI31" s="83">
        <v>1.0</v>
      </c>
      <c r="AJ31" s="83">
        <v>4.0</v>
      </c>
      <c r="AK31" s="130">
        <v>0.10483796296296297</v>
      </c>
      <c r="AL31" s="335"/>
      <c r="AM31" s="338"/>
      <c r="AN31" s="338"/>
      <c r="AO31" s="341"/>
      <c r="AP31" s="335"/>
    </row>
    <row r="32">
      <c r="A32" s="384" t="s">
        <v>904</v>
      </c>
      <c r="B32" s="8"/>
      <c r="C32" s="95">
        <v>6.0</v>
      </c>
      <c r="D32" s="95">
        <v>2.5</v>
      </c>
      <c r="E32" s="162">
        <v>0.23155092592592594</v>
      </c>
      <c r="F32" s="335"/>
      <c r="G32" s="95">
        <v>2.0</v>
      </c>
      <c r="H32" s="95">
        <v>2.5</v>
      </c>
      <c r="I32" s="162">
        <v>0.04707175925925926</v>
      </c>
      <c r="J32" s="335"/>
      <c r="K32" s="95">
        <v>1.0</v>
      </c>
      <c r="L32" s="95">
        <v>5.0</v>
      </c>
      <c r="M32" s="317">
        <v>0.11528935185185185</v>
      </c>
      <c r="N32" s="335"/>
      <c r="O32" s="95">
        <v>0.0</v>
      </c>
      <c r="P32" s="95">
        <v>0.0</v>
      </c>
      <c r="Q32" s="317">
        <v>0.0</v>
      </c>
      <c r="R32" s="335" t="s">
        <v>55</v>
      </c>
      <c r="S32" s="95">
        <v>0.0</v>
      </c>
      <c r="T32" s="95">
        <v>6.5</v>
      </c>
      <c r="U32" s="317">
        <v>0.037905092592592594</v>
      </c>
      <c r="V32" s="335" t="s">
        <v>57</v>
      </c>
      <c r="W32" s="95">
        <v>4.0</v>
      </c>
      <c r="X32" s="95">
        <v>2.0</v>
      </c>
      <c r="Y32" s="317">
        <v>0.06741898148148148</v>
      </c>
      <c r="Z32" s="335" t="s">
        <v>44</v>
      </c>
      <c r="AA32" s="95">
        <v>0.0</v>
      </c>
      <c r="AB32" s="95">
        <v>1.0</v>
      </c>
      <c r="AC32" s="317">
        <v>0.0</v>
      </c>
      <c r="AD32" s="335" t="s">
        <v>56</v>
      </c>
      <c r="AE32" s="342"/>
      <c r="AF32" s="342"/>
      <c r="AG32" s="343"/>
      <c r="AH32" s="335"/>
      <c r="AI32" s="95">
        <v>3.0</v>
      </c>
      <c r="AJ32" s="95">
        <v>5.0</v>
      </c>
      <c r="AK32" s="317">
        <v>0.04746527777777778</v>
      </c>
      <c r="AL32" s="335"/>
      <c r="AM32" s="338"/>
      <c r="AN32" s="338"/>
      <c r="AO32" s="339"/>
      <c r="AP32" s="335"/>
    </row>
    <row r="33">
      <c r="A33" s="384" t="s">
        <v>905</v>
      </c>
      <c r="B33" s="8"/>
      <c r="C33" s="83">
        <v>5.0</v>
      </c>
      <c r="D33" s="83">
        <v>9.5</v>
      </c>
      <c r="E33" s="375">
        <v>0.26090277777777776</v>
      </c>
      <c r="F33" s="335"/>
      <c r="G33" s="83">
        <v>0.0</v>
      </c>
      <c r="H33" s="83">
        <v>0.0</v>
      </c>
      <c r="I33" s="375">
        <v>0.0</v>
      </c>
      <c r="J33" s="335" t="s">
        <v>56</v>
      </c>
      <c r="K33" s="83">
        <v>1.0</v>
      </c>
      <c r="L33" s="83">
        <v>1.0</v>
      </c>
      <c r="M33" s="376">
        <v>0.06416666666666666</v>
      </c>
      <c r="N33" s="335"/>
      <c r="O33" s="83">
        <v>0.0</v>
      </c>
      <c r="P33" s="83">
        <v>0.0</v>
      </c>
      <c r="Q33" s="84">
        <v>0.0</v>
      </c>
      <c r="R33" s="335" t="s">
        <v>55</v>
      </c>
      <c r="S33" s="83">
        <v>0.0</v>
      </c>
      <c r="T33" s="83">
        <v>0.0</v>
      </c>
      <c r="U33" s="376">
        <v>0.0</v>
      </c>
      <c r="V33" s="335" t="s">
        <v>56</v>
      </c>
      <c r="W33" s="83">
        <v>4.0</v>
      </c>
      <c r="X33" s="83">
        <v>4.0</v>
      </c>
      <c r="Y33" s="84">
        <v>0.06549768518518519</v>
      </c>
      <c r="Z33" s="335"/>
      <c r="AA33" s="83">
        <v>0.0</v>
      </c>
      <c r="AB33" s="83">
        <v>0.0</v>
      </c>
      <c r="AC33" s="130">
        <v>0.0</v>
      </c>
      <c r="AD33" s="335" t="s">
        <v>56</v>
      </c>
      <c r="AE33" s="338"/>
      <c r="AF33" s="338"/>
      <c r="AG33" s="347"/>
      <c r="AH33" s="335"/>
      <c r="AI33" s="83">
        <v>2.0</v>
      </c>
      <c r="AJ33" s="83">
        <v>5.0</v>
      </c>
      <c r="AK33" s="130">
        <v>0.20921296296296296</v>
      </c>
      <c r="AL33" s="335"/>
      <c r="AM33" s="338"/>
      <c r="AN33" s="338"/>
      <c r="AO33" s="436"/>
      <c r="AP33" s="335"/>
    </row>
    <row r="34">
      <c r="A34" s="387"/>
      <c r="B34" s="388"/>
      <c r="C34" s="388"/>
      <c r="D34" s="388"/>
      <c r="E34" s="431"/>
      <c r="F34" s="388"/>
      <c r="G34" s="388"/>
      <c r="H34" s="388"/>
      <c r="I34" s="388"/>
      <c r="J34" s="388"/>
      <c r="K34" s="388"/>
      <c r="L34" s="388"/>
      <c r="M34" s="388"/>
      <c r="N34" s="388"/>
      <c r="O34" s="388"/>
      <c r="P34" s="388"/>
      <c r="Q34" s="388"/>
      <c r="R34" s="388"/>
      <c r="S34" s="388"/>
      <c r="T34" s="388"/>
      <c r="U34" s="388"/>
      <c r="V34" s="388"/>
      <c r="W34" s="388"/>
      <c r="X34" s="388"/>
      <c r="Y34" s="388"/>
      <c r="Z34" s="388"/>
      <c r="AA34" s="388"/>
      <c r="AB34" s="388"/>
      <c r="AC34" s="388"/>
      <c r="AD34" s="388"/>
      <c r="AE34" s="388"/>
      <c r="AF34" s="388"/>
      <c r="AG34" s="388"/>
      <c r="AH34" s="388"/>
      <c r="AI34" s="388"/>
      <c r="AJ34" s="388"/>
      <c r="AK34" s="388"/>
      <c r="AL34" s="388"/>
      <c r="AM34" s="388"/>
      <c r="AN34" s="388"/>
      <c r="AO34" s="388"/>
      <c r="AP34" s="388"/>
    </row>
    <row r="35">
      <c r="A35" s="384" t="s">
        <v>906</v>
      </c>
      <c r="B35" s="8"/>
      <c r="C35" s="83">
        <v>5.0</v>
      </c>
      <c r="D35" s="83">
        <v>3.5</v>
      </c>
      <c r="E35" s="91">
        <v>0.24509259259259258</v>
      </c>
      <c r="F35" s="373"/>
      <c r="G35" s="83">
        <v>2.0</v>
      </c>
      <c r="H35" s="83">
        <v>3.5</v>
      </c>
      <c r="I35" s="91">
        <v>0.04929398148148148</v>
      </c>
      <c r="J35" s="373"/>
      <c r="K35" s="83">
        <v>1.0</v>
      </c>
      <c r="L35" s="83">
        <v>3.0</v>
      </c>
      <c r="M35" s="84">
        <v>0.04412037037037037</v>
      </c>
      <c r="N35" s="373"/>
      <c r="O35" s="83">
        <v>0.0</v>
      </c>
      <c r="P35" s="83">
        <v>0.0</v>
      </c>
      <c r="Q35" s="437">
        <v>0.0</v>
      </c>
      <c r="R35" s="373" t="s">
        <v>55</v>
      </c>
      <c r="S35" s="83">
        <v>3.0</v>
      </c>
      <c r="T35" s="83">
        <v>2.0</v>
      </c>
      <c r="U35" s="84">
        <v>0.048587962962962965</v>
      </c>
      <c r="V35" s="373"/>
      <c r="W35" s="83">
        <v>0.0</v>
      </c>
      <c r="X35" s="83">
        <v>4.0</v>
      </c>
      <c r="Y35" s="84">
        <v>0.08299768518518519</v>
      </c>
      <c r="Z35" s="373" t="s">
        <v>57</v>
      </c>
      <c r="AA35" s="83">
        <v>0.0</v>
      </c>
      <c r="AB35" s="83">
        <v>0.0</v>
      </c>
      <c r="AC35" s="306">
        <v>0.0</v>
      </c>
      <c r="AD35" s="373" t="s">
        <v>56</v>
      </c>
      <c r="AE35" s="338"/>
      <c r="AF35" s="338"/>
      <c r="AG35" s="347"/>
      <c r="AH35" s="373"/>
      <c r="AI35" s="83">
        <v>8.0</v>
      </c>
      <c r="AJ35" s="83">
        <v>5.0</v>
      </c>
      <c r="AK35" s="130">
        <v>0.2681134259259259</v>
      </c>
      <c r="AL35" s="373"/>
      <c r="AM35" s="338"/>
      <c r="AN35" s="338"/>
      <c r="AO35" s="339"/>
      <c r="AP35" s="373"/>
    </row>
    <row r="36">
      <c r="A36" s="384" t="s">
        <v>907</v>
      </c>
      <c r="B36" s="8"/>
      <c r="C36" s="83">
        <v>2.0</v>
      </c>
      <c r="D36" s="83">
        <v>4.5</v>
      </c>
      <c r="E36" s="91">
        <v>0.22900462962962964</v>
      </c>
      <c r="F36" s="373"/>
      <c r="G36" s="83">
        <v>1.0</v>
      </c>
      <c r="H36" s="83">
        <v>2.5</v>
      </c>
      <c r="I36" s="91">
        <v>0.053425925925925925</v>
      </c>
      <c r="J36" s="373"/>
      <c r="K36" s="83">
        <v>1.0</v>
      </c>
      <c r="L36" s="83">
        <v>2.5</v>
      </c>
      <c r="M36" s="376">
        <v>0.0575462962962963</v>
      </c>
      <c r="N36" s="373"/>
      <c r="O36" s="83">
        <v>0.0</v>
      </c>
      <c r="P36" s="83">
        <v>0.0</v>
      </c>
      <c r="Q36" s="437">
        <v>0.0</v>
      </c>
      <c r="R36" s="373" t="s">
        <v>55</v>
      </c>
      <c r="S36" s="83">
        <v>2.0</v>
      </c>
      <c r="T36" s="83">
        <v>2.0</v>
      </c>
      <c r="U36" s="84">
        <v>0.04071759259259259</v>
      </c>
      <c r="V36" s="373"/>
      <c r="W36" s="83">
        <v>0.0</v>
      </c>
      <c r="X36" s="83">
        <v>3.0</v>
      </c>
      <c r="Y36" s="84">
        <v>0.04103009259259259</v>
      </c>
      <c r="Z36" s="373" t="s">
        <v>57</v>
      </c>
      <c r="AA36" s="83">
        <v>1.0</v>
      </c>
      <c r="AB36" s="83">
        <v>6.0</v>
      </c>
      <c r="AC36" s="130">
        <v>0.03355324074074074</v>
      </c>
      <c r="AD36" s="373"/>
      <c r="AE36" s="338"/>
      <c r="AF36" s="338"/>
      <c r="AG36" s="347"/>
      <c r="AH36" s="373"/>
      <c r="AI36" s="83">
        <v>2.0</v>
      </c>
      <c r="AJ36" s="83">
        <v>6.0</v>
      </c>
      <c r="AK36" s="130">
        <v>0.046296296296296294</v>
      </c>
      <c r="AL36" s="373"/>
      <c r="AM36" s="396"/>
      <c r="AN36" s="397"/>
      <c r="AO36" s="339"/>
      <c r="AP36" s="373"/>
    </row>
    <row r="37">
      <c r="A37" s="384" t="s">
        <v>908</v>
      </c>
      <c r="B37" s="8"/>
      <c r="C37" s="83">
        <v>8.0</v>
      </c>
      <c r="D37" s="83">
        <v>5.0</v>
      </c>
      <c r="E37" s="91">
        <v>0.21349537037037036</v>
      </c>
      <c r="F37" s="373"/>
      <c r="G37" s="83">
        <v>1.0</v>
      </c>
      <c r="H37" s="83">
        <v>3.0</v>
      </c>
      <c r="I37" s="91">
        <v>0.04567129629629629</v>
      </c>
      <c r="J37" s="373"/>
      <c r="K37" s="83">
        <v>1.0</v>
      </c>
      <c r="L37" s="83">
        <v>2.0</v>
      </c>
      <c r="M37" s="376">
        <v>0.042881944444444445</v>
      </c>
      <c r="N37" s="373"/>
      <c r="O37" s="83">
        <v>0.0</v>
      </c>
      <c r="P37" s="83">
        <v>0.0</v>
      </c>
      <c r="Q37" s="437">
        <v>0.0</v>
      </c>
      <c r="R37" s="373" t="s">
        <v>55</v>
      </c>
      <c r="S37" s="83">
        <v>0.0</v>
      </c>
      <c r="T37" s="83">
        <v>0.0</v>
      </c>
      <c r="U37" s="84">
        <v>0.0</v>
      </c>
      <c r="V37" s="373" t="s">
        <v>56</v>
      </c>
      <c r="W37" s="83">
        <v>3.0</v>
      </c>
      <c r="X37" s="83">
        <v>3.0</v>
      </c>
      <c r="Y37" s="84">
        <v>0.04974537037037037</v>
      </c>
      <c r="Z37" s="373"/>
      <c r="AA37" s="83">
        <v>0.0</v>
      </c>
      <c r="AB37" s="83">
        <v>6.0</v>
      </c>
      <c r="AC37" s="130">
        <v>0.06675925925925925</v>
      </c>
      <c r="AD37" s="373"/>
      <c r="AE37" s="338"/>
      <c r="AF37" s="338"/>
      <c r="AG37" s="347"/>
      <c r="AH37" s="373"/>
      <c r="AI37" s="83">
        <v>5.0</v>
      </c>
      <c r="AJ37" s="83">
        <v>3.0</v>
      </c>
      <c r="AK37" s="130">
        <v>0.17679398148148148</v>
      </c>
      <c r="AL37" s="373"/>
      <c r="AM37" s="396"/>
      <c r="AN37" s="397"/>
      <c r="AO37" s="339"/>
      <c r="AP37" s="373"/>
    </row>
    <row r="38">
      <c r="A38" s="398"/>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8"/>
    </row>
    <row r="39">
      <c r="A39" s="399" t="s">
        <v>45</v>
      </c>
      <c r="B39" s="400" t="s">
        <v>46</v>
      </c>
      <c r="C39" s="401">
        <f t="shared" ref="C39:AP39" si="1">SUM(C3:C9)</f>
        <v>37</v>
      </c>
      <c r="D39" s="401">
        <f t="shared" si="1"/>
        <v>29</v>
      </c>
      <c r="E39" s="402">
        <f t="shared" si="1"/>
        <v>1.7684375</v>
      </c>
      <c r="F39" s="403">
        <f t="shared" si="1"/>
        <v>0</v>
      </c>
      <c r="G39" s="401">
        <f t="shared" si="1"/>
        <v>19</v>
      </c>
      <c r="H39" s="401">
        <f t="shared" si="1"/>
        <v>68</v>
      </c>
      <c r="I39" s="402">
        <f t="shared" si="1"/>
        <v>0.5875462963</v>
      </c>
      <c r="J39" s="403">
        <f t="shared" si="1"/>
        <v>0</v>
      </c>
      <c r="K39" s="401">
        <f t="shared" si="1"/>
        <v>18</v>
      </c>
      <c r="L39" s="401">
        <f t="shared" si="1"/>
        <v>14</v>
      </c>
      <c r="M39" s="402">
        <f t="shared" si="1"/>
        <v>0.7871064815</v>
      </c>
      <c r="N39" s="403">
        <f t="shared" si="1"/>
        <v>0</v>
      </c>
      <c r="O39" s="401">
        <f t="shared" si="1"/>
        <v>1</v>
      </c>
      <c r="P39" s="401">
        <f t="shared" si="1"/>
        <v>4</v>
      </c>
      <c r="Q39" s="402">
        <f t="shared" si="1"/>
        <v>0.1503009259</v>
      </c>
      <c r="R39" s="403">
        <f t="shared" si="1"/>
        <v>0</v>
      </c>
      <c r="S39" s="401">
        <f t="shared" si="1"/>
        <v>9</v>
      </c>
      <c r="T39" s="401">
        <f t="shared" si="1"/>
        <v>20.5</v>
      </c>
      <c r="U39" s="402">
        <f t="shared" si="1"/>
        <v>0.2461226852</v>
      </c>
      <c r="V39" s="403">
        <f t="shared" si="1"/>
        <v>0</v>
      </c>
      <c r="W39" s="401">
        <f t="shared" si="1"/>
        <v>0</v>
      </c>
      <c r="X39" s="401">
        <f t="shared" si="1"/>
        <v>0</v>
      </c>
      <c r="Y39" s="402">
        <f t="shared" si="1"/>
        <v>0</v>
      </c>
      <c r="Z39" s="403">
        <f t="shared" si="1"/>
        <v>0</v>
      </c>
      <c r="AA39" s="401">
        <f t="shared" si="1"/>
        <v>0</v>
      </c>
      <c r="AB39" s="401">
        <f t="shared" si="1"/>
        <v>0</v>
      </c>
      <c r="AC39" s="402">
        <f t="shared" si="1"/>
        <v>0</v>
      </c>
      <c r="AD39" s="403">
        <f t="shared" si="1"/>
        <v>0</v>
      </c>
      <c r="AE39" s="401">
        <f t="shared" si="1"/>
        <v>0</v>
      </c>
      <c r="AF39" s="401">
        <f t="shared" si="1"/>
        <v>0</v>
      </c>
      <c r="AG39" s="402">
        <f t="shared" si="1"/>
        <v>0</v>
      </c>
      <c r="AH39" s="403">
        <f t="shared" si="1"/>
        <v>0</v>
      </c>
      <c r="AI39" s="401">
        <f t="shared" si="1"/>
        <v>0</v>
      </c>
      <c r="AJ39" s="401">
        <f t="shared" si="1"/>
        <v>0</v>
      </c>
      <c r="AK39" s="402">
        <f t="shared" si="1"/>
        <v>0</v>
      </c>
      <c r="AL39" s="403">
        <f t="shared" si="1"/>
        <v>0</v>
      </c>
      <c r="AM39" s="401">
        <f t="shared" si="1"/>
        <v>0</v>
      </c>
      <c r="AN39" s="401">
        <f t="shared" si="1"/>
        <v>0</v>
      </c>
      <c r="AO39" s="402">
        <f t="shared" si="1"/>
        <v>0</v>
      </c>
      <c r="AP39" s="403">
        <f t="shared" si="1"/>
        <v>0</v>
      </c>
    </row>
    <row r="40">
      <c r="A40" s="404" t="s">
        <v>47</v>
      </c>
      <c r="B40" s="405" t="s">
        <v>48</v>
      </c>
      <c r="C40" s="401">
        <f t="shared" ref="C40:AP40" si="2">SUM(C11:C17)</f>
        <v>55</v>
      </c>
      <c r="D40" s="401">
        <f t="shared" si="2"/>
        <v>54</v>
      </c>
      <c r="E40" s="402">
        <f t="shared" si="2"/>
        <v>2.068310185</v>
      </c>
      <c r="F40" s="403">
        <f t="shared" si="2"/>
        <v>0</v>
      </c>
      <c r="G40" s="401">
        <f t="shared" si="2"/>
        <v>21</v>
      </c>
      <c r="H40" s="401">
        <f t="shared" si="2"/>
        <v>15</v>
      </c>
      <c r="I40" s="402">
        <f t="shared" si="2"/>
        <v>0.5791435185</v>
      </c>
      <c r="J40" s="403">
        <f t="shared" si="2"/>
        <v>0</v>
      </c>
      <c r="K40" s="401">
        <f t="shared" si="2"/>
        <v>5</v>
      </c>
      <c r="L40" s="401">
        <f t="shared" si="2"/>
        <v>11</v>
      </c>
      <c r="M40" s="402">
        <f t="shared" si="2"/>
        <v>0.4981597222</v>
      </c>
      <c r="N40" s="403">
        <f t="shared" si="2"/>
        <v>0</v>
      </c>
      <c r="O40" s="401">
        <f t="shared" si="2"/>
        <v>3</v>
      </c>
      <c r="P40" s="401">
        <f t="shared" si="2"/>
        <v>4.5</v>
      </c>
      <c r="Q40" s="402">
        <f t="shared" si="2"/>
        <v>0.1353935185</v>
      </c>
      <c r="R40" s="403">
        <f t="shared" si="2"/>
        <v>0</v>
      </c>
      <c r="S40" s="401">
        <f t="shared" si="2"/>
        <v>14</v>
      </c>
      <c r="T40" s="401">
        <f t="shared" si="2"/>
        <v>21</v>
      </c>
      <c r="U40" s="402">
        <f t="shared" si="2"/>
        <v>0.5007407407</v>
      </c>
      <c r="V40" s="403">
        <f t="shared" si="2"/>
        <v>0</v>
      </c>
      <c r="W40" s="401">
        <f t="shared" si="2"/>
        <v>0</v>
      </c>
      <c r="X40" s="401">
        <f t="shared" si="2"/>
        <v>0</v>
      </c>
      <c r="Y40" s="402">
        <f t="shared" si="2"/>
        <v>0</v>
      </c>
      <c r="Z40" s="403">
        <f t="shared" si="2"/>
        <v>0</v>
      </c>
      <c r="AA40" s="401">
        <f t="shared" si="2"/>
        <v>0</v>
      </c>
      <c r="AB40" s="401">
        <f t="shared" si="2"/>
        <v>0</v>
      </c>
      <c r="AC40" s="402">
        <f t="shared" si="2"/>
        <v>0</v>
      </c>
      <c r="AD40" s="403">
        <f t="shared" si="2"/>
        <v>0</v>
      </c>
      <c r="AE40" s="401">
        <f t="shared" si="2"/>
        <v>0</v>
      </c>
      <c r="AF40" s="401">
        <f t="shared" si="2"/>
        <v>0</v>
      </c>
      <c r="AG40" s="402">
        <f t="shared" si="2"/>
        <v>0</v>
      </c>
      <c r="AH40" s="403">
        <f t="shared" si="2"/>
        <v>0</v>
      </c>
      <c r="AI40" s="401">
        <f t="shared" si="2"/>
        <v>8</v>
      </c>
      <c r="AJ40" s="401">
        <f t="shared" si="2"/>
        <v>7</v>
      </c>
      <c r="AK40" s="402">
        <f t="shared" si="2"/>
        <v>0.2424305556</v>
      </c>
      <c r="AL40" s="403">
        <f t="shared" si="2"/>
        <v>0</v>
      </c>
      <c r="AM40" s="401">
        <f t="shared" si="2"/>
        <v>0</v>
      </c>
      <c r="AN40" s="401">
        <f t="shared" si="2"/>
        <v>0</v>
      </c>
      <c r="AO40" s="402">
        <f t="shared" si="2"/>
        <v>0</v>
      </c>
      <c r="AP40" s="403">
        <f t="shared" si="2"/>
        <v>0</v>
      </c>
    </row>
    <row r="41">
      <c r="A41" s="406" t="s">
        <v>43</v>
      </c>
      <c r="B41" s="405" t="s">
        <v>49</v>
      </c>
      <c r="C41" s="401">
        <f t="shared" ref="C41:AP41" si="3">SUM(C19:C25)</f>
        <v>30</v>
      </c>
      <c r="D41" s="401">
        <f t="shared" si="3"/>
        <v>33.5</v>
      </c>
      <c r="E41" s="402">
        <f t="shared" si="3"/>
        <v>2.287476852</v>
      </c>
      <c r="F41" s="403">
        <f t="shared" si="3"/>
        <v>0</v>
      </c>
      <c r="G41" s="401">
        <f t="shared" si="3"/>
        <v>22</v>
      </c>
      <c r="H41" s="401">
        <f t="shared" si="3"/>
        <v>17</v>
      </c>
      <c r="I41" s="402">
        <f t="shared" si="3"/>
        <v>1.085069444</v>
      </c>
      <c r="J41" s="403">
        <f t="shared" si="3"/>
        <v>0</v>
      </c>
      <c r="K41" s="401">
        <f t="shared" si="3"/>
        <v>15</v>
      </c>
      <c r="L41" s="401">
        <f t="shared" si="3"/>
        <v>16.5</v>
      </c>
      <c r="M41" s="402">
        <f t="shared" si="3"/>
        <v>1.008726852</v>
      </c>
      <c r="N41" s="403">
        <f t="shared" si="3"/>
        <v>0</v>
      </c>
      <c r="O41" s="401">
        <f t="shared" si="3"/>
        <v>0</v>
      </c>
      <c r="P41" s="401">
        <f t="shared" si="3"/>
        <v>0</v>
      </c>
      <c r="Q41" s="402">
        <f t="shared" si="3"/>
        <v>0.003831018519</v>
      </c>
      <c r="R41" s="403">
        <f t="shared" si="3"/>
        <v>0</v>
      </c>
      <c r="S41" s="401">
        <f t="shared" si="3"/>
        <v>18</v>
      </c>
      <c r="T41" s="401">
        <f t="shared" si="3"/>
        <v>16</v>
      </c>
      <c r="U41" s="402">
        <f t="shared" si="3"/>
        <v>0.5952083333</v>
      </c>
      <c r="V41" s="403">
        <f t="shared" si="3"/>
        <v>0</v>
      </c>
      <c r="W41" s="401">
        <f t="shared" si="3"/>
        <v>0</v>
      </c>
      <c r="X41" s="401">
        <f t="shared" si="3"/>
        <v>0</v>
      </c>
      <c r="Y41" s="402">
        <f t="shared" si="3"/>
        <v>0</v>
      </c>
      <c r="Z41" s="403">
        <f t="shared" si="3"/>
        <v>0</v>
      </c>
      <c r="AA41" s="401">
        <f t="shared" si="3"/>
        <v>0</v>
      </c>
      <c r="AB41" s="401">
        <f t="shared" si="3"/>
        <v>2</v>
      </c>
      <c r="AC41" s="402">
        <f t="shared" si="3"/>
        <v>0.04376157407</v>
      </c>
      <c r="AD41" s="403">
        <f t="shared" si="3"/>
        <v>0</v>
      </c>
      <c r="AE41" s="401">
        <f t="shared" si="3"/>
        <v>0</v>
      </c>
      <c r="AF41" s="401">
        <f t="shared" si="3"/>
        <v>0</v>
      </c>
      <c r="AG41" s="402">
        <f t="shared" si="3"/>
        <v>0</v>
      </c>
      <c r="AH41" s="403">
        <f t="shared" si="3"/>
        <v>0</v>
      </c>
      <c r="AI41" s="401">
        <f t="shared" si="3"/>
        <v>14</v>
      </c>
      <c r="AJ41" s="401">
        <f t="shared" si="3"/>
        <v>32</v>
      </c>
      <c r="AK41" s="402">
        <f t="shared" si="3"/>
        <v>0.4930787037</v>
      </c>
      <c r="AL41" s="403">
        <f t="shared" si="3"/>
        <v>0</v>
      </c>
      <c r="AM41" s="401">
        <f t="shared" si="3"/>
        <v>0</v>
      </c>
      <c r="AN41" s="401">
        <f t="shared" si="3"/>
        <v>0</v>
      </c>
      <c r="AO41" s="402">
        <f t="shared" si="3"/>
        <v>0</v>
      </c>
      <c r="AP41" s="403">
        <f t="shared" si="3"/>
        <v>0</v>
      </c>
    </row>
    <row r="42">
      <c r="A42" s="407" t="s">
        <v>50</v>
      </c>
      <c r="B42" s="405" t="s">
        <v>51</v>
      </c>
      <c r="C42" s="401">
        <f t="shared" ref="C42:AP42" si="4">SUM(C27:C33)</f>
        <v>30</v>
      </c>
      <c r="D42" s="401">
        <f t="shared" si="4"/>
        <v>32.5</v>
      </c>
      <c r="E42" s="402">
        <f t="shared" si="4"/>
        <v>1.986053241</v>
      </c>
      <c r="F42" s="403">
        <f t="shared" si="4"/>
        <v>0</v>
      </c>
      <c r="G42" s="401">
        <f t="shared" si="4"/>
        <v>13</v>
      </c>
      <c r="H42" s="401">
        <f t="shared" si="4"/>
        <v>18.5</v>
      </c>
      <c r="I42" s="402">
        <f t="shared" si="4"/>
        <v>0.3906365741</v>
      </c>
      <c r="J42" s="403">
        <f t="shared" si="4"/>
        <v>0</v>
      </c>
      <c r="K42" s="401">
        <f t="shared" si="4"/>
        <v>11</v>
      </c>
      <c r="L42" s="401">
        <f t="shared" si="4"/>
        <v>17</v>
      </c>
      <c r="M42" s="402">
        <f t="shared" si="4"/>
        <v>0.8022800926</v>
      </c>
      <c r="N42" s="403">
        <f t="shared" si="4"/>
        <v>0</v>
      </c>
      <c r="O42" s="401">
        <f t="shared" si="4"/>
        <v>0</v>
      </c>
      <c r="P42" s="401">
        <f t="shared" si="4"/>
        <v>0</v>
      </c>
      <c r="Q42" s="402">
        <f t="shared" si="4"/>
        <v>0</v>
      </c>
      <c r="R42" s="403">
        <f t="shared" si="4"/>
        <v>0</v>
      </c>
      <c r="S42" s="401">
        <f t="shared" si="4"/>
        <v>6</v>
      </c>
      <c r="T42" s="401">
        <f t="shared" si="4"/>
        <v>21</v>
      </c>
      <c r="U42" s="402">
        <f t="shared" si="4"/>
        <v>0.3155671296</v>
      </c>
      <c r="V42" s="403">
        <f t="shared" si="4"/>
        <v>0</v>
      </c>
      <c r="W42" s="401">
        <f t="shared" si="4"/>
        <v>8</v>
      </c>
      <c r="X42" s="401">
        <f t="shared" si="4"/>
        <v>6</v>
      </c>
      <c r="Y42" s="402">
        <f t="shared" si="4"/>
        <v>0.1329166667</v>
      </c>
      <c r="Z42" s="403">
        <f t="shared" si="4"/>
        <v>0</v>
      </c>
      <c r="AA42" s="401">
        <f t="shared" si="4"/>
        <v>3</v>
      </c>
      <c r="AB42" s="401">
        <f t="shared" si="4"/>
        <v>23</v>
      </c>
      <c r="AC42" s="402">
        <f t="shared" si="4"/>
        <v>0.3411921296</v>
      </c>
      <c r="AD42" s="403">
        <f t="shared" si="4"/>
        <v>0</v>
      </c>
      <c r="AE42" s="401">
        <f t="shared" si="4"/>
        <v>0</v>
      </c>
      <c r="AF42" s="401">
        <f t="shared" si="4"/>
        <v>0</v>
      </c>
      <c r="AG42" s="402">
        <f t="shared" si="4"/>
        <v>0</v>
      </c>
      <c r="AH42" s="403">
        <f t="shared" si="4"/>
        <v>0</v>
      </c>
      <c r="AI42" s="401">
        <f t="shared" si="4"/>
        <v>13</v>
      </c>
      <c r="AJ42" s="401">
        <f t="shared" si="4"/>
        <v>42</v>
      </c>
      <c r="AK42" s="402">
        <f t="shared" si="4"/>
        <v>0.5868518519</v>
      </c>
      <c r="AL42" s="403">
        <f t="shared" si="4"/>
        <v>0</v>
      </c>
      <c r="AM42" s="401">
        <f t="shared" si="4"/>
        <v>0</v>
      </c>
      <c r="AN42" s="401">
        <f t="shared" si="4"/>
        <v>0</v>
      </c>
      <c r="AO42" s="402">
        <f t="shared" si="4"/>
        <v>0</v>
      </c>
      <c r="AP42" s="403">
        <f t="shared" si="4"/>
        <v>0</v>
      </c>
    </row>
    <row r="43">
      <c r="A43" s="408" t="s">
        <v>52</v>
      </c>
      <c r="B43" s="409" t="s">
        <v>53</v>
      </c>
      <c r="C43" s="401">
        <f t="shared" ref="C43:AP43" si="5">SUM(C35:C37)</f>
        <v>15</v>
      </c>
      <c r="D43" s="401">
        <f t="shared" si="5"/>
        <v>13</v>
      </c>
      <c r="E43" s="402">
        <f t="shared" si="5"/>
        <v>0.6875925926</v>
      </c>
      <c r="F43" s="403">
        <f t="shared" si="5"/>
        <v>0</v>
      </c>
      <c r="G43" s="401">
        <f t="shared" si="5"/>
        <v>4</v>
      </c>
      <c r="H43" s="401">
        <f t="shared" si="5"/>
        <v>9</v>
      </c>
      <c r="I43" s="402">
        <f t="shared" si="5"/>
        <v>0.1483912037</v>
      </c>
      <c r="J43" s="403">
        <f t="shared" si="5"/>
        <v>0</v>
      </c>
      <c r="K43" s="401">
        <f t="shared" si="5"/>
        <v>3</v>
      </c>
      <c r="L43" s="401">
        <f t="shared" si="5"/>
        <v>7.5</v>
      </c>
      <c r="M43" s="402">
        <f t="shared" si="5"/>
        <v>0.1445486111</v>
      </c>
      <c r="N43" s="403">
        <f t="shared" si="5"/>
        <v>0</v>
      </c>
      <c r="O43" s="401">
        <f t="shared" si="5"/>
        <v>0</v>
      </c>
      <c r="P43" s="401">
        <f t="shared" si="5"/>
        <v>0</v>
      </c>
      <c r="Q43" s="402">
        <f t="shared" si="5"/>
        <v>0</v>
      </c>
      <c r="R43" s="403">
        <f t="shared" si="5"/>
        <v>0</v>
      </c>
      <c r="S43" s="401">
        <f t="shared" si="5"/>
        <v>5</v>
      </c>
      <c r="T43" s="401">
        <f t="shared" si="5"/>
        <v>4</v>
      </c>
      <c r="U43" s="402">
        <f t="shared" si="5"/>
        <v>0.08930555556</v>
      </c>
      <c r="V43" s="403">
        <f t="shared" si="5"/>
        <v>0</v>
      </c>
      <c r="W43" s="401">
        <f t="shared" si="5"/>
        <v>3</v>
      </c>
      <c r="X43" s="401">
        <f t="shared" si="5"/>
        <v>10</v>
      </c>
      <c r="Y43" s="402">
        <f t="shared" si="5"/>
        <v>0.1737731481</v>
      </c>
      <c r="Z43" s="403">
        <f t="shared" si="5"/>
        <v>0</v>
      </c>
      <c r="AA43" s="401">
        <f t="shared" si="5"/>
        <v>1</v>
      </c>
      <c r="AB43" s="401">
        <f t="shared" si="5"/>
        <v>12</v>
      </c>
      <c r="AC43" s="402">
        <f t="shared" si="5"/>
        <v>0.1003125</v>
      </c>
      <c r="AD43" s="403">
        <f t="shared" si="5"/>
        <v>0</v>
      </c>
      <c r="AE43" s="401">
        <f t="shared" si="5"/>
        <v>0</v>
      </c>
      <c r="AF43" s="401">
        <f t="shared" si="5"/>
        <v>0</v>
      </c>
      <c r="AG43" s="402">
        <f t="shared" si="5"/>
        <v>0</v>
      </c>
      <c r="AH43" s="403">
        <f t="shared" si="5"/>
        <v>0</v>
      </c>
      <c r="AI43" s="401">
        <f t="shared" si="5"/>
        <v>15</v>
      </c>
      <c r="AJ43" s="401">
        <f t="shared" si="5"/>
        <v>14</v>
      </c>
      <c r="AK43" s="402">
        <f t="shared" si="5"/>
        <v>0.4912037037</v>
      </c>
      <c r="AL43" s="403">
        <f t="shared" si="5"/>
        <v>0</v>
      </c>
      <c r="AM43" s="401">
        <f t="shared" si="5"/>
        <v>0</v>
      </c>
      <c r="AN43" s="401">
        <f t="shared" si="5"/>
        <v>0</v>
      </c>
      <c r="AO43" s="402">
        <f t="shared" si="5"/>
        <v>0</v>
      </c>
      <c r="AP43" s="403">
        <f t="shared" si="5"/>
        <v>0</v>
      </c>
    </row>
    <row r="44">
      <c r="A44" s="410" t="s">
        <v>44</v>
      </c>
      <c r="B44" s="411" t="s">
        <v>24</v>
      </c>
      <c r="C44" s="401">
        <f t="shared" ref="C44:AP44" si="6">SUM(C39:C43)</f>
        <v>167</v>
      </c>
      <c r="D44" s="401">
        <f t="shared" si="6"/>
        <v>162</v>
      </c>
      <c r="E44" s="402">
        <f t="shared" si="6"/>
        <v>8.79787037</v>
      </c>
      <c r="F44" s="412">
        <f t="shared" si="6"/>
        <v>0</v>
      </c>
      <c r="G44" s="401">
        <f t="shared" si="6"/>
        <v>79</v>
      </c>
      <c r="H44" s="401">
        <f t="shared" si="6"/>
        <v>127.5</v>
      </c>
      <c r="I44" s="402">
        <f t="shared" si="6"/>
        <v>2.790787037</v>
      </c>
      <c r="J44" s="412">
        <f t="shared" si="6"/>
        <v>0</v>
      </c>
      <c r="K44" s="401">
        <f t="shared" si="6"/>
        <v>52</v>
      </c>
      <c r="L44" s="401">
        <f t="shared" si="6"/>
        <v>66</v>
      </c>
      <c r="M44" s="402">
        <f t="shared" si="6"/>
        <v>3.240821759</v>
      </c>
      <c r="N44" s="412">
        <f t="shared" si="6"/>
        <v>0</v>
      </c>
      <c r="O44" s="401">
        <f t="shared" si="6"/>
        <v>4</v>
      </c>
      <c r="P44" s="401">
        <f t="shared" si="6"/>
        <v>8.5</v>
      </c>
      <c r="Q44" s="402">
        <f t="shared" si="6"/>
        <v>0.289525463</v>
      </c>
      <c r="R44" s="412">
        <f t="shared" si="6"/>
        <v>0</v>
      </c>
      <c r="S44" s="401">
        <f t="shared" si="6"/>
        <v>52</v>
      </c>
      <c r="T44" s="401">
        <f t="shared" si="6"/>
        <v>82.5</v>
      </c>
      <c r="U44" s="402">
        <f t="shared" si="6"/>
        <v>1.746944444</v>
      </c>
      <c r="V44" s="412">
        <f t="shared" si="6"/>
        <v>0</v>
      </c>
      <c r="W44" s="401">
        <f t="shared" si="6"/>
        <v>11</v>
      </c>
      <c r="X44" s="401">
        <f t="shared" si="6"/>
        <v>16</v>
      </c>
      <c r="Y44" s="402">
        <f t="shared" si="6"/>
        <v>0.3066898148</v>
      </c>
      <c r="Z44" s="412">
        <f t="shared" si="6"/>
        <v>0</v>
      </c>
      <c r="AA44" s="401">
        <f t="shared" si="6"/>
        <v>4</v>
      </c>
      <c r="AB44" s="401">
        <f t="shared" si="6"/>
        <v>37</v>
      </c>
      <c r="AC44" s="402">
        <f t="shared" si="6"/>
        <v>0.4852662037</v>
      </c>
      <c r="AD44" s="412">
        <f t="shared" si="6"/>
        <v>0</v>
      </c>
      <c r="AE44" s="401">
        <f t="shared" si="6"/>
        <v>0</v>
      </c>
      <c r="AF44" s="401">
        <f t="shared" si="6"/>
        <v>0</v>
      </c>
      <c r="AG44" s="402">
        <f t="shared" si="6"/>
        <v>0</v>
      </c>
      <c r="AH44" s="412">
        <f t="shared" si="6"/>
        <v>0</v>
      </c>
      <c r="AI44" s="401">
        <f t="shared" si="6"/>
        <v>50</v>
      </c>
      <c r="AJ44" s="401">
        <f t="shared" si="6"/>
        <v>95</v>
      </c>
      <c r="AK44" s="402">
        <f t="shared" si="6"/>
        <v>1.813564815</v>
      </c>
      <c r="AL44" s="412">
        <f t="shared" si="6"/>
        <v>0</v>
      </c>
      <c r="AM44" s="401">
        <f t="shared" si="6"/>
        <v>0</v>
      </c>
      <c r="AN44" s="401">
        <f t="shared" si="6"/>
        <v>0</v>
      </c>
      <c r="AO44" s="402">
        <f t="shared" si="6"/>
        <v>0</v>
      </c>
      <c r="AP44" s="412">
        <f t="shared" si="6"/>
        <v>0</v>
      </c>
    </row>
    <row r="45">
      <c r="E45" s="146"/>
      <c r="I45" s="413"/>
      <c r="M45" s="146"/>
      <c r="Q45" s="146"/>
      <c r="Y45" s="146"/>
    </row>
    <row r="46">
      <c r="E46" s="146"/>
      <c r="I46" s="413"/>
      <c r="M46" s="146"/>
      <c r="Q46" s="146"/>
      <c r="Y46" s="146"/>
    </row>
    <row r="47">
      <c r="E47" s="146"/>
      <c r="I47" s="413"/>
      <c r="M47" s="146"/>
      <c r="Q47" s="146"/>
      <c r="Y47" s="146"/>
    </row>
    <row r="48">
      <c r="E48" s="146"/>
      <c r="I48" s="413"/>
      <c r="M48" s="146"/>
      <c r="Q48" s="146"/>
      <c r="Y48" s="146"/>
    </row>
    <row r="49">
      <c r="E49" s="146"/>
      <c r="I49" s="413"/>
      <c r="M49" s="146"/>
      <c r="Q49" s="146"/>
      <c r="Y49" s="146"/>
    </row>
    <row r="50">
      <c r="E50" s="146"/>
      <c r="I50" s="413"/>
      <c r="M50" s="146"/>
      <c r="Q50" s="146"/>
      <c r="Y50" s="146"/>
    </row>
    <row r="51">
      <c r="E51" s="146"/>
      <c r="I51" s="413"/>
      <c r="M51" s="146"/>
      <c r="Q51" s="146"/>
      <c r="Y51" s="146"/>
    </row>
    <row r="52">
      <c r="E52" s="146"/>
      <c r="I52" s="413"/>
      <c r="M52" s="146"/>
      <c r="Q52" s="146"/>
      <c r="Y52" s="146"/>
    </row>
    <row r="53">
      <c r="E53" s="146"/>
      <c r="I53" s="413"/>
      <c r="M53" s="146"/>
      <c r="Q53" s="146"/>
      <c r="Y53" s="146"/>
    </row>
    <row r="54">
      <c r="E54" s="146"/>
      <c r="I54" s="413"/>
      <c r="M54" s="146"/>
      <c r="Q54" s="146"/>
      <c r="Y54" s="146"/>
    </row>
    <row r="55">
      <c r="E55" s="146"/>
      <c r="I55" s="413"/>
      <c r="M55" s="146"/>
      <c r="Q55" s="146"/>
      <c r="Y55" s="146"/>
    </row>
    <row r="56">
      <c r="E56" s="146"/>
      <c r="I56" s="413"/>
      <c r="M56" s="146"/>
      <c r="Q56" s="146"/>
      <c r="Y56" s="146"/>
    </row>
    <row r="57">
      <c r="E57" s="146"/>
      <c r="I57" s="413"/>
      <c r="M57" s="146"/>
      <c r="Q57" s="146"/>
      <c r="Y57" s="146"/>
    </row>
    <row r="58">
      <c r="E58" s="146"/>
      <c r="I58" s="413"/>
      <c r="M58" s="146"/>
      <c r="Q58" s="146"/>
      <c r="Y58" s="146"/>
    </row>
    <row r="59">
      <c r="E59" s="146"/>
      <c r="I59" s="413"/>
      <c r="M59" s="146"/>
      <c r="Q59" s="146"/>
      <c r="Y59" s="146"/>
    </row>
    <row r="60">
      <c r="E60" s="146"/>
      <c r="I60" s="413"/>
      <c r="M60" s="146"/>
      <c r="Q60" s="146"/>
      <c r="Y60" s="146"/>
    </row>
    <row r="61">
      <c r="E61" s="146"/>
      <c r="I61" s="413"/>
      <c r="M61" s="146"/>
      <c r="Q61" s="146"/>
      <c r="Y61" s="146"/>
    </row>
    <row r="62">
      <c r="E62" s="146"/>
      <c r="I62" s="413"/>
      <c r="M62" s="146"/>
      <c r="Q62" s="146"/>
      <c r="Y62" s="146"/>
    </row>
    <row r="63">
      <c r="E63" s="146"/>
      <c r="I63" s="413"/>
      <c r="M63" s="146"/>
      <c r="Q63" s="146"/>
      <c r="Y63" s="146"/>
    </row>
    <row r="64">
      <c r="E64" s="146"/>
      <c r="I64" s="413"/>
      <c r="M64" s="146"/>
      <c r="Q64" s="146"/>
      <c r="Y64" s="146"/>
    </row>
    <row r="65">
      <c r="E65" s="146"/>
      <c r="I65" s="413"/>
      <c r="M65" s="146"/>
      <c r="Q65" s="146"/>
      <c r="Y65" s="146"/>
    </row>
    <row r="66">
      <c r="E66" s="146"/>
      <c r="I66" s="413"/>
      <c r="M66" s="146"/>
      <c r="Q66" s="146"/>
      <c r="Y66" s="146"/>
    </row>
    <row r="67">
      <c r="E67" s="146"/>
      <c r="I67" s="413"/>
      <c r="M67" s="146"/>
      <c r="Q67" s="146"/>
      <c r="Y67" s="146"/>
    </row>
    <row r="68">
      <c r="E68" s="146"/>
      <c r="I68" s="413"/>
      <c r="M68" s="146"/>
      <c r="Q68" s="146"/>
      <c r="Y68" s="146"/>
    </row>
    <row r="69">
      <c r="E69" s="146"/>
      <c r="I69" s="413"/>
      <c r="M69" s="146"/>
      <c r="Q69" s="146"/>
      <c r="Y69" s="146"/>
    </row>
    <row r="70">
      <c r="E70" s="146"/>
      <c r="I70" s="413"/>
      <c r="M70" s="146"/>
      <c r="Q70" s="146"/>
      <c r="Y70" s="146"/>
    </row>
    <row r="71">
      <c r="E71" s="146"/>
      <c r="I71" s="413"/>
      <c r="M71" s="146"/>
      <c r="Q71" s="146"/>
      <c r="Y71" s="146"/>
    </row>
    <row r="72">
      <c r="E72" s="146"/>
      <c r="I72" s="413"/>
      <c r="M72" s="146"/>
      <c r="Q72" s="146"/>
      <c r="Y72" s="146"/>
    </row>
    <row r="73">
      <c r="E73" s="146"/>
      <c r="I73" s="413"/>
      <c r="M73" s="146"/>
      <c r="Q73" s="146"/>
      <c r="Y73" s="146"/>
    </row>
    <row r="74">
      <c r="E74" s="146"/>
      <c r="I74" s="413"/>
      <c r="M74" s="146"/>
      <c r="Q74" s="146"/>
      <c r="Y74" s="146"/>
    </row>
    <row r="75">
      <c r="E75" s="146"/>
      <c r="I75" s="413"/>
      <c r="M75" s="146"/>
      <c r="Q75" s="146"/>
      <c r="Y75" s="146"/>
    </row>
    <row r="76">
      <c r="E76" s="146"/>
      <c r="I76" s="413"/>
      <c r="M76" s="146"/>
      <c r="Q76" s="146"/>
      <c r="Y76" s="146"/>
    </row>
    <row r="77">
      <c r="E77" s="146"/>
      <c r="I77" s="413"/>
      <c r="M77" s="146"/>
      <c r="Q77" s="146"/>
      <c r="Y77" s="146"/>
    </row>
    <row r="78">
      <c r="E78" s="146"/>
      <c r="I78" s="413"/>
      <c r="M78" s="146"/>
      <c r="Q78" s="146"/>
      <c r="Y78" s="146"/>
    </row>
    <row r="79">
      <c r="E79" s="146"/>
      <c r="I79" s="413"/>
      <c r="M79" s="146"/>
      <c r="Q79" s="146"/>
      <c r="Y79" s="146"/>
    </row>
    <row r="80">
      <c r="E80" s="146"/>
      <c r="I80" s="413"/>
      <c r="M80" s="146"/>
      <c r="Q80" s="146"/>
      <c r="Y80" s="146"/>
    </row>
    <row r="81">
      <c r="E81" s="146"/>
      <c r="I81" s="413"/>
      <c r="M81" s="146"/>
      <c r="Q81" s="146"/>
      <c r="Y81" s="146"/>
    </row>
    <row r="82">
      <c r="E82" s="146"/>
      <c r="I82" s="413"/>
      <c r="M82" s="146"/>
      <c r="Q82" s="146"/>
      <c r="Y82" s="146"/>
    </row>
    <row r="83">
      <c r="E83" s="146"/>
      <c r="I83" s="413"/>
      <c r="M83" s="146"/>
      <c r="Q83" s="146"/>
      <c r="Y83" s="146"/>
    </row>
    <row r="84">
      <c r="E84" s="146"/>
      <c r="I84" s="413"/>
      <c r="M84" s="146"/>
      <c r="Q84" s="146"/>
      <c r="Y84" s="146"/>
    </row>
    <row r="85">
      <c r="E85" s="146"/>
      <c r="I85" s="413"/>
      <c r="M85" s="146"/>
      <c r="Q85" s="146"/>
      <c r="Y85" s="146"/>
    </row>
    <row r="86">
      <c r="E86" s="146"/>
      <c r="I86" s="413"/>
      <c r="M86" s="146"/>
      <c r="Q86" s="146"/>
      <c r="Y86" s="146"/>
    </row>
    <row r="87">
      <c r="E87" s="146"/>
      <c r="I87" s="413"/>
      <c r="M87" s="146"/>
      <c r="Q87" s="146"/>
      <c r="Y87" s="146"/>
    </row>
    <row r="88">
      <c r="E88" s="146"/>
      <c r="I88" s="413"/>
      <c r="M88" s="146"/>
      <c r="Q88" s="146"/>
      <c r="Y88" s="146"/>
    </row>
    <row r="89">
      <c r="E89" s="146"/>
      <c r="I89" s="413"/>
      <c r="M89" s="146"/>
      <c r="Q89" s="146"/>
      <c r="Y89" s="146"/>
    </row>
    <row r="90">
      <c r="E90" s="146"/>
      <c r="I90" s="413"/>
      <c r="M90" s="146"/>
      <c r="Q90" s="146"/>
      <c r="Y90" s="146"/>
    </row>
    <row r="91">
      <c r="E91" s="146"/>
      <c r="I91" s="413"/>
      <c r="M91" s="146"/>
      <c r="Q91" s="146"/>
      <c r="Y91" s="146"/>
    </row>
    <row r="92">
      <c r="E92" s="146"/>
      <c r="I92" s="413"/>
      <c r="M92" s="146"/>
      <c r="Q92" s="146"/>
      <c r="Y92" s="146"/>
    </row>
    <row r="93">
      <c r="E93" s="146"/>
      <c r="I93" s="413"/>
      <c r="M93" s="146"/>
      <c r="Q93" s="146"/>
      <c r="Y93" s="146"/>
    </row>
    <row r="94">
      <c r="E94" s="146"/>
      <c r="I94" s="413"/>
      <c r="M94" s="146"/>
      <c r="Q94" s="146"/>
      <c r="Y94" s="146"/>
    </row>
    <row r="95">
      <c r="E95" s="146"/>
      <c r="I95" s="413"/>
      <c r="M95" s="146"/>
      <c r="Q95" s="146"/>
      <c r="Y95" s="146"/>
    </row>
    <row r="96">
      <c r="E96" s="146"/>
      <c r="I96" s="413"/>
      <c r="M96" s="146"/>
      <c r="Q96" s="146"/>
      <c r="Y96" s="146"/>
    </row>
    <row r="97">
      <c r="E97" s="146"/>
      <c r="I97" s="413"/>
      <c r="M97" s="146"/>
      <c r="Q97" s="146"/>
      <c r="Y97" s="146"/>
    </row>
    <row r="98">
      <c r="E98" s="146"/>
      <c r="I98" s="413"/>
      <c r="M98" s="146"/>
      <c r="Q98" s="146"/>
      <c r="Y98" s="146"/>
    </row>
    <row r="99">
      <c r="E99" s="146"/>
      <c r="I99" s="413"/>
      <c r="M99" s="146"/>
      <c r="Q99" s="146"/>
      <c r="Y99" s="146"/>
    </row>
    <row r="100">
      <c r="E100" s="146"/>
      <c r="I100" s="413"/>
      <c r="M100" s="146"/>
      <c r="Q100" s="146"/>
      <c r="Y100" s="146"/>
    </row>
    <row r="101">
      <c r="E101" s="146"/>
      <c r="I101" s="413"/>
      <c r="M101" s="146"/>
      <c r="Q101" s="146"/>
      <c r="Y101" s="146"/>
    </row>
    <row r="102">
      <c r="E102" s="146"/>
      <c r="I102" s="413"/>
      <c r="M102" s="146"/>
      <c r="Q102" s="146"/>
      <c r="Y102" s="146"/>
    </row>
    <row r="103">
      <c r="E103" s="146"/>
      <c r="I103" s="413"/>
      <c r="M103" s="146"/>
      <c r="Q103" s="146"/>
      <c r="Y103" s="146"/>
    </row>
    <row r="104">
      <c r="E104" s="146"/>
      <c r="I104" s="413"/>
      <c r="M104" s="146"/>
      <c r="Q104" s="146"/>
      <c r="Y104" s="146"/>
    </row>
    <row r="105">
      <c r="E105" s="146"/>
      <c r="I105" s="413"/>
      <c r="M105" s="146"/>
      <c r="Q105" s="146"/>
      <c r="Y105" s="146"/>
    </row>
    <row r="106">
      <c r="E106" s="146"/>
      <c r="I106" s="413"/>
      <c r="M106" s="146"/>
      <c r="Q106" s="146"/>
      <c r="Y106" s="146"/>
    </row>
    <row r="107">
      <c r="E107" s="146"/>
      <c r="I107" s="413"/>
      <c r="M107" s="146"/>
      <c r="Q107" s="146"/>
      <c r="Y107" s="146"/>
    </row>
    <row r="108">
      <c r="E108" s="146"/>
      <c r="I108" s="413"/>
      <c r="M108" s="146"/>
      <c r="Q108" s="146"/>
      <c r="Y108" s="146"/>
    </row>
    <row r="109">
      <c r="E109" s="146"/>
      <c r="I109" s="413"/>
      <c r="M109" s="146"/>
      <c r="Q109" s="146"/>
      <c r="Y109" s="146"/>
    </row>
    <row r="110">
      <c r="E110" s="146"/>
      <c r="I110" s="413"/>
      <c r="M110" s="146"/>
      <c r="Q110" s="146"/>
      <c r="Y110" s="146"/>
    </row>
    <row r="111">
      <c r="E111" s="146"/>
      <c r="I111" s="413"/>
      <c r="M111" s="146"/>
      <c r="Q111" s="146"/>
      <c r="Y111" s="146"/>
    </row>
    <row r="112">
      <c r="E112" s="146"/>
      <c r="I112" s="413"/>
      <c r="M112" s="146"/>
      <c r="Q112" s="146"/>
      <c r="Y112" s="146"/>
    </row>
    <row r="113">
      <c r="E113" s="146"/>
      <c r="I113" s="413"/>
      <c r="M113" s="146"/>
      <c r="Q113" s="146"/>
      <c r="Y113" s="146"/>
    </row>
    <row r="114">
      <c r="E114" s="146"/>
      <c r="I114" s="413"/>
      <c r="M114" s="146"/>
      <c r="Q114" s="146"/>
      <c r="Y114" s="146"/>
    </row>
    <row r="115">
      <c r="E115" s="146"/>
      <c r="I115" s="413"/>
      <c r="M115" s="146"/>
      <c r="Q115" s="146"/>
      <c r="Y115" s="146"/>
    </row>
    <row r="116">
      <c r="E116" s="146"/>
      <c r="I116" s="413"/>
      <c r="M116" s="146"/>
      <c r="Q116" s="146"/>
      <c r="Y116" s="146"/>
    </row>
    <row r="117">
      <c r="E117" s="146"/>
      <c r="I117" s="413"/>
      <c r="M117" s="146"/>
      <c r="Q117" s="146"/>
      <c r="Y117" s="146"/>
    </row>
    <row r="118">
      <c r="E118" s="146"/>
      <c r="I118" s="413"/>
      <c r="M118" s="146"/>
      <c r="Q118" s="146"/>
      <c r="Y118" s="146"/>
    </row>
    <row r="119">
      <c r="E119" s="146"/>
      <c r="I119" s="413"/>
      <c r="M119" s="146"/>
      <c r="Q119" s="146"/>
      <c r="Y119" s="146"/>
    </row>
    <row r="120">
      <c r="E120" s="146"/>
      <c r="I120" s="413"/>
      <c r="M120" s="146"/>
      <c r="Q120" s="146"/>
      <c r="Y120" s="146"/>
    </row>
    <row r="121">
      <c r="E121" s="146"/>
      <c r="I121" s="413"/>
      <c r="M121" s="146"/>
      <c r="Q121" s="146"/>
      <c r="Y121" s="146"/>
    </row>
    <row r="122">
      <c r="E122" s="146"/>
      <c r="I122" s="413"/>
      <c r="M122" s="146"/>
      <c r="Q122" s="146"/>
      <c r="Y122" s="146"/>
    </row>
    <row r="123">
      <c r="E123" s="146"/>
      <c r="I123" s="413"/>
      <c r="M123" s="146"/>
      <c r="Q123" s="146"/>
      <c r="Y123" s="146"/>
    </row>
    <row r="124">
      <c r="E124" s="146"/>
      <c r="I124" s="413"/>
      <c r="M124" s="146"/>
      <c r="Q124" s="146"/>
      <c r="Y124" s="146"/>
    </row>
    <row r="125">
      <c r="E125" s="146"/>
      <c r="I125" s="413"/>
      <c r="M125" s="146"/>
      <c r="Q125" s="146"/>
      <c r="Y125" s="146"/>
    </row>
    <row r="126">
      <c r="E126" s="146"/>
      <c r="I126" s="413"/>
      <c r="M126" s="146"/>
      <c r="Q126" s="146"/>
      <c r="Y126" s="146"/>
    </row>
    <row r="127">
      <c r="E127" s="146"/>
      <c r="I127" s="413"/>
      <c r="M127" s="146"/>
      <c r="Q127" s="146"/>
      <c r="Y127" s="146"/>
    </row>
    <row r="128">
      <c r="E128" s="146"/>
      <c r="I128" s="413"/>
      <c r="M128" s="146"/>
      <c r="Q128" s="146"/>
      <c r="Y128" s="146"/>
    </row>
    <row r="129">
      <c r="E129" s="146"/>
      <c r="I129" s="413"/>
      <c r="M129" s="146"/>
      <c r="Q129" s="146"/>
      <c r="Y129" s="146"/>
    </row>
    <row r="130">
      <c r="E130" s="146"/>
      <c r="I130" s="413"/>
      <c r="M130" s="146"/>
      <c r="Q130" s="146"/>
      <c r="Y130" s="146"/>
    </row>
    <row r="131">
      <c r="E131" s="146"/>
      <c r="I131" s="413"/>
      <c r="M131" s="146"/>
      <c r="Q131" s="146"/>
      <c r="Y131" s="146"/>
    </row>
    <row r="132">
      <c r="E132" s="146"/>
      <c r="I132" s="413"/>
      <c r="M132" s="146"/>
      <c r="Q132" s="146"/>
      <c r="Y132" s="146"/>
    </row>
    <row r="133">
      <c r="E133" s="146"/>
      <c r="I133" s="413"/>
      <c r="M133" s="146"/>
      <c r="Q133" s="146"/>
      <c r="Y133" s="146"/>
    </row>
    <row r="134">
      <c r="E134" s="146"/>
      <c r="I134" s="413"/>
      <c r="M134" s="146"/>
      <c r="Q134" s="146"/>
      <c r="Y134" s="146"/>
    </row>
    <row r="135">
      <c r="E135" s="146"/>
      <c r="I135" s="413"/>
      <c r="M135" s="146"/>
      <c r="Q135" s="146"/>
      <c r="Y135" s="146"/>
    </row>
    <row r="136">
      <c r="E136" s="146"/>
      <c r="I136" s="413"/>
      <c r="M136" s="146"/>
      <c r="Q136" s="146"/>
      <c r="Y136" s="146"/>
    </row>
    <row r="137">
      <c r="E137" s="146"/>
      <c r="I137" s="413"/>
      <c r="M137" s="146"/>
      <c r="Q137" s="146"/>
      <c r="Y137" s="146"/>
    </row>
    <row r="138">
      <c r="E138" s="146"/>
      <c r="I138" s="413"/>
      <c r="M138" s="146"/>
      <c r="Q138" s="146"/>
      <c r="Y138" s="146"/>
    </row>
    <row r="139">
      <c r="E139" s="146"/>
      <c r="I139" s="413"/>
      <c r="M139" s="146"/>
      <c r="Q139" s="146"/>
      <c r="Y139" s="146"/>
    </row>
    <row r="140">
      <c r="E140" s="146"/>
      <c r="I140" s="413"/>
      <c r="M140" s="146"/>
      <c r="Q140" s="146"/>
      <c r="Y140" s="146"/>
    </row>
    <row r="141">
      <c r="E141" s="146"/>
      <c r="I141" s="413"/>
      <c r="M141" s="146"/>
      <c r="Q141" s="146"/>
      <c r="Y141" s="146"/>
    </row>
    <row r="142">
      <c r="E142" s="146"/>
      <c r="I142" s="413"/>
      <c r="M142" s="146"/>
      <c r="Q142" s="146"/>
      <c r="Y142" s="146"/>
    </row>
    <row r="143">
      <c r="E143" s="146"/>
      <c r="I143" s="413"/>
      <c r="M143" s="146"/>
      <c r="Q143" s="146"/>
      <c r="Y143" s="146"/>
    </row>
    <row r="144">
      <c r="E144" s="146"/>
      <c r="I144" s="413"/>
      <c r="M144" s="146"/>
      <c r="Q144" s="146"/>
      <c r="Y144" s="146"/>
    </row>
    <row r="145">
      <c r="E145" s="146"/>
      <c r="I145" s="413"/>
      <c r="M145" s="146"/>
      <c r="Q145" s="146"/>
      <c r="Y145" s="146"/>
    </row>
    <row r="146">
      <c r="E146" s="146"/>
      <c r="I146" s="413"/>
      <c r="M146" s="146"/>
      <c r="Q146" s="146"/>
      <c r="Y146" s="146"/>
    </row>
    <row r="147">
      <c r="E147" s="146"/>
      <c r="I147" s="413"/>
      <c r="M147" s="146"/>
      <c r="Q147" s="146"/>
      <c r="Y147" s="146"/>
    </row>
    <row r="148">
      <c r="E148" s="146"/>
      <c r="I148" s="413"/>
      <c r="M148" s="146"/>
      <c r="Q148" s="146"/>
      <c r="Y148" s="146"/>
    </row>
    <row r="149">
      <c r="E149" s="146"/>
      <c r="I149" s="413"/>
      <c r="M149" s="146"/>
      <c r="Q149" s="146"/>
      <c r="Y149" s="146"/>
    </row>
    <row r="150">
      <c r="E150" s="146"/>
      <c r="I150" s="413"/>
      <c r="M150" s="146"/>
      <c r="Q150" s="146"/>
      <c r="Y150" s="146"/>
    </row>
    <row r="151">
      <c r="E151" s="146"/>
      <c r="I151" s="413"/>
      <c r="M151" s="146"/>
      <c r="Q151" s="146"/>
      <c r="Y151" s="146"/>
    </row>
    <row r="152">
      <c r="E152" s="146"/>
      <c r="I152" s="413"/>
      <c r="M152" s="146"/>
      <c r="Q152" s="146"/>
      <c r="Y152" s="146"/>
    </row>
    <row r="153">
      <c r="E153" s="146"/>
      <c r="I153" s="413"/>
      <c r="M153" s="146"/>
      <c r="Q153" s="146"/>
      <c r="Y153" s="146"/>
    </row>
    <row r="154">
      <c r="E154" s="146"/>
      <c r="I154" s="413"/>
      <c r="M154" s="146"/>
      <c r="Q154" s="146"/>
      <c r="Y154" s="146"/>
    </row>
    <row r="155">
      <c r="E155" s="146"/>
      <c r="I155" s="413"/>
      <c r="M155" s="146"/>
      <c r="Q155" s="146"/>
      <c r="Y155" s="146"/>
    </row>
    <row r="156">
      <c r="E156" s="146"/>
      <c r="I156" s="413"/>
      <c r="M156" s="146"/>
      <c r="Q156" s="146"/>
      <c r="Y156" s="146"/>
    </row>
    <row r="157">
      <c r="E157" s="146"/>
      <c r="I157" s="413"/>
      <c r="M157" s="146"/>
      <c r="Q157" s="146"/>
      <c r="Y157" s="146"/>
    </row>
    <row r="158">
      <c r="E158" s="146"/>
      <c r="I158" s="413"/>
      <c r="M158" s="146"/>
      <c r="Q158" s="146"/>
      <c r="Y158" s="146"/>
    </row>
    <row r="159">
      <c r="E159" s="146"/>
      <c r="I159" s="413"/>
      <c r="M159" s="146"/>
      <c r="Q159" s="146"/>
      <c r="Y159" s="146"/>
    </row>
    <row r="160">
      <c r="E160" s="146"/>
      <c r="I160" s="413"/>
      <c r="M160" s="146"/>
      <c r="Q160" s="146"/>
      <c r="Y160" s="146"/>
    </row>
    <row r="161">
      <c r="E161" s="146"/>
      <c r="I161" s="413"/>
      <c r="M161" s="146"/>
      <c r="Q161" s="146"/>
      <c r="Y161" s="146"/>
    </row>
    <row r="162">
      <c r="E162" s="146"/>
      <c r="I162" s="413"/>
      <c r="M162" s="146"/>
      <c r="Q162" s="146"/>
      <c r="Y162" s="146"/>
    </row>
    <row r="163">
      <c r="E163" s="146"/>
      <c r="I163" s="413"/>
      <c r="M163" s="146"/>
      <c r="Q163" s="146"/>
      <c r="Y163" s="146"/>
    </row>
    <row r="164">
      <c r="E164" s="146"/>
      <c r="I164" s="413"/>
      <c r="M164" s="146"/>
      <c r="Q164" s="146"/>
      <c r="Y164" s="146"/>
    </row>
    <row r="165">
      <c r="E165" s="146"/>
      <c r="I165" s="413"/>
      <c r="M165" s="146"/>
      <c r="Q165" s="146"/>
      <c r="Y165" s="146"/>
    </row>
    <row r="166">
      <c r="E166" s="146"/>
      <c r="I166" s="413"/>
      <c r="M166" s="146"/>
      <c r="Q166" s="146"/>
      <c r="Y166" s="146"/>
    </row>
    <row r="167">
      <c r="E167" s="146"/>
      <c r="I167" s="413"/>
      <c r="M167" s="146"/>
      <c r="Q167" s="146"/>
      <c r="Y167" s="146"/>
    </row>
    <row r="168">
      <c r="E168" s="146"/>
      <c r="I168" s="413"/>
      <c r="M168" s="146"/>
      <c r="Q168" s="146"/>
      <c r="Y168" s="146"/>
    </row>
    <row r="169">
      <c r="E169" s="146"/>
      <c r="I169" s="413"/>
      <c r="M169" s="146"/>
      <c r="Q169" s="146"/>
      <c r="Y169" s="146"/>
    </row>
    <row r="170">
      <c r="E170" s="146"/>
      <c r="I170" s="413"/>
      <c r="M170" s="146"/>
      <c r="Q170" s="146"/>
      <c r="Y170" s="146"/>
    </row>
    <row r="171">
      <c r="E171" s="146"/>
      <c r="I171" s="413"/>
      <c r="M171" s="146"/>
      <c r="Q171" s="146"/>
      <c r="Y171" s="146"/>
    </row>
    <row r="172">
      <c r="E172" s="146"/>
      <c r="I172" s="413"/>
      <c r="M172" s="146"/>
      <c r="Q172" s="146"/>
      <c r="Y172" s="146"/>
    </row>
    <row r="173">
      <c r="E173" s="146"/>
      <c r="I173" s="413"/>
      <c r="M173" s="146"/>
      <c r="Q173" s="146"/>
      <c r="Y173" s="146"/>
    </row>
    <row r="174">
      <c r="E174" s="146"/>
      <c r="I174" s="413"/>
      <c r="M174" s="146"/>
      <c r="Q174" s="146"/>
      <c r="Y174" s="146"/>
    </row>
    <row r="175">
      <c r="E175" s="146"/>
      <c r="I175" s="413"/>
      <c r="M175" s="146"/>
      <c r="Q175" s="146"/>
      <c r="Y175" s="146"/>
    </row>
    <row r="176">
      <c r="E176" s="146"/>
      <c r="I176" s="413"/>
      <c r="M176" s="146"/>
      <c r="Q176" s="146"/>
      <c r="Y176" s="146"/>
    </row>
    <row r="177">
      <c r="E177" s="146"/>
      <c r="I177" s="413"/>
      <c r="M177" s="146"/>
      <c r="Q177" s="146"/>
      <c r="Y177" s="146"/>
    </row>
    <row r="178">
      <c r="E178" s="146"/>
      <c r="I178" s="413"/>
      <c r="M178" s="146"/>
      <c r="Q178" s="146"/>
      <c r="Y178" s="146"/>
    </row>
    <row r="179">
      <c r="E179" s="146"/>
      <c r="I179" s="413"/>
      <c r="M179" s="146"/>
      <c r="Q179" s="146"/>
      <c r="Y179" s="146"/>
    </row>
    <row r="180">
      <c r="E180" s="146"/>
      <c r="I180" s="413"/>
      <c r="M180" s="146"/>
      <c r="Q180" s="146"/>
      <c r="Y180" s="146"/>
    </row>
    <row r="181">
      <c r="E181" s="146"/>
      <c r="I181" s="413"/>
      <c r="M181" s="146"/>
      <c r="Q181" s="146"/>
      <c r="Y181" s="146"/>
    </row>
    <row r="182">
      <c r="E182" s="146"/>
      <c r="I182" s="413"/>
      <c r="M182" s="146"/>
      <c r="Q182" s="146"/>
      <c r="Y182" s="146"/>
    </row>
    <row r="183">
      <c r="E183" s="146"/>
      <c r="I183" s="413"/>
      <c r="M183" s="146"/>
      <c r="Q183" s="146"/>
      <c r="Y183" s="146"/>
    </row>
    <row r="184">
      <c r="E184" s="146"/>
      <c r="I184" s="413"/>
      <c r="M184" s="146"/>
      <c r="Q184" s="146"/>
      <c r="Y184" s="146"/>
    </row>
    <row r="185">
      <c r="E185" s="146"/>
      <c r="I185" s="413"/>
      <c r="M185" s="146"/>
      <c r="Q185" s="146"/>
      <c r="Y185" s="146"/>
    </row>
    <row r="186">
      <c r="E186" s="146"/>
      <c r="I186" s="413"/>
      <c r="M186" s="146"/>
      <c r="Q186" s="146"/>
      <c r="Y186" s="146"/>
    </row>
    <row r="187">
      <c r="E187" s="146"/>
      <c r="I187" s="413"/>
      <c r="M187" s="146"/>
      <c r="Q187" s="146"/>
      <c r="Y187" s="146"/>
    </row>
    <row r="188">
      <c r="E188" s="146"/>
      <c r="I188" s="413"/>
      <c r="M188" s="146"/>
      <c r="Q188" s="146"/>
      <c r="Y188" s="146"/>
    </row>
    <row r="189">
      <c r="E189" s="146"/>
      <c r="I189" s="413"/>
      <c r="M189" s="146"/>
      <c r="Q189" s="146"/>
      <c r="Y189" s="146"/>
    </row>
    <row r="190">
      <c r="E190" s="146"/>
      <c r="I190" s="413"/>
      <c r="M190" s="146"/>
      <c r="Q190" s="146"/>
      <c r="Y190" s="146"/>
    </row>
    <row r="191">
      <c r="E191" s="146"/>
      <c r="I191" s="413"/>
      <c r="M191" s="146"/>
      <c r="Q191" s="146"/>
      <c r="Y191" s="146"/>
    </row>
    <row r="192">
      <c r="E192" s="146"/>
      <c r="I192" s="413"/>
      <c r="M192" s="146"/>
      <c r="Q192" s="146"/>
      <c r="Y192" s="146"/>
    </row>
    <row r="193">
      <c r="E193" s="146"/>
      <c r="I193" s="413"/>
      <c r="M193" s="146"/>
      <c r="Q193" s="146"/>
      <c r="Y193" s="146"/>
    </row>
    <row r="194">
      <c r="E194" s="146"/>
      <c r="I194" s="413"/>
      <c r="M194" s="146"/>
      <c r="Q194" s="146"/>
      <c r="Y194" s="146"/>
    </row>
    <row r="195">
      <c r="E195" s="146"/>
      <c r="I195" s="413"/>
      <c r="M195" s="146"/>
      <c r="Q195" s="146"/>
      <c r="Y195" s="146"/>
    </row>
    <row r="196">
      <c r="E196" s="146"/>
      <c r="I196" s="413"/>
      <c r="M196" s="146"/>
      <c r="Q196" s="146"/>
      <c r="Y196" s="146"/>
    </row>
    <row r="197">
      <c r="E197" s="146"/>
      <c r="I197" s="413"/>
      <c r="M197" s="146"/>
      <c r="Q197" s="146"/>
      <c r="Y197" s="146"/>
    </row>
    <row r="198">
      <c r="E198" s="146"/>
      <c r="I198" s="413"/>
      <c r="M198" s="146"/>
      <c r="Q198" s="146"/>
      <c r="Y198" s="146"/>
    </row>
    <row r="199">
      <c r="E199" s="146"/>
      <c r="I199" s="413"/>
      <c r="M199" s="146"/>
      <c r="Q199" s="146"/>
      <c r="Y199" s="146"/>
    </row>
    <row r="200">
      <c r="E200" s="146"/>
      <c r="I200" s="413"/>
      <c r="M200" s="146"/>
      <c r="Q200" s="146"/>
      <c r="Y200" s="146"/>
    </row>
    <row r="201">
      <c r="E201" s="146"/>
      <c r="I201" s="413"/>
      <c r="M201" s="146"/>
      <c r="Q201" s="146"/>
      <c r="Y201" s="146"/>
    </row>
    <row r="202">
      <c r="E202" s="146"/>
      <c r="I202" s="413"/>
      <c r="M202" s="146"/>
      <c r="Q202" s="146"/>
      <c r="Y202" s="146"/>
    </row>
    <row r="203">
      <c r="E203" s="146"/>
      <c r="I203" s="413"/>
      <c r="M203" s="146"/>
      <c r="Q203" s="146"/>
      <c r="Y203" s="146"/>
    </row>
    <row r="204">
      <c r="E204" s="146"/>
      <c r="I204" s="413"/>
      <c r="M204" s="146"/>
      <c r="Q204" s="146"/>
      <c r="Y204" s="146"/>
    </row>
    <row r="205">
      <c r="E205" s="146"/>
      <c r="I205" s="413"/>
      <c r="M205" s="146"/>
      <c r="Q205" s="146"/>
      <c r="Y205" s="146"/>
    </row>
    <row r="206">
      <c r="E206" s="146"/>
      <c r="I206" s="413"/>
      <c r="M206" s="146"/>
      <c r="Q206" s="146"/>
      <c r="Y206" s="146"/>
    </row>
    <row r="207">
      <c r="E207" s="146"/>
      <c r="I207" s="413"/>
      <c r="M207" s="146"/>
      <c r="Q207" s="146"/>
      <c r="Y207" s="146"/>
    </row>
    <row r="208">
      <c r="E208" s="146"/>
      <c r="I208" s="413"/>
      <c r="M208" s="146"/>
      <c r="Q208" s="146"/>
      <c r="Y208" s="146"/>
    </row>
    <row r="209">
      <c r="E209" s="146"/>
      <c r="I209" s="413"/>
      <c r="M209" s="146"/>
      <c r="Q209" s="146"/>
      <c r="Y209" s="146"/>
    </row>
    <row r="210">
      <c r="E210" s="146"/>
      <c r="I210" s="413"/>
      <c r="M210" s="146"/>
      <c r="Q210" s="146"/>
      <c r="Y210" s="146"/>
    </row>
    <row r="211">
      <c r="E211" s="146"/>
      <c r="I211" s="413"/>
      <c r="M211" s="146"/>
      <c r="Q211" s="146"/>
      <c r="Y211" s="146"/>
    </row>
    <row r="212">
      <c r="E212" s="146"/>
      <c r="I212" s="413"/>
      <c r="M212" s="146"/>
      <c r="Q212" s="146"/>
      <c r="Y212" s="146"/>
    </row>
    <row r="213">
      <c r="E213" s="146"/>
      <c r="I213" s="413"/>
      <c r="M213" s="146"/>
      <c r="Q213" s="146"/>
      <c r="Y213" s="146"/>
    </row>
    <row r="214">
      <c r="E214" s="146"/>
      <c r="I214" s="413"/>
      <c r="M214" s="146"/>
      <c r="Q214" s="146"/>
      <c r="Y214" s="146"/>
    </row>
    <row r="215">
      <c r="E215" s="146"/>
      <c r="I215" s="413"/>
      <c r="M215" s="146"/>
      <c r="Q215" s="146"/>
      <c r="Y215" s="146"/>
    </row>
    <row r="216">
      <c r="E216" s="146"/>
      <c r="I216" s="413"/>
      <c r="M216" s="146"/>
      <c r="Q216" s="146"/>
      <c r="Y216" s="146"/>
    </row>
    <row r="217">
      <c r="E217" s="146"/>
      <c r="I217" s="413"/>
      <c r="M217" s="146"/>
      <c r="Q217" s="146"/>
      <c r="Y217" s="146"/>
    </row>
    <row r="218">
      <c r="E218" s="146"/>
      <c r="I218" s="413"/>
      <c r="M218" s="146"/>
      <c r="Q218" s="146"/>
      <c r="Y218" s="146"/>
    </row>
    <row r="219">
      <c r="E219" s="146"/>
      <c r="I219" s="413"/>
      <c r="M219" s="146"/>
      <c r="Q219" s="146"/>
      <c r="Y219" s="146"/>
    </row>
    <row r="220">
      <c r="E220" s="146"/>
      <c r="I220" s="413"/>
      <c r="M220" s="146"/>
      <c r="Q220" s="146"/>
      <c r="Y220" s="146"/>
    </row>
    <row r="221">
      <c r="E221" s="146"/>
      <c r="I221" s="413"/>
      <c r="M221" s="146"/>
      <c r="Q221" s="146"/>
      <c r="Y221" s="146"/>
    </row>
    <row r="222">
      <c r="E222" s="146"/>
      <c r="I222" s="413"/>
      <c r="M222" s="146"/>
      <c r="Q222" s="146"/>
      <c r="Y222" s="146"/>
    </row>
    <row r="223">
      <c r="E223" s="146"/>
      <c r="I223" s="413"/>
      <c r="M223" s="146"/>
      <c r="Q223" s="146"/>
      <c r="Y223" s="146"/>
    </row>
    <row r="224">
      <c r="E224" s="146"/>
      <c r="I224" s="413"/>
      <c r="M224" s="146"/>
      <c r="Q224" s="146"/>
      <c r="Y224" s="146"/>
    </row>
    <row r="225">
      <c r="E225" s="146"/>
      <c r="I225" s="413"/>
      <c r="M225" s="146"/>
      <c r="Q225" s="146"/>
      <c r="Y225" s="146"/>
    </row>
    <row r="226">
      <c r="E226" s="146"/>
      <c r="I226" s="413"/>
      <c r="M226" s="146"/>
      <c r="Q226" s="146"/>
      <c r="Y226" s="146"/>
    </row>
    <row r="227">
      <c r="E227" s="146"/>
      <c r="I227" s="413"/>
      <c r="M227" s="146"/>
      <c r="Q227" s="146"/>
      <c r="Y227" s="146"/>
    </row>
    <row r="228">
      <c r="E228" s="146"/>
      <c r="I228" s="413"/>
      <c r="M228" s="146"/>
      <c r="Q228" s="146"/>
      <c r="Y228" s="146"/>
    </row>
    <row r="229">
      <c r="E229" s="146"/>
      <c r="I229" s="413"/>
      <c r="M229" s="146"/>
      <c r="Q229" s="146"/>
      <c r="Y229" s="146"/>
    </row>
    <row r="230">
      <c r="E230" s="146"/>
      <c r="I230" s="413"/>
      <c r="M230" s="146"/>
      <c r="Q230" s="146"/>
      <c r="Y230" s="146"/>
    </row>
    <row r="231">
      <c r="E231" s="146"/>
      <c r="I231" s="413"/>
      <c r="M231" s="146"/>
      <c r="Q231" s="146"/>
      <c r="Y231" s="146"/>
    </row>
    <row r="232">
      <c r="E232" s="146"/>
      <c r="I232" s="413"/>
      <c r="M232" s="146"/>
      <c r="Q232" s="146"/>
      <c r="Y232" s="146"/>
    </row>
    <row r="233">
      <c r="E233" s="146"/>
      <c r="I233" s="413"/>
      <c r="M233" s="146"/>
      <c r="Q233" s="146"/>
      <c r="Y233" s="146"/>
    </row>
    <row r="234">
      <c r="E234" s="146"/>
      <c r="I234" s="413"/>
      <c r="M234" s="146"/>
      <c r="Q234" s="146"/>
      <c r="Y234" s="146"/>
    </row>
    <row r="235">
      <c r="E235" s="146"/>
      <c r="I235" s="413"/>
      <c r="M235" s="146"/>
      <c r="Q235" s="146"/>
      <c r="Y235" s="146"/>
    </row>
    <row r="236">
      <c r="E236" s="146"/>
      <c r="I236" s="413"/>
      <c r="M236" s="146"/>
      <c r="Q236" s="146"/>
      <c r="Y236" s="146"/>
    </row>
    <row r="237">
      <c r="E237" s="146"/>
      <c r="I237" s="413"/>
      <c r="M237" s="146"/>
      <c r="Q237" s="146"/>
      <c r="Y237" s="146"/>
    </row>
    <row r="238">
      <c r="E238" s="146"/>
      <c r="I238" s="413"/>
      <c r="M238" s="146"/>
      <c r="Q238" s="146"/>
      <c r="Y238" s="146"/>
    </row>
    <row r="239">
      <c r="E239" s="146"/>
      <c r="I239" s="413"/>
      <c r="M239" s="146"/>
      <c r="Q239" s="146"/>
      <c r="Y239" s="146"/>
    </row>
    <row r="240">
      <c r="E240" s="146"/>
      <c r="I240" s="413"/>
      <c r="M240" s="146"/>
      <c r="Q240" s="146"/>
      <c r="Y240" s="146"/>
    </row>
    <row r="241">
      <c r="E241" s="146"/>
      <c r="I241" s="413"/>
      <c r="M241" s="146"/>
      <c r="Q241" s="146"/>
      <c r="Y241" s="146"/>
    </row>
    <row r="242">
      <c r="E242" s="146"/>
      <c r="I242" s="413"/>
      <c r="M242" s="146"/>
      <c r="Q242" s="146"/>
      <c r="Y242" s="146"/>
    </row>
    <row r="243">
      <c r="E243" s="146"/>
      <c r="I243" s="413"/>
      <c r="M243" s="146"/>
      <c r="Q243" s="146"/>
      <c r="Y243" s="146"/>
    </row>
    <row r="244">
      <c r="E244" s="146"/>
      <c r="I244" s="413"/>
      <c r="M244" s="146"/>
      <c r="Q244" s="146"/>
      <c r="Y244" s="146"/>
    </row>
    <row r="245">
      <c r="E245" s="146"/>
      <c r="I245" s="413"/>
      <c r="M245" s="146"/>
      <c r="Q245" s="146"/>
      <c r="Y245" s="146"/>
    </row>
    <row r="246">
      <c r="E246" s="146"/>
      <c r="I246" s="413"/>
      <c r="M246" s="146"/>
      <c r="Q246" s="146"/>
      <c r="Y246" s="146"/>
    </row>
    <row r="247">
      <c r="E247" s="146"/>
      <c r="I247" s="413"/>
      <c r="M247" s="146"/>
      <c r="Q247" s="146"/>
      <c r="Y247" s="146"/>
    </row>
    <row r="248">
      <c r="E248" s="146"/>
      <c r="I248" s="413"/>
      <c r="M248" s="146"/>
      <c r="Q248" s="146"/>
      <c r="Y248" s="146"/>
    </row>
    <row r="249">
      <c r="E249" s="146"/>
      <c r="I249" s="413"/>
      <c r="M249" s="146"/>
      <c r="Q249" s="146"/>
      <c r="Y249" s="146"/>
    </row>
    <row r="250">
      <c r="E250" s="146"/>
      <c r="I250" s="413"/>
      <c r="M250" s="146"/>
      <c r="Q250" s="146"/>
      <c r="Y250" s="146"/>
    </row>
    <row r="251">
      <c r="E251" s="146"/>
      <c r="I251" s="413"/>
      <c r="M251" s="146"/>
      <c r="Q251" s="146"/>
      <c r="Y251" s="146"/>
    </row>
    <row r="252">
      <c r="E252" s="146"/>
      <c r="I252" s="413"/>
      <c r="M252" s="146"/>
      <c r="Q252" s="146"/>
      <c r="Y252" s="146"/>
    </row>
    <row r="253">
      <c r="E253" s="146"/>
      <c r="I253" s="413"/>
      <c r="M253" s="146"/>
      <c r="Q253" s="146"/>
      <c r="Y253" s="146"/>
    </row>
    <row r="254">
      <c r="E254" s="146"/>
      <c r="I254" s="413"/>
      <c r="M254" s="146"/>
      <c r="Q254" s="146"/>
      <c r="Y254" s="146"/>
    </row>
    <row r="255">
      <c r="E255" s="146"/>
      <c r="I255" s="413"/>
      <c r="M255" s="146"/>
      <c r="Q255" s="146"/>
      <c r="Y255" s="146"/>
    </row>
    <row r="256">
      <c r="E256" s="146"/>
      <c r="I256" s="413"/>
      <c r="M256" s="146"/>
      <c r="Q256" s="146"/>
      <c r="Y256" s="146"/>
    </row>
    <row r="257">
      <c r="E257" s="146"/>
      <c r="I257" s="413"/>
      <c r="M257" s="146"/>
      <c r="Q257" s="146"/>
      <c r="Y257" s="146"/>
    </row>
    <row r="258">
      <c r="E258" s="146"/>
      <c r="I258" s="413"/>
      <c r="M258" s="146"/>
      <c r="Q258" s="146"/>
      <c r="Y258" s="146"/>
    </row>
    <row r="259">
      <c r="E259" s="146"/>
      <c r="I259" s="413"/>
      <c r="M259" s="146"/>
      <c r="Q259" s="146"/>
      <c r="Y259" s="146"/>
    </row>
    <row r="260">
      <c r="E260" s="146"/>
      <c r="I260" s="413"/>
      <c r="M260" s="146"/>
      <c r="Q260" s="146"/>
      <c r="Y260" s="146"/>
    </row>
    <row r="261">
      <c r="E261" s="146"/>
      <c r="I261" s="413"/>
      <c r="M261" s="146"/>
      <c r="Q261" s="146"/>
      <c r="Y261" s="146"/>
    </row>
    <row r="262">
      <c r="E262" s="146"/>
      <c r="I262" s="413"/>
      <c r="M262" s="146"/>
      <c r="Q262" s="146"/>
      <c r="Y262" s="146"/>
    </row>
    <row r="263">
      <c r="E263" s="146"/>
      <c r="I263" s="413"/>
      <c r="M263" s="146"/>
      <c r="Q263" s="146"/>
      <c r="Y263" s="146"/>
    </row>
    <row r="264">
      <c r="E264" s="146"/>
      <c r="I264" s="413"/>
      <c r="M264" s="146"/>
      <c r="Q264" s="146"/>
      <c r="Y264" s="146"/>
    </row>
    <row r="265">
      <c r="E265" s="146"/>
      <c r="I265" s="413"/>
      <c r="M265" s="146"/>
      <c r="Q265" s="146"/>
      <c r="Y265" s="146"/>
    </row>
    <row r="266">
      <c r="E266" s="146"/>
      <c r="I266" s="413"/>
      <c r="M266" s="146"/>
      <c r="Q266" s="146"/>
      <c r="Y266" s="146"/>
    </row>
    <row r="267">
      <c r="E267" s="146"/>
      <c r="I267" s="413"/>
      <c r="M267" s="146"/>
      <c r="Q267" s="146"/>
      <c r="Y267" s="146"/>
    </row>
    <row r="268">
      <c r="E268" s="146"/>
      <c r="I268" s="413"/>
      <c r="M268" s="146"/>
      <c r="Q268" s="146"/>
      <c r="Y268" s="146"/>
    </row>
    <row r="269">
      <c r="E269" s="146"/>
      <c r="I269" s="413"/>
      <c r="M269" s="146"/>
      <c r="Q269" s="146"/>
      <c r="Y269" s="146"/>
    </row>
    <row r="270">
      <c r="E270" s="146"/>
      <c r="I270" s="413"/>
      <c r="M270" s="146"/>
      <c r="Q270" s="146"/>
      <c r="Y270" s="146"/>
    </row>
    <row r="271">
      <c r="E271" s="146"/>
      <c r="I271" s="413"/>
      <c r="M271" s="146"/>
      <c r="Q271" s="146"/>
      <c r="Y271" s="146"/>
    </row>
    <row r="272">
      <c r="E272" s="146"/>
      <c r="I272" s="413"/>
      <c r="M272" s="146"/>
      <c r="Q272" s="146"/>
      <c r="Y272" s="146"/>
    </row>
    <row r="273">
      <c r="E273" s="146"/>
      <c r="I273" s="413"/>
      <c r="M273" s="146"/>
      <c r="Q273" s="146"/>
      <c r="Y273" s="146"/>
    </row>
    <row r="274">
      <c r="E274" s="146"/>
      <c r="I274" s="413"/>
      <c r="M274" s="146"/>
      <c r="Q274" s="146"/>
      <c r="Y274" s="146"/>
    </row>
    <row r="275">
      <c r="E275" s="146"/>
      <c r="I275" s="413"/>
      <c r="M275" s="146"/>
      <c r="Q275" s="146"/>
      <c r="Y275" s="146"/>
    </row>
    <row r="276">
      <c r="E276" s="146"/>
      <c r="I276" s="413"/>
      <c r="M276" s="146"/>
      <c r="Q276" s="146"/>
      <c r="Y276" s="146"/>
    </row>
    <row r="277">
      <c r="E277" s="146"/>
      <c r="I277" s="413"/>
      <c r="M277" s="146"/>
      <c r="Q277" s="146"/>
      <c r="Y277" s="146"/>
    </row>
    <row r="278">
      <c r="E278" s="146"/>
      <c r="I278" s="413"/>
      <c r="M278" s="146"/>
      <c r="Q278" s="146"/>
      <c r="Y278" s="146"/>
    </row>
    <row r="279">
      <c r="E279" s="146"/>
      <c r="I279" s="413"/>
      <c r="M279" s="146"/>
      <c r="Q279" s="146"/>
      <c r="Y279" s="146"/>
    </row>
    <row r="280">
      <c r="E280" s="146"/>
      <c r="I280" s="413"/>
      <c r="M280" s="146"/>
      <c r="Q280" s="146"/>
      <c r="Y280" s="146"/>
    </row>
    <row r="281">
      <c r="E281" s="146"/>
      <c r="I281" s="413"/>
      <c r="M281" s="146"/>
      <c r="Q281" s="146"/>
      <c r="Y281" s="146"/>
    </row>
    <row r="282">
      <c r="E282" s="146"/>
      <c r="I282" s="413"/>
      <c r="M282" s="146"/>
      <c r="Q282" s="146"/>
      <c r="Y282" s="146"/>
    </row>
    <row r="283">
      <c r="E283" s="146"/>
      <c r="I283" s="413"/>
      <c r="M283" s="146"/>
      <c r="Q283" s="146"/>
      <c r="Y283" s="146"/>
    </row>
    <row r="284">
      <c r="E284" s="146"/>
      <c r="I284" s="413"/>
      <c r="M284" s="146"/>
      <c r="Q284" s="146"/>
      <c r="Y284" s="146"/>
    </row>
    <row r="285">
      <c r="E285" s="146"/>
      <c r="I285" s="413"/>
      <c r="M285" s="146"/>
      <c r="Q285" s="146"/>
      <c r="Y285" s="146"/>
    </row>
    <row r="286">
      <c r="E286" s="146"/>
      <c r="I286" s="413"/>
      <c r="M286" s="146"/>
      <c r="Q286" s="146"/>
      <c r="Y286" s="146"/>
    </row>
    <row r="287">
      <c r="E287" s="146"/>
      <c r="I287" s="413"/>
      <c r="M287" s="146"/>
      <c r="Q287" s="146"/>
      <c r="Y287" s="146"/>
    </row>
    <row r="288">
      <c r="E288" s="146"/>
      <c r="I288" s="413"/>
      <c r="M288" s="146"/>
      <c r="Q288" s="146"/>
      <c r="Y288" s="146"/>
    </row>
    <row r="289">
      <c r="E289" s="146"/>
      <c r="I289" s="413"/>
      <c r="M289" s="146"/>
      <c r="Q289" s="146"/>
      <c r="Y289" s="146"/>
    </row>
    <row r="290">
      <c r="E290" s="146"/>
      <c r="I290" s="413"/>
      <c r="M290" s="146"/>
      <c r="Q290" s="146"/>
      <c r="Y290" s="146"/>
    </row>
    <row r="291">
      <c r="E291" s="146"/>
      <c r="I291" s="413"/>
      <c r="M291" s="146"/>
      <c r="Q291" s="146"/>
      <c r="Y291" s="146"/>
    </row>
    <row r="292">
      <c r="E292" s="146"/>
      <c r="I292" s="413"/>
      <c r="M292" s="146"/>
      <c r="Q292" s="146"/>
      <c r="Y292" s="146"/>
    </row>
    <row r="293">
      <c r="E293" s="146"/>
      <c r="I293" s="413"/>
      <c r="M293" s="146"/>
      <c r="Q293" s="146"/>
      <c r="Y293" s="146"/>
    </row>
    <row r="294">
      <c r="E294" s="146"/>
      <c r="I294" s="413"/>
      <c r="M294" s="146"/>
      <c r="Q294" s="146"/>
      <c r="Y294" s="146"/>
    </row>
    <row r="295">
      <c r="E295" s="146"/>
      <c r="I295" s="413"/>
      <c r="M295" s="146"/>
      <c r="Q295" s="146"/>
      <c r="Y295" s="146"/>
    </row>
    <row r="296">
      <c r="E296" s="146"/>
      <c r="I296" s="413"/>
      <c r="M296" s="146"/>
      <c r="Q296" s="146"/>
      <c r="Y296" s="146"/>
    </row>
    <row r="297">
      <c r="E297" s="146"/>
      <c r="I297" s="413"/>
      <c r="M297" s="146"/>
      <c r="Q297" s="146"/>
      <c r="Y297" s="146"/>
    </row>
    <row r="298">
      <c r="E298" s="146"/>
      <c r="I298" s="413"/>
      <c r="M298" s="146"/>
      <c r="Q298" s="146"/>
      <c r="Y298" s="146"/>
    </row>
    <row r="299">
      <c r="E299" s="146"/>
      <c r="I299" s="413"/>
      <c r="M299" s="146"/>
      <c r="Q299" s="146"/>
      <c r="Y299" s="146"/>
    </row>
    <row r="300">
      <c r="E300" s="146"/>
      <c r="I300" s="413"/>
      <c r="M300" s="146"/>
      <c r="Q300" s="146"/>
      <c r="Y300" s="146"/>
    </row>
    <row r="301">
      <c r="E301" s="146"/>
      <c r="I301" s="413"/>
      <c r="M301" s="146"/>
      <c r="Q301" s="146"/>
      <c r="Y301" s="146"/>
    </row>
    <row r="302">
      <c r="E302" s="146"/>
      <c r="I302" s="413"/>
      <c r="M302" s="146"/>
      <c r="Q302" s="146"/>
      <c r="Y302" s="146"/>
    </row>
    <row r="303">
      <c r="E303" s="146"/>
      <c r="I303" s="413"/>
      <c r="M303" s="146"/>
      <c r="Q303" s="146"/>
      <c r="Y303" s="146"/>
    </row>
    <row r="304">
      <c r="E304" s="146"/>
      <c r="I304" s="413"/>
      <c r="M304" s="146"/>
      <c r="Q304" s="146"/>
      <c r="Y304" s="146"/>
    </row>
    <row r="305">
      <c r="E305" s="146"/>
      <c r="I305" s="413"/>
      <c r="M305" s="146"/>
      <c r="Q305" s="146"/>
      <c r="Y305" s="146"/>
    </row>
    <row r="306">
      <c r="E306" s="146"/>
      <c r="I306" s="413"/>
      <c r="M306" s="146"/>
      <c r="Q306" s="146"/>
      <c r="Y306" s="146"/>
    </row>
    <row r="307">
      <c r="E307" s="146"/>
      <c r="I307" s="413"/>
      <c r="M307" s="146"/>
      <c r="Q307" s="146"/>
      <c r="Y307" s="146"/>
    </row>
    <row r="308">
      <c r="E308" s="146"/>
      <c r="I308" s="413"/>
      <c r="M308" s="146"/>
      <c r="Q308" s="146"/>
      <c r="Y308" s="146"/>
    </row>
    <row r="309">
      <c r="E309" s="146"/>
      <c r="I309" s="413"/>
      <c r="M309" s="146"/>
      <c r="Q309" s="146"/>
      <c r="Y309" s="146"/>
    </row>
    <row r="310">
      <c r="E310" s="146"/>
      <c r="I310" s="413"/>
      <c r="M310" s="146"/>
      <c r="Q310" s="146"/>
      <c r="Y310" s="146"/>
    </row>
    <row r="311">
      <c r="E311" s="146"/>
      <c r="I311" s="413"/>
      <c r="M311" s="146"/>
      <c r="Q311" s="146"/>
      <c r="Y311" s="146"/>
    </row>
    <row r="312">
      <c r="E312" s="146"/>
      <c r="I312" s="413"/>
      <c r="M312" s="146"/>
      <c r="Q312" s="146"/>
      <c r="Y312" s="146"/>
    </row>
    <row r="313">
      <c r="E313" s="146"/>
      <c r="I313" s="413"/>
      <c r="M313" s="146"/>
      <c r="Q313" s="146"/>
      <c r="Y313" s="146"/>
    </row>
    <row r="314">
      <c r="E314" s="146"/>
      <c r="I314" s="413"/>
      <c r="M314" s="146"/>
      <c r="Q314" s="146"/>
      <c r="Y314" s="146"/>
    </row>
    <row r="315">
      <c r="E315" s="146"/>
      <c r="I315" s="413"/>
      <c r="M315" s="146"/>
      <c r="Q315" s="146"/>
      <c r="Y315" s="146"/>
    </row>
    <row r="316">
      <c r="E316" s="146"/>
      <c r="I316" s="413"/>
      <c r="M316" s="146"/>
      <c r="Q316" s="146"/>
      <c r="Y316" s="146"/>
    </row>
    <row r="317">
      <c r="E317" s="146"/>
      <c r="I317" s="413"/>
      <c r="M317" s="146"/>
      <c r="Q317" s="146"/>
      <c r="Y317" s="146"/>
    </row>
    <row r="318">
      <c r="E318" s="146"/>
      <c r="I318" s="413"/>
      <c r="M318" s="146"/>
      <c r="Q318" s="146"/>
      <c r="Y318" s="146"/>
    </row>
    <row r="319">
      <c r="E319" s="146"/>
      <c r="I319" s="413"/>
      <c r="M319" s="146"/>
      <c r="Q319" s="146"/>
      <c r="Y319" s="146"/>
    </row>
    <row r="320">
      <c r="E320" s="146"/>
      <c r="I320" s="413"/>
      <c r="M320" s="146"/>
      <c r="Q320" s="146"/>
      <c r="Y320" s="146"/>
    </row>
    <row r="321">
      <c r="E321" s="146"/>
      <c r="I321" s="413"/>
      <c r="M321" s="146"/>
      <c r="Q321" s="146"/>
      <c r="Y321" s="146"/>
    </row>
    <row r="322">
      <c r="E322" s="146"/>
      <c r="I322" s="413"/>
      <c r="M322" s="146"/>
      <c r="Q322" s="146"/>
      <c r="Y322" s="146"/>
    </row>
    <row r="323">
      <c r="E323" s="146"/>
      <c r="I323" s="413"/>
      <c r="M323" s="146"/>
      <c r="Q323" s="146"/>
      <c r="Y323" s="146"/>
    </row>
    <row r="324">
      <c r="E324" s="146"/>
      <c r="I324" s="413"/>
      <c r="M324" s="146"/>
      <c r="Q324" s="146"/>
      <c r="Y324" s="146"/>
    </row>
    <row r="325">
      <c r="E325" s="146"/>
      <c r="I325" s="413"/>
      <c r="M325" s="146"/>
      <c r="Q325" s="146"/>
      <c r="Y325" s="146"/>
    </row>
    <row r="326">
      <c r="E326" s="146"/>
      <c r="I326" s="413"/>
      <c r="M326" s="146"/>
      <c r="Q326" s="146"/>
      <c r="Y326" s="146"/>
    </row>
    <row r="327">
      <c r="E327" s="146"/>
      <c r="I327" s="413"/>
      <c r="M327" s="146"/>
      <c r="Q327" s="146"/>
      <c r="Y327" s="146"/>
    </row>
    <row r="328">
      <c r="E328" s="146"/>
      <c r="I328" s="413"/>
      <c r="M328" s="146"/>
      <c r="Q328" s="146"/>
      <c r="Y328" s="146"/>
    </row>
    <row r="329">
      <c r="E329" s="146"/>
      <c r="I329" s="413"/>
      <c r="M329" s="146"/>
      <c r="Q329" s="146"/>
      <c r="Y329" s="146"/>
    </row>
    <row r="330">
      <c r="E330" s="146"/>
      <c r="I330" s="413"/>
      <c r="M330" s="146"/>
      <c r="Q330" s="146"/>
      <c r="Y330" s="146"/>
    </row>
    <row r="331">
      <c r="E331" s="146"/>
      <c r="I331" s="413"/>
      <c r="M331" s="146"/>
      <c r="Q331" s="146"/>
      <c r="Y331" s="146"/>
    </row>
    <row r="332">
      <c r="E332" s="146"/>
      <c r="I332" s="413"/>
      <c r="M332" s="146"/>
      <c r="Q332" s="146"/>
      <c r="Y332" s="146"/>
    </row>
    <row r="333">
      <c r="E333" s="146"/>
      <c r="I333" s="413"/>
      <c r="M333" s="146"/>
      <c r="Q333" s="146"/>
      <c r="Y333" s="146"/>
    </row>
    <row r="334">
      <c r="E334" s="146"/>
      <c r="I334" s="413"/>
      <c r="M334" s="146"/>
      <c r="Q334" s="146"/>
      <c r="Y334" s="146"/>
    </row>
    <row r="335">
      <c r="E335" s="146"/>
      <c r="I335" s="413"/>
      <c r="M335" s="146"/>
      <c r="Q335" s="146"/>
      <c r="Y335" s="146"/>
    </row>
    <row r="336">
      <c r="E336" s="146"/>
      <c r="I336" s="413"/>
      <c r="M336" s="146"/>
      <c r="Q336" s="146"/>
      <c r="Y336" s="146"/>
    </row>
    <row r="337">
      <c r="E337" s="146"/>
      <c r="I337" s="413"/>
      <c r="M337" s="146"/>
      <c r="Q337" s="146"/>
      <c r="Y337" s="146"/>
    </row>
    <row r="338">
      <c r="E338" s="146"/>
      <c r="I338" s="413"/>
      <c r="M338" s="146"/>
      <c r="Q338" s="146"/>
      <c r="Y338" s="146"/>
    </row>
    <row r="339">
      <c r="E339" s="146"/>
      <c r="I339" s="413"/>
      <c r="M339" s="146"/>
      <c r="Q339" s="146"/>
      <c r="Y339" s="146"/>
    </row>
    <row r="340">
      <c r="E340" s="146"/>
      <c r="I340" s="413"/>
      <c r="M340" s="146"/>
      <c r="Q340" s="146"/>
      <c r="Y340" s="146"/>
    </row>
    <row r="341">
      <c r="E341" s="146"/>
      <c r="I341" s="413"/>
      <c r="M341" s="146"/>
      <c r="Q341" s="146"/>
      <c r="Y341" s="146"/>
    </row>
    <row r="342">
      <c r="E342" s="146"/>
      <c r="I342" s="413"/>
      <c r="M342" s="146"/>
      <c r="Q342" s="146"/>
      <c r="Y342" s="146"/>
    </row>
    <row r="343">
      <c r="E343" s="146"/>
      <c r="I343" s="413"/>
      <c r="M343" s="146"/>
      <c r="Q343" s="146"/>
      <c r="Y343" s="146"/>
    </row>
    <row r="344">
      <c r="E344" s="146"/>
      <c r="I344" s="413"/>
      <c r="M344" s="146"/>
      <c r="Q344" s="146"/>
      <c r="Y344" s="146"/>
    </row>
    <row r="345">
      <c r="E345" s="146"/>
      <c r="I345" s="413"/>
      <c r="M345" s="146"/>
      <c r="Q345" s="146"/>
      <c r="Y345" s="146"/>
    </row>
    <row r="346">
      <c r="E346" s="146"/>
      <c r="I346" s="413"/>
      <c r="M346" s="146"/>
      <c r="Q346" s="146"/>
      <c r="Y346" s="146"/>
    </row>
    <row r="347">
      <c r="E347" s="146"/>
      <c r="I347" s="413"/>
      <c r="M347" s="146"/>
      <c r="Q347" s="146"/>
      <c r="Y347" s="146"/>
    </row>
    <row r="348">
      <c r="E348" s="146"/>
      <c r="I348" s="413"/>
      <c r="M348" s="146"/>
      <c r="Q348" s="146"/>
      <c r="Y348" s="146"/>
    </row>
    <row r="349">
      <c r="E349" s="146"/>
      <c r="I349" s="413"/>
      <c r="M349" s="146"/>
      <c r="Q349" s="146"/>
      <c r="Y349" s="146"/>
    </row>
    <row r="350">
      <c r="E350" s="146"/>
      <c r="I350" s="413"/>
      <c r="M350" s="146"/>
      <c r="Q350" s="146"/>
      <c r="Y350" s="146"/>
    </row>
    <row r="351">
      <c r="E351" s="146"/>
      <c r="I351" s="413"/>
      <c r="M351" s="146"/>
      <c r="Q351" s="146"/>
      <c r="Y351" s="146"/>
    </row>
    <row r="352">
      <c r="E352" s="146"/>
      <c r="I352" s="413"/>
      <c r="M352" s="146"/>
      <c r="Q352" s="146"/>
      <c r="Y352" s="146"/>
    </row>
    <row r="353">
      <c r="E353" s="146"/>
      <c r="I353" s="413"/>
      <c r="M353" s="146"/>
      <c r="Q353" s="146"/>
      <c r="Y353" s="146"/>
    </row>
    <row r="354">
      <c r="E354" s="146"/>
      <c r="I354" s="413"/>
      <c r="M354" s="146"/>
      <c r="Q354" s="146"/>
      <c r="Y354" s="146"/>
    </row>
    <row r="355">
      <c r="E355" s="146"/>
      <c r="I355" s="413"/>
      <c r="M355" s="146"/>
      <c r="Q355" s="146"/>
      <c r="Y355" s="146"/>
    </row>
    <row r="356">
      <c r="E356" s="146"/>
      <c r="I356" s="413"/>
      <c r="M356" s="146"/>
      <c r="Q356" s="146"/>
      <c r="Y356" s="146"/>
    </row>
    <row r="357">
      <c r="E357" s="146"/>
      <c r="I357" s="413"/>
      <c r="M357" s="146"/>
      <c r="Q357" s="146"/>
      <c r="Y357" s="146"/>
    </row>
    <row r="358">
      <c r="E358" s="146"/>
      <c r="I358" s="413"/>
      <c r="M358" s="146"/>
      <c r="Q358" s="146"/>
      <c r="Y358" s="146"/>
    </row>
    <row r="359">
      <c r="E359" s="146"/>
      <c r="I359" s="413"/>
      <c r="M359" s="146"/>
      <c r="Q359" s="146"/>
      <c r="Y359" s="146"/>
    </row>
    <row r="360">
      <c r="E360" s="146"/>
      <c r="I360" s="413"/>
      <c r="M360" s="146"/>
      <c r="Q360" s="146"/>
      <c r="Y360" s="146"/>
    </row>
    <row r="361">
      <c r="E361" s="146"/>
      <c r="I361" s="413"/>
      <c r="M361" s="146"/>
      <c r="Q361" s="146"/>
      <c r="Y361" s="146"/>
    </row>
    <row r="362">
      <c r="E362" s="146"/>
      <c r="I362" s="413"/>
      <c r="M362" s="146"/>
      <c r="Q362" s="146"/>
      <c r="Y362" s="146"/>
    </row>
    <row r="363">
      <c r="E363" s="146"/>
      <c r="I363" s="413"/>
      <c r="M363" s="146"/>
      <c r="Q363" s="146"/>
      <c r="Y363" s="146"/>
    </row>
    <row r="364">
      <c r="E364" s="146"/>
      <c r="I364" s="413"/>
      <c r="M364" s="146"/>
      <c r="Q364" s="146"/>
      <c r="Y364" s="146"/>
    </row>
    <row r="365">
      <c r="E365" s="146"/>
      <c r="I365" s="413"/>
      <c r="M365" s="146"/>
      <c r="Q365" s="146"/>
      <c r="Y365" s="146"/>
    </row>
    <row r="366">
      <c r="E366" s="146"/>
      <c r="I366" s="413"/>
      <c r="M366" s="146"/>
      <c r="Q366" s="146"/>
      <c r="Y366" s="146"/>
    </row>
    <row r="367">
      <c r="E367" s="146"/>
      <c r="I367" s="413"/>
      <c r="M367" s="146"/>
      <c r="Q367" s="146"/>
      <c r="Y367" s="146"/>
    </row>
    <row r="368">
      <c r="E368" s="146"/>
      <c r="I368" s="413"/>
      <c r="M368" s="146"/>
      <c r="Q368" s="146"/>
      <c r="Y368" s="146"/>
    </row>
    <row r="369">
      <c r="E369" s="146"/>
      <c r="I369" s="413"/>
      <c r="M369" s="146"/>
      <c r="Q369" s="146"/>
      <c r="Y369" s="146"/>
    </row>
    <row r="370">
      <c r="E370" s="146"/>
      <c r="I370" s="413"/>
      <c r="M370" s="146"/>
      <c r="Q370" s="146"/>
      <c r="Y370" s="146"/>
    </row>
    <row r="371">
      <c r="E371" s="146"/>
      <c r="I371" s="413"/>
      <c r="M371" s="146"/>
      <c r="Q371" s="146"/>
      <c r="Y371" s="146"/>
    </row>
    <row r="372">
      <c r="E372" s="146"/>
      <c r="I372" s="413"/>
      <c r="M372" s="146"/>
      <c r="Q372" s="146"/>
      <c r="Y372" s="146"/>
    </row>
    <row r="373">
      <c r="E373" s="146"/>
      <c r="I373" s="413"/>
      <c r="M373" s="146"/>
      <c r="Q373" s="146"/>
      <c r="Y373" s="146"/>
    </row>
    <row r="374">
      <c r="E374" s="146"/>
      <c r="I374" s="413"/>
      <c r="M374" s="146"/>
      <c r="Q374" s="146"/>
      <c r="Y374" s="146"/>
    </row>
    <row r="375">
      <c r="E375" s="146"/>
      <c r="I375" s="413"/>
      <c r="M375" s="146"/>
      <c r="Q375" s="146"/>
      <c r="Y375" s="146"/>
    </row>
    <row r="376">
      <c r="E376" s="146"/>
      <c r="I376" s="413"/>
      <c r="M376" s="146"/>
      <c r="Q376" s="146"/>
      <c r="Y376" s="146"/>
    </row>
    <row r="377">
      <c r="E377" s="146"/>
      <c r="I377" s="413"/>
      <c r="M377" s="146"/>
      <c r="Q377" s="146"/>
      <c r="Y377" s="146"/>
    </row>
    <row r="378">
      <c r="E378" s="146"/>
      <c r="I378" s="413"/>
      <c r="M378" s="146"/>
      <c r="Q378" s="146"/>
      <c r="Y378" s="146"/>
    </row>
    <row r="379">
      <c r="E379" s="146"/>
      <c r="I379" s="413"/>
      <c r="M379" s="146"/>
      <c r="Q379" s="146"/>
      <c r="Y379" s="146"/>
    </row>
    <row r="380">
      <c r="E380" s="146"/>
      <c r="I380" s="413"/>
      <c r="M380" s="146"/>
      <c r="Q380" s="146"/>
      <c r="Y380" s="146"/>
    </row>
    <row r="381">
      <c r="E381" s="146"/>
      <c r="I381" s="413"/>
      <c r="M381" s="146"/>
      <c r="Q381" s="146"/>
      <c r="Y381" s="146"/>
    </row>
    <row r="382">
      <c r="E382" s="146"/>
      <c r="I382" s="413"/>
      <c r="M382" s="146"/>
      <c r="Q382" s="146"/>
      <c r="Y382" s="146"/>
    </row>
    <row r="383">
      <c r="E383" s="146"/>
      <c r="I383" s="413"/>
      <c r="M383" s="146"/>
      <c r="Q383" s="146"/>
      <c r="Y383" s="146"/>
    </row>
    <row r="384">
      <c r="E384" s="146"/>
      <c r="I384" s="413"/>
      <c r="M384" s="146"/>
      <c r="Q384" s="146"/>
      <c r="Y384" s="146"/>
    </row>
    <row r="385">
      <c r="E385" s="146"/>
      <c r="I385" s="413"/>
      <c r="M385" s="146"/>
      <c r="Q385" s="146"/>
      <c r="Y385" s="146"/>
    </row>
    <row r="386">
      <c r="E386" s="146"/>
      <c r="I386" s="413"/>
      <c r="M386" s="146"/>
      <c r="Q386" s="146"/>
      <c r="Y386" s="146"/>
    </row>
    <row r="387">
      <c r="E387" s="146"/>
      <c r="I387" s="413"/>
      <c r="M387" s="146"/>
      <c r="Q387" s="146"/>
      <c r="Y387" s="146"/>
    </row>
    <row r="388">
      <c r="E388" s="146"/>
      <c r="I388" s="413"/>
      <c r="M388" s="146"/>
      <c r="Q388" s="146"/>
      <c r="Y388" s="146"/>
    </row>
    <row r="389">
      <c r="E389" s="146"/>
      <c r="I389" s="413"/>
      <c r="M389" s="146"/>
      <c r="Q389" s="146"/>
      <c r="Y389" s="146"/>
    </row>
    <row r="390">
      <c r="E390" s="146"/>
      <c r="I390" s="413"/>
      <c r="M390" s="146"/>
      <c r="Q390" s="146"/>
      <c r="Y390" s="146"/>
    </row>
    <row r="391">
      <c r="E391" s="146"/>
      <c r="I391" s="413"/>
      <c r="M391" s="146"/>
      <c r="Q391" s="146"/>
      <c r="Y391" s="146"/>
    </row>
    <row r="392">
      <c r="E392" s="146"/>
      <c r="I392" s="413"/>
      <c r="M392" s="146"/>
      <c r="Q392" s="146"/>
      <c r="Y392" s="146"/>
    </row>
    <row r="393">
      <c r="E393" s="146"/>
      <c r="I393" s="413"/>
      <c r="M393" s="146"/>
      <c r="Q393" s="146"/>
      <c r="Y393" s="146"/>
    </row>
    <row r="394">
      <c r="E394" s="146"/>
      <c r="I394" s="413"/>
      <c r="M394" s="146"/>
      <c r="Q394" s="146"/>
      <c r="Y394" s="146"/>
    </row>
    <row r="395">
      <c r="E395" s="146"/>
      <c r="I395" s="413"/>
      <c r="M395" s="146"/>
      <c r="Q395" s="146"/>
      <c r="Y395" s="146"/>
    </row>
    <row r="396">
      <c r="E396" s="146"/>
      <c r="I396" s="413"/>
      <c r="M396" s="146"/>
      <c r="Q396" s="146"/>
      <c r="Y396" s="146"/>
    </row>
    <row r="397">
      <c r="E397" s="146"/>
      <c r="I397" s="413"/>
      <c r="M397" s="146"/>
      <c r="Q397" s="146"/>
      <c r="Y397" s="146"/>
    </row>
    <row r="398">
      <c r="E398" s="146"/>
      <c r="I398" s="413"/>
      <c r="M398" s="146"/>
      <c r="Q398" s="146"/>
      <c r="Y398" s="146"/>
    </row>
    <row r="399">
      <c r="E399" s="146"/>
      <c r="I399" s="413"/>
      <c r="M399" s="146"/>
      <c r="Q399" s="146"/>
      <c r="Y399" s="146"/>
    </row>
    <row r="400">
      <c r="E400" s="146"/>
      <c r="I400" s="413"/>
      <c r="M400" s="146"/>
      <c r="Q400" s="146"/>
      <c r="Y400" s="146"/>
    </row>
    <row r="401">
      <c r="E401" s="146"/>
      <c r="I401" s="413"/>
      <c r="M401" s="146"/>
      <c r="Q401" s="146"/>
      <c r="Y401" s="146"/>
    </row>
    <row r="402">
      <c r="E402" s="146"/>
      <c r="I402" s="413"/>
      <c r="M402" s="146"/>
      <c r="Q402" s="146"/>
      <c r="Y402" s="146"/>
    </row>
    <row r="403">
      <c r="E403" s="146"/>
      <c r="I403" s="413"/>
      <c r="M403" s="146"/>
      <c r="Q403" s="146"/>
      <c r="Y403" s="146"/>
    </row>
    <row r="404">
      <c r="E404" s="146"/>
      <c r="I404" s="413"/>
      <c r="M404" s="146"/>
      <c r="Q404" s="146"/>
      <c r="Y404" s="146"/>
    </row>
    <row r="405">
      <c r="E405" s="146"/>
      <c r="I405" s="413"/>
      <c r="M405" s="146"/>
      <c r="Q405" s="146"/>
      <c r="Y405" s="146"/>
    </row>
    <row r="406">
      <c r="E406" s="146"/>
      <c r="I406" s="413"/>
      <c r="M406" s="146"/>
      <c r="Q406" s="146"/>
      <c r="Y406" s="146"/>
    </row>
    <row r="407">
      <c r="E407" s="146"/>
      <c r="I407" s="413"/>
      <c r="M407" s="146"/>
      <c r="Q407" s="146"/>
      <c r="Y407" s="146"/>
    </row>
    <row r="408">
      <c r="E408" s="146"/>
      <c r="I408" s="413"/>
      <c r="M408" s="146"/>
      <c r="Q408" s="146"/>
      <c r="Y408" s="146"/>
    </row>
    <row r="409">
      <c r="E409" s="146"/>
      <c r="I409" s="413"/>
      <c r="M409" s="146"/>
      <c r="Q409" s="146"/>
      <c r="Y409" s="146"/>
    </row>
    <row r="410">
      <c r="E410" s="146"/>
      <c r="I410" s="413"/>
      <c r="M410" s="146"/>
      <c r="Q410" s="146"/>
      <c r="Y410" s="146"/>
    </row>
    <row r="411">
      <c r="E411" s="146"/>
      <c r="I411" s="413"/>
      <c r="M411" s="146"/>
      <c r="Q411" s="146"/>
      <c r="Y411" s="146"/>
    </row>
    <row r="412">
      <c r="E412" s="146"/>
      <c r="I412" s="413"/>
      <c r="M412" s="146"/>
      <c r="Q412" s="146"/>
      <c r="Y412" s="146"/>
    </row>
    <row r="413">
      <c r="E413" s="146"/>
      <c r="I413" s="413"/>
      <c r="M413" s="146"/>
      <c r="Q413" s="146"/>
      <c r="Y413" s="146"/>
    </row>
    <row r="414">
      <c r="E414" s="146"/>
      <c r="I414" s="413"/>
      <c r="M414" s="146"/>
      <c r="Q414" s="146"/>
      <c r="Y414" s="146"/>
    </row>
    <row r="415">
      <c r="E415" s="146"/>
      <c r="I415" s="413"/>
      <c r="M415" s="146"/>
      <c r="Q415" s="146"/>
      <c r="Y415" s="146"/>
    </row>
    <row r="416">
      <c r="E416" s="146"/>
      <c r="I416" s="413"/>
      <c r="M416" s="146"/>
      <c r="Q416" s="146"/>
      <c r="Y416" s="146"/>
    </row>
    <row r="417">
      <c r="E417" s="146"/>
      <c r="I417" s="413"/>
      <c r="M417" s="146"/>
      <c r="Q417" s="146"/>
      <c r="Y417" s="146"/>
    </row>
    <row r="418">
      <c r="E418" s="146"/>
      <c r="I418" s="413"/>
      <c r="M418" s="146"/>
      <c r="Q418" s="146"/>
      <c r="Y418" s="146"/>
    </row>
    <row r="419">
      <c r="E419" s="146"/>
      <c r="I419" s="413"/>
      <c r="M419" s="146"/>
      <c r="Q419" s="146"/>
      <c r="Y419" s="146"/>
    </row>
    <row r="420">
      <c r="E420" s="146"/>
      <c r="I420" s="413"/>
      <c r="M420" s="146"/>
      <c r="Q420" s="146"/>
      <c r="Y420" s="146"/>
    </row>
    <row r="421">
      <c r="E421" s="146"/>
      <c r="I421" s="413"/>
      <c r="M421" s="146"/>
      <c r="Q421" s="146"/>
      <c r="Y421" s="146"/>
    </row>
    <row r="422">
      <c r="E422" s="146"/>
      <c r="I422" s="413"/>
      <c r="M422" s="146"/>
      <c r="Q422" s="146"/>
      <c r="Y422" s="146"/>
    </row>
    <row r="423">
      <c r="E423" s="146"/>
      <c r="I423" s="413"/>
      <c r="M423" s="146"/>
      <c r="Q423" s="146"/>
      <c r="Y423" s="146"/>
    </row>
    <row r="424">
      <c r="E424" s="146"/>
      <c r="I424" s="413"/>
      <c r="M424" s="146"/>
      <c r="Q424" s="146"/>
      <c r="Y424" s="146"/>
    </row>
    <row r="425">
      <c r="E425" s="146"/>
      <c r="I425" s="413"/>
      <c r="M425" s="146"/>
      <c r="Q425" s="146"/>
      <c r="Y425" s="146"/>
    </row>
    <row r="426">
      <c r="E426" s="146"/>
      <c r="I426" s="413"/>
      <c r="M426" s="146"/>
      <c r="Q426" s="146"/>
      <c r="Y426" s="146"/>
    </row>
    <row r="427">
      <c r="E427" s="146"/>
      <c r="I427" s="413"/>
      <c r="M427" s="146"/>
      <c r="Q427" s="146"/>
      <c r="Y427" s="146"/>
    </row>
    <row r="428">
      <c r="E428" s="146"/>
      <c r="I428" s="413"/>
      <c r="M428" s="146"/>
      <c r="Q428" s="146"/>
      <c r="Y428" s="146"/>
    </row>
    <row r="429">
      <c r="E429" s="146"/>
      <c r="I429" s="413"/>
      <c r="M429" s="146"/>
      <c r="Q429" s="146"/>
      <c r="Y429" s="146"/>
    </row>
    <row r="430">
      <c r="E430" s="146"/>
      <c r="I430" s="413"/>
      <c r="M430" s="146"/>
      <c r="Q430" s="146"/>
      <c r="Y430" s="146"/>
    </row>
    <row r="431">
      <c r="E431" s="146"/>
      <c r="I431" s="413"/>
      <c r="M431" s="146"/>
      <c r="Q431" s="146"/>
      <c r="Y431" s="146"/>
    </row>
    <row r="432">
      <c r="E432" s="146"/>
      <c r="I432" s="413"/>
      <c r="M432" s="146"/>
      <c r="Q432" s="146"/>
      <c r="Y432" s="146"/>
    </row>
    <row r="433">
      <c r="E433" s="146"/>
      <c r="I433" s="413"/>
      <c r="M433" s="146"/>
      <c r="Q433" s="146"/>
      <c r="Y433" s="146"/>
    </row>
    <row r="434">
      <c r="E434" s="146"/>
      <c r="I434" s="413"/>
      <c r="M434" s="146"/>
      <c r="Q434" s="146"/>
      <c r="Y434" s="146"/>
    </row>
    <row r="435">
      <c r="E435" s="146"/>
      <c r="I435" s="413"/>
      <c r="M435" s="146"/>
      <c r="Q435" s="146"/>
      <c r="Y435" s="146"/>
    </row>
    <row r="436">
      <c r="E436" s="146"/>
      <c r="I436" s="413"/>
      <c r="M436" s="146"/>
      <c r="Q436" s="146"/>
      <c r="Y436" s="146"/>
    </row>
    <row r="437">
      <c r="E437" s="146"/>
      <c r="I437" s="413"/>
      <c r="M437" s="146"/>
      <c r="Q437" s="146"/>
      <c r="Y437" s="146"/>
    </row>
    <row r="438">
      <c r="E438" s="146"/>
      <c r="I438" s="413"/>
      <c r="M438" s="146"/>
      <c r="Q438" s="146"/>
      <c r="Y438" s="146"/>
    </row>
    <row r="439">
      <c r="E439" s="146"/>
      <c r="I439" s="413"/>
      <c r="M439" s="146"/>
      <c r="Q439" s="146"/>
      <c r="Y439" s="146"/>
    </row>
    <row r="440">
      <c r="E440" s="146"/>
      <c r="I440" s="413"/>
      <c r="M440" s="146"/>
      <c r="Q440" s="146"/>
      <c r="Y440" s="146"/>
    </row>
    <row r="441">
      <c r="E441" s="146"/>
      <c r="I441" s="413"/>
      <c r="M441" s="146"/>
      <c r="Q441" s="146"/>
      <c r="Y441" s="146"/>
    </row>
    <row r="442">
      <c r="E442" s="146"/>
      <c r="I442" s="413"/>
      <c r="M442" s="146"/>
      <c r="Q442" s="146"/>
      <c r="Y442" s="146"/>
    </row>
    <row r="443">
      <c r="E443" s="146"/>
      <c r="I443" s="413"/>
      <c r="M443" s="146"/>
      <c r="Q443" s="146"/>
      <c r="Y443" s="146"/>
    </row>
    <row r="444">
      <c r="E444" s="146"/>
      <c r="I444" s="413"/>
      <c r="M444" s="146"/>
      <c r="Q444" s="146"/>
      <c r="Y444" s="146"/>
    </row>
    <row r="445">
      <c r="E445" s="146"/>
      <c r="I445" s="413"/>
      <c r="M445" s="146"/>
      <c r="Q445" s="146"/>
      <c r="Y445" s="146"/>
    </row>
    <row r="446">
      <c r="E446" s="146"/>
      <c r="I446" s="413"/>
      <c r="M446" s="146"/>
      <c r="Q446" s="146"/>
      <c r="Y446" s="146"/>
    </row>
    <row r="447">
      <c r="E447" s="146"/>
      <c r="I447" s="413"/>
      <c r="M447" s="146"/>
      <c r="Q447" s="146"/>
      <c r="Y447" s="146"/>
    </row>
    <row r="448">
      <c r="E448" s="146"/>
      <c r="I448" s="413"/>
      <c r="M448" s="146"/>
      <c r="Q448" s="146"/>
      <c r="Y448" s="146"/>
    </row>
    <row r="449">
      <c r="E449" s="146"/>
      <c r="I449" s="413"/>
      <c r="M449" s="146"/>
      <c r="Q449" s="146"/>
      <c r="Y449" s="146"/>
    </row>
    <row r="450">
      <c r="E450" s="146"/>
      <c r="I450" s="413"/>
      <c r="M450" s="146"/>
      <c r="Q450" s="146"/>
      <c r="Y450" s="146"/>
    </row>
    <row r="451">
      <c r="E451" s="146"/>
      <c r="I451" s="413"/>
      <c r="M451" s="146"/>
      <c r="Q451" s="146"/>
      <c r="Y451" s="146"/>
    </row>
    <row r="452">
      <c r="E452" s="146"/>
      <c r="I452" s="413"/>
      <c r="M452" s="146"/>
      <c r="Q452" s="146"/>
      <c r="Y452" s="146"/>
    </row>
    <row r="453">
      <c r="E453" s="146"/>
      <c r="I453" s="413"/>
      <c r="M453" s="146"/>
      <c r="Q453" s="146"/>
      <c r="Y453" s="146"/>
    </row>
    <row r="454">
      <c r="E454" s="146"/>
      <c r="I454" s="413"/>
      <c r="M454" s="146"/>
      <c r="Q454" s="146"/>
      <c r="Y454" s="146"/>
    </row>
    <row r="455">
      <c r="E455" s="146"/>
      <c r="I455" s="413"/>
      <c r="M455" s="146"/>
      <c r="Q455" s="146"/>
      <c r="Y455" s="146"/>
    </row>
    <row r="456">
      <c r="E456" s="146"/>
      <c r="I456" s="413"/>
      <c r="M456" s="146"/>
      <c r="Q456" s="146"/>
      <c r="Y456" s="146"/>
    </row>
    <row r="457">
      <c r="E457" s="146"/>
      <c r="I457" s="413"/>
      <c r="M457" s="146"/>
      <c r="Q457" s="146"/>
      <c r="Y457" s="146"/>
    </row>
    <row r="458">
      <c r="E458" s="146"/>
      <c r="I458" s="413"/>
      <c r="M458" s="146"/>
      <c r="Q458" s="146"/>
      <c r="Y458" s="146"/>
    </row>
    <row r="459">
      <c r="E459" s="146"/>
      <c r="I459" s="413"/>
      <c r="M459" s="146"/>
      <c r="Q459" s="146"/>
      <c r="Y459" s="146"/>
    </row>
    <row r="460">
      <c r="E460" s="146"/>
      <c r="I460" s="413"/>
      <c r="M460" s="146"/>
      <c r="Q460" s="146"/>
      <c r="Y460" s="146"/>
    </row>
    <row r="461">
      <c r="E461" s="146"/>
      <c r="I461" s="413"/>
      <c r="M461" s="146"/>
      <c r="Q461" s="146"/>
      <c r="Y461" s="146"/>
    </row>
    <row r="462">
      <c r="E462" s="146"/>
      <c r="I462" s="413"/>
      <c r="M462" s="146"/>
      <c r="Q462" s="146"/>
      <c r="Y462" s="146"/>
    </row>
    <row r="463">
      <c r="E463" s="146"/>
      <c r="I463" s="413"/>
      <c r="M463" s="146"/>
      <c r="Q463" s="146"/>
      <c r="Y463" s="146"/>
    </row>
    <row r="464">
      <c r="E464" s="146"/>
      <c r="I464" s="413"/>
      <c r="M464" s="146"/>
      <c r="Q464" s="146"/>
      <c r="Y464" s="146"/>
    </row>
    <row r="465">
      <c r="E465" s="146"/>
      <c r="I465" s="413"/>
      <c r="M465" s="146"/>
      <c r="Q465" s="146"/>
      <c r="Y465" s="146"/>
    </row>
    <row r="466">
      <c r="E466" s="146"/>
      <c r="I466" s="413"/>
      <c r="M466" s="146"/>
      <c r="Q466" s="146"/>
      <c r="Y466" s="146"/>
    </row>
    <row r="467">
      <c r="E467" s="146"/>
      <c r="I467" s="413"/>
      <c r="M467" s="146"/>
      <c r="Q467" s="146"/>
      <c r="Y467" s="146"/>
    </row>
    <row r="468">
      <c r="E468" s="146"/>
      <c r="I468" s="413"/>
      <c r="M468" s="146"/>
      <c r="Q468" s="146"/>
      <c r="Y468" s="146"/>
    </row>
    <row r="469">
      <c r="E469" s="146"/>
      <c r="I469" s="413"/>
      <c r="M469" s="146"/>
      <c r="Q469" s="146"/>
      <c r="Y469" s="146"/>
    </row>
    <row r="470">
      <c r="E470" s="146"/>
      <c r="I470" s="413"/>
      <c r="M470" s="146"/>
      <c r="Q470" s="146"/>
      <c r="Y470" s="146"/>
    </row>
    <row r="471">
      <c r="E471" s="146"/>
      <c r="I471" s="413"/>
      <c r="M471" s="146"/>
      <c r="Q471" s="146"/>
      <c r="Y471" s="146"/>
    </row>
    <row r="472">
      <c r="E472" s="146"/>
      <c r="I472" s="413"/>
      <c r="M472" s="146"/>
      <c r="Q472" s="146"/>
      <c r="Y472" s="146"/>
    </row>
    <row r="473">
      <c r="E473" s="146"/>
      <c r="I473" s="413"/>
      <c r="M473" s="146"/>
      <c r="Q473" s="146"/>
      <c r="Y473" s="146"/>
    </row>
    <row r="474">
      <c r="E474" s="146"/>
      <c r="I474" s="413"/>
      <c r="M474" s="146"/>
      <c r="Q474" s="146"/>
      <c r="Y474" s="146"/>
    </row>
    <row r="475">
      <c r="E475" s="146"/>
      <c r="I475" s="413"/>
      <c r="M475" s="146"/>
      <c r="Q475" s="146"/>
      <c r="Y475" s="146"/>
    </row>
    <row r="476">
      <c r="E476" s="146"/>
      <c r="I476" s="413"/>
      <c r="M476" s="146"/>
      <c r="Q476" s="146"/>
      <c r="Y476" s="146"/>
    </row>
    <row r="477">
      <c r="E477" s="146"/>
      <c r="I477" s="413"/>
      <c r="M477" s="146"/>
      <c r="Q477" s="146"/>
      <c r="Y477" s="146"/>
    </row>
    <row r="478">
      <c r="E478" s="146"/>
      <c r="I478" s="413"/>
      <c r="M478" s="146"/>
      <c r="Q478" s="146"/>
      <c r="Y478" s="146"/>
    </row>
    <row r="479">
      <c r="E479" s="146"/>
      <c r="I479" s="413"/>
      <c r="M479" s="146"/>
      <c r="Q479" s="146"/>
      <c r="Y479" s="146"/>
    </row>
    <row r="480">
      <c r="E480" s="146"/>
      <c r="I480" s="413"/>
      <c r="M480" s="146"/>
      <c r="Q480" s="146"/>
      <c r="Y480" s="146"/>
    </row>
    <row r="481">
      <c r="E481" s="146"/>
      <c r="I481" s="413"/>
      <c r="M481" s="146"/>
      <c r="Q481" s="146"/>
      <c r="Y481" s="146"/>
    </row>
    <row r="482">
      <c r="E482" s="146"/>
      <c r="I482" s="413"/>
      <c r="M482" s="146"/>
      <c r="Q482" s="146"/>
      <c r="Y482" s="146"/>
    </row>
    <row r="483">
      <c r="E483" s="146"/>
      <c r="I483" s="413"/>
      <c r="M483" s="146"/>
      <c r="Q483" s="146"/>
      <c r="Y483" s="146"/>
    </row>
    <row r="484">
      <c r="E484" s="146"/>
      <c r="I484" s="413"/>
      <c r="M484" s="146"/>
      <c r="Q484" s="146"/>
      <c r="Y484" s="146"/>
    </row>
    <row r="485">
      <c r="E485" s="146"/>
      <c r="I485" s="413"/>
      <c r="M485" s="146"/>
      <c r="Q485" s="146"/>
      <c r="Y485" s="146"/>
    </row>
    <row r="486">
      <c r="E486" s="146"/>
      <c r="I486" s="413"/>
      <c r="M486" s="146"/>
      <c r="Q486" s="146"/>
      <c r="Y486" s="146"/>
    </row>
    <row r="487">
      <c r="E487" s="146"/>
      <c r="I487" s="413"/>
      <c r="M487" s="146"/>
      <c r="Q487" s="146"/>
      <c r="Y487" s="146"/>
    </row>
    <row r="488">
      <c r="E488" s="146"/>
      <c r="I488" s="413"/>
      <c r="M488" s="146"/>
      <c r="Q488" s="146"/>
      <c r="Y488" s="146"/>
    </row>
    <row r="489">
      <c r="E489" s="146"/>
      <c r="I489" s="413"/>
      <c r="M489" s="146"/>
      <c r="Q489" s="146"/>
      <c r="Y489" s="146"/>
    </row>
    <row r="490">
      <c r="E490" s="146"/>
      <c r="I490" s="413"/>
      <c r="M490" s="146"/>
      <c r="Q490" s="146"/>
      <c r="Y490" s="146"/>
    </row>
    <row r="491">
      <c r="E491" s="146"/>
      <c r="I491" s="413"/>
      <c r="M491" s="146"/>
      <c r="Q491" s="146"/>
      <c r="Y491" s="146"/>
    </row>
    <row r="492">
      <c r="E492" s="146"/>
      <c r="I492" s="413"/>
      <c r="M492" s="146"/>
      <c r="Q492" s="146"/>
      <c r="Y492" s="146"/>
    </row>
    <row r="493">
      <c r="E493" s="146"/>
      <c r="I493" s="413"/>
      <c r="M493" s="146"/>
      <c r="Q493" s="146"/>
      <c r="Y493" s="146"/>
    </row>
    <row r="494">
      <c r="E494" s="146"/>
      <c r="I494" s="413"/>
      <c r="M494" s="146"/>
      <c r="Q494" s="146"/>
      <c r="Y494" s="146"/>
    </row>
    <row r="495">
      <c r="E495" s="146"/>
      <c r="I495" s="413"/>
      <c r="M495" s="146"/>
      <c r="Q495" s="146"/>
      <c r="Y495" s="146"/>
    </row>
    <row r="496">
      <c r="E496" s="146"/>
      <c r="I496" s="413"/>
      <c r="M496" s="146"/>
      <c r="Q496" s="146"/>
      <c r="Y496" s="146"/>
    </row>
    <row r="497">
      <c r="E497" s="146"/>
      <c r="I497" s="413"/>
      <c r="M497" s="146"/>
      <c r="Q497" s="146"/>
      <c r="Y497" s="146"/>
    </row>
    <row r="498">
      <c r="E498" s="146"/>
      <c r="I498" s="413"/>
      <c r="M498" s="146"/>
      <c r="Q498" s="146"/>
      <c r="Y498" s="146"/>
    </row>
    <row r="499">
      <c r="E499" s="146"/>
      <c r="I499" s="413"/>
      <c r="M499" s="146"/>
      <c r="Q499" s="146"/>
      <c r="Y499" s="146"/>
    </row>
    <row r="500">
      <c r="E500" s="146"/>
      <c r="I500" s="413"/>
      <c r="M500" s="146"/>
      <c r="Q500" s="146"/>
      <c r="Y500" s="146"/>
    </row>
    <row r="501">
      <c r="E501" s="146"/>
      <c r="I501" s="413"/>
      <c r="M501" s="146"/>
      <c r="Q501" s="146"/>
      <c r="Y501" s="146"/>
    </row>
    <row r="502">
      <c r="E502" s="146"/>
      <c r="I502" s="413"/>
      <c r="M502" s="146"/>
      <c r="Q502" s="146"/>
      <c r="Y502" s="146"/>
    </row>
    <row r="503">
      <c r="E503" s="146"/>
      <c r="I503" s="413"/>
      <c r="M503" s="146"/>
      <c r="Q503" s="146"/>
      <c r="Y503" s="146"/>
    </row>
    <row r="504">
      <c r="E504" s="146"/>
      <c r="I504" s="413"/>
      <c r="M504" s="146"/>
      <c r="Q504" s="146"/>
      <c r="Y504" s="146"/>
    </row>
    <row r="505">
      <c r="E505" s="146"/>
      <c r="I505" s="413"/>
      <c r="M505" s="146"/>
      <c r="Q505" s="146"/>
      <c r="Y505" s="146"/>
    </row>
    <row r="506">
      <c r="E506" s="146"/>
      <c r="I506" s="413"/>
      <c r="M506" s="146"/>
      <c r="Q506" s="146"/>
      <c r="Y506" s="146"/>
    </row>
    <row r="507">
      <c r="E507" s="146"/>
      <c r="I507" s="413"/>
      <c r="M507" s="146"/>
      <c r="Q507" s="146"/>
      <c r="Y507" s="146"/>
    </row>
    <row r="508">
      <c r="E508" s="146"/>
      <c r="I508" s="413"/>
      <c r="M508" s="146"/>
      <c r="Q508" s="146"/>
      <c r="Y508" s="146"/>
    </row>
    <row r="509">
      <c r="E509" s="146"/>
      <c r="I509" s="413"/>
      <c r="M509" s="146"/>
      <c r="Q509" s="146"/>
      <c r="Y509" s="146"/>
    </row>
    <row r="510">
      <c r="E510" s="146"/>
      <c r="I510" s="413"/>
      <c r="M510" s="146"/>
      <c r="Q510" s="146"/>
      <c r="Y510" s="146"/>
    </row>
    <row r="511">
      <c r="E511" s="146"/>
      <c r="I511" s="413"/>
      <c r="M511" s="146"/>
      <c r="Q511" s="146"/>
      <c r="Y511" s="146"/>
    </row>
    <row r="512">
      <c r="E512" s="146"/>
      <c r="I512" s="413"/>
      <c r="M512" s="146"/>
      <c r="Q512" s="146"/>
      <c r="Y512" s="146"/>
    </row>
    <row r="513">
      <c r="E513" s="146"/>
      <c r="I513" s="413"/>
      <c r="M513" s="146"/>
      <c r="Q513" s="146"/>
      <c r="Y513" s="146"/>
    </row>
    <row r="514">
      <c r="E514" s="146"/>
      <c r="I514" s="413"/>
      <c r="M514" s="146"/>
      <c r="Q514" s="146"/>
      <c r="Y514" s="146"/>
    </row>
    <row r="515">
      <c r="E515" s="146"/>
      <c r="I515" s="413"/>
      <c r="M515" s="146"/>
      <c r="Q515" s="146"/>
      <c r="Y515" s="146"/>
    </row>
    <row r="516">
      <c r="E516" s="146"/>
      <c r="I516" s="413"/>
      <c r="M516" s="146"/>
      <c r="Q516" s="146"/>
      <c r="Y516" s="146"/>
    </row>
    <row r="517">
      <c r="E517" s="146"/>
      <c r="I517" s="413"/>
      <c r="M517" s="146"/>
      <c r="Q517" s="146"/>
      <c r="Y517" s="146"/>
    </row>
    <row r="518">
      <c r="E518" s="146"/>
      <c r="I518" s="413"/>
      <c r="M518" s="146"/>
      <c r="Q518" s="146"/>
      <c r="Y518" s="146"/>
    </row>
    <row r="519">
      <c r="E519" s="146"/>
      <c r="I519" s="413"/>
      <c r="M519" s="146"/>
      <c r="Q519" s="146"/>
      <c r="Y519" s="146"/>
    </row>
    <row r="520">
      <c r="E520" s="146"/>
      <c r="I520" s="413"/>
      <c r="M520" s="146"/>
      <c r="Q520" s="146"/>
      <c r="Y520" s="146"/>
    </row>
    <row r="521">
      <c r="E521" s="146"/>
      <c r="I521" s="413"/>
      <c r="M521" s="146"/>
      <c r="Q521" s="146"/>
      <c r="Y521" s="146"/>
    </row>
    <row r="522">
      <c r="E522" s="146"/>
      <c r="I522" s="413"/>
      <c r="M522" s="146"/>
      <c r="Q522" s="146"/>
      <c r="Y522" s="146"/>
    </row>
    <row r="523">
      <c r="E523" s="146"/>
      <c r="I523" s="413"/>
      <c r="M523" s="146"/>
      <c r="Q523" s="146"/>
      <c r="Y523" s="146"/>
    </row>
    <row r="524">
      <c r="E524" s="146"/>
      <c r="I524" s="413"/>
      <c r="M524" s="146"/>
      <c r="Q524" s="146"/>
      <c r="Y524" s="146"/>
    </row>
    <row r="525">
      <c r="E525" s="146"/>
      <c r="I525" s="413"/>
      <c r="M525" s="146"/>
      <c r="Q525" s="146"/>
      <c r="Y525" s="146"/>
    </row>
    <row r="526">
      <c r="E526" s="146"/>
      <c r="I526" s="413"/>
      <c r="M526" s="146"/>
      <c r="Q526" s="146"/>
      <c r="Y526" s="146"/>
    </row>
    <row r="527">
      <c r="E527" s="146"/>
      <c r="I527" s="413"/>
      <c r="M527" s="146"/>
      <c r="Q527" s="146"/>
      <c r="Y527" s="146"/>
    </row>
    <row r="528">
      <c r="E528" s="146"/>
      <c r="I528" s="413"/>
      <c r="M528" s="146"/>
      <c r="Q528" s="146"/>
      <c r="Y528" s="146"/>
    </row>
    <row r="529">
      <c r="E529" s="146"/>
      <c r="I529" s="413"/>
      <c r="M529" s="146"/>
      <c r="Q529" s="146"/>
      <c r="Y529" s="146"/>
    </row>
    <row r="530">
      <c r="E530" s="146"/>
      <c r="I530" s="413"/>
      <c r="M530" s="146"/>
      <c r="Q530" s="146"/>
      <c r="Y530" s="146"/>
    </row>
    <row r="531">
      <c r="E531" s="146"/>
      <c r="I531" s="413"/>
      <c r="M531" s="146"/>
      <c r="Q531" s="146"/>
      <c r="Y531" s="146"/>
    </row>
    <row r="532">
      <c r="E532" s="146"/>
      <c r="I532" s="413"/>
      <c r="M532" s="146"/>
      <c r="Q532" s="146"/>
      <c r="Y532" s="146"/>
    </row>
    <row r="533">
      <c r="E533" s="146"/>
      <c r="I533" s="413"/>
      <c r="M533" s="146"/>
      <c r="Q533" s="146"/>
      <c r="Y533" s="146"/>
    </row>
    <row r="534">
      <c r="E534" s="146"/>
      <c r="I534" s="413"/>
      <c r="M534" s="146"/>
      <c r="Q534" s="146"/>
      <c r="Y534" s="146"/>
    </row>
    <row r="535">
      <c r="E535" s="146"/>
      <c r="I535" s="413"/>
      <c r="M535" s="146"/>
      <c r="Q535" s="146"/>
      <c r="Y535" s="146"/>
    </row>
    <row r="536">
      <c r="E536" s="146"/>
      <c r="I536" s="413"/>
      <c r="M536" s="146"/>
      <c r="Q536" s="146"/>
      <c r="Y536" s="146"/>
    </row>
    <row r="537">
      <c r="E537" s="146"/>
      <c r="I537" s="413"/>
      <c r="M537" s="146"/>
      <c r="Q537" s="146"/>
      <c r="Y537" s="146"/>
    </row>
    <row r="538">
      <c r="E538" s="146"/>
      <c r="I538" s="413"/>
      <c r="M538" s="146"/>
      <c r="Q538" s="146"/>
      <c r="Y538" s="146"/>
    </row>
    <row r="539">
      <c r="E539" s="146"/>
      <c r="I539" s="413"/>
      <c r="M539" s="146"/>
      <c r="Q539" s="146"/>
      <c r="Y539" s="146"/>
    </row>
    <row r="540">
      <c r="E540" s="146"/>
      <c r="I540" s="413"/>
      <c r="M540" s="146"/>
      <c r="Q540" s="146"/>
      <c r="Y540" s="146"/>
    </row>
    <row r="541">
      <c r="E541" s="146"/>
      <c r="I541" s="413"/>
      <c r="M541" s="146"/>
      <c r="Q541" s="146"/>
      <c r="Y541" s="146"/>
    </row>
    <row r="542">
      <c r="E542" s="146"/>
      <c r="I542" s="413"/>
      <c r="M542" s="146"/>
      <c r="Q542" s="146"/>
      <c r="Y542" s="146"/>
    </row>
    <row r="543">
      <c r="E543" s="146"/>
      <c r="I543" s="413"/>
      <c r="M543" s="146"/>
      <c r="Q543" s="146"/>
      <c r="Y543" s="146"/>
    </row>
    <row r="544">
      <c r="E544" s="146"/>
      <c r="I544" s="413"/>
      <c r="M544" s="146"/>
      <c r="Q544" s="146"/>
      <c r="Y544" s="146"/>
    </row>
    <row r="545">
      <c r="E545" s="146"/>
      <c r="I545" s="413"/>
      <c r="M545" s="146"/>
      <c r="Q545" s="146"/>
      <c r="Y545" s="146"/>
    </row>
    <row r="546">
      <c r="E546" s="146"/>
      <c r="I546" s="413"/>
      <c r="M546" s="146"/>
      <c r="Q546" s="146"/>
      <c r="Y546" s="146"/>
    </row>
    <row r="547">
      <c r="E547" s="146"/>
      <c r="I547" s="413"/>
      <c r="M547" s="146"/>
      <c r="Q547" s="146"/>
      <c r="Y547" s="146"/>
    </row>
    <row r="548">
      <c r="E548" s="146"/>
      <c r="I548" s="413"/>
      <c r="M548" s="146"/>
      <c r="Q548" s="146"/>
      <c r="Y548" s="146"/>
    </row>
    <row r="549">
      <c r="E549" s="146"/>
      <c r="I549" s="413"/>
      <c r="M549" s="146"/>
      <c r="Q549" s="146"/>
      <c r="Y549" s="146"/>
    </row>
    <row r="550">
      <c r="E550" s="146"/>
      <c r="I550" s="413"/>
      <c r="M550" s="146"/>
      <c r="Q550" s="146"/>
      <c r="Y550" s="146"/>
    </row>
    <row r="551">
      <c r="E551" s="146"/>
      <c r="I551" s="413"/>
      <c r="M551" s="146"/>
      <c r="Q551" s="146"/>
      <c r="Y551" s="146"/>
    </row>
    <row r="552">
      <c r="E552" s="146"/>
      <c r="I552" s="413"/>
      <c r="M552" s="146"/>
      <c r="Q552" s="146"/>
      <c r="Y552" s="146"/>
    </row>
    <row r="553">
      <c r="E553" s="146"/>
      <c r="I553" s="413"/>
      <c r="M553" s="146"/>
      <c r="Q553" s="146"/>
      <c r="Y553" s="146"/>
    </row>
    <row r="554">
      <c r="E554" s="146"/>
      <c r="I554" s="413"/>
      <c r="M554" s="146"/>
      <c r="Q554" s="146"/>
      <c r="Y554" s="146"/>
    </row>
    <row r="555">
      <c r="E555" s="146"/>
      <c r="I555" s="413"/>
      <c r="M555" s="146"/>
      <c r="Q555" s="146"/>
      <c r="Y555" s="146"/>
    </row>
    <row r="556">
      <c r="E556" s="146"/>
      <c r="I556" s="413"/>
      <c r="M556" s="146"/>
      <c r="Q556" s="146"/>
      <c r="Y556" s="146"/>
    </row>
    <row r="557">
      <c r="E557" s="146"/>
      <c r="I557" s="413"/>
      <c r="M557" s="146"/>
      <c r="Q557" s="146"/>
      <c r="Y557" s="146"/>
    </row>
    <row r="558">
      <c r="E558" s="146"/>
      <c r="I558" s="413"/>
      <c r="M558" s="146"/>
      <c r="Q558" s="146"/>
      <c r="Y558" s="146"/>
    </row>
    <row r="559">
      <c r="E559" s="146"/>
      <c r="I559" s="413"/>
      <c r="M559" s="146"/>
      <c r="Q559" s="146"/>
      <c r="Y559" s="146"/>
    </row>
    <row r="560">
      <c r="E560" s="146"/>
      <c r="I560" s="413"/>
      <c r="M560" s="146"/>
      <c r="Q560" s="146"/>
      <c r="Y560" s="146"/>
    </row>
    <row r="561">
      <c r="E561" s="146"/>
      <c r="I561" s="413"/>
      <c r="M561" s="146"/>
      <c r="Q561" s="146"/>
      <c r="Y561" s="146"/>
    </row>
    <row r="562">
      <c r="E562" s="146"/>
      <c r="I562" s="413"/>
      <c r="M562" s="146"/>
      <c r="Q562" s="146"/>
      <c r="Y562" s="146"/>
    </row>
    <row r="563">
      <c r="E563" s="146"/>
      <c r="I563" s="413"/>
      <c r="M563" s="146"/>
      <c r="Q563" s="146"/>
      <c r="Y563" s="146"/>
    </row>
    <row r="564">
      <c r="E564" s="146"/>
      <c r="I564" s="413"/>
      <c r="M564" s="146"/>
      <c r="Q564" s="146"/>
      <c r="Y564" s="146"/>
    </row>
    <row r="565">
      <c r="E565" s="146"/>
      <c r="I565" s="413"/>
      <c r="M565" s="146"/>
      <c r="Q565" s="146"/>
      <c r="Y565" s="146"/>
    </row>
    <row r="566">
      <c r="E566" s="146"/>
      <c r="I566" s="413"/>
      <c r="M566" s="146"/>
      <c r="Q566" s="146"/>
      <c r="Y566" s="146"/>
    </row>
    <row r="567">
      <c r="E567" s="146"/>
      <c r="I567" s="413"/>
      <c r="M567" s="146"/>
      <c r="Q567" s="146"/>
      <c r="Y567" s="146"/>
    </row>
    <row r="568">
      <c r="E568" s="146"/>
      <c r="I568" s="413"/>
      <c r="M568" s="146"/>
      <c r="Q568" s="146"/>
      <c r="Y568" s="146"/>
    </row>
    <row r="569">
      <c r="E569" s="146"/>
      <c r="I569" s="413"/>
      <c r="M569" s="146"/>
      <c r="Q569" s="146"/>
      <c r="Y569" s="146"/>
    </row>
    <row r="570">
      <c r="E570" s="146"/>
      <c r="I570" s="413"/>
      <c r="M570" s="146"/>
      <c r="Q570" s="146"/>
      <c r="Y570" s="146"/>
    </row>
    <row r="571">
      <c r="E571" s="146"/>
      <c r="I571" s="413"/>
      <c r="M571" s="146"/>
      <c r="Q571" s="146"/>
      <c r="Y571" s="146"/>
    </row>
    <row r="572">
      <c r="E572" s="146"/>
      <c r="I572" s="413"/>
      <c r="M572" s="146"/>
      <c r="Q572" s="146"/>
      <c r="Y572" s="146"/>
    </row>
    <row r="573">
      <c r="E573" s="146"/>
      <c r="I573" s="413"/>
      <c r="M573" s="146"/>
      <c r="Q573" s="146"/>
      <c r="Y573" s="146"/>
    </row>
    <row r="574">
      <c r="E574" s="146"/>
      <c r="I574" s="413"/>
      <c r="M574" s="146"/>
      <c r="Q574" s="146"/>
      <c r="Y574" s="146"/>
    </row>
    <row r="575">
      <c r="E575" s="146"/>
      <c r="I575" s="413"/>
      <c r="M575" s="146"/>
      <c r="Q575" s="146"/>
      <c r="Y575" s="146"/>
    </row>
    <row r="576">
      <c r="E576" s="146"/>
      <c r="I576" s="413"/>
      <c r="M576" s="146"/>
      <c r="Q576" s="146"/>
      <c r="Y576" s="146"/>
    </row>
    <row r="577">
      <c r="E577" s="146"/>
      <c r="I577" s="413"/>
      <c r="M577" s="146"/>
      <c r="Q577" s="146"/>
      <c r="Y577" s="146"/>
    </row>
    <row r="578">
      <c r="E578" s="146"/>
      <c r="I578" s="413"/>
      <c r="M578" s="146"/>
      <c r="Q578" s="146"/>
      <c r="Y578" s="146"/>
    </row>
    <row r="579">
      <c r="E579" s="146"/>
      <c r="I579" s="413"/>
      <c r="M579" s="146"/>
      <c r="Q579" s="146"/>
      <c r="Y579" s="146"/>
    </row>
    <row r="580">
      <c r="E580" s="146"/>
      <c r="I580" s="413"/>
      <c r="M580" s="146"/>
      <c r="Q580" s="146"/>
      <c r="Y580" s="146"/>
    </row>
    <row r="581">
      <c r="E581" s="146"/>
      <c r="I581" s="413"/>
      <c r="M581" s="146"/>
      <c r="Q581" s="146"/>
      <c r="Y581" s="146"/>
    </row>
    <row r="582">
      <c r="E582" s="146"/>
      <c r="I582" s="413"/>
      <c r="M582" s="146"/>
      <c r="Q582" s="146"/>
      <c r="Y582" s="146"/>
    </row>
    <row r="583">
      <c r="E583" s="146"/>
      <c r="I583" s="413"/>
      <c r="M583" s="146"/>
      <c r="Q583" s="146"/>
      <c r="Y583" s="146"/>
    </row>
    <row r="584">
      <c r="E584" s="146"/>
      <c r="I584" s="413"/>
      <c r="M584" s="146"/>
      <c r="Q584" s="146"/>
      <c r="Y584" s="146"/>
    </row>
    <row r="585">
      <c r="E585" s="146"/>
      <c r="I585" s="413"/>
      <c r="M585" s="146"/>
      <c r="Q585" s="146"/>
      <c r="Y585" s="146"/>
    </row>
    <row r="586">
      <c r="E586" s="146"/>
      <c r="I586" s="413"/>
      <c r="M586" s="146"/>
      <c r="Q586" s="146"/>
      <c r="Y586" s="146"/>
    </row>
    <row r="587">
      <c r="E587" s="146"/>
      <c r="I587" s="413"/>
      <c r="M587" s="146"/>
      <c r="Q587" s="146"/>
      <c r="Y587" s="146"/>
    </row>
    <row r="588">
      <c r="E588" s="146"/>
      <c r="I588" s="413"/>
      <c r="M588" s="146"/>
      <c r="Q588" s="146"/>
      <c r="Y588" s="146"/>
    </row>
    <row r="589">
      <c r="E589" s="146"/>
      <c r="I589" s="413"/>
      <c r="M589" s="146"/>
      <c r="Q589" s="146"/>
      <c r="Y589" s="146"/>
    </row>
    <row r="590">
      <c r="E590" s="146"/>
      <c r="I590" s="413"/>
      <c r="M590" s="146"/>
      <c r="Q590" s="146"/>
      <c r="Y590" s="146"/>
    </row>
    <row r="591">
      <c r="E591" s="146"/>
      <c r="I591" s="413"/>
      <c r="M591" s="146"/>
      <c r="Q591" s="146"/>
      <c r="Y591" s="146"/>
    </row>
    <row r="592">
      <c r="E592" s="146"/>
      <c r="I592" s="413"/>
      <c r="M592" s="146"/>
      <c r="Q592" s="146"/>
      <c r="Y592" s="146"/>
    </row>
    <row r="593">
      <c r="E593" s="146"/>
      <c r="I593" s="413"/>
      <c r="M593" s="146"/>
      <c r="Q593" s="146"/>
      <c r="Y593" s="146"/>
    </row>
    <row r="594">
      <c r="E594" s="146"/>
      <c r="I594" s="413"/>
      <c r="M594" s="146"/>
      <c r="Q594" s="146"/>
      <c r="Y594" s="146"/>
    </row>
    <row r="595">
      <c r="E595" s="146"/>
      <c r="I595" s="413"/>
      <c r="M595" s="146"/>
      <c r="Q595" s="146"/>
      <c r="Y595" s="146"/>
    </row>
    <row r="596">
      <c r="E596" s="146"/>
      <c r="I596" s="413"/>
      <c r="M596" s="146"/>
      <c r="Q596" s="146"/>
      <c r="Y596" s="146"/>
    </row>
    <row r="597">
      <c r="E597" s="146"/>
      <c r="I597" s="413"/>
      <c r="M597" s="146"/>
      <c r="Q597" s="146"/>
      <c r="Y597" s="146"/>
    </row>
    <row r="598">
      <c r="E598" s="146"/>
      <c r="I598" s="413"/>
      <c r="M598" s="146"/>
      <c r="Q598" s="146"/>
      <c r="Y598" s="146"/>
    </row>
    <row r="599">
      <c r="E599" s="146"/>
      <c r="I599" s="413"/>
      <c r="M599" s="146"/>
      <c r="Q599" s="146"/>
      <c r="Y599" s="146"/>
    </row>
    <row r="600">
      <c r="E600" s="146"/>
      <c r="I600" s="413"/>
      <c r="M600" s="146"/>
      <c r="Q600" s="146"/>
      <c r="Y600" s="146"/>
    </row>
    <row r="601">
      <c r="E601" s="146"/>
      <c r="I601" s="413"/>
      <c r="M601" s="146"/>
      <c r="Q601" s="146"/>
      <c r="Y601" s="146"/>
    </row>
    <row r="602">
      <c r="E602" s="146"/>
      <c r="I602" s="413"/>
      <c r="M602" s="146"/>
      <c r="Q602" s="146"/>
      <c r="Y602" s="146"/>
    </row>
    <row r="603">
      <c r="E603" s="146"/>
      <c r="I603" s="413"/>
      <c r="M603" s="146"/>
      <c r="Q603" s="146"/>
      <c r="Y603" s="146"/>
    </row>
    <row r="604">
      <c r="E604" s="146"/>
      <c r="I604" s="413"/>
      <c r="M604" s="146"/>
      <c r="Q604" s="146"/>
      <c r="Y604" s="146"/>
    </row>
    <row r="605">
      <c r="E605" s="146"/>
      <c r="I605" s="413"/>
      <c r="M605" s="146"/>
      <c r="Q605" s="146"/>
      <c r="Y605" s="146"/>
    </row>
    <row r="606">
      <c r="E606" s="146"/>
      <c r="I606" s="413"/>
      <c r="M606" s="146"/>
      <c r="Q606" s="146"/>
      <c r="Y606" s="146"/>
    </row>
    <row r="607">
      <c r="E607" s="146"/>
      <c r="I607" s="413"/>
      <c r="M607" s="146"/>
      <c r="Q607" s="146"/>
      <c r="Y607" s="146"/>
    </row>
    <row r="608">
      <c r="E608" s="146"/>
      <c r="I608" s="413"/>
      <c r="M608" s="146"/>
      <c r="Q608" s="146"/>
      <c r="Y608" s="146"/>
    </row>
    <row r="609">
      <c r="E609" s="146"/>
      <c r="I609" s="413"/>
      <c r="M609" s="146"/>
      <c r="Q609" s="146"/>
      <c r="Y609" s="146"/>
    </row>
    <row r="610">
      <c r="E610" s="146"/>
      <c r="I610" s="413"/>
      <c r="M610" s="146"/>
      <c r="Q610" s="146"/>
      <c r="Y610" s="146"/>
    </row>
    <row r="611">
      <c r="E611" s="146"/>
      <c r="I611" s="413"/>
      <c r="M611" s="146"/>
      <c r="Q611" s="146"/>
      <c r="Y611" s="146"/>
    </row>
    <row r="612">
      <c r="E612" s="146"/>
      <c r="I612" s="413"/>
      <c r="M612" s="146"/>
      <c r="Q612" s="146"/>
      <c r="Y612" s="146"/>
    </row>
    <row r="613">
      <c r="E613" s="146"/>
      <c r="I613" s="413"/>
      <c r="M613" s="146"/>
      <c r="Q613" s="146"/>
      <c r="Y613" s="146"/>
    </row>
    <row r="614">
      <c r="E614" s="146"/>
      <c r="I614" s="413"/>
      <c r="M614" s="146"/>
      <c r="Q614" s="146"/>
      <c r="Y614" s="146"/>
    </row>
    <row r="615">
      <c r="E615" s="146"/>
      <c r="I615" s="413"/>
      <c r="M615" s="146"/>
      <c r="Q615" s="146"/>
      <c r="Y615" s="146"/>
    </row>
    <row r="616">
      <c r="E616" s="146"/>
      <c r="I616" s="413"/>
      <c r="M616" s="146"/>
      <c r="Q616" s="146"/>
      <c r="Y616" s="146"/>
    </row>
    <row r="617">
      <c r="E617" s="146"/>
      <c r="I617" s="413"/>
      <c r="M617" s="146"/>
      <c r="Q617" s="146"/>
      <c r="Y617" s="146"/>
    </row>
    <row r="618">
      <c r="E618" s="146"/>
      <c r="I618" s="413"/>
      <c r="M618" s="146"/>
      <c r="Q618" s="146"/>
      <c r="Y618" s="146"/>
    </row>
    <row r="619">
      <c r="E619" s="146"/>
      <c r="I619" s="413"/>
      <c r="M619" s="146"/>
      <c r="Q619" s="146"/>
      <c r="Y619" s="146"/>
    </row>
    <row r="620">
      <c r="E620" s="146"/>
      <c r="I620" s="413"/>
      <c r="M620" s="146"/>
      <c r="Q620" s="146"/>
      <c r="Y620" s="146"/>
    </row>
    <row r="621">
      <c r="E621" s="146"/>
      <c r="I621" s="413"/>
      <c r="M621" s="146"/>
      <c r="Q621" s="146"/>
      <c r="Y621" s="146"/>
    </row>
    <row r="622">
      <c r="E622" s="146"/>
      <c r="I622" s="413"/>
      <c r="M622" s="146"/>
      <c r="Q622" s="146"/>
      <c r="Y622" s="146"/>
    </row>
    <row r="623">
      <c r="E623" s="146"/>
      <c r="I623" s="413"/>
      <c r="M623" s="146"/>
      <c r="Q623" s="146"/>
      <c r="Y623" s="146"/>
    </row>
    <row r="624">
      <c r="E624" s="146"/>
      <c r="I624" s="413"/>
      <c r="M624" s="146"/>
      <c r="Q624" s="146"/>
      <c r="Y624" s="146"/>
    </row>
    <row r="625">
      <c r="E625" s="146"/>
      <c r="I625" s="413"/>
      <c r="M625" s="146"/>
      <c r="Q625" s="146"/>
      <c r="Y625" s="146"/>
    </row>
    <row r="626">
      <c r="E626" s="146"/>
      <c r="I626" s="413"/>
      <c r="M626" s="146"/>
      <c r="Q626" s="146"/>
      <c r="Y626" s="146"/>
    </row>
    <row r="627">
      <c r="E627" s="146"/>
      <c r="I627" s="413"/>
      <c r="M627" s="146"/>
      <c r="Q627" s="146"/>
      <c r="Y627" s="146"/>
    </row>
    <row r="628">
      <c r="E628" s="146"/>
      <c r="I628" s="413"/>
      <c r="M628" s="146"/>
      <c r="Q628" s="146"/>
      <c r="Y628" s="146"/>
    </row>
    <row r="629">
      <c r="E629" s="146"/>
      <c r="I629" s="413"/>
      <c r="M629" s="146"/>
      <c r="Q629" s="146"/>
      <c r="Y629" s="146"/>
    </row>
    <row r="630">
      <c r="E630" s="146"/>
      <c r="I630" s="413"/>
      <c r="M630" s="146"/>
      <c r="Q630" s="146"/>
      <c r="Y630" s="146"/>
    </row>
    <row r="631">
      <c r="E631" s="146"/>
      <c r="I631" s="413"/>
      <c r="M631" s="146"/>
      <c r="Q631" s="146"/>
      <c r="Y631" s="146"/>
    </row>
    <row r="632">
      <c r="E632" s="146"/>
      <c r="I632" s="413"/>
      <c r="M632" s="146"/>
      <c r="Q632" s="146"/>
      <c r="Y632" s="146"/>
    </row>
    <row r="633">
      <c r="E633" s="146"/>
      <c r="I633" s="413"/>
      <c r="M633" s="146"/>
      <c r="Q633" s="146"/>
      <c r="Y633" s="146"/>
    </row>
    <row r="634">
      <c r="E634" s="146"/>
      <c r="I634" s="413"/>
      <c r="M634" s="146"/>
      <c r="Q634" s="146"/>
      <c r="Y634" s="146"/>
    </row>
    <row r="635">
      <c r="E635" s="146"/>
      <c r="I635" s="413"/>
      <c r="M635" s="146"/>
      <c r="Q635" s="146"/>
      <c r="Y635" s="146"/>
    </row>
    <row r="636">
      <c r="E636" s="146"/>
      <c r="I636" s="413"/>
      <c r="M636" s="146"/>
      <c r="Q636" s="146"/>
      <c r="Y636" s="146"/>
    </row>
    <row r="637">
      <c r="E637" s="146"/>
      <c r="I637" s="413"/>
      <c r="M637" s="146"/>
      <c r="Q637" s="146"/>
      <c r="Y637" s="146"/>
    </row>
    <row r="638">
      <c r="E638" s="146"/>
      <c r="I638" s="413"/>
      <c r="M638" s="146"/>
      <c r="Q638" s="146"/>
      <c r="Y638" s="146"/>
    </row>
    <row r="639">
      <c r="E639" s="146"/>
      <c r="I639" s="413"/>
      <c r="M639" s="146"/>
      <c r="Q639" s="146"/>
      <c r="Y639" s="146"/>
    </row>
    <row r="640">
      <c r="E640" s="146"/>
      <c r="I640" s="413"/>
      <c r="M640" s="146"/>
      <c r="Q640" s="146"/>
      <c r="Y640" s="146"/>
    </row>
    <row r="641">
      <c r="E641" s="146"/>
      <c r="I641" s="413"/>
      <c r="M641" s="146"/>
      <c r="Q641" s="146"/>
      <c r="Y641" s="146"/>
    </row>
    <row r="642">
      <c r="E642" s="146"/>
      <c r="I642" s="413"/>
      <c r="M642" s="146"/>
      <c r="Q642" s="146"/>
      <c r="Y642" s="146"/>
    </row>
    <row r="643">
      <c r="E643" s="146"/>
      <c r="I643" s="413"/>
      <c r="M643" s="146"/>
      <c r="Q643" s="146"/>
      <c r="Y643" s="146"/>
    </row>
    <row r="644">
      <c r="E644" s="146"/>
      <c r="I644" s="413"/>
      <c r="M644" s="146"/>
      <c r="Q644" s="146"/>
      <c r="Y644" s="146"/>
    </row>
    <row r="645">
      <c r="E645" s="146"/>
      <c r="I645" s="413"/>
      <c r="M645" s="146"/>
      <c r="Q645" s="146"/>
      <c r="Y645" s="146"/>
    </row>
    <row r="646">
      <c r="E646" s="146"/>
      <c r="I646" s="413"/>
      <c r="M646" s="146"/>
      <c r="Q646" s="146"/>
      <c r="Y646" s="146"/>
    </row>
    <row r="647">
      <c r="E647" s="146"/>
      <c r="I647" s="413"/>
      <c r="M647" s="146"/>
      <c r="Q647" s="146"/>
      <c r="Y647" s="146"/>
    </row>
    <row r="648">
      <c r="E648" s="146"/>
      <c r="I648" s="413"/>
      <c r="M648" s="146"/>
      <c r="Q648" s="146"/>
      <c r="Y648" s="146"/>
    </row>
    <row r="649">
      <c r="E649" s="146"/>
      <c r="I649" s="413"/>
      <c r="M649" s="146"/>
      <c r="Q649" s="146"/>
      <c r="Y649" s="146"/>
    </row>
    <row r="650">
      <c r="E650" s="146"/>
      <c r="I650" s="413"/>
      <c r="M650" s="146"/>
      <c r="Q650" s="146"/>
      <c r="Y650" s="146"/>
    </row>
    <row r="651">
      <c r="E651" s="146"/>
      <c r="I651" s="413"/>
      <c r="M651" s="146"/>
      <c r="Q651" s="146"/>
      <c r="Y651" s="146"/>
    </row>
    <row r="652">
      <c r="E652" s="146"/>
      <c r="I652" s="413"/>
      <c r="M652" s="146"/>
      <c r="Q652" s="146"/>
      <c r="Y652" s="146"/>
    </row>
    <row r="653">
      <c r="E653" s="146"/>
      <c r="I653" s="413"/>
      <c r="M653" s="146"/>
      <c r="Q653" s="146"/>
      <c r="Y653" s="146"/>
    </row>
    <row r="654">
      <c r="E654" s="146"/>
      <c r="I654" s="413"/>
      <c r="M654" s="146"/>
      <c r="Q654" s="146"/>
      <c r="Y654" s="146"/>
    </row>
    <row r="655">
      <c r="E655" s="146"/>
      <c r="I655" s="413"/>
      <c r="M655" s="146"/>
      <c r="Q655" s="146"/>
      <c r="Y655" s="146"/>
    </row>
    <row r="656">
      <c r="E656" s="146"/>
      <c r="I656" s="413"/>
      <c r="M656" s="146"/>
      <c r="Q656" s="146"/>
      <c r="Y656" s="146"/>
    </row>
    <row r="657">
      <c r="E657" s="146"/>
      <c r="I657" s="413"/>
      <c r="M657" s="146"/>
      <c r="Q657" s="146"/>
      <c r="Y657" s="146"/>
    </row>
    <row r="658">
      <c r="E658" s="146"/>
      <c r="I658" s="413"/>
      <c r="M658" s="146"/>
      <c r="Q658" s="146"/>
      <c r="Y658" s="146"/>
    </row>
    <row r="659">
      <c r="E659" s="146"/>
      <c r="I659" s="413"/>
      <c r="M659" s="146"/>
      <c r="Q659" s="146"/>
      <c r="Y659" s="146"/>
    </row>
    <row r="660">
      <c r="E660" s="146"/>
      <c r="I660" s="413"/>
      <c r="M660" s="146"/>
      <c r="Q660" s="146"/>
      <c r="Y660" s="146"/>
    </row>
    <row r="661">
      <c r="E661" s="146"/>
      <c r="I661" s="413"/>
      <c r="M661" s="146"/>
      <c r="Q661" s="146"/>
      <c r="Y661" s="146"/>
    </row>
    <row r="662">
      <c r="E662" s="146"/>
      <c r="I662" s="413"/>
      <c r="M662" s="146"/>
      <c r="Q662" s="146"/>
      <c r="Y662" s="146"/>
    </row>
    <row r="663">
      <c r="E663" s="146"/>
      <c r="I663" s="413"/>
      <c r="M663" s="146"/>
      <c r="Q663" s="146"/>
      <c r="Y663" s="146"/>
    </row>
    <row r="664">
      <c r="E664" s="146"/>
      <c r="I664" s="413"/>
      <c r="M664" s="146"/>
      <c r="Q664" s="146"/>
      <c r="Y664" s="146"/>
    </row>
    <row r="665">
      <c r="E665" s="146"/>
      <c r="I665" s="413"/>
      <c r="M665" s="146"/>
      <c r="Q665" s="146"/>
      <c r="Y665" s="146"/>
    </row>
    <row r="666">
      <c r="E666" s="146"/>
      <c r="I666" s="413"/>
      <c r="M666" s="146"/>
      <c r="Q666" s="146"/>
      <c r="Y666" s="146"/>
    </row>
    <row r="667">
      <c r="E667" s="146"/>
      <c r="I667" s="413"/>
      <c r="M667" s="146"/>
      <c r="Q667" s="146"/>
      <c r="Y667" s="146"/>
    </row>
    <row r="668">
      <c r="E668" s="146"/>
      <c r="I668" s="413"/>
      <c r="M668" s="146"/>
      <c r="Q668" s="146"/>
      <c r="Y668" s="146"/>
    </row>
    <row r="669">
      <c r="E669" s="146"/>
      <c r="I669" s="413"/>
      <c r="M669" s="146"/>
      <c r="Q669" s="146"/>
      <c r="Y669" s="146"/>
    </row>
    <row r="670">
      <c r="E670" s="146"/>
      <c r="I670" s="413"/>
      <c r="M670" s="146"/>
      <c r="Q670" s="146"/>
      <c r="Y670" s="146"/>
    </row>
    <row r="671">
      <c r="E671" s="146"/>
      <c r="I671" s="413"/>
      <c r="M671" s="146"/>
      <c r="Q671" s="146"/>
      <c r="Y671" s="146"/>
    </row>
    <row r="672">
      <c r="E672" s="146"/>
      <c r="I672" s="413"/>
      <c r="M672" s="146"/>
      <c r="Q672" s="146"/>
      <c r="Y672" s="146"/>
    </row>
    <row r="673">
      <c r="E673" s="146"/>
      <c r="I673" s="413"/>
      <c r="M673" s="146"/>
      <c r="Q673" s="146"/>
      <c r="Y673" s="146"/>
    </row>
    <row r="674">
      <c r="E674" s="146"/>
      <c r="I674" s="413"/>
      <c r="M674" s="146"/>
      <c r="Q674" s="146"/>
      <c r="Y674" s="146"/>
    </row>
    <row r="675">
      <c r="E675" s="146"/>
      <c r="I675" s="413"/>
      <c r="M675" s="146"/>
      <c r="Q675" s="146"/>
      <c r="Y675" s="146"/>
    </row>
    <row r="676">
      <c r="E676" s="146"/>
      <c r="I676" s="413"/>
      <c r="M676" s="146"/>
      <c r="Q676" s="146"/>
      <c r="Y676" s="146"/>
    </row>
    <row r="677">
      <c r="E677" s="146"/>
      <c r="I677" s="413"/>
      <c r="M677" s="146"/>
      <c r="Q677" s="146"/>
      <c r="Y677" s="146"/>
    </row>
    <row r="678">
      <c r="E678" s="146"/>
      <c r="I678" s="413"/>
      <c r="M678" s="146"/>
      <c r="Q678" s="146"/>
      <c r="Y678" s="146"/>
    </row>
    <row r="679">
      <c r="E679" s="146"/>
      <c r="I679" s="413"/>
      <c r="M679" s="146"/>
      <c r="Q679" s="146"/>
      <c r="Y679" s="146"/>
    </row>
    <row r="680">
      <c r="E680" s="146"/>
      <c r="I680" s="413"/>
      <c r="M680" s="146"/>
      <c r="Q680" s="146"/>
      <c r="Y680" s="146"/>
    </row>
    <row r="681">
      <c r="E681" s="146"/>
      <c r="I681" s="413"/>
      <c r="M681" s="146"/>
      <c r="Q681" s="146"/>
      <c r="Y681" s="146"/>
    </row>
    <row r="682">
      <c r="E682" s="146"/>
      <c r="I682" s="413"/>
      <c r="M682" s="146"/>
      <c r="Q682" s="146"/>
      <c r="Y682" s="146"/>
    </row>
    <row r="683">
      <c r="E683" s="146"/>
      <c r="I683" s="413"/>
      <c r="M683" s="146"/>
      <c r="Q683" s="146"/>
      <c r="Y683" s="146"/>
    </row>
    <row r="684">
      <c r="E684" s="146"/>
      <c r="I684" s="413"/>
      <c r="M684" s="146"/>
      <c r="Q684" s="146"/>
      <c r="Y684" s="146"/>
    </row>
    <row r="685">
      <c r="E685" s="146"/>
      <c r="I685" s="413"/>
      <c r="M685" s="146"/>
      <c r="Q685" s="146"/>
      <c r="Y685" s="146"/>
    </row>
    <row r="686">
      <c r="E686" s="146"/>
      <c r="I686" s="413"/>
      <c r="M686" s="146"/>
      <c r="Q686" s="146"/>
      <c r="Y686" s="146"/>
    </row>
    <row r="687">
      <c r="E687" s="146"/>
      <c r="I687" s="413"/>
      <c r="M687" s="146"/>
      <c r="Q687" s="146"/>
      <c r="Y687" s="146"/>
    </row>
    <row r="688">
      <c r="E688" s="146"/>
      <c r="I688" s="413"/>
      <c r="M688" s="146"/>
      <c r="Q688" s="146"/>
      <c r="Y688" s="146"/>
    </row>
    <row r="689">
      <c r="E689" s="146"/>
      <c r="I689" s="413"/>
      <c r="M689" s="146"/>
      <c r="Q689" s="146"/>
      <c r="Y689" s="146"/>
    </row>
    <row r="690">
      <c r="E690" s="146"/>
      <c r="I690" s="413"/>
      <c r="M690" s="146"/>
      <c r="Q690" s="146"/>
      <c r="Y690" s="146"/>
    </row>
    <row r="691">
      <c r="E691" s="146"/>
      <c r="I691" s="413"/>
      <c r="M691" s="146"/>
      <c r="Q691" s="146"/>
      <c r="Y691" s="146"/>
    </row>
    <row r="692">
      <c r="E692" s="146"/>
      <c r="I692" s="413"/>
      <c r="M692" s="146"/>
      <c r="Q692" s="146"/>
      <c r="Y692" s="146"/>
    </row>
    <row r="693">
      <c r="E693" s="146"/>
      <c r="I693" s="413"/>
      <c r="M693" s="146"/>
      <c r="Q693" s="146"/>
      <c r="Y693" s="146"/>
    </row>
    <row r="694">
      <c r="E694" s="146"/>
      <c r="I694" s="413"/>
      <c r="M694" s="146"/>
      <c r="Q694" s="146"/>
      <c r="Y694" s="146"/>
    </row>
    <row r="695">
      <c r="E695" s="146"/>
      <c r="I695" s="413"/>
      <c r="M695" s="146"/>
      <c r="Q695" s="146"/>
      <c r="Y695" s="146"/>
    </row>
    <row r="696">
      <c r="E696" s="146"/>
      <c r="I696" s="413"/>
      <c r="M696" s="146"/>
      <c r="Q696" s="146"/>
      <c r="Y696" s="146"/>
    </row>
    <row r="697">
      <c r="E697" s="146"/>
      <c r="I697" s="413"/>
      <c r="M697" s="146"/>
      <c r="Q697" s="146"/>
      <c r="Y697" s="146"/>
    </row>
    <row r="698">
      <c r="E698" s="146"/>
      <c r="I698" s="413"/>
      <c r="M698" s="146"/>
      <c r="Q698" s="146"/>
      <c r="Y698" s="146"/>
    </row>
    <row r="699">
      <c r="E699" s="146"/>
      <c r="I699" s="413"/>
      <c r="M699" s="146"/>
      <c r="Q699" s="146"/>
      <c r="Y699" s="146"/>
    </row>
    <row r="700">
      <c r="E700" s="146"/>
      <c r="I700" s="413"/>
      <c r="M700" s="146"/>
      <c r="Q700" s="146"/>
      <c r="Y700" s="146"/>
    </row>
    <row r="701">
      <c r="E701" s="146"/>
      <c r="I701" s="413"/>
      <c r="M701" s="146"/>
      <c r="Q701" s="146"/>
      <c r="Y701" s="146"/>
    </row>
    <row r="702">
      <c r="E702" s="146"/>
      <c r="I702" s="413"/>
      <c r="M702" s="146"/>
      <c r="Q702" s="146"/>
      <c r="Y702" s="146"/>
    </row>
    <row r="703">
      <c r="E703" s="146"/>
      <c r="I703" s="413"/>
      <c r="M703" s="146"/>
      <c r="Q703" s="146"/>
      <c r="Y703" s="146"/>
    </row>
    <row r="704">
      <c r="E704" s="146"/>
      <c r="I704" s="413"/>
      <c r="M704" s="146"/>
      <c r="Q704" s="146"/>
      <c r="Y704" s="146"/>
    </row>
    <row r="705">
      <c r="E705" s="146"/>
      <c r="I705" s="413"/>
      <c r="M705" s="146"/>
      <c r="Q705" s="146"/>
      <c r="Y705" s="146"/>
    </row>
    <row r="706">
      <c r="E706" s="146"/>
      <c r="I706" s="413"/>
      <c r="M706" s="146"/>
      <c r="Q706" s="146"/>
      <c r="Y706" s="146"/>
    </row>
    <row r="707">
      <c r="E707" s="146"/>
      <c r="I707" s="413"/>
      <c r="M707" s="146"/>
      <c r="Q707" s="146"/>
      <c r="Y707" s="146"/>
    </row>
    <row r="708">
      <c r="E708" s="146"/>
      <c r="I708" s="413"/>
      <c r="M708" s="146"/>
      <c r="Q708" s="146"/>
      <c r="Y708" s="146"/>
    </row>
    <row r="709">
      <c r="E709" s="146"/>
      <c r="I709" s="413"/>
      <c r="M709" s="146"/>
      <c r="Q709" s="146"/>
      <c r="Y709" s="146"/>
    </row>
    <row r="710">
      <c r="E710" s="146"/>
      <c r="I710" s="413"/>
      <c r="M710" s="146"/>
      <c r="Q710" s="146"/>
      <c r="Y710" s="146"/>
    </row>
    <row r="711">
      <c r="E711" s="146"/>
      <c r="I711" s="413"/>
      <c r="M711" s="146"/>
      <c r="Q711" s="146"/>
      <c r="Y711" s="146"/>
    </row>
    <row r="712">
      <c r="E712" s="146"/>
      <c r="I712" s="413"/>
      <c r="M712" s="146"/>
      <c r="Q712" s="146"/>
      <c r="Y712" s="146"/>
    </row>
    <row r="713">
      <c r="E713" s="146"/>
      <c r="I713" s="413"/>
      <c r="M713" s="146"/>
      <c r="Q713" s="146"/>
      <c r="Y713" s="146"/>
    </row>
    <row r="714">
      <c r="E714" s="146"/>
      <c r="I714" s="413"/>
      <c r="M714" s="146"/>
      <c r="Q714" s="146"/>
      <c r="Y714" s="146"/>
    </row>
    <row r="715">
      <c r="E715" s="146"/>
      <c r="I715" s="413"/>
      <c r="M715" s="146"/>
      <c r="Q715" s="146"/>
      <c r="Y715" s="146"/>
    </row>
    <row r="716">
      <c r="E716" s="146"/>
      <c r="I716" s="413"/>
      <c r="M716" s="146"/>
      <c r="Q716" s="146"/>
      <c r="Y716" s="146"/>
    </row>
    <row r="717">
      <c r="E717" s="146"/>
      <c r="I717" s="413"/>
      <c r="M717" s="146"/>
      <c r="Q717" s="146"/>
      <c r="Y717" s="146"/>
    </row>
    <row r="718">
      <c r="E718" s="146"/>
      <c r="I718" s="413"/>
      <c r="M718" s="146"/>
      <c r="Q718" s="146"/>
      <c r="Y718" s="146"/>
    </row>
    <row r="719">
      <c r="E719" s="146"/>
      <c r="I719" s="413"/>
      <c r="M719" s="146"/>
      <c r="Q719" s="146"/>
      <c r="Y719" s="146"/>
    </row>
    <row r="720">
      <c r="E720" s="146"/>
      <c r="I720" s="413"/>
      <c r="M720" s="146"/>
      <c r="Q720" s="146"/>
      <c r="Y720" s="146"/>
    </row>
    <row r="721">
      <c r="E721" s="146"/>
      <c r="I721" s="413"/>
      <c r="M721" s="146"/>
      <c r="Q721" s="146"/>
      <c r="Y721" s="146"/>
    </row>
    <row r="722">
      <c r="E722" s="146"/>
      <c r="I722" s="413"/>
      <c r="M722" s="146"/>
      <c r="Q722" s="146"/>
      <c r="Y722" s="146"/>
    </row>
    <row r="723">
      <c r="E723" s="146"/>
      <c r="I723" s="413"/>
      <c r="M723" s="146"/>
      <c r="Q723" s="146"/>
      <c r="Y723" s="146"/>
    </row>
    <row r="724">
      <c r="E724" s="146"/>
      <c r="I724" s="413"/>
      <c r="M724" s="146"/>
      <c r="Q724" s="146"/>
      <c r="Y724" s="146"/>
    </row>
    <row r="725">
      <c r="E725" s="146"/>
      <c r="I725" s="413"/>
      <c r="M725" s="146"/>
      <c r="Q725" s="146"/>
      <c r="Y725" s="146"/>
    </row>
    <row r="726">
      <c r="E726" s="146"/>
      <c r="I726" s="413"/>
      <c r="M726" s="146"/>
      <c r="Q726" s="146"/>
      <c r="Y726" s="146"/>
    </row>
    <row r="727">
      <c r="E727" s="146"/>
      <c r="I727" s="413"/>
      <c r="M727" s="146"/>
      <c r="Q727" s="146"/>
      <c r="Y727" s="146"/>
    </row>
    <row r="728">
      <c r="E728" s="146"/>
      <c r="I728" s="413"/>
      <c r="M728" s="146"/>
      <c r="Q728" s="146"/>
      <c r="Y728" s="146"/>
    </row>
    <row r="729">
      <c r="E729" s="146"/>
      <c r="I729" s="413"/>
      <c r="M729" s="146"/>
      <c r="Q729" s="146"/>
      <c r="Y729" s="146"/>
    </row>
    <row r="730">
      <c r="E730" s="146"/>
      <c r="I730" s="413"/>
      <c r="M730" s="146"/>
      <c r="Q730" s="146"/>
      <c r="Y730" s="146"/>
    </row>
    <row r="731">
      <c r="E731" s="146"/>
      <c r="I731" s="413"/>
      <c r="M731" s="146"/>
      <c r="Q731" s="146"/>
      <c r="Y731" s="146"/>
    </row>
    <row r="732">
      <c r="E732" s="146"/>
      <c r="I732" s="413"/>
      <c r="M732" s="146"/>
      <c r="Q732" s="146"/>
      <c r="Y732" s="146"/>
    </row>
    <row r="733">
      <c r="E733" s="146"/>
      <c r="I733" s="413"/>
      <c r="M733" s="146"/>
      <c r="Q733" s="146"/>
      <c r="Y733" s="146"/>
    </row>
    <row r="734">
      <c r="E734" s="146"/>
      <c r="I734" s="413"/>
      <c r="M734" s="146"/>
      <c r="Q734" s="146"/>
      <c r="Y734" s="146"/>
    </row>
    <row r="735">
      <c r="E735" s="146"/>
      <c r="I735" s="413"/>
      <c r="M735" s="146"/>
      <c r="Q735" s="146"/>
      <c r="Y735" s="146"/>
    </row>
    <row r="736">
      <c r="E736" s="146"/>
      <c r="I736" s="413"/>
      <c r="M736" s="146"/>
      <c r="Q736" s="146"/>
      <c r="Y736" s="146"/>
    </row>
    <row r="737">
      <c r="E737" s="146"/>
      <c r="I737" s="413"/>
      <c r="M737" s="146"/>
      <c r="Q737" s="146"/>
      <c r="Y737" s="146"/>
    </row>
    <row r="738">
      <c r="E738" s="146"/>
      <c r="I738" s="413"/>
      <c r="M738" s="146"/>
      <c r="Q738" s="146"/>
      <c r="Y738" s="146"/>
    </row>
    <row r="739">
      <c r="E739" s="146"/>
      <c r="I739" s="413"/>
      <c r="M739" s="146"/>
      <c r="Q739" s="146"/>
      <c r="Y739" s="146"/>
    </row>
    <row r="740">
      <c r="E740" s="146"/>
      <c r="I740" s="413"/>
      <c r="M740" s="146"/>
      <c r="Q740" s="146"/>
      <c r="Y740" s="146"/>
    </row>
    <row r="741">
      <c r="E741" s="146"/>
      <c r="I741" s="413"/>
      <c r="M741" s="146"/>
      <c r="Q741" s="146"/>
      <c r="Y741" s="146"/>
    </row>
    <row r="742">
      <c r="E742" s="146"/>
      <c r="I742" s="413"/>
      <c r="M742" s="146"/>
      <c r="Q742" s="146"/>
      <c r="Y742" s="146"/>
    </row>
    <row r="743">
      <c r="E743" s="146"/>
      <c r="I743" s="413"/>
      <c r="M743" s="146"/>
      <c r="Q743" s="146"/>
      <c r="Y743" s="146"/>
    </row>
    <row r="744">
      <c r="E744" s="146"/>
      <c r="I744" s="413"/>
      <c r="M744" s="146"/>
      <c r="Q744" s="146"/>
      <c r="Y744" s="146"/>
    </row>
    <row r="745">
      <c r="E745" s="146"/>
      <c r="I745" s="413"/>
      <c r="M745" s="146"/>
      <c r="Q745" s="146"/>
      <c r="Y745" s="146"/>
    </row>
    <row r="746">
      <c r="E746" s="146"/>
      <c r="I746" s="413"/>
      <c r="M746" s="146"/>
      <c r="Q746" s="146"/>
      <c r="Y746" s="146"/>
    </row>
    <row r="747">
      <c r="E747" s="146"/>
      <c r="I747" s="413"/>
      <c r="M747" s="146"/>
      <c r="Q747" s="146"/>
      <c r="Y747" s="146"/>
    </row>
    <row r="748">
      <c r="E748" s="146"/>
      <c r="I748" s="413"/>
      <c r="M748" s="146"/>
      <c r="Q748" s="146"/>
      <c r="Y748" s="146"/>
    </row>
    <row r="749">
      <c r="E749" s="146"/>
      <c r="I749" s="413"/>
      <c r="M749" s="146"/>
      <c r="Q749" s="146"/>
      <c r="Y749" s="146"/>
    </row>
    <row r="750">
      <c r="E750" s="146"/>
      <c r="I750" s="413"/>
      <c r="M750" s="146"/>
      <c r="Q750" s="146"/>
      <c r="Y750" s="146"/>
    </row>
    <row r="751">
      <c r="E751" s="146"/>
      <c r="I751" s="413"/>
      <c r="M751" s="146"/>
      <c r="Q751" s="146"/>
      <c r="Y751" s="146"/>
    </row>
    <row r="752">
      <c r="E752" s="146"/>
      <c r="I752" s="413"/>
      <c r="M752" s="146"/>
      <c r="Q752" s="146"/>
      <c r="Y752" s="146"/>
    </row>
    <row r="753">
      <c r="E753" s="146"/>
      <c r="I753" s="413"/>
      <c r="M753" s="146"/>
      <c r="Q753" s="146"/>
      <c r="Y753" s="146"/>
    </row>
    <row r="754">
      <c r="E754" s="146"/>
      <c r="I754" s="413"/>
      <c r="M754" s="146"/>
      <c r="Q754" s="146"/>
      <c r="Y754" s="146"/>
    </row>
    <row r="755">
      <c r="E755" s="146"/>
      <c r="I755" s="413"/>
      <c r="M755" s="146"/>
      <c r="Q755" s="146"/>
      <c r="Y755" s="146"/>
    </row>
    <row r="756">
      <c r="E756" s="146"/>
      <c r="I756" s="413"/>
      <c r="M756" s="146"/>
      <c r="Q756" s="146"/>
      <c r="Y756" s="146"/>
    </row>
    <row r="757">
      <c r="E757" s="146"/>
      <c r="I757" s="413"/>
      <c r="M757" s="146"/>
      <c r="Q757" s="146"/>
      <c r="Y757" s="146"/>
    </row>
    <row r="758">
      <c r="E758" s="146"/>
      <c r="I758" s="413"/>
      <c r="M758" s="146"/>
      <c r="Q758" s="146"/>
      <c r="Y758" s="146"/>
    </row>
    <row r="759">
      <c r="E759" s="146"/>
      <c r="I759" s="413"/>
      <c r="M759" s="146"/>
      <c r="Q759" s="146"/>
      <c r="Y759" s="146"/>
    </row>
    <row r="760">
      <c r="E760" s="146"/>
      <c r="I760" s="413"/>
      <c r="M760" s="146"/>
      <c r="Q760" s="146"/>
      <c r="Y760" s="146"/>
    </row>
    <row r="761">
      <c r="E761" s="146"/>
      <c r="I761" s="413"/>
      <c r="M761" s="146"/>
      <c r="Q761" s="146"/>
      <c r="Y761" s="146"/>
    </row>
    <row r="762">
      <c r="E762" s="146"/>
      <c r="I762" s="413"/>
      <c r="M762" s="146"/>
      <c r="Q762" s="146"/>
      <c r="Y762" s="146"/>
    </row>
    <row r="763">
      <c r="E763" s="146"/>
      <c r="I763" s="413"/>
      <c r="M763" s="146"/>
      <c r="Q763" s="146"/>
      <c r="Y763" s="146"/>
    </row>
    <row r="764">
      <c r="E764" s="146"/>
      <c r="I764" s="413"/>
      <c r="M764" s="146"/>
      <c r="Q764" s="146"/>
      <c r="Y764" s="146"/>
    </row>
    <row r="765">
      <c r="E765" s="146"/>
      <c r="I765" s="413"/>
      <c r="M765" s="146"/>
      <c r="Q765" s="146"/>
      <c r="Y765" s="146"/>
    </row>
    <row r="766">
      <c r="E766" s="146"/>
      <c r="I766" s="413"/>
      <c r="M766" s="146"/>
      <c r="Q766" s="146"/>
      <c r="Y766" s="146"/>
    </row>
    <row r="767">
      <c r="E767" s="146"/>
      <c r="I767" s="413"/>
      <c r="M767" s="146"/>
      <c r="Q767" s="146"/>
      <c r="Y767" s="146"/>
    </row>
    <row r="768">
      <c r="E768" s="146"/>
      <c r="I768" s="413"/>
      <c r="M768" s="146"/>
      <c r="Q768" s="146"/>
      <c r="Y768" s="146"/>
    </row>
    <row r="769">
      <c r="E769" s="146"/>
      <c r="I769" s="413"/>
      <c r="M769" s="146"/>
      <c r="Q769" s="146"/>
      <c r="Y769" s="146"/>
    </row>
    <row r="770">
      <c r="E770" s="146"/>
      <c r="I770" s="413"/>
      <c r="M770" s="146"/>
      <c r="Q770" s="146"/>
      <c r="Y770" s="146"/>
    </row>
    <row r="771">
      <c r="E771" s="146"/>
      <c r="I771" s="413"/>
      <c r="M771" s="146"/>
      <c r="Q771" s="146"/>
      <c r="Y771" s="146"/>
    </row>
    <row r="772">
      <c r="E772" s="146"/>
      <c r="I772" s="413"/>
      <c r="M772" s="146"/>
      <c r="Q772" s="146"/>
      <c r="Y772" s="146"/>
    </row>
    <row r="773">
      <c r="E773" s="146"/>
      <c r="I773" s="413"/>
      <c r="M773" s="146"/>
      <c r="Q773" s="146"/>
      <c r="Y773" s="146"/>
    </row>
    <row r="774">
      <c r="E774" s="146"/>
      <c r="I774" s="413"/>
      <c r="M774" s="146"/>
      <c r="Q774" s="146"/>
      <c r="Y774" s="146"/>
    </row>
    <row r="775">
      <c r="E775" s="146"/>
      <c r="I775" s="413"/>
      <c r="M775" s="146"/>
      <c r="Q775" s="146"/>
      <c r="Y775" s="146"/>
    </row>
    <row r="776">
      <c r="E776" s="146"/>
      <c r="I776" s="413"/>
      <c r="M776" s="146"/>
      <c r="Q776" s="146"/>
      <c r="Y776" s="146"/>
    </row>
    <row r="777">
      <c r="E777" s="146"/>
      <c r="I777" s="413"/>
      <c r="M777" s="146"/>
      <c r="Q777" s="146"/>
      <c r="Y777" s="146"/>
    </row>
    <row r="778">
      <c r="E778" s="146"/>
      <c r="I778" s="413"/>
      <c r="M778" s="146"/>
      <c r="Q778" s="146"/>
      <c r="Y778" s="146"/>
    </row>
    <row r="779">
      <c r="E779" s="146"/>
      <c r="I779" s="413"/>
      <c r="M779" s="146"/>
      <c r="Q779" s="146"/>
      <c r="Y779" s="146"/>
    </row>
    <row r="780">
      <c r="E780" s="146"/>
      <c r="I780" s="413"/>
      <c r="M780" s="146"/>
      <c r="Q780" s="146"/>
      <c r="Y780" s="146"/>
    </row>
    <row r="781">
      <c r="E781" s="146"/>
      <c r="I781" s="413"/>
      <c r="M781" s="146"/>
      <c r="Q781" s="146"/>
      <c r="Y781" s="146"/>
    </row>
    <row r="782">
      <c r="E782" s="146"/>
      <c r="I782" s="413"/>
      <c r="M782" s="146"/>
      <c r="Q782" s="146"/>
      <c r="Y782" s="146"/>
    </row>
    <row r="783">
      <c r="E783" s="146"/>
      <c r="I783" s="413"/>
      <c r="M783" s="146"/>
      <c r="Q783" s="146"/>
      <c r="Y783" s="146"/>
    </row>
    <row r="784">
      <c r="E784" s="146"/>
      <c r="I784" s="413"/>
      <c r="M784" s="146"/>
      <c r="Q784" s="146"/>
      <c r="Y784" s="146"/>
    </row>
    <row r="785">
      <c r="E785" s="146"/>
      <c r="I785" s="413"/>
      <c r="M785" s="146"/>
      <c r="Q785" s="146"/>
      <c r="Y785" s="146"/>
    </row>
    <row r="786">
      <c r="E786" s="146"/>
      <c r="I786" s="413"/>
      <c r="M786" s="146"/>
      <c r="Q786" s="146"/>
      <c r="Y786" s="146"/>
    </row>
    <row r="787">
      <c r="E787" s="146"/>
      <c r="I787" s="413"/>
      <c r="M787" s="146"/>
      <c r="Q787" s="146"/>
      <c r="Y787" s="146"/>
    </row>
    <row r="788">
      <c r="E788" s="146"/>
      <c r="I788" s="413"/>
      <c r="M788" s="146"/>
      <c r="Q788" s="146"/>
      <c r="Y788" s="146"/>
    </row>
    <row r="789">
      <c r="E789" s="146"/>
      <c r="I789" s="413"/>
      <c r="M789" s="146"/>
      <c r="Q789" s="146"/>
      <c r="Y789" s="146"/>
    </row>
    <row r="790">
      <c r="E790" s="146"/>
      <c r="I790" s="413"/>
      <c r="M790" s="146"/>
      <c r="Q790" s="146"/>
      <c r="Y790" s="146"/>
    </row>
    <row r="791">
      <c r="E791" s="146"/>
      <c r="I791" s="413"/>
      <c r="M791" s="146"/>
      <c r="Q791" s="146"/>
      <c r="Y791" s="146"/>
    </row>
    <row r="792">
      <c r="E792" s="146"/>
      <c r="I792" s="413"/>
      <c r="M792" s="146"/>
      <c r="Q792" s="146"/>
      <c r="Y792" s="146"/>
    </row>
    <row r="793">
      <c r="E793" s="146"/>
      <c r="I793" s="413"/>
      <c r="M793" s="146"/>
      <c r="Q793" s="146"/>
      <c r="Y793" s="146"/>
    </row>
    <row r="794">
      <c r="E794" s="146"/>
      <c r="I794" s="413"/>
      <c r="M794" s="146"/>
      <c r="Q794" s="146"/>
      <c r="Y794" s="146"/>
    </row>
    <row r="795">
      <c r="E795" s="146"/>
      <c r="I795" s="413"/>
      <c r="M795" s="146"/>
      <c r="Q795" s="146"/>
      <c r="Y795" s="146"/>
    </row>
    <row r="796">
      <c r="E796" s="146"/>
      <c r="I796" s="413"/>
      <c r="M796" s="146"/>
      <c r="Q796" s="146"/>
      <c r="Y796" s="146"/>
    </row>
    <row r="797">
      <c r="E797" s="146"/>
      <c r="I797" s="413"/>
      <c r="M797" s="146"/>
      <c r="Q797" s="146"/>
      <c r="Y797" s="146"/>
    </row>
    <row r="798">
      <c r="E798" s="146"/>
      <c r="I798" s="413"/>
      <c r="M798" s="146"/>
      <c r="Q798" s="146"/>
      <c r="Y798" s="146"/>
    </row>
    <row r="799">
      <c r="E799" s="146"/>
      <c r="I799" s="413"/>
      <c r="M799" s="146"/>
      <c r="Q799" s="146"/>
      <c r="Y799" s="146"/>
    </row>
    <row r="800">
      <c r="E800" s="146"/>
      <c r="I800" s="413"/>
      <c r="M800" s="146"/>
      <c r="Q800" s="146"/>
      <c r="Y800" s="146"/>
    </row>
    <row r="801">
      <c r="E801" s="146"/>
      <c r="I801" s="413"/>
      <c r="M801" s="146"/>
      <c r="Q801" s="146"/>
      <c r="Y801" s="146"/>
    </row>
    <row r="802">
      <c r="E802" s="146"/>
      <c r="I802" s="413"/>
      <c r="M802" s="146"/>
      <c r="Q802" s="146"/>
      <c r="Y802" s="146"/>
    </row>
    <row r="803">
      <c r="E803" s="146"/>
      <c r="I803" s="413"/>
      <c r="M803" s="146"/>
      <c r="Q803" s="146"/>
      <c r="Y803" s="146"/>
    </row>
    <row r="804">
      <c r="E804" s="146"/>
      <c r="I804" s="413"/>
      <c r="M804" s="146"/>
      <c r="Q804" s="146"/>
      <c r="Y804" s="146"/>
    </row>
    <row r="805">
      <c r="E805" s="146"/>
      <c r="I805" s="413"/>
      <c r="M805" s="146"/>
      <c r="Q805" s="146"/>
      <c r="Y805" s="146"/>
    </row>
    <row r="806">
      <c r="E806" s="146"/>
      <c r="I806" s="413"/>
      <c r="M806" s="146"/>
      <c r="Q806" s="146"/>
      <c r="Y806" s="146"/>
    </row>
    <row r="807">
      <c r="E807" s="146"/>
      <c r="I807" s="413"/>
      <c r="M807" s="146"/>
      <c r="Q807" s="146"/>
      <c r="Y807" s="146"/>
    </row>
    <row r="808">
      <c r="E808" s="146"/>
      <c r="I808" s="413"/>
      <c r="M808" s="146"/>
      <c r="Q808" s="146"/>
      <c r="Y808" s="146"/>
    </row>
    <row r="809">
      <c r="E809" s="146"/>
      <c r="I809" s="413"/>
      <c r="M809" s="146"/>
      <c r="Q809" s="146"/>
      <c r="Y809" s="146"/>
    </row>
    <row r="810">
      <c r="E810" s="146"/>
      <c r="I810" s="413"/>
      <c r="M810" s="146"/>
      <c r="Q810" s="146"/>
      <c r="Y810" s="146"/>
    </row>
    <row r="811">
      <c r="E811" s="146"/>
      <c r="I811" s="413"/>
      <c r="M811" s="146"/>
      <c r="Q811" s="146"/>
      <c r="Y811" s="146"/>
    </row>
    <row r="812">
      <c r="E812" s="146"/>
      <c r="I812" s="413"/>
      <c r="M812" s="146"/>
      <c r="Q812" s="146"/>
      <c r="Y812" s="146"/>
    </row>
    <row r="813">
      <c r="E813" s="146"/>
      <c r="I813" s="413"/>
      <c r="M813" s="146"/>
      <c r="Q813" s="146"/>
      <c r="Y813" s="146"/>
    </row>
    <row r="814">
      <c r="E814" s="146"/>
      <c r="I814" s="413"/>
      <c r="M814" s="146"/>
      <c r="Q814" s="146"/>
      <c r="Y814" s="146"/>
    </row>
    <row r="815">
      <c r="E815" s="146"/>
      <c r="I815" s="413"/>
      <c r="M815" s="146"/>
      <c r="Q815" s="146"/>
      <c r="Y815" s="146"/>
    </row>
    <row r="816">
      <c r="E816" s="146"/>
      <c r="I816" s="413"/>
      <c r="M816" s="146"/>
      <c r="Q816" s="146"/>
      <c r="Y816" s="146"/>
    </row>
    <row r="817">
      <c r="E817" s="146"/>
      <c r="I817" s="413"/>
      <c r="M817" s="146"/>
      <c r="Q817" s="146"/>
      <c r="Y817" s="146"/>
    </row>
    <row r="818">
      <c r="E818" s="146"/>
      <c r="I818" s="413"/>
      <c r="M818" s="146"/>
      <c r="Q818" s="146"/>
      <c r="Y818" s="146"/>
    </row>
    <row r="819">
      <c r="E819" s="146"/>
      <c r="I819" s="413"/>
      <c r="M819" s="146"/>
      <c r="Q819" s="146"/>
      <c r="Y819" s="146"/>
    </row>
    <row r="820">
      <c r="E820" s="146"/>
      <c r="I820" s="413"/>
      <c r="M820" s="146"/>
      <c r="Q820" s="146"/>
      <c r="Y820" s="146"/>
    </row>
    <row r="821">
      <c r="E821" s="146"/>
      <c r="I821" s="413"/>
      <c r="M821" s="146"/>
      <c r="Q821" s="146"/>
      <c r="Y821" s="146"/>
    </row>
    <row r="822">
      <c r="E822" s="146"/>
      <c r="I822" s="413"/>
      <c r="M822" s="146"/>
      <c r="Q822" s="146"/>
      <c r="Y822" s="146"/>
    </row>
    <row r="823">
      <c r="E823" s="146"/>
      <c r="I823" s="413"/>
      <c r="M823" s="146"/>
      <c r="Q823" s="146"/>
      <c r="Y823" s="146"/>
    </row>
    <row r="824">
      <c r="E824" s="146"/>
      <c r="I824" s="413"/>
      <c r="M824" s="146"/>
      <c r="Q824" s="146"/>
      <c r="Y824" s="146"/>
    </row>
    <row r="825">
      <c r="E825" s="146"/>
      <c r="I825" s="413"/>
      <c r="M825" s="146"/>
      <c r="Q825" s="146"/>
      <c r="Y825" s="146"/>
    </row>
    <row r="826">
      <c r="E826" s="146"/>
      <c r="I826" s="413"/>
      <c r="M826" s="146"/>
      <c r="Q826" s="146"/>
      <c r="Y826" s="146"/>
    </row>
    <row r="827">
      <c r="E827" s="146"/>
      <c r="I827" s="413"/>
      <c r="M827" s="146"/>
      <c r="Q827" s="146"/>
      <c r="Y827" s="146"/>
    </row>
    <row r="828">
      <c r="E828" s="146"/>
      <c r="I828" s="413"/>
      <c r="M828" s="146"/>
      <c r="Q828" s="146"/>
      <c r="Y828" s="146"/>
    </row>
    <row r="829">
      <c r="E829" s="146"/>
      <c r="I829" s="413"/>
      <c r="M829" s="146"/>
      <c r="Q829" s="146"/>
      <c r="Y829" s="146"/>
    </row>
    <row r="830">
      <c r="E830" s="146"/>
      <c r="I830" s="413"/>
      <c r="M830" s="146"/>
      <c r="Q830" s="146"/>
      <c r="Y830" s="146"/>
    </row>
    <row r="831">
      <c r="E831" s="146"/>
      <c r="I831" s="413"/>
      <c r="M831" s="146"/>
      <c r="Q831" s="146"/>
      <c r="Y831" s="146"/>
    </row>
    <row r="832">
      <c r="E832" s="146"/>
      <c r="I832" s="413"/>
      <c r="M832" s="146"/>
      <c r="Q832" s="146"/>
      <c r="Y832" s="146"/>
    </row>
    <row r="833">
      <c r="E833" s="146"/>
      <c r="I833" s="413"/>
      <c r="M833" s="146"/>
      <c r="Q833" s="146"/>
      <c r="Y833" s="146"/>
    </row>
    <row r="834">
      <c r="E834" s="146"/>
      <c r="I834" s="413"/>
      <c r="M834" s="146"/>
      <c r="Q834" s="146"/>
      <c r="Y834" s="146"/>
    </row>
    <row r="835">
      <c r="E835" s="146"/>
      <c r="I835" s="413"/>
      <c r="M835" s="146"/>
      <c r="Q835" s="146"/>
      <c r="Y835" s="146"/>
    </row>
    <row r="836">
      <c r="E836" s="146"/>
      <c r="I836" s="413"/>
      <c r="M836" s="146"/>
      <c r="Q836" s="146"/>
      <c r="Y836" s="146"/>
    </row>
    <row r="837">
      <c r="E837" s="146"/>
      <c r="I837" s="413"/>
      <c r="M837" s="146"/>
      <c r="Q837" s="146"/>
      <c r="Y837" s="146"/>
    </row>
    <row r="838">
      <c r="E838" s="146"/>
      <c r="I838" s="413"/>
      <c r="M838" s="146"/>
      <c r="Q838" s="146"/>
      <c r="Y838" s="146"/>
    </row>
    <row r="839">
      <c r="E839" s="146"/>
      <c r="I839" s="413"/>
      <c r="M839" s="146"/>
      <c r="Q839" s="146"/>
      <c r="Y839" s="146"/>
    </row>
    <row r="840">
      <c r="E840" s="146"/>
      <c r="I840" s="413"/>
      <c r="M840" s="146"/>
      <c r="Q840" s="146"/>
      <c r="Y840" s="146"/>
    </row>
    <row r="841">
      <c r="E841" s="146"/>
      <c r="I841" s="413"/>
      <c r="M841" s="146"/>
      <c r="Q841" s="146"/>
      <c r="Y841" s="146"/>
    </row>
    <row r="842">
      <c r="E842" s="146"/>
      <c r="I842" s="413"/>
      <c r="M842" s="146"/>
      <c r="Q842" s="146"/>
      <c r="Y842" s="146"/>
    </row>
    <row r="843">
      <c r="E843" s="146"/>
      <c r="I843" s="413"/>
      <c r="M843" s="146"/>
      <c r="Q843" s="146"/>
      <c r="Y843" s="146"/>
    </row>
    <row r="844">
      <c r="E844" s="146"/>
      <c r="I844" s="413"/>
      <c r="M844" s="146"/>
      <c r="Q844" s="146"/>
      <c r="Y844" s="146"/>
    </row>
    <row r="845">
      <c r="E845" s="146"/>
      <c r="I845" s="413"/>
      <c r="M845" s="146"/>
      <c r="Q845" s="146"/>
      <c r="Y845" s="146"/>
    </row>
    <row r="846">
      <c r="E846" s="146"/>
      <c r="I846" s="413"/>
      <c r="M846" s="146"/>
      <c r="Q846" s="146"/>
      <c r="Y846" s="146"/>
    </row>
    <row r="847">
      <c r="E847" s="146"/>
      <c r="I847" s="413"/>
      <c r="M847" s="146"/>
      <c r="Q847" s="146"/>
      <c r="Y847" s="146"/>
    </row>
    <row r="848">
      <c r="E848" s="146"/>
      <c r="I848" s="413"/>
      <c r="M848" s="146"/>
      <c r="Q848" s="146"/>
      <c r="Y848" s="146"/>
    </row>
    <row r="849">
      <c r="E849" s="146"/>
      <c r="I849" s="413"/>
      <c r="M849" s="146"/>
      <c r="Q849" s="146"/>
      <c r="Y849" s="146"/>
    </row>
    <row r="850">
      <c r="E850" s="146"/>
      <c r="I850" s="413"/>
      <c r="M850" s="146"/>
      <c r="Q850" s="146"/>
      <c r="Y850" s="146"/>
    </row>
    <row r="851">
      <c r="E851" s="146"/>
      <c r="I851" s="413"/>
      <c r="M851" s="146"/>
      <c r="Q851" s="146"/>
      <c r="Y851" s="146"/>
    </row>
    <row r="852">
      <c r="E852" s="146"/>
      <c r="I852" s="413"/>
      <c r="M852" s="146"/>
      <c r="Q852" s="146"/>
      <c r="Y852" s="146"/>
    </row>
    <row r="853">
      <c r="E853" s="146"/>
      <c r="I853" s="413"/>
      <c r="M853" s="146"/>
      <c r="Q853" s="146"/>
      <c r="Y853" s="146"/>
    </row>
    <row r="854">
      <c r="E854" s="146"/>
      <c r="I854" s="413"/>
      <c r="M854" s="146"/>
      <c r="Q854" s="146"/>
      <c r="Y854" s="146"/>
    </row>
    <row r="855">
      <c r="E855" s="146"/>
      <c r="I855" s="413"/>
      <c r="M855" s="146"/>
      <c r="Q855" s="146"/>
      <c r="Y855" s="146"/>
    </row>
    <row r="856">
      <c r="E856" s="146"/>
      <c r="I856" s="413"/>
      <c r="M856" s="146"/>
      <c r="Q856" s="146"/>
      <c r="Y856" s="146"/>
    </row>
    <row r="857">
      <c r="E857" s="146"/>
      <c r="I857" s="413"/>
      <c r="M857" s="146"/>
      <c r="Q857" s="146"/>
      <c r="Y857" s="146"/>
    </row>
    <row r="858">
      <c r="E858" s="146"/>
      <c r="I858" s="413"/>
      <c r="M858" s="146"/>
      <c r="Q858" s="146"/>
      <c r="Y858" s="146"/>
    </row>
    <row r="859">
      <c r="E859" s="146"/>
      <c r="I859" s="413"/>
      <c r="M859" s="146"/>
      <c r="Q859" s="146"/>
      <c r="Y859" s="146"/>
    </row>
    <row r="860">
      <c r="E860" s="146"/>
      <c r="I860" s="413"/>
      <c r="M860" s="146"/>
      <c r="Q860" s="146"/>
      <c r="Y860" s="146"/>
    </row>
    <row r="861">
      <c r="E861" s="146"/>
      <c r="I861" s="413"/>
      <c r="M861" s="146"/>
      <c r="Q861" s="146"/>
      <c r="Y861" s="146"/>
    </row>
    <row r="862">
      <c r="E862" s="146"/>
      <c r="I862" s="413"/>
      <c r="M862" s="146"/>
      <c r="Q862" s="146"/>
      <c r="Y862" s="146"/>
    </row>
    <row r="863">
      <c r="E863" s="146"/>
      <c r="I863" s="413"/>
      <c r="M863" s="146"/>
      <c r="Q863" s="146"/>
      <c r="Y863" s="146"/>
    </row>
    <row r="864">
      <c r="E864" s="146"/>
      <c r="I864" s="413"/>
      <c r="M864" s="146"/>
      <c r="Q864" s="146"/>
      <c r="Y864" s="146"/>
    </row>
    <row r="865">
      <c r="E865" s="146"/>
      <c r="I865" s="413"/>
      <c r="M865" s="146"/>
      <c r="Q865" s="146"/>
      <c r="Y865" s="146"/>
    </row>
    <row r="866">
      <c r="E866" s="146"/>
      <c r="I866" s="413"/>
      <c r="M866" s="146"/>
      <c r="Q866" s="146"/>
      <c r="Y866" s="146"/>
    </row>
    <row r="867">
      <c r="E867" s="146"/>
      <c r="I867" s="413"/>
      <c r="M867" s="146"/>
      <c r="Q867" s="146"/>
      <c r="Y867" s="146"/>
    </row>
    <row r="868">
      <c r="E868" s="146"/>
      <c r="I868" s="413"/>
      <c r="M868" s="146"/>
      <c r="Q868" s="146"/>
      <c r="Y868" s="146"/>
    </row>
    <row r="869">
      <c r="E869" s="146"/>
      <c r="I869" s="413"/>
      <c r="M869" s="146"/>
      <c r="Q869" s="146"/>
      <c r="Y869" s="146"/>
    </row>
    <row r="870">
      <c r="E870" s="146"/>
      <c r="I870" s="413"/>
      <c r="M870" s="146"/>
      <c r="Q870" s="146"/>
      <c r="Y870" s="146"/>
    </row>
    <row r="871">
      <c r="E871" s="146"/>
      <c r="I871" s="413"/>
      <c r="M871" s="146"/>
      <c r="Q871" s="146"/>
      <c r="Y871" s="146"/>
    </row>
    <row r="872">
      <c r="E872" s="146"/>
      <c r="I872" s="413"/>
      <c r="M872" s="146"/>
      <c r="Q872" s="146"/>
      <c r="Y872" s="146"/>
    </row>
    <row r="873">
      <c r="E873" s="146"/>
      <c r="I873" s="413"/>
      <c r="M873" s="146"/>
      <c r="Q873" s="146"/>
      <c r="Y873" s="146"/>
    </row>
    <row r="874">
      <c r="E874" s="146"/>
      <c r="I874" s="413"/>
      <c r="M874" s="146"/>
      <c r="Q874" s="146"/>
      <c r="Y874" s="146"/>
    </row>
    <row r="875">
      <c r="E875" s="146"/>
      <c r="I875" s="413"/>
      <c r="M875" s="146"/>
      <c r="Q875" s="146"/>
      <c r="Y875" s="146"/>
    </row>
    <row r="876">
      <c r="E876" s="146"/>
      <c r="I876" s="413"/>
      <c r="M876" s="146"/>
      <c r="Q876" s="146"/>
      <c r="Y876" s="146"/>
    </row>
    <row r="877">
      <c r="E877" s="146"/>
      <c r="I877" s="413"/>
      <c r="M877" s="146"/>
      <c r="Q877" s="146"/>
      <c r="Y877" s="146"/>
    </row>
    <row r="878">
      <c r="E878" s="146"/>
      <c r="I878" s="413"/>
      <c r="M878" s="146"/>
      <c r="Q878" s="146"/>
      <c r="Y878" s="146"/>
    </row>
    <row r="879">
      <c r="E879" s="146"/>
      <c r="I879" s="413"/>
      <c r="M879" s="146"/>
      <c r="Q879" s="146"/>
      <c r="Y879" s="146"/>
    </row>
    <row r="880">
      <c r="E880" s="146"/>
      <c r="I880" s="413"/>
      <c r="M880" s="146"/>
      <c r="Q880" s="146"/>
      <c r="Y880" s="146"/>
    </row>
    <row r="881">
      <c r="E881" s="146"/>
      <c r="I881" s="413"/>
      <c r="M881" s="146"/>
      <c r="Q881" s="146"/>
      <c r="Y881" s="146"/>
    </row>
    <row r="882">
      <c r="E882" s="146"/>
      <c r="I882" s="413"/>
      <c r="M882" s="146"/>
      <c r="Q882" s="146"/>
      <c r="Y882" s="146"/>
    </row>
    <row r="883">
      <c r="E883" s="146"/>
      <c r="I883" s="413"/>
      <c r="M883" s="146"/>
      <c r="Q883" s="146"/>
      <c r="Y883" s="146"/>
    </row>
    <row r="884">
      <c r="E884" s="146"/>
      <c r="I884" s="413"/>
      <c r="M884" s="146"/>
      <c r="Q884" s="146"/>
      <c r="Y884" s="146"/>
    </row>
    <row r="885">
      <c r="E885" s="146"/>
      <c r="I885" s="413"/>
      <c r="M885" s="146"/>
      <c r="Q885" s="146"/>
      <c r="Y885" s="146"/>
    </row>
    <row r="886">
      <c r="E886" s="146"/>
      <c r="I886" s="413"/>
      <c r="M886" s="146"/>
      <c r="Q886" s="146"/>
      <c r="Y886" s="146"/>
    </row>
    <row r="887">
      <c r="E887" s="146"/>
      <c r="I887" s="413"/>
      <c r="M887" s="146"/>
      <c r="Q887" s="146"/>
      <c r="Y887" s="146"/>
    </row>
    <row r="888">
      <c r="E888" s="146"/>
      <c r="I888" s="413"/>
      <c r="M888" s="146"/>
      <c r="Q888" s="146"/>
      <c r="Y888" s="146"/>
    </row>
    <row r="889">
      <c r="E889" s="146"/>
      <c r="I889" s="413"/>
      <c r="M889" s="146"/>
      <c r="Q889" s="146"/>
      <c r="Y889" s="146"/>
    </row>
    <row r="890">
      <c r="E890" s="146"/>
      <c r="I890" s="413"/>
      <c r="M890" s="146"/>
      <c r="Q890" s="146"/>
      <c r="Y890" s="146"/>
    </row>
    <row r="891">
      <c r="E891" s="146"/>
      <c r="I891" s="413"/>
      <c r="M891" s="146"/>
      <c r="Q891" s="146"/>
      <c r="Y891" s="146"/>
    </row>
    <row r="892">
      <c r="E892" s="146"/>
      <c r="I892" s="413"/>
      <c r="M892" s="146"/>
      <c r="Q892" s="146"/>
      <c r="Y892" s="146"/>
    </row>
    <row r="893">
      <c r="E893" s="146"/>
      <c r="I893" s="413"/>
      <c r="M893" s="146"/>
      <c r="Q893" s="146"/>
      <c r="Y893" s="146"/>
    </row>
    <row r="894">
      <c r="E894" s="146"/>
      <c r="I894" s="413"/>
      <c r="M894" s="146"/>
      <c r="Q894" s="146"/>
      <c r="Y894" s="146"/>
    </row>
    <row r="895">
      <c r="E895" s="146"/>
      <c r="I895" s="413"/>
      <c r="M895" s="146"/>
      <c r="Q895" s="146"/>
      <c r="Y895" s="146"/>
    </row>
    <row r="896">
      <c r="E896" s="146"/>
      <c r="I896" s="413"/>
      <c r="M896" s="146"/>
      <c r="Q896" s="146"/>
      <c r="Y896" s="146"/>
    </row>
    <row r="897">
      <c r="E897" s="146"/>
      <c r="I897" s="413"/>
      <c r="M897" s="146"/>
      <c r="Q897" s="146"/>
      <c r="Y897" s="146"/>
    </row>
    <row r="898">
      <c r="E898" s="146"/>
      <c r="I898" s="413"/>
      <c r="M898" s="146"/>
      <c r="Q898" s="146"/>
      <c r="Y898" s="146"/>
    </row>
    <row r="899">
      <c r="E899" s="146"/>
      <c r="I899" s="413"/>
      <c r="M899" s="146"/>
      <c r="Q899" s="146"/>
      <c r="Y899" s="146"/>
    </row>
    <row r="900">
      <c r="E900" s="146"/>
      <c r="I900" s="413"/>
      <c r="M900" s="146"/>
      <c r="Q900" s="146"/>
      <c r="Y900" s="146"/>
    </row>
    <row r="901">
      <c r="E901" s="146"/>
      <c r="I901" s="413"/>
      <c r="M901" s="146"/>
      <c r="Q901" s="146"/>
      <c r="Y901" s="146"/>
    </row>
    <row r="902">
      <c r="E902" s="146"/>
      <c r="I902" s="413"/>
      <c r="M902" s="146"/>
      <c r="Q902" s="146"/>
      <c r="Y902" s="146"/>
    </row>
    <row r="903">
      <c r="E903" s="146"/>
      <c r="I903" s="413"/>
      <c r="M903" s="146"/>
      <c r="Q903" s="146"/>
      <c r="Y903" s="146"/>
    </row>
    <row r="904">
      <c r="E904" s="146"/>
      <c r="I904" s="413"/>
      <c r="M904" s="146"/>
      <c r="Q904" s="146"/>
      <c r="Y904" s="146"/>
    </row>
    <row r="905">
      <c r="E905" s="146"/>
      <c r="I905" s="413"/>
      <c r="M905" s="146"/>
      <c r="Q905" s="146"/>
      <c r="Y905" s="146"/>
    </row>
    <row r="906">
      <c r="E906" s="146"/>
      <c r="I906" s="413"/>
      <c r="M906" s="146"/>
      <c r="Q906" s="146"/>
      <c r="Y906" s="146"/>
    </row>
    <row r="907">
      <c r="E907" s="146"/>
      <c r="I907" s="413"/>
      <c r="M907" s="146"/>
      <c r="Q907" s="146"/>
      <c r="Y907" s="146"/>
    </row>
    <row r="908">
      <c r="E908" s="146"/>
      <c r="I908" s="413"/>
      <c r="M908" s="146"/>
      <c r="Q908" s="146"/>
      <c r="Y908" s="146"/>
    </row>
    <row r="909">
      <c r="E909" s="146"/>
      <c r="I909" s="413"/>
      <c r="M909" s="146"/>
      <c r="Q909" s="146"/>
      <c r="Y909" s="146"/>
    </row>
    <row r="910">
      <c r="E910" s="146"/>
      <c r="I910" s="413"/>
      <c r="M910" s="146"/>
      <c r="Q910" s="146"/>
      <c r="Y910" s="146"/>
    </row>
    <row r="911">
      <c r="E911" s="146"/>
      <c r="I911" s="413"/>
      <c r="M911" s="146"/>
      <c r="Q911" s="146"/>
      <c r="Y911" s="146"/>
    </row>
    <row r="912">
      <c r="E912" s="146"/>
      <c r="I912" s="413"/>
      <c r="M912" s="146"/>
      <c r="Q912" s="146"/>
      <c r="Y912" s="146"/>
    </row>
    <row r="913">
      <c r="E913" s="146"/>
      <c r="I913" s="413"/>
      <c r="M913" s="146"/>
      <c r="Q913" s="146"/>
      <c r="Y913" s="146"/>
    </row>
    <row r="914">
      <c r="E914" s="146"/>
      <c r="I914" s="413"/>
      <c r="M914" s="146"/>
      <c r="Q914" s="146"/>
      <c r="Y914" s="146"/>
    </row>
    <row r="915">
      <c r="E915" s="146"/>
      <c r="I915" s="413"/>
      <c r="M915" s="146"/>
      <c r="Q915" s="146"/>
      <c r="Y915" s="146"/>
    </row>
    <row r="916">
      <c r="E916" s="146"/>
      <c r="I916" s="413"/>
      <c r="M916" s="146"/>
      <c r="Q916" s="146"/>
      <c r="Y916" s="146"/>
    </row>
    <row r="917">
      <c r="E917" s="146"/>
      <c r="I917" s="413"/>
      <c r="M917" s="146"/>
      <c r="Q917" s="146"/>
      <c r="Y917" s="146"/>
    </row>
    <row r="918">
      <c r="E918" s="146"/>
      <c r="I918" s="413"/>
      <c r="M918" s="146"/>
      <c r="Q918" s="146"/>
      <c r="Y918" s="146"/>
    </row>
    <row r="919">
      <c r="E919" s="146"/>
      <c r="I919" s="413"/>
      <c r="M919" s="146"/>
      <c r="Q919" s="146"/>
      <c r="Y919" s="146"/>
    </row>
    <row r="920">
      <c r="E920" s="146"/>
      <c r="I920" s="413"/>
      <c r="M920" s="146"/>
      <c r="Q920" s="146"/>
      <c r="Y920" s="146"/>
    </row>
    <row r="921">
      <c r="E921" s="146"/>
      <c r="I921" s="413"/>
      <c r="M921" s="146"/>
      <c r="Q921" s="146"/>
      <c r="Y921" s="146"/>
    </row>
    <row r="922">
      <c r="E922" s="146"/>
      <c r="I922" s="413"/>
      <c r="M922" s="146"/>
      <c r="Q922" s="146"/>
      <c r="Y922" s="146"/>
    </row>
    <row r="923">
      <c r="E923" s="146"/>
      <c r="I923" s="413"/>
      <c r="M923" s="146"/>
      <c r="Q923" s="146"/>
      <c r="Y923" s="146"/>
    </row>
    <row r="924">
      <c r="E924" s="146"/>
      <c r="I924" s="413"/>
      <c r="M924" s="146"/>
      <c r="Q924" s="146"/>
      <c r="Y924" s="146"/>
    </row>
    <row r="925">
      <c r="E925" s="146"/>
      <c r="I925" s="413"/>
      <c r="M925" s="146"/>
      <c r="Q925" s="146"/>
      <c r="Y925" s="146"/>
    </row>
    <row r="926">
      <c r="E926" s="146"/>
      <c r="I926" s="413"/>
      <c r="M926" s="146"/>
      <c r="Q926" s="146"/>
      <c r="Y926" s="146"/>
    </row>
    <row r="927">
      <c r="E927" s="146"/>
      <c r="I927" s="413"/>
      <c r="M927" s="146"/>
      <c r="Q927" s="146"/>
      <c r="Y927" s="146"/>
    </row>
    <row r="928">
      <c r="E928" s="146"/>
      <c r="I928" s="413"/>
      <c r="M928" s="146"/>
      <c r="Q928" s="146"/>
      <c r="Y928" s="146"/>
    </row>
    <row r="929">
      <c r="E929" s="146"/>
      <c r="I929" s="413"/>
      <c r="M929" s="146"/>
      <c r="Q929" s="146"/>
      <c r="Y929" s="146"/>
    </row>
    <row r="930">
      <c r="E930" s="146"/>
      <c r="I930" s="413"/>
      <c r="M930" s="146"/>
      <c r="Q930" s="146"/>
      <c r="Y930" s="146"/>
    </row>
    <row r="931">
      <c r="E931" s="146"/>
      <c r="I931" s="413"/>
      <c r="M931" s="146"/>
      <c r="Q931" s="146"/>
      <c r="Y931" s="146"/>
    </row>
    <row r="932">
      <c r="E932" s="146"/>
      <c r="I932" s="413"/>
      <c r="M932" s="146"/>
      <c r="Q932" s="146"/>
      <c r="Y932" s="146"/>
    </row>
    <row r="933">
      <c r="E933" s="146"/>
      <c r="I933" s="413"/>
      <c r="M933" s="146"/>
      <c r="Q933" s="146"/>
      <c r="Y933" s="146"/>
    </row>
    <row r="934">
      <c r="E934" s="146"/>
      <c r="I934" s="413"/>
      <c r="M934" s="146"/>
      <c r="Q934" s="146"/>
      <c r="Y934" s="146"/>
    </row>
    <row r="935">
      <c r="E935" s="146"/>
      <c r="I935" s="413"/>
      <c r="M935" s="146"/>
      <c r="Q935" s="146"/>
      <c r="Y935" s="146"/>
    </row>
    <row r="936">
      <c r="E936" s="146"/>
      <c r="I936" s="413"/>
      <c r="M936" s="146"/>
      <c r="Q936" s="146"/>
      <c r="Y936" s="146"/>
    </row>
    <row r="937">
      <c r="E937" s="146"/>
      <c r="I937" s="413"/>
      <c r="M937" s="146"/>
      <c r="Q937" s="146"/>
      <c r="Y937" s="146"/>
    </row>
    <row r="938">
      <c r="E938" s="146"/>
      <c r="I938" s="413"/>
      <c r="M938" s="146"/>
      <c r="Q938" s="146"/>
      <c r="Y938" s="146"/>
    </row>
    <row r="939">
      <c r="E939" s="146"/>
      <c r="I939" s="413"/>
      <c r="M939" s="146"/>
      <c r="Q939" s="146"/>
      <c r="Y939" s="146"/>
    </row>
    <row r="940">
      <c r="E940" s="146"/>
      <c r="I940" s="413"/>
      <c r="M940" s="146"/>
      <c r="Q940" s="146"/>
      <c r="Y940" s="146"/>
    </row>
    <row r="941">
      <c r="E941" s="146"/>
      <c r="I941" s="413"/>
      <c r="M941" s="146"/>
      <c r="Q941" s="146"/>
      <c r="Y941" s="146"/>
    </row>
    <row r="942">
      <c r="E942" s="146"/>
      <c r="I942" s="413"/>
      <c r="M942" s="146"/>
      <c r="Q942" s="146"/>
      <c r="Y942" s="146"/>
    </row>
    <row r="943">
      <c r="E943" s="146"/>
      <c r="I943" s="413"/>
      <c r="M943" s="146"/>
      <c r="Q943" s="146"/>
      <c r="Y943" s="146"/>
    </row>
    <row r="944">
      <c r="E944" s="146"/>
      <c r="I944" s="413"/>
      <c r="M944" s="146"/>
      <c r="Q944" s="146"/>
      <c r="Y944" s="146"/>
    </row>
    <row r="945">
      <c r="E945" s="146"/>
      <c r="I945" s="413"/>
      <c r="M945" s="146"/>
      <c r="Q945" s="146"/>
      <c r="Y945" s="146"/>
    </row>
    <row r="946">
      <c r="E946" s="146"/>
      <c r="I946" s="413"/>
      <c r="M946" s="146"/>
      <c r="Q946" s="146"/>
      <c r="Y946" s="146"/>
    </row>
    <row r="947">
      <c r="E947" s="146"/>
      <c r="I947" s="413"/>
      <c r="M947" s="146"/>
      <c r="Q947" s="146"/>
      <c r="Y947" s="146"/>
    </row>
    <row r="948">
      <c r="E948" s="146"/>
      <c r="I948" s="413"/>
      <c r="M948" s="146"/>
      <c r="Q948" s="146"/>
      <c r="Y948" s="146"/>
    </row>
    <row r="949">
      <c r="E949" s="146"/>
      <c r="I949" s="413"/>
      <c r="M949" s="146"/>
      <c r="Q949" s="146"/>
      <c r="Y949" s="146"/>
    </row>
    <row r="950">
      <c r="E950" s="146"/>
      <c r="I950" s="413"/>
      <c r="M950" s="146"/>
      <c r="Q950" s="146"/>
      <c r="Y950" s="146"/>
    </row>
    <row r="951">
      <c r="E951" s="146"/>
      <c r="I951" s="413"/>
      <c r="M951" s="146"/>
      <c r="Q951" s="146"/>
      <c r="Y951" s="146"/>
    </row>
    <row r="952">
      <c r="E952" s="146"/>
      <c r="I952" s="413"/>
      <c r="M952" s="146"/>
      <c r="Q952" s="146"/>
      <c r="Y952" s="146"/>
    </row>
    <row r="953">
      <c r="E953" s="146"/>
      <c r="I953" s="413"/>
      <c r="M953" s="146"/>
      <c r="Q953" s="146"/>
      <c r="Y953" s="146"/>
    </row>
    <row r="954">
      <c r="E954" s="146"/>
      <c r="I954" s="413"/>
      <c r="M954" s="146"/>
      <c r="Q954" s="146"/>
      <c r="Y954" s="146"/>
    </row>
    <row r="955">
      <c r="E955" s="146"/>
      <c r="I955" s="413"/>
      <c r="M955" s="146"/>
      <c r="Q955" s="146"/>
      <c r="Y955" s="146"/>
    </row>
    <row r="956">
      <c r="E956" s="146"/>
      <c r="I956" s="413"/>
      <c r="M956" s="146"/>
      <c r="Q956" s="146"/>
      <c r="Y956" s="146"/>
    </row>
    <row r="957">
      <c r="E957" s="146"/>
      <c r="I957" s="413"/>
      <c r="M957" s="146"/>
      <c r="Q957" s="146"/>
      <c r="Y957" s="146"/>
    </row>
    <row r="958">
      <c r="E958" s="146"/>
      <c r="I958" s="413"/>
      <c r="M958" s="146"/>
      <c r="Q958" s="146"/>
      <c r="Y958" s="146"/>
    </row>
    <row r="959">
      <c r="E959" s="146"/>
      <c r="I959" s="413"/>
      <c r="M959" s="146"/>
      <c r="Q959" s="146"/>
      <c r="Y959" s="146"/>
    </row>
    <row r="960">
      <c r="E960" s="146"/>
      <c r="I960" s="413"/>
      <c r="M960" s="146"/>
      <c r="Q960" s="146"/>
      <c r="Y960" s="146"/>
    </row>
    <row r="961">
      <c r="E961" s="146"/>
      <c r="I961" s="413"/>
      <c r="M961" s="146"/>
      <c r="Q961" s="146"/>
      <c r="Y961" s="146"/>
    </row>
    <row r="962">
      <c r="E962" s="146"/>
      <c r="I962" s="413"/>
      <c r="M962" s="146"/>
      <c r="Q962" s="146"/>
      <c r="Y962" s="146"/>
    </row>
    <row r="963">
      <c r="E963" s="146"/>
      <c r="I963" s="413"/>
      <c r="M963" s="146"/>
      <c r="Q963" s="146"/>
      <c r="Y963" s="146"/>
    </row>
    <row r="964">
      <c r="E964" s="146"/>
      <c r="I964" s="413"/>
      <c r="M964" s="146"/>
      <c r="Q964" s="146"/>
      <c r="Y964" s="146"/>
    </row>
    <row r="965">
      <c r="E965" s="146"/>
      <c r="I965" s="413"/>
      <c r="M965" s="146"/>
      <c r="Q965" s="146"/>
      <c r="Y965" s="146"/>
    </row>
    <row r="966">
      <c r="E966" s="146"/>
      <c r="I966" s="413"/>
      <c r="M966" s="146"/>
      <c r="Q966" s="146"/>
      <c r="Y966" s="146"/>
    </row>
    <row r="967">
      <c r="E967" s="146"/>
      <c r="I967" s="413"/>
      <c r="M967" s="146"/>
      <c r="Q967" s="146"/>
      <c r="Y967" s="146"/>
    </row>
    <row r="968">
      <c r="E968" s="146"/>
      <c r="I968" s="413"/>
      <c r="M968" s="146"/>
      <c r="Q968" s="146"/>
      <c r="Y968" s="146"/>
    </row>
    <row r="969">
      <c r="E969" s="146"/>
      <c r="I969" s="413"/>
      <c r="M969" s="146"/>
      <c r="Q969" s="146"/>
      <c r="Y969" s="146"/>
    </row>
    <row r="970">
      <c r="E970" s="146"/>
      <c r="I970" s="413"/>
      <c r="M970" s="146"/>
      <c r="Q970" s="146"/>
      <c r="Y970" s="146"/>
    </row>
    <row r="971">
      <c r="E971" s="146"/>
      <c r="I971" s="413"/>
      <c r="M971" s="146"/>
      <c r="Q971" s="146"/>
      <c r="Y971" s="146"/>
    </row>
    <row r="972">
      <c r="E972" s="146"/>
      <c r="I972" s="413"/>
      <c r="M972" s="146"/>
      <c r="Q972" s="146"/>
      <c r="Y972" s="146"/>
    </row>
    <row r="973">
      <c r="E973" s="146"/>
      <c r="I973" s="413"/>
      <c r="M973" s="146"/>
      <c r="Q973" s="146"/>
      <c r="Y973" s="146"/>
    </row>
    <row r="974">
      <c r="E974" s="146"/>
      <c r="I974" s="413"/>
      <c r="M974" s="146"/>
      <c r="Q974" s="146"/>
      <c r="Y974" s="146"/>
    </row>
    <row r="975">
      <c r="E975" s="146"/>
      <c r="I975" s="413"/>
      <c r="M975" s="146"/>
      <c r="Q975" s="146"/>
      <c r="Y975" s="146"/>
    </row>
    <row r="976">
      <c r="E976" s="146"/>
      <c r="I976" s="413"/>
      <c r="M976" s="146"/>
      <c r="Q976" s="146"/>
      <c r="Y976" s="146"/>
    </row>
    <row r="977">
      <c r="E977" s="146"/>
      <c r="I977" s="413"/>
      <c r="M977" s="146"/>
      <c r="Q977" s="146"/>
      <c r="Y977" s="146"/>
    </row>
    <row r="978">
      <c r="E978" s="146"/>
      <c r="I978" s="413"/>
      <c r="M978" s="146"/>
      <c r="Q978" s="146"/>
      <c r="Y978" s="146"/>
    </row>
    <row r="979">
      <c r="E979" s="146"/>
      <c r="I979" s="413"/>
      <c r="M979" s="146"/>
      <c r="Q979" s="146"/>
      <c r="Y979" s="146"/>
    </row>
    <row r="980">
      <c r="E980" s="146"/>
      <c r="I980" s="413"/>
      <c r="M980" s="146"/>
      <c r="Q980" s="146"/>
      <c r="Y980" s="146"/>
    </row>
    <row r="981">
      <c r="E981" s="146"/>
      <c r="I981" s="413"/>
      <c r="M981" s="146"/>
      <c r="Q981" s="146"/>
      <c r="Y981" s="146"/>
    </row>
    <row r="982">
      <c r="E982" s="146"/>
      <c r="I982" s="413"/>
      <c r="M982" s="146"/>
      <c r="Q982" s="146"/>
      <c r="Y982" s="146"/>
    </row>
    <row r="983">
      <c r="E983" s="146"/>
      <c r="I983" s="413"/>
      <c r="M983" s="146"/>
      <c r="Q983" s="146"/>
      <c r="Y983" s="146"/>
    </row>
    <row r="984">
      <c r="E984" s="146"/>
      <c r="I984" s="413"/>
      <c r="M984" s="146"/>
      <c r="Q984" s="146"/>
      <c r="Y984" s="146"/>
    </row>
    <row r="985">
      <c r="E985" s="146"/>
      <c r="I985" s="413"/>
      <c r="M985" s="146"/>
      <c r="Q985" s="146"/>
      <c r="Y985" s="146"/>
    </row>
    <row r="986">
      <c r="E986" s="146"/>
      <c r="I986" s="413"/>
      <c r="M986" s="146"/>
      <c r="Q986" s="146"/>
      <c r="Y986" s="146"/>
    </row>
    <row r="987">
      <c r="E987" s="146"/>
      <c r="I987" s="413"/>
      <c r="M987" s="146"/>
      <c r="Q987" s="146"/>
      <c r="Y987" s="146"/>
    </row>
    <row r="988">
      <c r="E988" s="146"/>
      <c r="I988" s="413"/>
      <c r="M988" s="146"/>
      <c r="Q988" s="146"/>
      <c r="Y988" s="146"/>
    </row>
    <row r="989">
      <c r="E989" s="146"/>
      <c r="I989" s="413"/>
      <c r="M989" s="146"/>
      <c r="Q989" s="146"/>
      <c r="Y989" s="146"/>
    </row>
    <row r="990">
      <c r="E990" s="146"/>
      <c r="I990" s="413"/>
      <c r="M990" s="146"/>
      <c r="Q990" s="146"/>
      <c r="Y990" s="146"/>
    </row>
    <row r="991">
      <c r="E991" s="146"/>
      <c r="I991" s="413"/>
      <c r="M991" s="146"/>
      <c r="Q991" s="146"/>
      <c r="Y991" s="146"/>
    </row>
    <row r="992">
      <c r="E992" s="146"/>
      <c r="I992" s="413"/>
      <c r="M992" s="146"/>
      <c r="Q992" s="146"/>
      <c r="Y992" s="146"/>
    </row>
    <row r="993">
      <c r="E993" s="146"/>
      <c r="I993" s="413"/>
      <c r="M993" s="146"/>
      <c r="Q993" s="146"/>
      <c r="Y993" s="146"/>
    </row>
    <row r="994">
      <c r="E994" s="146"/>
      <c r="I994" s="413"/>
      <c r="M994" s="146"/>
      <c r="Q994" s="146"/>
      <c r="Y994" s="146"/>
    </row>
    <row r="995">
      <c r="E995" s="146"/>
      <c r="I995" s="413"/>
      <c r="M995" s="146"/>
      <c r="Q995" s="146"/>
      <c r="Y995" s="146"/>
    </row>
    <row r="996">
      <c r="E996" s="146"/>
      <c r="I996" s="413"/>
      <c r="M996" s="146"/>
      <c r="Q996" s="146"/>
      <c r="Y996" s="146"/>
    </row>
    <row r="997">
      <c r="E997" s="146"/>
      <c r="I997" s="413"/>
      <c r="M997" s="146"/>
      <c r="Q997" s="146"/>
      <c r="Y997" s="146"/>
    </row>
    <row r="998">
      <c r="E998" s="146"/>
      <c r="I998" s="413"/>
      <c r="M998" s="146"/>
      <c r="Q998" s="146"/>
      <c r="Y998" s="146"/>
    </row>
  </sheetData>
  <mergeCells count="44">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1:B11"/>
    <mergeCell ref="A12:B12"/>
    <mergeCell ref="A13:B13"/>
    <mergeCell ref="A14:B14"/>
    <mergeCell ref="A15:B15"/>
    <mergeCell ref="A16:B16"/>
    <mergeCell ref="A17:B17"/>
    <mergeCell ref="A19:B19"/>
    <mergeCell ref="A20:B20"/>
    <mergeCell ref="A21:B21"/>
    <mergeCell ref="A22:B22"/>
    <mergeCell ref="A23:B23"/>
    <mergeCell ref="A24:B24"/>
    <mergeCell ref="A33:B33"/>
    <mergeCell ref="A35:B35"/>
    <mergeCell ref="A36:B36"/>
    <mergeCell ref="A37:B37"/>
    <mergeCell ref="A38:AP38"/>
    <mergeCell ref="A25:B25"/>
    <mergeCell ref="A27:B27"/>
    <mergeCell ref="A28:B28"/>
    <mergeCell ref="A29:B29"/>
    <mergeCell ref="A30:B30"/>
    <mergeCell ref="A31:B31"/>
    <mergeCell ref="A32:B32"/>
  </mergeCells>
  <conditionalFormatting sqref="C3:E9 G3:I9 C11:E17 G11:I17 C19:E33 G19:I33 C35:E37 G35:I37">
    <cfRule type="expression" dxfId="1" priority="1">
      <formula>$F:$F="ВРИО"</formula>
    </cfRule>
  </conditionalFormatting>
  <conditionalFormatting sqref="G3:I37">
    <cfRule type="expression" dxfId="1" priority="2">
      <formula>$J:$J="ВРИО"</formula>
    </cfRule>
  </conditionalFormatting>
  <conditionalFormatting sqref="K3:M37">
    <cfRule type="expression" dxfId="1" priority="3">
      <formula>$N:$N="ВРИО"</formula>
    </cfRule>
  </conditionalFormatting>
  <conditionalFormatting sqref="O3:Q37">
    <cfRule type="expression" dxfId="0" priority="4">
      <formula>$R:$R="Отпуск"</formula>
    </cfRule>
  </conditionalFormatting>
  <conditionalFormatting sqref="O3:Q37">
    <cfRule type="expression" dxfId="1" priority="5">
      <formula>$R:$R="ВРИО"</formula>
    </cfRule>
  </conditionalFormatting>
  <conditionalFormatting sqref="S3:U37">
    <cfRule type="expression" dxfId="1" priority="6">
      <formula>$V:$V="ВРИО"</formula>
    </cfRule>
  </conditionalFormatting>
  <conditionalFormatting sqref="W3:Y37">
    <cfRule type="expression" dxfId="1" priority="7">
      <formula>$Z:$Z="ВРИО"</formula>
    </cfRule>
  </conditionalFormatting>
  <conditionalFormatting sqref="AA3:AC37">
    <cfRule type="expression" dxfId="1" priority="8">
      <formula>$AD:$AD="ВРИО"</formula>
    </cfRule>
  </conditionalFormatting>
  <conditionalFormatting sqref="AE3:AG37">
    <cfRule type="expression" dxfId="1" priority="9">
      <formula>$AH:$AH="ВРИО"</formula>
    </cfRule>
  </conditionalFormatting>
  <conditionalFormatting sqref="AI3:AK37">
    <cfRule type="expression" dxfId="1" priority="10">
      <formula>$AL:$AL="ВРИО"</formula>
    </cfRule>
  </conditionalFormatting>
  <conditionalFormatting sqref="AM3:AO37">
    <cfRule type="expression" dxfId="1" priority="11">
      <formula>$AP:$AP="ВРИО"</formula>
    </cfRule>
  </conditionalFormatting>
  <conditionalFormatting sqref="AE3:AG37">
    <cfRule type="expression" dxfId="1" priority="12">
      <formula>$AH:$AH="Простили"</formula>
    </cfRule>
  </conditionalFormatting>
  <conditionalFormatting sqref="C3:E9 G3:I9 C11:E17 G11:I17 C19:E25 G19:I25 C27:E33 G27:I33 C35:E37 G35:I37">
    <cfRule type="expression" dxfId="1" priority="13">
      <formula>$F:$F="Простили"</formula>
    </cfRule>
  </conditionalFormatting>
  <conditionalFormatting sqref="G3:I4 G6:I7 K7:M7 G9:I9 G11:I12 K11:M12 G14:I15 G17:I17 G19:I20 G22:I23 G25:I25 G27:I28 K27:M27 G30:I31 G33:I33 G35:I37">
    <cfRule type="expression" dxfId="1" priority="14">
      <formula>$J:$J="Простили"</formula>
    </cfRule>
  </conditionalFormatting>
  <conditionalFormatting sqref="K3:M4 K6:M7 K9:M9 K11:M12 K14:M15 K17:M17 K19:M20 K22:M23 K25:M25 K27:M28 K30:M31 K33:M33 K35:M37">
    <cfRule type="expression" dxfId="1" priority="15">
      <formula>$N:$N="Простили"</formula>
    </cfRule>
  </conditionalFormatting>
  <conditionalFormatting sqref="O3:Q37">
    <cfRule type="expression" dxfId="1" priority="16">
      <formula>$R:$R="Простили"</formula>
    </cfRule>
  </conditionalFormatting>
  <conditionalFormatting sqref="S3:U4 S6:U7 S9:U9 S11:U12 S14:U15 S17:U17 S19:U20 S22:U23 S25:U25 S27:U28 S30:U31 S33:U33 S35:U37">
    <cfRule type="expression" dxfId="1" priority="17">
      <formula>$V:$V="Простили"</formula>
    </cfRule>
  </conditionalFormatting>
  <conditionalFormatting sqref="AE3:AG4 AE6:AG7 AE9:AG9 AE11:AG12 AE14:AG15 AE17:AG17 AE19:AG20 AE22:AG23 AE25:AG25 AE27:AG28 AE30:AG31 AE33:AG33 AE35:AG37">
    <cfRule type="expression" dxfId="2" priority="18">
      <formula>$AH:$AH="Повышен"</formula>
    </cfRule>
  </conditionalFormatting>
  <conditionalFormatting sqref="C3:E9 G3:I9 C11:E17 G11:I17 C19:E25 G19:I25 C27:E33 G27:I33 C35:E37 G35:I37">
    <cfRule type="expression" dxfId="2" priority="19">
      <formula>$F:$F="Повышен"</formula>
    </cfRule>
  </conditionalFormatting>
  <conditionalFormatting sqref="K3:M4 K6:M7 K9:M9 K11:M12 K14:M15 K17:M17 K19:M20 K22:M23 K25:M25 K27:M28 K30:M31 K33:M33 K35:M37">
    <cfRule type="expression" dxfId="2" priority="20">
      <formula>$N:$N="Повышен"</formula>
    </cfRule>
  </conditionalFormatting>
  <conditionalFormatting sqref="G3:I4 G6:I7 K7:M7 G9:I9 G11:I12 K11:M12 G14:I15 G17:I17 G19:I20 G22:I23 G25:I25 G27:I28 K27:M27 G30:I31 G33:I33 G35:I37">
    <cfRule type="expression" dxfId="2" priority="21">
      <formula>$J:$J="Повышен"</formula>
    </cfRule>
  </conditionalFormatting>
  <conditionalFormatting sqref="O3:Q37">
    <cfRule type="expression" dxfId="2" priority="22">
      <formula>$R:$R="Повышен"</formula>
    </cfRule>
  </conditionalFormatting>
  <conditionalFormatting sqref="S3:U4 S6:U7 S9:U9 S11:U12 S14:U15 S17:U17 S19:U20 S22:U23 S25:U25 S27:U28 S30:U31 S33:U33 S35:U37">
    <cfRule type="expression" dxfId="2" priority="23">
      <formula>$V:$V="Повышен"</formula>
    </cfRule>
  </conditionalFormatting>
  <conditionalFormatting sqref="W3:Y4 W6:Y7 W9:Y9 W11:Y12 W14:Y15 W17:Y17 W19:Y20 W22:W23 X22:X24 Y22:Y23 W25 Y25 W27:W28 X27:X28 Y27:Y28 W30:Y31 W33:Y33 W35:Y37">
    <cfRule type="expression" dxfId="2" priority="24">
      <formula>$Z:$Z="Повышен"</formula>
    </cfRule>
  </conditionalFormatting>
  <conditionalFormatting sqref="AA3:AC4 AA6:AC7 AA9:AC9 AA11:AC12 AA14:AC15 AA17:AC17 AA19:AC20 AA22:AC23 AA25:AC25 AA27:AC28 AA30:AC31 AA33:AC33 AA35:AC37">
    <cfRule type="expression" dxfId="2" priority="25">
      <formula>$AD:$AD="Повышен"</formula>
    </cfRule>
  </conditionalFormatting>
  <conditionalFormatting sqref="AI3:AK4 AI6:AK7 AI9:AK9 AI11:AK12 AI14:AK15 AI17:AK17 AI19:AK20 AI22:AK23 AI25:AK25 AI27:AK28 AI30:AK31 AI33:AK33 AI35:AK37">
    <cfRule type="expression" dxfId="2" priority="26">
      <formula>$AH:$AH="Повышен"</formula>
    </cfRule>
  </conditionalFormatting>
  <conditionalFormatting sqref="AM3:AO4 AM6:AO7 AM9:AO9 AM11:AO12 AM14:AO15 AM17:AO17 AM19:AO20 AM22:AO23 AM25:AO25 AM27:AO28 AM30:AO33 AM35:AO37">
    <cfRule type="expression" dxfId="2" priority="27">
      <formula>$AH:$AH="Повышен"</formula>
    </cfRule>
  </conditionalFormatting>
  <conditionalFormatting sqref="AE3:AG4 AE6:AG7 AE9:AG9 AE11:AG12 AE14:AG15 AE17:AG17 AE19:AG20 AE22:AG23 AE25:AG25 AE27:AG28 AE30:AG31 AE33:AG33 AE35:AG37">
    <cfRule type="expression" dxfId="3" priority="28">
      <formula>$AH:$AH="Назначен"</formula>
    </cfRule>
  </conditionalFormatting>
  <conditionalFormatting sqref="C3:E9 G3:I9 C11:E17 G11:I17 C19:E25 G19:I25 C27:E33 G27:I33 C35:E37 G35:I37">
    <cfRule type="expression" dxfId="3" priority="29">
      <formula>$F:$F="Назначен"</formula>
    </cfRule>
  </conditionalFormatting>
  <conditionalFormatting sqref="G3:I4 G6:I7 K7:M7 G9:I9 G11:I12 K11:M12 G14:I15 G17:I17 G19:I20 G22:I23 G25:I25 G27:I28 K27:M27 G30:I31 G33:I33 G35:I37">
    <cfRule type="expression" dxfId="3" priority="30">
      <formula>$J:$J="Назначен"</formula>
    </cfRule>
  </conditionalFormatting>
  <conditionalFormatting sqref="K3:M4 K6:M7 K9:M9 K11:M12 K14:M15 K17:M17 K19:M20 K22:M23 K25:M25 K27:M28 K30:M31 K33:M33 K35:M37">
    <cfRule type="expression" dxfId="3" priority="31">
      <formula>$N:$N="Назначен"</formula>
    </cfRule>
  </conditionalFormatting>
  <conditionalFormatting sqref="O3:Q4 O6:Q7 O9:Q9 O11:Q12 O14:Q15 O17:Q17 S17:U17 O19:Q20 O22:Q23 O25:Q25 O27:Q28 O30:Q31 O33:Q33 O35:Q37">
    <cfRule type="expression" dxfId="3" priority="32">
      <formula>$R:$R="Назначен"</formula>
    </cfRule>
  </conditionalFormatting>
  <conditionalFormatting sqref="S3:U4 S6:U7 S9:U9 S11:U12 S14:U15 S17:U17 S19:U20 S22:U23 S25:U25 S27:U28 S30:U31 S33:U33 S35:U37">
    <cfRule type="expression" dxfId="3" priority="33">
      <formula>$V:$V="Назначен"</formula>
    </cfRule>
  </conditionalFormatting>
  <conditionalFormatting sqref="W3:Y4 W6:Y7 W9:Y9 W11:Y12 W14:Y15 W17:Y17 W19:Y20 W22:W23 X22:X24 Y22:Y23 W25 Y25 W27:W28 X27:X28 Y27:Y28 W30:Y31 W33:Y33 W35:Y37">
    <cfRule type="expression" dxfId="3" priority="34">
      <formula>$Z:$Z="Назначен"</formula>
    </cfRule>
  </conditionalFormatting>
  <conditionalFormatting sqref="AA3:AC4 AA6:AC7 AA9:AC9 AA11:AC12 AA14:AC15 AA17:AC17 AA19:AC20 AA22:AC23 AA25:AC25 AA27:AC28 AA30:AC31 AA33:AC33 AA35:AC37">
    <cfRule type="expression" dxfId="3" priority="35">
      <formula>$AD:$AD="Назначен"</formula>
    </cfRule>
  </conditionalFormatting>
  <conditionalFormatting sqref="AI3:AK4 AI6:AK7 AI9:AK9 AI11:AK12 AI14:AK15 AI17:AK17 AI19:AK20 AI22:AK23 AI25:AK25 AI27:AK28 AI30:AK31 AI33:AK33 AI35:AK37">
    <cfRule type="expression" dxfId="3" priority="36">
      <formula>$AL:$AL="Назначен"</formula>
    </cfRule>
  </conditionalFormatting>
  <conditionalFormatting sqref="AM3:AO4 AM6:AO7 AM9:AO9 AM11:AO12 AM14:AO15 AM17:AO17 AM19:AO20 AM22:AO23 AM25:AO25 AM27:AO28 AM30:AO33 AM35:AO37">
    <cfRule type="expression" dxfId="3" priority="37">
      <formula>$AP:$AP="Назначен"</formula>
    </cfRule>
  </conditionalFormatting>
  <conditionalFormatting sqref="W3:Y4 W6:Y7 W9:Y9 W11:Y12 W14:Y15 W17:Y17 W19:Y20 W22:W23 X22:X24 Y22:Y23 W25 Y25 W27:W28 X27:X28 Y27:Y28 W30:Y31 W33:Y33 W35:Y37">
    <cfRule type="expression" dxfId="1" priority="38">
      <formula>$Z:$Z="Простили"</formula>
    </cfRule>
  </conditionalFormatting>
  <conditionalFormatting sqref="AA3:AC4 AA6:AC7 AA9:AC9 AA11:AC12 AA14:AC15 AA17:AC17 AA19:AC20 AA22:AC23 AA25:AC25 AA27:AC28 AA30:AC31 AA33:AC33 AA35:AC37">
    <cfRule type="expression" dxfId="1" priority="39">
      <formula>$AD:$AD="Простили"</formula>
    </cfRule>
  </conditionalFormatting>
  <conditionalFormatting sqref="AI3:AK4 AI6:AK7 AI9:AK9 AI11:AK12 AI14:AK15 AI17:AK17 AI19:AK20 AI22:AK23 AI25:AK25 AI27:AK28 AI30:AK31 AI33:AK33 AI35:AK37">
    <cfRule type="expression" dxfId="1" priority="40">
      <formula>$AL:$AL="Простили"</formula>
    </cfRule>
  </conditionalFormatting>
  <conditionalFormatting sqref="AM3:AO4 AM6:AO7 AM9:AO9 AM11:AO12 AM14:AO15 AM17:AO17 AM19:AO20 AM22:AO23 AM25:AO25 AM27:AO28 AM30:AO33 AM35:AO37">
    <cfRule type="expression" dxfId="1" priority="41">
      <formula>$AP:$AP="Простили"</formula>
    </cfRule>
  </conditionalFormatting>
  <conditionalFormatting sqref="G3:I37">
    <cfRule type="expression" dxfId="0" priority="42">
      <formula>$J:$J="Отпуск"</formula>
    </cfRule>
  </conditionalFormatting>
  <conditionalFormatting sqref="C3:E9 G3:I9 C11:E17 G11:I17 C19:E25 G19:I25 C27:E33 G27:I33 C35:E37 G35:I37">
    <cfRule type="expression" dxfId="0" priority="43">
      <formula>$F:$F="Отпуск"</formula>
    </cfRule>
  </conditionalFormatting>
  <conditionalFormatting sqref="K3:M37">
    <cfRule type="expression" dxfId="0" priority="44">
      <formula>$N:$N="Отпуск"</formula>
    </cfRule>
  </conditionalFormatting>
  <conditionalFormatting sqref="S3:U4 S6:U7 S9:U9 S11:U12 S14:U15 S17:U17 S19:U20 S22:U23 S25:U25 S27:U28 S30:U31 S33:U33 S35:U37">
    <cfRule type="expression" dxfId="0" priority="45">
      <formula>$V:$V="Отпуск"</formula>
    </cfRule>
  </conditionalFormatting>
  <conditionalFormatting sqref="W3:Y4 W6:Y7 W9:Y9 W11:Y12 W14:Y15 W17:Y17 W19:Y20 W22:W23 X22:X24 Y22:Y23 W25 Y25 W27:W28 X27:X28 Y27:Y28 W30:Y31 W33:Y33 W35:Y37">
    <cfRule type="expression" dxfId="0" priority="46">
      <formula>$Z:$Z="Отпуск"</formula>
    </cfRule>
  </conditionalFormatting>
  <conditionalFormatting sqref="AA3:AC4 AA6:AC7 AA9:AC9 AA11:AC12 AA14:AC15 AA17:AC17 AA19:AC20 AA22:AC23 AA25:AC25 AA27:AC28 AA30:AC31 AA33:AC33 AA35:AC37">
    <cfRule type="expression" dxfId="0" priority="47">
      <formula>$AD:$AD="Отпуск"</formula>
    </cfRule>
  </conditionalFormatting>
  <conditionalFormatting sqref="AE3:AG4 AE6:AG7 AE9:AG9 AE11:AG12 AE14:AG15 AE17:AG17 AE19:AG20 AE22:AG23 AE25:AG25 AE27:AG28 AE30:AG31 AE33:AG33 AE35:AG37">
    <cfRule type="expression" dxfId="0" priority="48">
      <formula>$AH:$AH="Отпуск"</formula>
    </cfRule>
  </conditionalFormatting>
  <conditionalFormatting sqref="AI3:AK4 AI6:AK7 AI9:AK9 AI11:AK12 AI14:AK15 AI17:AK17 AI19:AK20 AI22:AK23 AI25:AK25 AI27:AK28 AI30:AK31 AI33:AK33 AI35:AK37">
    <cfRule type="expression" dxfId="0" priority="49">
      <formula>$AL:$AL="Отпуск"</formula>
    </cfRule>
  </conditionalFormatting>
  <conditionalFormatting sqref="AM3:AO37">
    <cfRule type="expression" dxfId="0" priority="50">
      <formula>$AP:$AP="Отпуск"</formula>
    </cfRule>
  </conditionalFormatting>
  <conditionalFormatting sqref="C3:C37 G3:G37 K3:K37 O3:O37 S3:S37 W3:W37 AA3:AA37 AE3:AE37 AI3:AI37 AM3:AM37">
    <cfRule type="cellIs" dxfId="6" priority="51" operator="greaterThan">
      <formula>0.9</formula>
    </cfRule>
  </conditionalFormatting>
  <conditionalFormatting sqref="E3:E37 I3:I37 M3:M37 Q3:Q37 U3:U37">
    <cfRule type="cellIs" dxfId="6" priority="52" operator="greaterThan">
      <formula>"0:25:00"</formula>
    </cfRule>
  </conditionalFormatting>
  <conditionalFormatting sqref="D3:D37 H3:H37 L3:L37 P3:P37 T3:T37 X3:X37 AB3:AB37 AF3:AF37 AJ3:AJ37 AN3:AN37">
    <cfRule type="cellIs" dxfId="6" priority="53" operator="greaterThan">
      <formula>1.9</formula>
    </cfRule>
  </conditionalFormatting>
  <conditionalFormatting sqref="Y3:Y37 AC3:AC37 AG3:AG37 AK3:AK37 AO3:AO37">
    <cfRule type="cellIs" dxfId="6" priority="54" operator="greaterThan">
      <formula>"0:49:00"</formula>
    </cfRule>
  </conditionalFormatting>
  <conditionalFormatting sqref="E3:E37 I3:I37 M3:M37 Q3:Q37 U3:U37">
    <cfRule type="cellIs" dxfId="8" priority="55" operator="lessThan">
      <formula>"0:25:00"</formula>
    </cfRule>
  </conditionalFormatting>
  <conditionalFormatting sqref="C3:C37 G3:G37 K3:K37 O3:O37 S3:S37 W3:W37 AA3:AA37 AE3:AE37 AI3:AI37 AM3:AM37">
    <cfRule type="cellIs" dxfId="7" priority="56" operator="lessThan">
      <formula>0.9</formula>
    </cfRule>
  </conditionalFormatting>
  <conditionalFormatting sqref="D3:D37 H3:H37 L3:L37 P3:P37 T3:T37 X3:X37 AB3:AB37 AF3:AF37 AJ3:AJ37 AN3:AN37">
    <cfRule type="cellIs" dxfId="8" priority="57" operator="lessThan">
      <formula>1.9</formula>
    </cfRule>
  </conditionalFormatting>
  <conditionalFormatting sqref="Y3:Y37 AC3:AC37 AG3:AG37 AK3:AK37 AO3:AO37">
    <cfRule type="cellIs" dxfId="8" priority="58" operator="lessThan">
      <formula>"0:49:00"</formula>
    </cfRule>
  </conditionalFormatting>
  <dataValidations>
    <dataValidation type="list" allowBlank="1" sqref="F3:F9 J3:J9 N3:N9 R3:R9 V3:V9 Z3:Z9 AD3:AD9 AH3:AH9 AL3:AL9 AP3:AP9 F11:F17 J11:J17 N11:N17 R11:R17 V11:V17 Z11:Z17 AD11:AD17 AH11:AH17 AL11:AL17 AP11:AP17 F19:F25 J19:J25 N19:N25 R19:R25 V19:V25 Z19:Z25 AD19:AD25 AH19:AH25 AL19:AL25 AP19:AP25 F27:F33 J27:J33 N27:N33 R27:R33 V27:V33 Z27:Z33 AD27:AD33 AH27:AH33 AL27:AL33 AP27:AP33 F35:F37 J35:J37 N35:N37 R35:R37 V35:V37 Z35:Z37 AD35:AD37 AH35:AH37 AL35:AL37 AP35:AP37">
      <formula1>"ВРИО,Простили,Назначен,Повышен,Отпуск"</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8" t="s">
        <v>834</v>
      </c>
      <c r="B1" s="8"/>
      <c r="C1" s="439" t="s">
        <v>909</v>
      </c>
      <c r="D1" s="63"/>
      <c r="E1" s="63"/>
      <c r="F1" s="64"/>
      <c r="G1" s="439" t="s">
        <v>910</v>
      </c>
      <c r="H1" s="63"/>
      <c r="I1" s="63"/>
      <c r="J1" s="64"/>
      <c r="K1" s="439" t="s">
        <v>873</v>
      </c>
      <c r="L1" s="63"/>
      <c r="M1" s="63"/>
      <c r="N1" s="64"/>
      <c r="O1" s="439" t="s">
        <v>874</v>
      </c>
      <c r="P1" s="63"/>
      <c r="Q1" s="63"/>
      <c r="R1" s="64"/>
      <c r="S1" s="439" t="s">
        <v>875</v>
      </c>
      <c r="T1" s="63"/>
      <c r="U1" s="63"/>
      <c r="V1" s="64"/>
      <c r="W1" s="440" t="s">
        <v>749</v>
      </c>
      <c r="X1" s="415"/>
      <c r="Y1" s="415"/>
      <c r="Z1" s="44"/>
      <c r="AA1" s="441" t="s">
        <v>911</v>
      </c>
      <c r="AB1" s="63"/>
      <c r="AC1" s="63"/>
      <c r="AD1" s="64"/>
      <c r="AE1" s="440" t="s">
        <v>749</v>
      </c>
      <c r="AF1" s="415"/>
      <c r="AG1" s="415"/>
      <c r="AH1" s="44"/>
      <c r="AI1" s="441" t="s">
        <v>912</v>
      </c>
      <c r="AJ1" s="63"/>
      <c r="AK1" s="63"/>
      <c r="AL1" s="64"/>
      <c r="AM1" s="441" t="s">
        <v>749</v>
      </c>
      <c r="AN1" s="63"/>
      <c r="AO1" s="63"/>
      <c r="AP1" s="64"/>
    </row>
    <row r="2">
      <c r="A2" s="442" t="s">
        <v>42</v>
      </c>
      <c r="B2" s="8"/>
      <c r="C2" s="443" t="s">
        <v>4</v>
      </c>
      <c r="D2" s="444" t="s">
        <v>3</v>
      </c>
      <c r="E2" s="445" t="s">
        <v>5</v>
      </c>
      <c r="F2" s="443" t="s">
        <v>43</v>
      </c>
      <c r="G2" s="443" t="s">
        <v>4</v>
      </c>
      <c r="H2" s="444" t="s">
        <v>3</v>
      </c>
      <c r="I2" s="445" t="s">
        <v>5</v>
      </c>
      <c r="J2" s="446" t="s">
        <v>43</v>
      </c>
      <c r="K2" s="447" t="s">
        <v>4</v>
      </c>
      <c r="L2" s="446" t="s">
        <v>3</v>
      </c>
      <c r="M2" s="448" t="s">
        <v>5</v>
      </c>
      <c r="N2" s="446" t="s">
        <v>43</v>
      </c>
      <c r="O2" s="447" t="s">
        <v>4</v>
      </c>
      <c r="P2" s="446" t="s">
        <v>3</v>
      </c>
      <c r="Q2" s="448" t="s">
        <v>5</v>
      </c>
      <c r="R2" s="446" t="s">
        <v>43</v>
      </c>
      <c r="S2" s="447" t="s">
        <v>4</v>
      </c>
      <c r="T2" s="446" t="s">
        <v>3</v>
      </c>
      <c r="U2" s="446" t="s">
        <v>5</v>
      </c>
      <c r="V2" s="446" t="s">
        <v>43</v>
      </c>
      <c r="W2" s="447" t="s">
        <v>4</v>
      </c>
      <c r="X2" s="446" t="s">
        <v>759</v>
      </c>
      <c r="Y2" s="448" t="s">
        <v>5</v>
      </c>
      <c r="Z2" s="446" t="s">
        <v>43</v>
      </c>
      <c r="AA2" s="447" t="s">
        <v>4</v>
      </c>
      <c r="AB2" s="446" t="s">
        <v>759</v>
      </c>
      <c r="AC2" s="446" t="s">
        <v>5</v>
      </c>
      <c r="AD2" s="446" t="s">
        <v>43</v>
      </c>
      <c r="AE2" s="447" t="s">
        <v>4</v>
      </c>
      <c r="AF2" s="446" t="s">
        <v>759</v>
      </c>
      <c r="AG2" s="446" t="s">
        <v>5</v>
      </c>
      <c r="AH2" s="449" t="s">
        <v>43</v>
      </c>
      <c r="AI2" s="447" t="s">
        <v>4</v>
      </c>
      <c r="AJ2" s="446" t="s">
        <v>759</v>
      </c>
      <c r="AK2" s="446" t="s">
        <v>5</v>
      </c>
      <c r="AL2" s="446" t="s">
        <v>43</v>
      </c>
      <c r="AM2" s="447" t="s">
        <v>4</v>
      </c>
      <c r="AN2" s="446" t="s">
        <v>759</v>
      </c>
      <c r="AO2" s="446" t="s">
        <v>5</v>
      </c>
      <c r="AP2" s="450" t="s">
        <v>43</v>
      </c>
    </row>
    <row r="3">
      <c r="A3" s="451" t="s">
        <v>878</v>
      </c>
      <c r="B3" s="8"/>
      <c r="C3" s="83">
        <v>10.0</v>
      </c>
      <c r="D3" s="83">
        <v>14.5</v>
      </c>
      <c r="E3" s="452">
        <v>0.2847222222222222</v>
      </c>
      <c r="F3" s="453"/>
      <c r="G3" s="338"/>
      <c r="H3" s="338"/>
      <c r="I3" s="339"/>
      <c r="J3" s="454"/>
      <c r="K3" s="455">
        <v>2.0</v>
      </c>
      <c r="L3" s="455">
        <v>4.5</v>
      </c>
      <c r="M3" s="456">
        <v>0.2743055555555556</v>
      </c>
      <c r="N3" s="453"/>
      <c r="O3" s="338"/>
      <c r="P3" s="338"/>
      <c r="Q3" s="339"/>
      <c r="R3" s="457"/>
      <c r="S3" s="83">
        <v>0.0</v>
      </c>
      <c r="T3" s="83">
        <v>0.0</v>
      </c>
      <c r="U3" s="84">
        <v>0.020833333333333332</v>
      </c>
      <c r="V3" s="453"/>
      <c r="W3" s="338"/>
      <c r="X3" s="338"/>
      <c r="Y3" s="339"/>
      <c r="Z3" s="453"/>
      <c r="AA3" s="338"/>
      <c r="AB3" s="338"/>
      <c r="AC3" s="347"/>
      <c r="AD3" s="453"/>
      <c r="AE3" s="338"/>
      <c r="AF3" s="338"/>
      <c r="AG3" s="341"/>
      <c r="AH3" s="453"/>
      <c r="AI3" s="458"/>
      <c r="AJ3" s="459"/>
      <c r="AK3" s="460"/>
      <c r="AL3" s="453"/>
      <c r="AM3" s="458"/>
      <c r="AN3" s="459"/>
      <c r="AO3" s="459"/>
      <c r="AP3" s="461"/>
    </row>
    <row r="4">
      <c r="A4" s="451" t="s">
        <v>879</v>
      </c>
      <c r="B4" s="8"/>
      <c r="C4" s="83">
        <v>6.0</v>
      </c>
      <c r="D4" s="83">
        <v>11.5</v>
      </c>
      <c r="E4" s="91">
        <v>0.29375</v>
      </c>
      <c r="F4" s="453"/>
      <c r="G4" s="338"/>
      <c r="H4" s="338"/>
      <c r="I4" s="339"/>
      <c r="J4" s="454"/>
      <c r="K4" s="455">
        <v>3.0</v>
      </c>
      <c r="L4" s="455">
        <v>3.0</v>
      </c>
      <c r="M4" s="456">
        <v>0.14097222222222222</v>
      </c>
      <c r="N4" s="453"/>
      <c r="O4" s="338"/>
      <c r="P4" s="338"/>
      <c r="Q4" s="339"/>
      <c r="R4" s="457"/>
      <c r="S4" s="83">
        <v>3.0</v>
      </c>
      <c r="T4" s="83">
        <v>6.0</v>
      </c>
      <c r="U4" s="84">
        <v>0.021527777777777778</v>
      </c>
      <c r="V4" s="453"/>
      <c r="W4" s="338"/>
      <c r="X4" s="338"/>
      <c r="Y4" s="339"/>
      <c r="Z4" s="453"/>
      <c r="AA4" s="338"/>
      <c r="AB4" s="338"/>
      <c r="AC4" s="347"/>
      <c r="AD4" s="453"/>
      <c r="AE4" s="338"/>
      <c r="AF4" s="338"/>
      <c r="AG4" s="347"/>
      <c r="AH4" s="453"/>
      <c r="AI4" s="458"/>
      <c r="AJ4" s="459"/>
      <c r="AK4" s="460"/>
      <c r="AL4" s="453"/>
      <c r="AM4" s="458"/>
      <c r="AN4" s="459"/>
      <c r="AO4" s="462"/>
      <c r="AP4" s="461"/>
    </row>
    <row r="5">
      <c r="A5" s="398"/>
      <c r="B5" s="463"/>
      <c r="C5" s="371"/>
      <c r="D5" s="371"/>
      <c r="E5" s="371"/>
      <c r="F5" s="371"/>
      <c r="G5" s="349"/>
      <c r="H5" s="349"/>
      <c r="I5" s="349"/>
      <c r="J5" s="371"/>
      <c r="K5" s="371"/>
      <c r="L5" s="371"/>
      <c r="M5" s="371"/>
      <c r="N5" s="371"/>
      <c r="O5" s="349"/>
      <c r="P5" s="349"/>
      <c r="Q5" s="349"/>
      <c r="R5" s="371"/>
      <c r="S5" s="371"/>
      <c r="T5" s="371"/>
      <c r="U5" s="371"/>
      <c r="V5" s="371"/>
      <c r="W5" s="349"/>
      <c r="X5" s="349"/>
      <c r="Y5" s="349"/>
      <c r="Z5" s="371"/>
      <c r="AA5" s="371"/>
      <c r="AB5" s="371"/>
      <c r="AC5" s="371"/>
      <c r="AD5" s="371"/>
      <c r="AE5" s="348"/>
      <c r="AF5" s="348"/>
      <c r="AG5" s="348"/>
      <c r="AH5" s="371"/>
      <c r="AI5" s="371"/>
      <c r="AJ5" s="371"/>
      <c r="AK5" s="371"/>
      <c r="AL5" s="371"/>
      <c r="AM5" s="349"/>
      <c r="AN5" s="349"/>
      <c r="AO5" s="349"/>
      <c r="AP5" s="464"/>
    </row>
    <row r="6">
      <c r="A6" s="451" t="s">
        <v>880</v>
      </c>
      <c r="B6" s="8"/>
      <c r="C6" s="83">
        <v>8.0</v>
      </c>
      <c r="D6" s="83">
        <v>6.5</v>
      </c>
      <c r="E6" s="91">
        <v>0.2186574074074074</v>
      </c>
      <c r="F6" s="453"/>
      <c r="G6" s="338"/>
      <c r="H6" s="338"/>
      <c r="I6" s="339"/>
      <c r="J6" s="454"/>
      <c r="K6" s="465">
        <v>1.0</v>
      </c>
      <c r="L6" s="455">
        <v>1.0</v>
      </c>
      <c r="M6" s="456">
        <v>0.11736111111111111</v>
      </c>
      <c r="N6" s="453"/>
      <c r="O6" s="338"/>
      <c r="P6" s="338"/>
      <c r="Q6" s="339"/>
      <c r="R6" s="457"/>
      <c r="S6" s="466"/>
      <c r="T6" s="83"/>
      <c r="U6" s="84"/>
      <c r="V6" s="453" t="s">
        <v>56</v>
      </c>
      <c r="W6" s="338"/>
      <c r="X6" s="338"/>
      <c r="Y6" s="339"/>
      <c r="Z6" s="453"/>
      <c r="AA6" s="338"/>
      <c r="AB6" s="338"/>
      <c r="AC6" s="347"/>
      <c r="AD6" s="453"/>
      <c r="AE6" s="338"/>
      <c r="AF6" s="338"/>
      <c r="AG6" s="347"/>
      <c r="AH6" s="453"/>
      <c r="AI6" s="458"/>
      <c r="AJ6" s="459"/>
      <c r="AK6" s="460"/>
      <c r="AL6" s="453"/>
      <c r="AM6" s="458"/>
      <c r="AN6" s="459"/>
      <c r="AO6" s="462"/>
      <c r="AP6" s="461"/>
    </row>
    <row r="7">
      <c r="A7" s="451" t="s">
        <v>881</v>
      </c>
      <c r="B7" s="8"/>
      <c r="C7" s="467">
        <v>4.0</v>
      </c>
      <c r="D7" s="467">
        <v>11.5</v>
      </c>
      <c r="E7" s="468">
        <v>0.22361111111111112</v>
      </c>
      <c r="F7" s="453"/>
      <c r="G7" s="469"/>
      <c r="H7" s="469"/>
      <c r="I7" s="470"/>
      <c r="J7" s="454"/>
      <c r="K7" s="467">
        <v>4.0</v>
      </c>
      <c r="L7" s="467">
        <v>2.5</v>
      </c>
      <c r="M7" s="471">
        <v>0.22083333333333333</v>
      </c>
      <c r="N7" s="453"/>
      <c r="O7" s="420"/>
      <c r="P7" s="420"/>
      <c r="Q7" s="423"/>
      <c r="R7" s="457"/>
      <c r="S7" s="467">
        <v>1.0</v>
      </c>
      <c r="T7" s="467">
        <v>0.0</v>
      </c>
      <c r="U7" s="456">
        <v>0.028599537037037038</v>
      </c>
      <c r="V7" s="453"/>
      <c r="W7" s="420"/>
      <c r="X7" s="420"/>
      <c r="Y7" s="423"/>
      <c r="Z7" s="453"/>
      <c r="AA7" s="420"/>
      <c r="AB7" s="420"/>
      <c r="AC7" s="424"/>
      <c r="AD7" s="453"/>
      <c r="AE7" s="420"/>
      <c r="AF7" s="420"/>
      <c r="AG7" s="424"/>
      <c r="AH7" s="453"/>
      <c r="AI7" s="425"/>
      <c r="AJ7" s="425"/>
      <c r="AK7" s="426"/>
      <c r="AL7" s="453"/>
      <c r="AM7" s="420"/>
      <c r="AN7" s="420"/>
      <c r="AO7" s="472"/>
      <c r="AP7" s="461"/>
    </row>
    <row r="8">
      <c r="A8" s="451" t="s">
        <v>882</v>
      </c>
      <c r="B8" s="8"/>
      <c r="C8" s="342">
        <v>6.0</v>
      </c>
      <c r="D8" s="342">
        <v>13.0</v>
      </c>
      <c r="E8" s="428">
        <v>0.21666666666666667</v>
      </c>
      <c r="F8" s="453"/>
      <c r="G8" s="342"/>
      <c r="H8" s="342"/>
      <c r="I8" s="342"/>
      <c r="J8" s="454"/>
      <c r="K8" s="342">
        <v>2.0</v>
      </c>
      <c r="L8" s="342">
        <v>6.0</v>
      </c>
      <c r="M8" s="343">
        <v>0.09722222222222222</v>
      </c>
      <c r="N8" s="453"/>
      <c r="O8" s="342"/>
      <c r="P8" s="342"/>
      <c r="Q8" s="343"/>
      <c r="R8" s="457"/>
      <c r="S8" s="429"/>
      <c r="T8" s="429"/>
      <c r="U8" s="429"/>
      <c r="V8" s="453" t="s">
        <v>56</v>
      </c>
      <c r="W8" s="342"/>
      <c r="X8" s="342"/>
      <c r="Y8" s="343"/>
      <c r="Z8" s="453"/>
      <c r="AA8" s="342"/>
      <c r="AB8" s="342"/>
      <c r="AC8" s="343"/>
      <c r="AD8" s="453"/>
      <c r="AE8" s="342"/>
      <c r="AF8" s="342"/>
      <c r="AG8" s="343"/>
      <c r="AH8" s="453"/>
      <c r="AI8" s="342"/>
      <c r="AJ8" s="342"/>
      <c r="AK8" s="343"/>
      <c r="AL8" s="453"/>
      <c r="AM8" s="342"/>
      <c r="AN8" s="342"/>
      <c r="AO8" s="343"/>
      <c r="AP8" s="461"/>
    </row>
    <row r="9">
      <c r="A9" s="451" t="s">
        <v>883</v>
      </c>
      <c r="B9" s="8"/>
      <c r="C9" s="83">
        <v>2.0</v>
      </c>
      <c r="D9" s="83">
        <v>7.0</v>
      </c>
      <c r="E9" s="306">
        <v>0.22815972222222222</v>
      </c>
      <c r="F9" s="453"/>
      <c r="G9" s="338"/>
      <c r="H9" s="338"/>
      <c r="I9" s="339"/>
      <c r="J9" s="454"/>
      <c r="K9" s="455">
        <v>0.0</v>
      </c>
      <c r="L9" s="455">
        <v>0.0</v>
      </c>
      <c r="M9" s="456">
        <v>0.06953703703703704</v>
      </c>
      <c r="N9" s="453"/>
      <c r="O9" s="338"/>
      <c r="P9" s="338"/>
      <c r="Q9" s="339"/>
      <c r="R9" s="457"/>
      <c r="S9" s="83">
        <v>1.0</v>
      </c>
      <c r="T9" s="83">
        <v>1.5</v>
      </c>
      <c r="U9" s="84">
        <v>0.023680555555555555</v>
      </c>
      <c r="V9" s="453"/>
      <c r="W9" s="338"/>
      <c r="X9" s="338"/>
      <c r="Y9" s="341"/>
      <c r="Z9" s="453"/>
      <c r="AA9" s="338"/>
      <c r="AB9" s="338"/>
      <c r="AC9" s="347"/>
      <c r="AD9" s="453"/>
      <c r="AE9" s="458"/>
      <c r="AF9" s="459"/>
      <c r="AG9" s="460"/>
      <c r="AH9" s="453"/>
      <c r="AI9" s="458"/>
      <c r="AJ9" s="459"/>
      <c r="AK9" s="460"/>
      <c r="AL9" s="453"/>
      <c r="AM9" s="458"/>
      <c r="AN9" s="459"/>
      <c r="AO9" s="462"/>
      <c r="AP9" s="461"/>
    </row>
    <row r="10">
      <c r="A10" s="451" t="s">
        <v>884</v>
      </c>
      <c r="B10" s="8"/>
      <c r="C10" s="83">
        <v>1.0</v>
      </c>
      <c r="D10" s="83">
        <v>3.0</v>
      </c>
      <c r="E10" s="91">
        <v>0.21813657407407408</v>
      </c>
      <c r="F10" s="453"/>
      <c r="G10" s="338"/>
      <c r="H10" s="473"/>
      <c r="I10" s="339"/>
      <c r="J10" s="454"/>
      <c r="K10" s="83">
        <v>4.0</v>
      </c>
      <c r="L10" s="474">
        <v>1.0</v>
      </c>
      <c r="M10" s="84">
        <v>0.20478009259259258</v>
      </c>
      <c r="N10" s="453"/>
      <c r="O10" s="338"/>
      <c r="P10" s="473"/>
      <c r="Q10" s="339"/>
      <c r="R10" s="457"/>
      <c r="S10" s="83">
        <v>0.0</v>
      </c>
      <c r="T10" s="474">
        <v>6.0</v>
      </c>
      <c r="U10" s="84">
        <v>0.022604166666666668</v>
      </c>
      <c r="V10" s="453"/>
      <c r="W10" s="338"/>
      <c r="X10" s="338"/>
      <c r="Y10" s="339"/>
      <c r="Z10" s="453"/>
      <c r="AA10" s="338"/>
      <c r="AB10" s="338"/>
      <c r="AC10" s="347"/>
      <c r="AD10" s="453"/>
      <c r="AE10" s="458"/>
      <c r="AF10" s="459"/>
      <c r="AG10" s="460"/>
      <c r="AH10" s="453"/>
      <c r="AI10" s="458"/>
      <c r="AJ10" s="459"/>
      <c r="AK10" s="460"/>
      <c r="AL10" s="453"/>
      <c r="AM10" s="458"/>
      <c r="AN10" s="459"/>
      <c r="AO10" s="475"/>
      <c r="AP10" s="461"/>
    </row>
    <row r="11">
      <c r="A11" s="451" t="s">
        <v>885</v>
      </c>
      <c r="B11" s="8"/>
      <c r="C11" s="83">
        <v>1.0</v>
      </c>
      <c r="D11" s="83">
        <v>3.0</v>
      </c>
      <c r="E11" s="91">
        <v>0.023240740740740742</v>
      </c>
      <c r="F11" s="453"/>
      <c r="G11" s="338"/>
      <c r="H11" s="338"/>
      <c r="I11" s="339"/>
      <c r="J11" s="457"/>
      <c r="K11" s="83">
        <v>2.0</v>
      </c>
      <c r="L11" s="83">
        <v>2.5</v>
      </c>
      <c r="M11" s="84">
        <v>0.06775462962962962</v>
      </c>
      <c r="N11" s="453"/>
      <c r="O11" s="338"/>
      <c r="P11" s="338"/>
      <c r="Q11" s="339"/>
      <c r="R11" s="457"/>
      <c r="S11" s="83">
        <v>1.0</v>
      </c>
      <c r="T11" s="83">
        <v>2.0</v>
      </c>
      <c r="U11" s="84">
        <v>0.02673611111111111</v>
      </c>
      <c r="V11" s="453"/>
      <c r="W11" s="338"/>
      <c r="X11" s="338"/>
      <c r="Y11" s="339"/>
      <c r="Z11" s="453"/>
      <c r="AA11" s="338"/>
      <c r="AB11" s="338"/>
      <c r="AC11" s="347"/>
      <c r="AD11" s="453"/>
      <c r="AE11" s="458"/>
      <c r="AF11" s="459"/>
      <c r="AG11" s="460"/>
      <c r="AH11" s="453"/>
      <c r="AI11" s="458"/>
      <c r="AJ11" s="459"/>
      <c r="AK11" s="460"/>
      <c r="AL11" s="453"/>
      <c r="AM11" s="458"/>
      <c r="AN11" s="459"/>
      <c r="AO11" s="475"/>
      <c r="AP11" s="461"/>
    </row>
    <row r="12">
      <c r="A12" s="451" t="s">
        <v>886</v>
      </c>
      <c r="B12" s="8"/>
      <c r="C12" s="83">
        <v>5.0</v>
      </c>
      <c r="D12" s="83">
        <v>2.5</v>
      </c>
      <c r="E12" s="91">
        <v>0.22111111111111112</v>
      </c>
      <c r="F12" s="453"/>
      <c r="G12" s="338"/>
      <c r="H12" s="338"/>
      <c r="I12" s="339"/>
      <c r="J12" s="457"/>
      <c r="K12" s="83">
        <v>1.0</v>
      </c>
      <c r="L12" s="83">
        <v>3.0</v>
      </c>
      <c r="M12" s="84">
        <v>0.0546875</v>
      </c>
      <c r="N12" s="457"/>
      <c r="O12" s="338"/>
      <c r="P12" s="338"/>
      <c r="Q12" s="339"/>
      <c r="R12" s="457"/>
      <c r="S12" s="83">
        <v>0.0</v>
      </c>
      <c r="T12" s="83">
        <v>5.5</v>
      </c>
      <c r="U12" s="84">
        <v>0.021157407407407406</v>
      </c>
      <c r="V12" s="453"/>
      <c r="W12" s="338"/>
      <c r="X12" s="338"/>
      <c r="Y12" s="339"/>
      <c r="Z12" s="453"/>
      <c r="AA12" s="338"/>
      <c r="AB12" s="338"/>
      <c r="AC12" s="347"/>
      <c r="AD12" s="453"/>
      <c r="AE12" s="338"/>
      <c r="AF12" s="338"/>
      <c r="AG12" s="347"/>
      <c r="AH12" s="453"/>
      <c r="AI12" s="458"/>
      <c r="AJ12" s="459"/>
      <c r="AK12" s="460"/>
      <c r="AL12" s="453"/>
      <c r="AM12" s="458"/>
      <c r="AN12" s="459"/>
      <c r="AO12" s="475"/>
      <c r="AP12" s="461"/>
    </row>
    <row r="13">
      <c r="A13" s="398"/>
      <c r="B13" s="463"/>
      <c r="C13" s="371"/>
      <c r="D13" s="371"/>
      <c r="E13" s="371"/>
      <c r="F13" s="371"/>
      <c r="G13" s="349"/>
      <c r="H13" s="349"/>
      <c r="I13" s="349"/>
      <c r="J13" s="371"/>
      <c r="K13" s="371"/>
      <c r="L13" s="371"/>
      <c r="M13" s="371"/>
      <c r="N13" s="371"/>
      <c r="O13" s="349"/>
      <c r="P13" s="349"/>
      <c r="Q13" s="349"/>
      <c r="R13" s="371"/>
      <c r="S13" s="371"/>
      <c r="T13" s="371"/>
      <c r="U13" s="371"/>
      <c r="V13" s="371"/>
      <c r="W13" s="349"/>
      <c r="X13" s="349"/>
      <c r="Y13" s="349"/>
      <c r="Z13" s="371"/>
      <c r="AA13" s="371"/>
      <c r="AB13" s="371"/>
      <c r="AC13" s="371"/>
      <c r="AD13" s="371"/>
      <c r="AE13" s="348"/>
      <c r="AF13" s="348"/>
      <c r="AG13" s="348"/>
      <c r="AH13" s="371"/>
      <c r="AI13" s="371"/>
      <c r="AJ13" s="371"/>
      <c r="AK13" s="371"/>
      <c r="AL13" s="371"/>
      <c r="AM13" s="349"/>
      <c r="AN13" s="349"/>
      <c r="AO13" s="349"/>
      <c r="AP13" s="464"/>
    </row>
    <row r="14">
      <c r="A14" s="451" t="s">
        <v>887</v>
      </c>
      <c r="B14" s="8"/>
      <c r="C14" s="83">
        <v>6.0</v>
      </c>
      <c r="D14" s="83">
        <v>1.5</v>
      </c>
      <c r="E14" s="91">
        <v>0.29019675925925925</v>
      </c>
      <c r="F14" s="453"/>
      <c r="G14" s="338"/>
      <c r="H14" s="338"/>
      <c r="I14" s="339"/>
      <c r="J14" s="457"/>
      <c r="K14" s="87">
        <v>2.0</v>
      </c>
      <c r="L14" s="89">
        <v>11.5</v>
      </c>
      <c r="M14" s="476">
        <v>0.31524305555555554</v>
      </c>
      <c r="N14" s="457"/>
      <c r="O14" s="338"/>
      <c r="P14" s="338"/>
      <c r="Q14" s="339"/>
      <c r="R14" s="457"/>
      <c r="S14" s="83">
        <v>2.0</v>
      </c>
      <c r="T14" s="83">
        <v>4.0</v>
      </c>
      <c r="U14" s="84">
        <v>0.023078703703703702</v>
      </c>
      <c r="V14" s="453"/>
      <c r="W14" s="338"/>
      <c r="X14" s="338"/>
      <c r="Y14" s="339"/>
      <c r="Z14" s="453"/>
      <c r="AA14" s="338"/>
      <c r="AB14" s="338"/>
      <c r="AC14" s="347"/>
      <c r="AD14" s="453"/>
      <c r="AE14" s="338"/>
      <c r="AF14" s="338"/>
      <c r="AG14" s="347"/>
      <c r="AH14" s="453"/>
      <c r="AI14" s="458"/>
      <c r="AJ14" s="459"/>
      <c r="AK14" s="460"/>
      <c r="AL14" s="453"/>
      <c r="AM14" s="458"/>
      <c r="AN14" s="459"/>
      <c r="AO14" s="475"/>
      <c r="AP14" s="461"/>
    </row>
    <row r="15">
      <c r="A15" s="451" t="s">
        <v>888</v>
      </c>
      <c r="B15" s="8"/>
      <c r="C15" s="83">
        <v>2.0</v>
      </c>
      <c r="D15" s="83">
        <v>6.0</v>
      </c>
      <c r="E15" s="91">
        <v>0.2096412037037037</v>
      </c>
      <c r="F15" s="453"/>
      <c r="G15" s="83">
        <v>1.0</v>
      </c>
      <c r="H15" s="83">
        <v>0.0</v>
      </c>
      <c r="I15" s="84">
        <v>0.24659722222222222</v>
      </c>
      <c r="J15" s="457" t="s">
        <v>52</v>
      </c>
      <c r="K15" s="87">
        <v>1.0</v>
      </c>
      <c r="L15" s="89">
        <v>4.0</v>
      </c>
      <c r="M15" s="476">
        <v>0.3340162037037037</v>
      </c>
      <c r="N15" s="457"/>
      <c r="O15" s="338"/>
      <c r="P15" s="338"/>
      <c r="Q15" s="339"/>
      <c r="R15" s="457"/>
      <c r="S15" s="83">
        <v>1.0</v>
      </c>
      <c r="T15" s="83">
        <v>4.0</v>
      </c>
      <c r="U15" s="84">
        <v>0.022939814814814816</v>
      </c>
      <c r="V15" s="453"/>
      <c r="W15" s="338"/>
      <c r="X15" s="338"/>
      <c r="Y15" s="339"/>
      <c r="Z15" s="453"/>
      <c r="AA15" s="338"/>
      <c r="AB15" s="338"/>
      <c r="AC15" s="347"/>
      <c r="AD15" s="453"/>
      <c r="AE15" s="338"/>
      <c r="AF15" s="338"/>
      <c r="AG15" s="347"/>
      <c r="AH15" s="453"/>
      <c r="AI15" s="458"/>
      <c r="AJ15" s="459"/>
      <c r="AK15" s="460"/>
      <c r="AL15" s="453"/>
      <c r="AM15" s="458"/>
      <c r="AN15" s="459"/>
      <c r="AO15" s="462"/>
      <c r="AP15" s="461"/>
    </row>
    <row r="16">
      <c r="A16" s="451" t="s">
        <v>889</v>
      </c>
      <c r="B16" s="8"/>
      <c r="C16" s="342">
        <v>4.0</v>
      </c>
      <c r="D16" s="342">
        <v>2.5</v>
      </c>
      <c r="E16" s="428">
        <v>0.2709490740740741</v>
      </c>
      <c r="F16" s="453"/>
      <c r="G16" s="342">
        <v>1.0</v>
      </c>
      <c r="H16" s="342">
        <v>3.0</v>
      </c>
      <c r="I16" s="343">
        <v>0.27778935185185183</v>
      </c>
      <c r="J16" s="457"/>
      <c r="K16" s="477">
        <v>0.0</v>
      </c>
      <c r="L16" s="342">
        <v>4.0</v>
      </c>
      <c r="M16" s="343">
        <v>0.24166666666666667</v>
      </c>
      <c r="N16" s="457"/>
      <c r="O16" s="342"/>
      <c r="P16" s="342"/>
      <c r="Q16" s="343"/>
      <c r="R16" s="457"/>
      <c r="S16" s="477">
        <v>0.0</v>
      </c>
      <c r="T16" s="342">
        <v>2.0</v>
      </c>
      <c r="U16" s="343">
        <v>0.021666666666666667</v>
      </c>
      <c r="V16" s="453"/>
      <c r="W16" s="342"/>
      <c r="X16" s="342"/>
      <c r="Y16" s="343"/>
      <c r="Z16" s="453"/>
      <c r="AA16" s="342"/>
      <c r="AB16" s="342"/>
      <c r="AC16" s="342"/>
      <c r="AD16" s="453"/>
      <c r="AE16" s="342"/>
      <c r="AF16" s="385"/>
      <c r="AG16" s="386"/>
      <c r="AH16" s="453"/>
      <c r="AI16" s="342"/>
      <c r="AJ16" s="342"/>
      <c r="AK16" s="342"/>
      <c r="AL16" s="453"/>
      <c r="AM16" s="385"/>
      <c r="AN16" s="342"/>
      <c r="AO16" s="343"/>
      <c r="AP16" s="461"/>
    </row>
    <row r="17">
      <c r="A17" s="451" t="s">
        <v>890</v>
      </c>
      <c r="B17" s="8"/>
      <c r="C17" s="455">
        <v>7.0</v>
      </c>
      <c r="D17" s="455">
        <v>3.0</v>
      </c>
      <c r="E17" s="452">
        <v>0.48560185185185184</v>
      </c>
      <c r="F17" s="453"/>
      <c r="G17" s="83">
        <v>0.0</v>
      </c>
      <c r="H17" s="83">
        <v>2.0</v>
      </c>
      <c r="I17" s="306">
        <v>0.22528935185185187</v>
      </c>
      <c r="J17" s="457"/>
      <c r="K17" s="87">
        <v>5.0</v>
      </c>
      <c r="L17" s="89">
        <v>3.0</v>
      </c>
      <c r="M17" s="476">
        <v>0.2572453703703704</v>
      </c>
      <c r="N17" s="457"/>
      <c r="O17" s="338"/>
      <c r="P17" s="338"/>
      <c r="Q17" s="339"/>
      <c r="R17" s="457"/>
      <c r="S17" s="455">
        <v>1.0</v>
      </c>
      <c r="T17" s="455">
        <v>3.0</v>
      </c>
      <c r="U17" s="478">
        <v>0.026516203703703705</v>
      </c>
      <c r="V17" s="453"/>
      <c r="W17" s="338"/>
      <c r="X17" s="338"/>
      <c r="Y17" s="339"/>
      <c r="Z17" s="453"/>
      <c r="AA17" s="338"/>
      <c r="AB17" s="338"/>
      <c r="AC17" s="347"/>
      <c r="AD17" s="453"/>
      <c r="AE17" s="338"/>
      <c r="AF17" s="338"/>
      <c r="AG17" s="347"/>
      <c r="AH17" s="453"/>
      <c r="AI17" s="479"/>
      <c r="AJ17" s="480"/>
      <c r="AK17" s="460"/>
      <c r="AL17" s="453"/>
      <c r="AM17" s="479"/>
      <c r="AN17" s="480"/>
      <c r="AO17" s="475"/>
      <c r="AP17" s="461"/>
    </row>
    <row r="18">
      <c r="A18" s="451" t="s">
        <v>891</v>
      </c>
      <c r="B18" s="8"/>
      <c r="C18" s="83">
        <v>3.0</v>
      </c>
      <c r="D18" s="83">
        <v>3.0</v>
      </c>
      <c r="E18" s="91">
        <v>0.3459837962962963</v>
      </c>
      <c r="F18" s="453"/>
      <c r="G18" s="83">
        <v>2.0</v>
      </c>
      <c r="H18" s="83">
        <v>2.5</v>
      </c>
      <c r="I18" s="84">
        <v>0.2191898148148148</v>
      </c>
      <c r="J18" s="457"/>
      <c r="K18" s="87">
        <v>2.0</v>
      </c>
      <c r="L18" s="89">
        <v>2.5</v>
      </c>
      <c r="M18" s="476">
        <v>0.25645833333333334</v>
      </c>
      <c r="N18" s="457"/>
      <c r="O18" s="338"/>
      <c r="P18" s="338"/>
      <c r="Q18" s="339"/>
      <c r="R18" s="457"/>
      <c r="S18" s="83">
        <v>0.0</v>
      </c>
      <c r="T18" s="83">
        <v>3.0</v>
      </c>
      <c r="U18" s="84">
        <v>0.028819444444444446</v>
      </c>
      <c r="V18" s="453"/>
      <c r="W18" s="338"/>
      <c r="X18" s="338"/>
      <c r="Y18" s="341"/>
      <c r="Z18" s="453"/>
      <c r="AA18" s="338"/>
      <c r="AB18" s="338"/>
      <c r="AC18" s="347"/>
      <c r="AD18" s="453"/>
      <c r="AE18" s="338"/>
      <c r="AF18" s="338"/>
      <c r="AG18" s="347"/>
      <c r="AH18" s="453"/>
      <c r="AI18" s="479"/>
      <c r="AJ18" s="480"/>
      <c r="AK18" s="460"/>
      <c r="AL18" s="453"/>
      <c r="AM18" s="479"/>
      <c r="AN18" s="480"/>
      <c r="AO18" s="462"/>
      <c r="AP18" s="461"/>
    </row>
    <row r="19">
      <c r="A19" s="451" t="s">
        <v>892</v>
      </c>
      <c r="B19" s="8"/>
      <c r="C19" s="83">
        <v>11.0</v>
      </c>
      <c r="D19" s="83">
        <v>4.5</v>
      </c>
      <c r="E19" s="91">
        <v>0.3084722222222222</v>
      </c>
      <c r="F19" s="453"/>
      <c r="G19" s="83">
        <v>2.0</v>
      </c>
      <c r="H19" s="83">
        <v>6.0</v>
      </c>
      <c r="I19" s="84">
        <v>0.2884027777777778</v>
      </c>
      <c r="J19" s="457"/>
      <c r="K19" s="87">
        <v>1.0</v>
      </c>
      <c r="L19" s="89">
        <v>3.0</v>
      </c>
      <c r="M19" s="476">
        <v>0.08078703703703703</v>
      </c>
      <c r="N19" s="457"/>
      <c r="O19" s="338"/>
      <c r="P19" s="338"/>
      <c r="Q19" s="339"/>
      <c r="R19" s="457"/>
      <c r="S19" s="83">
        <v>2.0</v>
      </c>
      <c r="T19" s="83">
        <v>2.5</v>
      </c>
      <c r="U19" s="84">
        <v>0.024328703703703703</v>
      </c>
      <c r="V19" s="453"/>
      <c r="W19" s="338"/>
      <c r="X19" s="338"/>
      <c r="Y19" s="339"/>
      <c r="Z19" s="453"/>
      <c r="AA19" s="338"/>
      <c r="AB19" s="338"/>
      <c r="AC19" s="347"/>
      <c r="AD19" s="453"/>
      <c r="AE19" s="338"/>
      <c r="AF19" s="338"/>
      <c r="AG19" s="347"/>
      <c r="AH19" s="453"/>
      <c r="AI19" s="479"/>
      <c r="AJ19" s="480"/>
      <c r="AK19" s="460"/>
      <c r="AL19" s="453"/>
      <c r="AM19" s="479"/>
      <c r="AN19" s="480"/>
      <c r="AO19" s="462"/>
      <c r="AP19" s="461"/>
    </row>
    <row r="20">
      <c r="A20" s="451" t="s">
        <v>893</v>
      </c>
      <c r="B20" s="8"/>
      <c r="C20" s="83">
        <v>3.0</v>
      </c>
      <c r="D20" s="83">
        <v>4.0</v>
      </c>
      <c r="E20" s="91">
        <v>0.3429861111111111</v>
      </c>
      <c r="F20" s="453"/>
      <c r="G20" s="83">
        <v>2.0</v>
      </c>
      <c r="H20" s="83">
        <v>2.5</v>
      </c>
      <c r="I20" s="481">
        <v>0.4942361111111111</v>
      </c>
      <c r="J20" s="457"/>
      <c r="K20" s="87">
        <v>1.0</v>
      </c>
      <c r="L20" s="89">
        <v>7.5</v>
      </c>
      <c r="M20" s="476">
        <v>0.11267361111111111</v>
      </c>
      <c r="N20" s="457"/>
      <c r="O20" s="338"/>
      <c r="P20" s="338"/>
      <c r="Q20" s="339"/>
      <c r="R20" s="457"/>
      <c r="S20" s="83">
        <v>1.0</v>
      </c>
      <c r="T20" s="83">
        <v>2.5</v>
      </c>
      <c r="U20" s="84">
        <v>0.02236111111111111</v>
      </c>
      <c r="V20" s="453"/>
      <c r="W20" s="338"/>
      <c r="X20" s="338"/>
      <c r="Y20" s="339"/>
      <c r="Z20" s="453"/>
      <c r="AA20" s="338"/>
      <c r="AB20" s="338"/>
      <c r="AC20" s="347"/>
      <c r="AD20" s="453"/>
      <c r="AE20" s="338"/>
      <c r="AF20" s="338"/>
      <c r="AG20" s="347"/>
      <c r="AH20" s="453"/>
      <c r="AI20" s="458"/>
      <c r="AJ20" s="459"/>
      <c r="AK20" s="460"/>
      <c r="AL20" s="453"/>
      <c r="AM20" s="458"/>
      <c r="AN20" s="459"/>
      <c r="AO20" s="482"/>
      <c r="AP20" s="461"/>
    </row>
    <row r="21">
      <c r="A21" s="398"/>
      <c r="B21" s="463"/>
      <c r="C21" s="371"/>
      <c r="D21" s="371"/>
      <c r="E21" s="371"/>
      <c r="F21" s="371"/>
      <c r="G21" s="371"/>
      <c r="H21" s="371"/>
      <c r="I21" s="371"/>
      <c r="J21" s="371"/>
      <c r="K21" s="371"/>
      <c r="L21" s="371"/>
      <c r="M21" s="371"/>
      <c r="N21" s="371"/>
      <c r="O21" s="349"/>
      <c r="P21" s="349"/>
      <c r="Q21" s="349"/>
      <c r="R21" s="371"/>
      <c r="S21" s="371"/>
      <c r="T21" s="371"/>
      <c r="U21" s="371"/>
      <c r="V21" s="371"/>
      <c r="W21" s="349"/>
      <c r="X21" s="349"/>
      <c r="Y21" s="349"/>
      <c r="Z21" s="371"/>
      <c r="AA21" s="371"/>
      <c r="AB21" s="371"/>
      <c r="AC21" s="371"/>
      <c r="AD21" s="371"/>
      <c r="AE21" s="348"/>
      <c r="AF21" s="348"/>
      <c r="AG21" s="348"/>
      <c r="AH21" s="371"/>
      <c r="AI21" s="371"/>
      <c r="AJ21" s="371"/>
      <c r="AK21" s="371"/>
      <c r="AL21" s="371"/>
      <c r="AM21" s="349"/>
      <c r="AN21" s="349"/>
      <c r="AO21" s="349"/>
      <c r="AP21" s="464"/>
    </row>
    <row r="22">
      <c r="A22" s="451" t="s">
        <v>894</v>
      </c>
      <c r="B22" s="8"/>
      <c r="C22" s="83">
        <v>4.0</v>
      </c>
      <c r="D22" s="83">
        <v>4.5</v>
      </c>
      <c r="E22" s="306">
        <v>0.4174074074074074</v>
      </c>
      <c r="F22" s="453"/>
      <c r="G22" s="83">
        <v>2.0</v>
      </c>
      <c r="H22" s="83">
        <v>2.5</v>
      </c>
      <c r="I22" s="84">
        <v>0.22502314814814814</v>
      </c>
      <c r="J22" s="457"/>
      <c r="K22" s="87">
        <v>1.0</v>
      </c>
      <c r="L22" s="89">
        <v>1.5</v>
      </c>
      <c r="M22" s="476">
        <v>0.07400462962962963</v>
      </c>
      <c r="N22" s="457"/>
      <c r="O22" s="338"/>
      <c r="P22" s="338"/>
      <c r="Q22" s="339"/>
      <c r="R22" s="457"/>
      <c r="S22" s="83">
        <v>1.0</v>
      </c>
      <c r="T22" s="83">
        <v>2.0</v>
      </c>
      <c r="U22" s="306">
        <v>0.02696759259259259</v>
      </c>
      <c r="V22" s="453"/>
      <c r="W22" s="338"/>
      <c r="X22" s="338"/>
      <c r="Y22" s="339"/>
      <c r="Z22" s="453"/>
      <c r="AA22" s="338"/>
      <c r="AB22" s="338"/>
      <c r="AC22" s="347"/>
      <c r="AD22" s="453"/>
      <c r="AE22" s="338"/>
      <c r="AF22" s="338"/>
      <c r="AG22" s="347"/>
      <c r="AH22" s="453"/>
      <c r="AI22" s="458"/>
      <c r="AJ22" s="459"/>
      <c r="AK22" s="460"/>
      <c r="AL22" s="453"/>
      <c r="AM22" s="458"/>
      <c r="AN22" s="459"/>
      <c r="AO22" s="459"/>
      <c r="AP22" s="461"/>
    </row>
    <row r="23">
      <c r="A23" s="451" t="s">
        <v>895</v>
      </c>
      <c r="B23" s="8"/>
      <c r="C23" s="83">
        <v>3.0</v>
      </c>
      <c r="D23" s="83">
        <v>7.5</v>
      </c>
      <c r="E23" s="91">
        <v>0.27143518518518517</v>
      </c>
      <c r="F23" s="453"/>
      <c r="G23" s="83"/>
      <c r="H23" s="83"/>
      <c r="I23" s="84"/>
      <c r="J23" s="457" t="s">
        <v>55</v>
      </c>
      <c r="K23" s="87">
        <v>2.0</v>
      </c>
      <c r="L23" s="89">
        <v>2.0</v>
      </c>
      <c r="M23" s="476">
        <v>0.0887037037037037</v>
      </c>
      <c r="N23" s="457"/>
      <c r="O23" s="338"/>
      <c r="P23" s="338"/>
      <c r="Q23" s="339"/>
      <c r="R23" s="457"/>
      <c r="S23" s="83">
        <v>1.0</v>
      </c>
      <c r="T23" s="83">
        <v>3.0</v>
      </c>
      <c r="U23" s="84">
        <v>0.09261574074074073</v>
      </c>
      <c r="V23" s="453"/>
      <c r="W23" s="338"/>
      <c r="X23" s="338"/>
      <c r="Y23" s="339"/>
      <c r="Z23" s="453"/>
      <c r="AA23" s="338"/>
      <c r="AB23" s="338"/>
      <c r="AC23" s="347"/>
      <c r="AD23" s="453"/>
      <c r="AE23" s="338"/>
      <c r="AF23" s="338"/>
      <c r="AG23" s="347"/>
      <c r="AH23" s="453"/>
      <c r="AI23" s="458"/>
      <c r="AJ23" s="459"/>
      <c r="AK23" s="460"/>
      <c r="AL23" s="453"/>
      <c r="AM23" s="458"/>
      <c r="AN23" s="459"/>
      <c r="AO23" s="459"/>
      <c r="AP23" s="461"/>
    </row>
    <row r="24">
      <c r="A24" s="451" t="s">
        <v>896</v>
      </c>
      <c r="B24" s="8"/>
      <c r="C24" s="342">
        <v>1.0</v>
      </c>
      <c r="D24" s="342">
        <v>8.0</v>
      </c>
      <c r="E24" s="428">
        <v>0.23901620370370372</v>
      </c>
      <c r="F24" s="453"/>
      <c r="G24" s="416">
        <v>1.0</v>
      </c>
      <c r="H24" s="416">
        <v>2.5</v>
      </c>
      <c r="I24" s="417">
        <v>0.2062152777777778</v>
      </c>
      <c r="J24" s="457" t="s">
        <v>55</v>
      </c>
      <c r="K24" s="342">
        <v>1.0</v>
      </c>
      <c r="L24" s="342">
        <v>2.0</v>
      </c>
      <c r="M24" s="343">
        <v>0.07907407407407407</v>
      </c>
      <c r="N24" s="457"/>
      <c r="O24" s="342"/>
      <c r="P24" s="342"/>
      <c r="Q24" s="343"/>
      <c r="R24" s="457"/>
      <c r="S24" s="477">
        <v>0.0</v>
      </c>
      <c r="T24" s="342">
        <v>2.0</v>
      </c>
      <c r="U24" s="343">
        <v>0.02966435185185185</v>
      </c>
      <c r="V24" s="453"/>
      <c r="W24" s="342"/>
      <c r="X24" s="338"/>
      <c r="Y24" s="343"/>
      <c r="Z24" s="453"/>
      <c r="AA24" s="342"/>
      <c r="AB24" s="342"/>
      <c r="AC24" s="342"/>
      <c r="AD24" s="453"/>
      <c r="AE24" s="342"/>
      <c r="AF24" s="342"/>
      <c r="AG24" s="343"/>
      <c r="AH24" s="453"/>
      <c r="AI24" s="342"/>
      <c r="AJ24" s="342"/>
      <c r="AK24" s="342"/>
      <c r="AL24" s="453"/>
      <c r="AM24" s="342"/>
      <c r="AN24" s="342"/>
      <c r="AO24" s="342"/>
      <c r="AP24" s="461"/>
    </row>
    <row r="25">
      <c r="A25" s="451" t="s">
        <v>897</v>
      </c>
      <c r="B25" s="8"/>
      <c r="C25" s="83">
        <v>3.0</v>
      </c>
      <c r="D25" s="83">
        <v>4.0</v>
      </c>
      <c r="E25" s="91">
        <v>0.2260185185185185</v>
      </c>
      <c r="F25" s="453"/>
      <c r="G25" s="83">
        <v>1.0</v>
      </c>
      <c r="H25" s="83">
        <v>7.0</v>
      </c>
      <c r="I25" s="84">
        <v>0.2102199074074074</v>
      </c>
      <c r="J25" s="457" t="s">
        <v>55</v>
      </c>
      <c r="K25" s="87">
        <v>1.0</v>
      </c>
      <c r="L25" s="89">
        <v>1.5</v>
      </c>
      <c r="M25" s="476">
        <v>0.0838425925925926</v>
      </c>
      <c r="N25" s="457"/>
      <c r="O25" s="338"/>
      <c r="P25" s="338"/>
      <c r="Q25" s="339"/>
      <c r="R25" s="457"/>
      <c r="S25" s="83"/>
      <c r="T25" s="83"/>
      <c r="U25" s="129"/>
      <c r="V25" s="453" t="s">
        <v>56</v>
      </c>
      <c r="W25" s="338"/>
      <c r="X25" s="483"/>
      <c r="Y25" s="339"/>
      <c r="Z25" s="453"/>
      <c r="AA25" s="338"/>
      <c r="AB25" s="338"/>
      <c r="AC25" s="347"/>
      <c r="AD25" s="453"/>
      <c r="AE25" s="338"/>
      <c r="AF25" s="338"/>
      <c r="AG25" s="347"/>
      <c r="AH25" s="453"/>
      <c r="AI25" s="458"/>
      <c r="AJ25" s="459"/>
      <c r="AK25" s="460"/>
      <c r="AL25" s="453"/>
      <c r="AM25" s="458"/>
      <c r="AN25" s="459"/>
      <c r="AO25" s="475"/>
      <c r="AP25" s="461"/>
    </row>
    <row r="26">
      <c r="A26" s="451" t="s">
        <v>898</v>
      </c>
      <c r="B26" s="8"/>
      <c r="C26" s="83">
        <v>4.0</v>
      </c>
      <c r="D26" s="83">
        <v>0.5</v>
      </c>
      <c r="E26" s="91">
        <v>0.18936342592592592</v>
      </c>
      <c r="F26" s="453"/>
      <c r="G26" s="87">
        <v>0.0</v>
      </c>
      <c r="H26" s="89">
        <v>4.0</v>
      </c>
      <c r="I26" s="84">
        <v>0.2579976851851852</v>
      </c>
      <c r="J26" s="457" t="s">
        <v>55</v>
      </c>
      <c r="K26" s="87">
        <v>0.0</v>
      </c>
      <c r="L26" s="89">
        <v>2.0</v>
      </c>
      <c r="M26" s="476">
        <v>0.048310185185185185</v>
      </c>
      <c r="N26" s="457"/>
      <c r="O26" s="458"/>
      <c r="P26" s="459"/>
      <c r="Q26" s="339"/>
      <c r="R26" s="457"/>
      <c r="S26" s="83">
        <v>2.0</v>
      </c>
      <c r="T26" s="83">
        <v>2.5</v>
      </c>
      <c r="U26" s="84">
        <v>0.047280092592592596</v>
      </c>
      <c r="V26" s="453"/>
      <c r="W26" s="338"/>
      <c r="X26" s="338"/>
      <c r="Y26" s="339"/>
      <c r="Z26" s="453"/>
      <c r="AA26" s="83">
        <v>1.0</v>
      </c>
      <c r="AB26" s="83">
        <v>1.0</v>
      </c>
      <c r="AC26" s="130">
        <v>0.08354166666666667</v>
      </c>
      <c r="AD26" s="453" t="s">
        <v>44</v>
      </c>
      <c r="AE26" s="338"/>
      <c r="AF26" s="338"/>
      <c r="AG26" s="341"/>
      <c r="AH26" s="453"/>
      <c r="AI26" s="484">
        <v>1.0</v>
      </c>
      <c r="AJ26" s="485">
        <v>3.0</v>
      </c>
      <c r="AK26" s="486">
        <v>0.04238425925925926</v>
      </c>
      <c r="AL26" s="453" t="s">
        <v>44</v>
      </c>
      <c r="AM26" s="458"/>
      <c r="AN26" s="459"/>
      <c r="AO26" s="475"/>
      <c r="AP26" s="461"/>
    </row>
    <row r="27">
      <c r="A27" s="451" t="s">
        <v>899</v>
      </c>
      <c r="B27" s="8"/>
      <c r="C27" s="83">
        <v>2.0</v>
      </c>
      <c r="D27" s="83">
        <v>6.5</v>
      </c>
      <c r="E27" s="91">
        <v>0.3243171296296296</v>
      </c>
      <c r="F27" s="453"/>
      <c r="G27" s="487">
        <v>1.0</v>
      </c>
      <c r="H27" s="488">
        <v>3.0</v>
      </c>
      <c r="I27" s="489">
        <v>0.23981481481481481</v>
      </c>
      <c r="J27" s="490" t="s">
        <v>55</v>
      </c>
      <c r="K27" s="458">
        <v>2.0</v>
      </c>
      <c r="L27" s="459">
        <v>2.5</v>
      </c>
      <c r="M27" s="339">
        <v>0.08575231481481481</v>
      </c>
      <c r="N27" s="457"/>
      <c r="O27" s="458"/>
      <c r="P27" s="459"/>
      <c r="Q27" s="339"/>
      <c r="R27" s="457"/>
      <c r="S27" s="83">
        <v>0.0</v>
      </c>
      <c r="T27" s="83">
        <v>2.0</v>
      </c>
      <c r="U27" s="84">
        <v>0.07420138888888889</v>
      </c>
      <c r="V27" s="453"/>
      <c r="W27" s="338"/>
      <c r="X27" s="338"/>
      <c r="Y27" s="339"/>
      <c r="Z27" s="453"/>
      <c r="AA27" s="83">
        <v>0.0</v>
      </c>
      <c r="AB27" s="83">
        <v>4.0</v>
      </c>
      <c r="AC27" s="130">
        <v>0.044189814814814814</v>
      </c>
      <c r="AD27" s="453"/>
      <c r="AE27" s="338"/>
      <c r="AF27" s="338"/>
      <c r="AG27" s="347"/>
      <c r="AH27" s="453"/>
      <c r="AI27" s="484">
        <v>3.0</v>
      </c>
      <c r="AJ27" s="485">
        <v>9.0</v>
      </c>
      <c r="AK27" s="486">
        <v>0.2813888888888889</v>
      </c>
      <c r="AL27" s="453"/>
      <c r="AM27" s="458"/>
      <c r="AN27" s="459"/>
      <c r="AO27" s="475"/>
      <c r="AP27" s="461"/>
    </row>
    <row r="28">
      <c r="A28" s="451" t="s">
        <v>900</v>
      </c>
      <c r="B28" s="8"/>
      <c r="C28" s="83">
        <v>3.0</v>
      </c>
      <c r="D28" s="83">
        <v>6.5</v>
      </c>
      <c r="E28" s="91">
        <v>0.3190046296296296</v>
      </c>
      <c r="F28" s="453"/>
      <c r="G28" s="83">
        <v>0.0</v>
      </c>
      <c r="H28" s="83">
        <v>2.0</v>
      </c>
      <c r="I28" s="84">
        <v>0.4260185185185185</v>
      </c>
      <c r="J28" s="491"/>
      <c r="K28" s="83">
        <v>2.0</v>
      </c>
      <c r="L28" s="89">
        <v>3.0</v>
      </c>
      <c r="M28" s="476">
        <v>0.04811342592592593</v>
      </c>
      <c r="N28" s="457"/>
      <c r="O28" s="338"/>
      <c r="P28" s="338"/>
      <c r="Q28" s="339"/>
      <c r="R28" s="457"/>
      <c r="S28" s="83">
        <v>1.0</v>
      </c>
      <c r="T28" s="83">
        <v>2.0</v>
      </c>
      <c r="U28" s="84">
        <v>0.020833333333333332</v>
      </c>
      <c r="V28" s="453"/>
      <c r="W28" s="338"/>
      <c r="X28" s="338"/>
      <c r="Y28" s="339"/>
      <c r="Z28" s="453"/>
      <c r="AA28" s="83">
        <v>0.0</v>
      </c>
      <c r="AB28" s="83">
        <v>0.0</v>
      </c>
      <c r="AC28" s="130">
        <v>0.0</v>
      </c>
      <c r="AD28" s="453" t="s">
        <v>56</v>
      </c>
      <c r="AE28" s="338"/>
      <c r="AF28" s="338"/>
      <c r="AG28" s="347"/>
      <c r="AH28" s="453"/>
      <c r="AI28" s="484">
        <v>1.0</v>
      </c>
      <c r="AJ28" s="485">
        <v>13.0</v>
      </c>
      <c r="AK28" s="486">
        <v>0.21333333333333335</v>
      </c>
      <c r="AL28" s="453"/>
      <c r="AM28" s="458"/>
      <c r="AN28" s="459"/>
      <c r="AO28" s="475"/>
      <c r="AP28" s="461"/>
    </row>
    <row r="29">
      <c r="A29" s="398"/>
      <c r="B29" s="463"/>
      <c r="C29" s="371"/>
      <c r="D29" s="371"/>
      <c r="E29" s="371"/>
      <c r="F29" s="371"/>
      <c r="G29" s="371"/>
      <c r="H29" s="371"/>
      <c r="I29" s="371"/>
      <c r="J29" s="371"/>
      <c r="K29" s="371"/>
      <c r="L29" s="371"/>
      <c r="M29" s="371"/>
      <c r="N29" s="371"/>
      <c r="O29" s="371"/>
      <c r="P29" s="371"/>
      <c r="Q29" s="371"/>
      <c r="R29" s="371"/>
      <c r="S29" s="371"/>
      <c r="T29" s="371"/>
      <c r="U29" s="371"/>
      <c r="V29" s="371"/>
      <c r="W29" s="349"/>
      <c r="X29" s="349"/>
      <c r="Y29" s="349"/>
      <c r="Z29" s="371"/>
      <c r="AA29" s="371"/>
      <c r="AB29" s="371"/>
      <c r="AC29" s="371"/>
      <c r="AD29" s="371"/>
      <c r="AE29" s="348"/>
      <c r="AF29" s="348"/>
      <c r="AG29" s="348"/>
      <c r="AH29" s="371"/>
      <c r="AI29" s="371"/>
      <c r="AJ29" s="371"/>
      <c r="AK29" s="371"/>
      <c r="AL29" s="371"/>
      <c r="AM29" s="349"/>
      <c r="AN29" s="349"/>
      <c r="AO29" s="349"/>
      <c r="AP29" s="464"/>
    </row>
    <row r="30">
      <c r="A30" s="451" t="s">
        <v>901</v>
      </c>
      <c r="B30" s="8"/>
      <c r="C30" s="83">
        <v>4.0</v>
      </c>
      <c r="D30" s="83">
        <v>2.5</v>
      </c>
      <c r="E30" s="91">
        <v>0.24260416666666668</v>
      </c>
      <c r="F30" s="492"/>
      <c r="G30" s="83">
        <v>1.0</v>
      </c>
      <c r="H30" s="83">
        <v>2.0</v>
      </c>
      <c r="I30" s="84">
        <v>0.2711574074074074</v>
      </c>
      <c r="J30" s="492"/>
      <c r="K30" s="493">
        <v>1.0</v>
      </c>
      <c r="L30" s="494">
        <v>1.0</v>
      </c>
      <c r="M30" s="495">
        <v>0.027592592592592592</v>
      </c>
      <c r="N30" s="457"/>
      <c r="O30" s="338"/>
      <c r="P30" s="459"/>
      <c r="Q30" s="339"/>
      <c r="R30" s="457"/>
      <c r="S30" s="95">
        <v>2.0</v>
      </c>
      <c r="T30" s="95">
        <v>5.0</v>
      </c>
      <c r="U30" s="481">
        <v>0.03478009259259259</v>
      </c>
      <c r="V30" s="453"/>
      <c r="W30" s="338"/>
      <c r="X30" s="338"/>
      <c r="Y30" s="339"/>
      <c r="Z30" s="453"/>
      <c r="AA30" s="83">
        <v>0.0</v>
      </c>
      <c r="AB30" s="83">
        <v>0.0</v>
      </c>
      <c r="AC30" s="306">
        <v>0.0</v>
      </c>
      <c r="AD30" s="453" t="s">
        <v>56</v>
      </c>
      <c r="AE30" s="338"/>
      <c r="AF30" s="338"/>
      <c r="AG30" s="347"/>
      <c r="AH30" s="453"/>
      <c r="AI30" s="493">
        <v>1.0</v>
      </c>
      <c r="AJ30" s="494">
        <v>14.0</v>
      </c>
      <c r="AK30" s="496">
        <v>0.05555555555555555</v>
      </c>
      <c r="AL30" s="453"/>
      <c r="AM30" s="458"/>
      <c r="AN30" s="459"/>
      <c r="AO30" s="475"/>
      <c r="AP30" s="461"/>
    </row>
    <row r="31">
      <c r="A31" s="451" t="s">
        <v>902</v>
      </c>
      <c r="B31" s="8"/>
      <c r="C31" s="83">
        <v>2.0</v>
      </c>
      <c r="D31" s="83">
        <v>1.0</v>
      </c>
      <c r="E31" s="91">
        <v>0.29202546296296295</v>
      </c>
      <c r="F31" s="453"/>
      <c r="G31" s="83">
        <v>0.0</v>
      </c>
      <c r="H31" s="83">
        <v>0.5</v>
      </c>
      <c r="I31" s="84">
        <v>0.2591898148148148</v>
      </c>
      <c r="J31" s="457"/>
      <c r="K31" s="87">
        <v>1.0</v>
      </c>
      <c r="L31" s="89">
        <v>1.0</v>
      </c>
      <c r="M31" s="476">
        <v>0.03375</v>
      </c>
      <c r="N31" s="457"/>
      <c r="O31" s="338"/>
      <c r="P31" s="338"/>
      <c r="Q31" s="339"/>
      <c r="R31" s="457"/>
      <c r="S31" s="83">
        <v>1.0</v>
      </c>
      <c r="T31" s="83">
        <v>2.0</v>
      </c>
      <c r="U31" s="84">
        <v>0.017037037037037038</v>
      </c>
      <c r="V31" s="453"/>
      <c r="W31" s="338"/>
      <c r="X31" s="338"/>
      <c r="Y31" s="339"/>
      <c r="Z31" s="453"/>
      <c r="AA31" s="83">
        <v>0.0</v>
      </c>
      <c r="AB31" s="83">
        <v>0.0</v>
      </c>
      <c r="AC31" s="130">
        <v>0.009421296296296296</v>
      </c>
      <c r="AD31" s="453" t="s">
        <v>56</v>
      </c>
      <c r="AE31" s="338"/>
      <c r="AF31" s="338"/>
      <c r="AG31" s="347"/>
      <c r="AH31" s="453"/>
      <c r="AI31" s="484">
        <v>2.0</v>
      </c>
      <c r="AJ31" s="485">
        <v>16.0</v>
      </c>
      <c r="AK31" s="486">
        <v>0.07868055555555556</v>
      </c>
      <c r="AL31" s="453"/>
      <c r="AM31" s="458"/>
      <c r="AN31" s="459"/>
      <c r="AO31" s="462"/>
      <c r="AP31" s="461"/>
    </row>
    <row r="32">
      <c r="A32" s="451" t="s">
        <v>903</v>
      </c>
      <c r="B32" s="8"/>
      <c r="C32" s="342">
        <v>6.0</v>
      </c>
      <c r="D32" s="342">
        <v>3.5</v>
      </c>
      <c r="E32" s="428">
        <v>0.34252314814814816</v>
      </c>
      <c r="F32" s="453"/>
      <c r="G32" s="497">
        <v>0.0</v>
      </c>
      <c r="H32" s="497">
        <v>2.0</v>
      </c>
      <c r="I32" s="498">
        <v>0.2207060185185185</v>
      </c>
      <c r="J32" s="457" t="s">
        <v>56</v>
      </c>
      <c r="K32" s="477">
        <v>0.0</v>
      </c>
      <c r="L32" s="342">
        <v>3.5</v>
      </c>
      <c r="M32" s="343">
        <v>0.18724537037037037</v>
      </c>
      <c r="N32" s="457"/>
      <c r="O32" s="342"/>
      <c r="P32" s="342"/>
      <c r="Q32" s="342"/>
      <c r="R32" s="457"/>
      <c r="S32" s="342">
        <v>1.0</v>
      </c>
      <c r="T32" s="342">
        <v>3.0</v>
      </c>
      <c r="U32" s="343">
        <v>0.042604166666666665</v>
      </c>
      <c r="V32" s="453"/>
      <c r="W32" s="342"/>
      <c r="X32" s="342"/>
      <c r="Y32" s="343"/>
      <c r="Z32" s="453"/>
      <c r="AA32" s="342">
        <v>2.0</v>
      </c>
      <c r="AB32" s="342">
        <v>4.0</v>
      </c>
      <c r="AC32" s="343">
        <v>0.05457175925925926</v>
      </c>
      <c r="AD32" s="453"/>
      <c r="AE32" s="342"/>
      <c r="AF32" s="342"/>
      <c r="AG32" s="343"/>
      <c r="AH32" s="453"/>
      <c r="AI32" s="342">
        <v>3.0</v>
      </c>
      <c r="AJ32" s="342">
        <v>5.0</v>
      </c>
      <c r="AK32" s="343">
        <v>0.2194675925925926</v>
      </c>
      <c r="AL32" s="453"/>
      <c r="AM32" s="338"/>
      <c r="AN32" s="338"/>
      <c r="AO32" s="339"/>
      <c r="AP32" s="461"/>
    </row>
    <row r="33">
      <c r="A33" s="451" t="s">
        <v>904</v>
      </c>
      <c r="B33" s="8"/>
      <c r="C33" s="83">
        <v>4.0</v>
      </c>
      <c r="D33" s="83">
        <v>3.5</v>
      </c>
      <c r="E33" s="499">
        <v>0.36627314814814815</v>
      </c>
      <c r="F33" s="453"/>
      <c r="G33" s="83">
        <v>1.0</v>
      </c>
      <c r="H33" s="83">
        <v>1.5</v>
      </c>
      <c r="I33" s="84">
        <v>0.2254050925925926</v>
      </c>
      <c r="J33" s="492"/>
      <c r="K33" s="493">
        <v>1.0</v>
      </c>
      <c r="L33" s="494">
        <v>1.5</v>
      </c>
      <c r="M33" s="481">
        <v>0.07597222222222222</v>
      </c>
      <c r="N33" s="457"/>
      <c r="O33" s="458"/>
      <c r="P33" s="459"/>
      <c r="Q33" s="339"/>
      <c r="R33" s="457"/>
      <c r="S33" s="83">
        <v>2.0</v>
      </c>
      <c r="T33" s="83">
        <v>2.5</v>
      </c>
      <c r="U33" s="481">
        <v>0.02550925925925926</v>
      </c>
      <c r="V33" s="453"/>
      <c r="W33" s="338"/>
      <c r="X33" s="338"/>
      <c r="Y33" s="339"/>
      <c r="Z33" s="453"/>
      <c r="AA33" s="83">
        <v>0.0</v>
      </c>
      <c r="AB33" s="83">
        <v>3.0</v>
      </c>
      <c r="AC33" s="130">
        <v>0.04280092592592592</v>
      </c>
      <c r="AD33" s="453"/>
      <c r="AE33" s="338"/>
      <c r="AF33" s="338"/>
      <c r="AG33" s="347"/>
      <c r="AH33" s="453"/>
      <c r="AI33" s="493">
        <v>2.0</v>
      </c>
      <c r="AJ33" s="494">
        <v>6.0</v>
      </c>
      <c r="AK33" s="496">
        <v>0.13121527777777778</v>
      </c>
      <c r="AL33" s="453"/>
      <c r="AM33" s="458"/>
      <c r="AN33" s="459"/>
      <c r="AO33" s="500"/>
      <c r="AP33" s="461"/>
    </row>
    <row r="34">
      <c r="A34" s="451" t="s">
        <v>905</v>
      </c>
      <c r="B34" s="8"/>
      <c r="C34" s="83">
        <v>5.0</v>
      </c>
      <c r="D34" s="83">
        <v>3.5</v>
      </c>
      <c r="E34" s="91">
        <v>0.37256944444444445</v>
      </c>
      <c r="F34" s="492"/>
      <c r="G34" s="83">
        <v>1.0</v>
      </c>
      <c r="H34" s="83">
        <v>4.5</v>
      </c>
      <c r="I34" s="84">
        <v>0.29488425925925926</v>
      </c>
      <c r="J34" s="492"/>
      <c r="K34" s="493">
        <v>0.0</v>
      </c>
      <c r="L34" s="494">
        <v>4.0</v>
      </c>
      <c r="M34" s="495">
        <v>0.030243055555555554</v>
      </c>
      <c r="N34" s="457"/>
      <c r="O34" s="493">
        <v>0.0</v>
      </c>
      <c r="P34" s="494">
        <v>0.0</v>
      </c>
      <c r="Q34" s="456">
        <v>0.0</v>
      </c>
      <c r="R34" s="457" t="s">
        <v>44</v>
      </c>
      <c r="S34" s="83">
        <v>1.0</v>
      </c>
      <c r="T34" s="83">
        <v>2.5</v>
      </c>
      <c r="U34" s="84">
        <v>0.03993055555555555</v>
      </c>
      <c r="V34" s="453"/>
      <c r="W34" s="338"/>
      <c r="X34" s="338"/>
      <c r="Y34" s="339"/>
      <c r="Z34" s="453"/>
      <c r="AA34" s="83">
        <v>3.0</v>
      </c>
      <c r="AB34" s="83">
        <v>5.0</v>
      </c>
      <c r="AC34" s="130">
        <v>0.0654861111111111</v>
      </c>
      <c r="AD34" s="453"/>
      <c r="AE34" s="338"/>
      <c r="AF34" s="338"/>
      <c r="AG34" s="347"/>
      <c r="AH34" s="453"/>
      <c r="AI34" s="493">
        <v>2.0</v>
      </c>
      <c r="AJ34" s="494">
        <v>6.0</v>
      </c>
      <c r="AK34" s="496">
        <v>0.22849537037037038</v>
      </c>
      <c r="AL34" s="453"/>
      <c r="AM34" s="458"/>
      <c r="AN34" s="459"/>
      <c r="AO34" s="475"/>
      <c r="AP34" s="461"/>
    </row>
    <row r="35">
      <c r="A35" s="451" t="s">
        <v>906</v>
      </c>
      <c r="B35" s="8"/>
      <c r="C35" s="83">
        <v>1.0</v>
      </c>
      <c r="D35" s="83">
        <v>3.0</v>
      </c>
      <c r="E35" s="91">
        <v>0.21703703703703703</v>
      </c>
      <c r="F35" s="492"/>
      <c r="G35" s="83">
        <v>0.0</v>
      </c>
      <c r="H35" s="83">
        <v>2.5</v>
      </c>
      <c r="I35" s="84">
        <v>0.34436342592592595</v>
      </c>
      <c r="J35" s="492"/>
      <c r="K35" s="493">
        <v>2.0</v>
      </c>
      <c r="L35" s="494">
        <v>7.0</v>
      </c>
      <c r="M35" s="495">
        <v>0.2256365740740741</v>
      </c>
      <c r="N35" s="457"/>
      <c r="O35" s="493">
        <v>0.0</v>
      </c>
      <c r="P35" s="494">
        <v>0.0</v>
      </c>
      <c r="Q35" s="501">
        <v>0.04020833333333333</v>
      </c>
      <c r="R35" s="457"/>
      <c r="S35" s="83">
        <v>3.0</v>
      </c>
      <c r="T35" s="83">
        <v>4.0</v>
      </c>
      <c r="U35" s="84">
        <v>0.026122685185185186</v>
      </c>
      <c r="V35" s="453"/>
      <c r="W35" s="338"/>
      <c r="X35" s="338"/>
      <c r="Y35" s="339"/>
      <c r="Z35" s="453"/>
      <c r="AA35" s="83">
        <v>1.0</v>
      </c>
      <c r="AB35" s="83">
        <v>2.0</v>
      </c>
      <c r="AC35" s="130">
        <v>0.04234953703703704</v>
      </c>
      <c r="AD35" s="453"/>
      <c r="AE35" s="338"/>
      <c r="AF35" s="338"/>
      <c r="AG35" s="347"/>
      <c r="AH35" s="453"/>
      <c r="AI35" s="493">
        <v>1.0</v>
      </c>
      <c r="AJ35" s="494">
        <v>6.0</v>
      </c>
      <c r="AK35" s="496">
        <v>0.07047453703703704</v>
      </c>
      <c r="AL35" s="453"/>
      <c r="AM35" s="458"/>
      <c r="AN35" s="459"/>
      <c r="AO35" s="475"/>
      <c r="AP35" s="461"/>
    </row>
    <row r="36">
      <c r="A36" s="451" t="s">
        <v>907</v>
      </c>
      <c r="B36" s="8"/>
      <c r="C36" s="83">
        <v>2.0</v>
      </c>
      <c r="D36" s="83">
        <v>7.5</v>
      </c>
      <c r="E36" s="91">
        <v>0.2222800925925926</v>
      </c>
      <c r="F36" s="492"/>
      <c r="G36" s="83">
        <v>3.0</v>
      </c>
      <c r="H36" s="83">
        <v>1.5</v>
      </c>
      <c r="I36" s="84">
        <v>0.21410879629629628</v>
      </c>
      <c r="J36" s="492"/>
      <c r="K36" s="493">
        <v>1.0</v>
      </c>
      <c r="L36" s="494">
        <v>4.5</v>
      </c>
      <c r="M36" s="481">
        <v>0.26189814814814816</v>
      </c>
      <c r="N36" s="457"/>
      <c r="O36" s="493">
        <v>1.0</v>
      </c>
      <c r="P36" s="494">
        <v>4.5</v>
      </c>
      <c r="Q36" s="501">
        <v>0.2551273148148148</v>
      </c>
      <c r="R36" s="457"/>
      <c r="S36" s="83">
        <v>0.0</v>
      </c>
      <c r="T36" s="83">
        <v>1.0</v>
      </c>
      <c r="U36" s="84">
        <v>0.07336805555555556</v>
      </c>
      <c r="V36" s="453"/>
      <c r="W36" s="338"/>
      <c r="X36" s="338"/>
      <c r="Y36" s="339"/>
      <c r="Z36" s="453"/>
      <c r="AA36" s="83">
        <v>2.0</v>
      </c>
      <c r="AB36" s="83">
        <v>4.0</v>
      </c>
      <c r="AC36" s="130">
        <v>0.04479166666666667</v>
      </c>
      <c r="AD36" s="453"/>
      <c r="AE36" s="338"/>
      <c r="AF36" s="338"/>
      <c r="AG36" s="347"/>
      <c r="AH36" s="453"/>
      <c r="AI36" s="493">
        <v>1.0</v>
      </c>
      <c r="AJ36" s="494">
        <v>8.0</v>
      </c>
      <c r="AK36" s="496">
        <v>0.007025462962962963</v>
      </c>
      <c r="AL36" s="453" t="s">
        <v>56</v>
      </c>
      <c r="AM36" s="502"/>
      <c r="AN36" s="503"/>
      <c r="AO36" s="475"/>
      <c r="AP36" s="461"/>
    </row>
    <row r="37">
      <c r="A37" s="398"/>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8"/>
    </row>
    <row r="38">
      <c r="A38" s="399" t="s">
        <v>45</v>
      </c>
      <c r="B38" s="400" t="s">
        <v>46</v>
      </c>
      <c r="C38" s="401">
        <f t="shared" ref="C38:E38" si="1">SUM(C3:C4)</f>
        <v>16</v>
      </c>
      <c r="D38" s="401">
        <f t="shared" si="1"/>
        <v>26</v>
      </c>
      <c r="E38" s="402">
        <f t="shared" si="1"/>
        <v>0.5784722222</v>
      </c>
      <c r="F38" s="403">
        <f>SUM(F3:F6)</f>
        <v>0</v>
      </c>
      <c r="G38" s="401">
        <f t="shared" ref="G38:I38" si="2">SUM(G3:G4)</f>
        <v>0</v>
      </c>
      <c r="H38" s="401">
        <f t="shared" si="2"/>
        <v>0</v>
      </c>
      <c r="I38" s="402">
        <f t="shared" si="2"/>
        <v>0</v>
      </c>
      <c r="J38" s="403">
        <f>SUM(J3:J6)</f>
        <v>0</v>
      </c>
      <c r="K38" s="401">
        <f t="shared" ref="K38:M38" si="3">SUM(K3:K4)</f>
        <v>5</v>
      </c>
      <c r="L38" s="401">
        <f t="shared" si="3"/>
        <v>7.5</v>
      </c>
      <c r="M38" s="402">
        <f t="shared" si="3"/>
        <v>0.4152777778</v>
      </c>
      <c r="N38" s="403">
        <f>SUM(N3:N6)</f>
        <v>0</v>
      </c>
      <c r="O38" s="401">
        <f t="shared" ref="O38:Q38" si="4">SUM(O3:O4)</f>
        <v>0</v>
      </c>
      <c r="P38" s="401">
        <f t="shared" si="4"/>
        <v>0</v>
      </c>
      <c r="Q38" s="402">
        <f t="shared" si="4"/>
        <v>0</v>
      </c>
      <c r="R38" s="403">
        <f>SUM(R3:R6)</f>
        <v>0</v>
      </c>
      <c r="S38" s="401">
        <f t="shared" ref="S38:U38" si="5">SUM(S3:S4)</f>
        <v>3</v>
      </c>
      <c r="T38" s="401">
        <f t="shared" si="5"/>
        <v>6</v>
      </c>
      <c r="U38" s="402">
        <f t="shared" si="5"/>
        <v>0.04236111111</v>
      </c>
      <c r="V38" s="403">
        <f>SUM(V3:V6)</f>
        <v>0</v>
      </c>
      <c r="W38" s="401">
        <f t="shared" ref="W38:Y38" si="6">SUM(W3:W4)</f>
        <v>0</v>
      </c>
      <c r="X38" s="401">
        <f t="shared" si="6"/>
        <v>0</v>
      </c>
      <c r="Y38" s="402">
        <f t="shared" si="6"/>
        <v>0</v>
      </c>
      <c r="Z38" s="403">
        <f>SUM(Z3:Z6)</f>
        <v>0</v>
      </c>
      <c r="AA38" s="401">
        <f t="shared" ref="AA38:AC38" si="7">SUM(AA3:AA4)</f>
        <v>0</v>
      </c>
      <c r="AB38" s="401">
        <f t="shared" si="7"/>
        <v>0</v>
      </c>
      <c r="AC38" s="402">
        <f t="shared" si="7"/>
        <v>0</v>
      </c>
      <c r="AD38" s="403">
        <f>SUM(AD3:AD6)</f>
        <v>0</v>
      </c>
      <c r="AE38" s="401">
        <f t="shared" ref="AE38:AG38" si="8">SUM(AE3:AE4)</f>
        <v>0</v>
      </c>
      <c r="AF38" s="401">
        <f t="shared" si="8"/>
        <v>0</v>
      </c>
      <c r="AG38" s="402">
        <f t="shared" si="8"/>
        <v>0</v>
      </c>
      <c r="AH38" s="403">
        <f>SUM(AH3:AH6)</f>
        <v>0</v>
      </c>
      <c r="AI38" s="401">
        <f t="shared" ref="AI38:AK38" si="9">SUM(AI3:AI4)</f>
        <v>0</v>
      </c>
      <c r="AJ38" s="401">
        <f t="shared" si="9"/>
        <v>0</v>
      </c>
      <c r="AK38" s="402">
        <f t="shared" si="9"/>
        <v>0</v>
      </c>
      <c r="AL38" s="403">
        <f>SUM(AL3:AL6)</f>
        <v>0</v>
      </c>
      <c r="AM38" s="401">
        <f t="shared" ref="AM38:AO38" si="10">SUM(AM3:AM4)</f>
        <v>0</v>
      </c>
      <c r="AN38" s="401">
        <f t="shared" si="10"/>
        <v>0</v>
      </c>
      <c r="AO38" s="402">
        <f t="shared" si="10"/>
        <v>0</v>
      </c>
      <c r="AP38" s="403">
        <f>SUM(AP3:AP6)</f>
        <v>0</v>
      </c>
    </row>
    <row r="39">
      <c r="A39" s="404" t="s">
        <v>47</v>
      </c>
      <c r="B39" s="405" t="s">
        <v>48</v>
      </c>
      <c r="C39" s="401">
        <f t="shared" ref="C39:E39" si="11">SUM(C6:C12)</f>
        <v>27</v>
      </c>
      <c r="D39" s="401">
        <f t="shared" si="11"/>
        <v>46.5</v>
      </c>
      <c r="E39" s="402">
        <f t="shared" si="11"/>
        <v>1.349583333</v>
      </c>
      <c r="F39" s="403">
        <f>SUM(F8:F14)</f>
        <v>0</v>
      </c>
      <c r="G39" s="401">
        <f t="shared" ref="G39:I39" si="12">SUM(G6:G12)</f>
        <v>0</v>
      </c>
      <c r="H39" s="401">
        <f t="shared" si="12"/>
        <v>0</v>
      </c>
      <c r="I39" s="402">
        <f t="shared" si="12"/>
        <v>0</v>
      </c>
      <c r="J39" s="403">
        <f>SUM(J8:J14)</f>
        <v>0</v>
      </c>
      <c r="K39" s="401">
        <f t="shared" ref="K39:M39" si="13">SUM(K6:K12)</f>
        <v>14</v>
      </c>
      <c r="L39" s="401">
        <f t="shared" si="13"/>
        <v>16</v>
      </c>
      <c r="M39" s="402">
        <f t="shared" si="13"/>
        <v>0.8321759259</v>
      </c>
      <c r="N39" s="403">
        <f>SUM(N8:N14)</f>
        <v>0</v>
      </c>
      <c r="O39" s="401">
        <f t="shared" ref="O39:Q39" si="14">SUM(O6:O12)</f>
        <v>0</v>
      </c>
      <c r="P39" s="401">
        <f t="shared" si="14"/>
        <v>0</v>
      </c>
      <c r="Q39" s="402">
        <f t="shared" si="14"/>
        <v>0</v>
      </c>
      <c r="R39" s="403">
        <f>SUM(R8:R14)</f>
        <v>0</v>
      </c>
      <c r="S39" s="401">
        <f t="shared" ref="S39:U39" si="15">SUM(S6:S12)</f>
        <v>3</v>
      </c>
      <c r="T39" s="401">
        <f t="shared" si="15"/>
        <v>15</v>
      </c>
      <c r="U39" s="402">
        <f t="shared" si="15"/>
        <v>0.1227777778</v>
      </c>
      <c r="V39" s="403">
        <f>SUM(V8:V14)</f>
        <v>0</v>
      </c>
      <c r="W39" s="401">
        <f t="shared" ref="W39:Y39" si="16">SUM(W6:W12)</f>
        <v>0</v>
      </c>
      <c r="X39" s="401">
        <f t="shared" si="16"/>
        <v>0</v>
      </c>
      <c r="Y39" s="402">
        <f t="shared" si="16"/>
        <v>0</v>
      </c>
      <c r="Z39" s="403">
        <f>SUM(Z8:Z14)</f>
        <v>0</v>
      </c>
      <c r="AA39" s="401">
        <f t="shared" ref="AA39:AC39" si="17">SUM(AA6:AA12)</f>
        <v>0</v>
      </c>
      <c r="AB39" s="401">
        <f t="shared" si="17"/>
        <v>0</v>
      </c>
      <c r="AC39" s="402">
        <f t="shared" si="17"/>
        <v>0</v>
      </c>
      <c r="AD39" s="403">
        <f>SUM(AD8:AD14)</f>
        <v>0</v>
      </c>
      <c r="AE39" s="401">
        <f t="shared" ref="AE39:AG39" si="18">SUM(AE6:AE12)</f>
        <v>0</v>
      </c>
      <c r="AF39" s="401">
        <f t="shared" si="18"/>
        <v>0</v>
      </c>
      <c r="AG39" s="402">
        <f t="shared" si="18"/>
        <v>0</v>
      </c>
      <c r="AH39" s="403">
        <f>SUM(AH8:AH14)</f>
        <v>0</v>
      </c>
      <c r="AI39" s="401">
        <f t="shared" ref="AI39:AK39" si="19">SUM(AI6:AI12)</f>
        <v>0</v>
      </c>
      <c r="AJ39" s="401">
        <f t="shared" si="19"/>
        <v>0</v>
      </c>
      <c r="AK39" s="402">
        <f t="shared" si="19"/>
        <v>0</v>
      </c>
      <c r="AL39" s="403">
        <f>SUM(AL8:AL14)</f>
        <v>0</v>
      </c>
      <c r="AM39" s="401">
        <f t="shared" ref="AM39:AO39" si="20">SUM(AM6:AM12)</f>
        <v>0</v>
      </c>
      <c r="AN39" s="401">
        <f t="shared" si="20"/>
        <v>0</v>
      </c>
      <c r="AO39" s="402">
        <f t="shared" si="20"/>
        <v>0</v>
      </c>
      <c r="AP39" s="403">
        <f>SUM(AP8:AP14)</f>
        <v>0</v>
      </c>
    </row>
    <row r="40">
      <c r="A40" s="406" t="s">
        <v>43</v>
      </c>
      <c r="B40" s="405" t="s">
        <v>49</v>
      </c>
      <c r="C40" s="401">
        <f t="shared" ref="C40:E40" si="21">SUM(C14:C20)</f>
        <v>36</v>
      </c>
      <c r="D40" s="401">
        <f t="shared" si="21"/>
        <v>24.5</v>
      </c>
      <c r="E40" s="402">
        <f t="shared" si="21"/>
        <v>2.253831019</v>
      </c>
      <c r="F40" s="403">
        <f>SUM(F16:F22)</f>
        <v>0</v>
      </c>
      <c r="G40" s="401">
        <f t="shared" ref="G40:I40" si="22">SUM(G14:G20)</f>
        <v>8</v>
      </c>
      <c r="H40" s="401">
        <f t="shared" si="22"/>
        <v>16</v>
      </c>
      <c r="I40" s="402">
        <f t="shared" si="22"/>
        <v>1.75150463</v>
      </c>
      <c r="J40" s="403">
        <f>SUM(J16:J22)</f>
        <v>0</v>
      </c>
      <c r="K40" s="401">
        <f t="shared" ref="K40:M40" si="23">SUM(K14:K20)</f>
        <v>12</v>
      </c>
      <c r="L40" s="401">
        <f t="shared" si="23"/>
        <v>35.5</v>
      </c>
      <c r="M40" s="402">
        <f t="shared" si="23"/>
        <v>1.598090278</v>
      </c>
      <c r="N40" s="403">
        <f>SUM(N16:N22)</f>
        <v>0</v>
      </c>
      <c r="O40" s="401">
        <f t="shared" ref="O40:Q40" si="24">SUM(O14:O20)</f>
        <v>0</v>
      </c>
      <c r="P40" s="401">
        <f t="shared" si="24"/>
        <v>0</v>
      </c>
      <c r="Q40" s="402">
        <f t="shared" si="24"/>
        <v>0</v>
      </c>
      <c r="R40" s="403">
        <f>SUM(R16:R22)</f>
        <v>0</v>
      </c>
      <c r="S40" s="401">
        <f t="shared" ref="S40:U40" si="25">SUM(S14:S20)</f>
        <v>7</v>
      </c>
      <c r="T40" s="401">
        <f t="shared" si="25"/>
        <v>21</v>
      </c>
      <c r="U40" s="402">
        <f t="shared" si="25"/>
        <v>0.1697106481</v>
      </c>
      <c r="V40" s="403">
        <f>SUM(V16:V22)</f>
        <v>0</v>
      </c>
      <c r="W40" s="401">
        <f t="shared" ref="W40:Y40" si="26">SUM(W14:W20)</f>
        <v>0</v>
      </c>
      <c r="X40" s="401">
        <f t="shared" si="26"/>
        <v>0</v>
      </c>
      <c r="Y40" s="402">
        <f t="shared" si="26"/>
        <v>0</v>
      </c>
      <c r="Z40" s="403">
        <f>SUM(Z16:Z22)</f>
        <v>0</v>
      </c>
      <c r="AA40" s="401">
        <f t="shared" ref="AA40:AC40" si="27">SUM(AA14:AA20)</f>
        <v>0</v>
      </c>
      <c r="AB40" s="401">
        <f t="shared" si="27"/>
        <v>0</v>
      </c>
      <c r="AC40" s="402">
        <f t="shared" si="27"/>
        <v>0</v>
      </c>
      <c r="AD40" s="403">
        <f>SUM(AD16:AD22)</f>
        <v>0</v>
      </c>
      <c r="AE40" s="401">
        <f t="shared" ref="AE40:AG40" si="28">SUM(AE14:AE20)</f>
        <v>0</v>
      </c>
      <c r="AF40" s="401">
        <f t="shared" si="28"/>
        <v>0</v>
      </c>
      <c r="AG40" s="402">
        <f t="shared" si="28"/>
        <v>0</v>
      </c>
      <c r="AH40" s="403">
        <f>SUM(AH16:AH22)</f>
        <v>0</v>
      </c>
      <c r="AI40" s="401">
        <f t="shared" ref="AI40:AK40" si="29">SUM(AI14:AI20)</f>
        <v>0</v>
      </c>
      <c r="AJ40" s="401">
        <f t="shared" si="29"/>
        <v>0</v>
      </c>
      <c r="AK40" s="402">
        <f t="shared" si="29"/>
        <v>0</v>
      </c>
      <c r="AL40" s="403">
        <f>SUM(AL16:AL22)</f>
        <v>0</v>
      </c>
      <c r="AM40" s="401">
        <f t="shared" ref="AM40:AO40" si="30">SUM(AM14:AM20)</f>
        <v>0</v>
      </c>
      <c r="AN40" s="401">
        <f t="shared" si="30"/>
        <v>0</v>
      </c>
      <c r="AO40" s="402">
        <f t="shared" si="30"/>
        <v>0</v>
      </c>
      <c r="AP40" s="403">
        <f>SUM(AP16:AP22)</f>
        <v>0</v>
      </c>
    </row>
    <row r="41">
      <c r="A41" s="407" t="s">
        <v>50</v>
      </c>
      <c r="B41" s="405" t="s">
        <v>51</v>
      </c>
      <c r="C41" s="401">
        <f t="shared" ref="C41:E41" si="31">SUM(C22:C28)</f>
        <v>20</v>
      </c>
      <c r="D41" s="401">
        <f t="shared" si="31"/>
        <v>37.5</v>
      </c>
      <c r="E41" s="402">
        <f t="shared" si="31"/>
        <v>1.9865625</v>
      </c>
      <c r="F41" s="403">
        <f>SUM(F24:F30)</f>
        <v>0</v>
      </c>
      <c r="G41" s="401">
        <f t="shared" ref="G41:I41" si="32">SUM(G22:G28)</f>
        <v>5</v>
      </c>
      <c r="H41" s="401">
        <f t="shared" si="32"/>
        <v>21</v>
      </c>
      <c r="I41" s="402">
        <f t="shared" si="32"/>
        <v>1.565289352</v>
      </c>
      <c r="J41" s="403">
        <f>SUM(J24:J30)</f>
        <v>0</v>
      </c>
      <c r="K41" s="401">
        <f t="shared" ref="K41:M41" si="33">SUM(K22:K28)</f>
        <v>9</v>
      </c>
      <c r="L41" s="401">
        <f t="shared" si="33"/>
        <v>14.5</v>
      </c>
      <c r="M41" s="402">
        <f t="shared" si="33"/>
        <v>0.5078009259</v>
      </c>
      <c r="N41" s="403">
        <f>SUM(N24:N30)</f>
        <v>0</v>
      </c>
      <c r="O41" s="401">
        <f t="shared" ref="O41:Q41" si="34">SUM(O22:O28)</f>
        <v>0</v>
      </c>
      <c r="P41" s="401">
        <f t="shared" si="34"/>
        <v>0</v>
      </c>
      <c r="Q41" s="402">
        <f t="shared" si="34"/>
        <v>0</v>
      </c>
      <c r="R41" s="403">
        <f>SUM(R24:R30)</f>
        <v>0</v>
      </c>
      <c r="S41" s="401">
        <f t="shared" ref="S41:U41" si="35">SUM(S22:S28)</f>
        <v>5</v>
      </c>
      <c r="T41" s="401">
        <f t="shared" si="35"/>
        <v>13.5</v>
      </c>
      <c r="U41" s="402">
        <f t="shared" si="35"/>
        <v>0.2915625</v>
      </c>
      <c r="V41" s="403">
        <f>SUM(V24:V30)</f>
        <v>0</v>
      </c>
      <c r="W41" s="401">
        <f t="shared" ref="W41:Y41" si="36">SUM(W22:W28)</f>
        <v>0</v>
      </c>
      <c r="X41" s="401">
        <f t="shared" si="36"/>
        <v>0</v>
      </c>
      <c r="Y41" s="402">
        <f t="shared" si="36"/>
        <v>0</v>
      </c>
      <c r="Z41" s="403">
        <f>SUM(Z24:Z30)</f>
        <v>0</v>
      </c>
      <c r="AA41" s="401">
        <f t="shared" ref="AA41:AC41" si="37">SUM(AA22:AA28)</f>
        <v>1</v>
      </c>
      <c r="AB41" s="401">
        <f t="shared" si="37"/>
        <v>5</v>
      </c>
      <c r="AC41" s="402">
        <f t="shared" si="37"/>
        <v>0.1277314815</v>
      </c>
      <c r="AD41" s="403">
        <f>SUM(AD24:AD30)</f>
        <v>0</v>
      </c>
      <c r="AE41" s="401">
        <f t="shared" ref="AE41:AG41" si="38">SUM(AE22:AE28)</f>
        <v>0</v>
      </c>
      <c r="AF41" s="401">
        <f t="shared" si="38"/>
        <v>0</v>
      </c>
      <c r="AG41" s="402">
        <f t="shared" si="38"/>
        <v>0</v>
      </c>
      <c r="AH41" s="403">
        <f>SUM(AH24:AH30)</f>
        <v>0</v>
      </c>
      <c r="AI41" s="401">
        <f t="shared" ref="AI41:AK41" si="39">SUM(AI22:AI28)</f>
        <v>5</v>
      </c>
      <c r="AJ41" s="401">
        <f t="shared" si="39"/>
        <v>25</v>
      </c>
      <c r="AK41" s="402">
        <f t="shared" si="39"/>
        <v>0.5371064815</v>
      </c>
      <c r="AL41" s="403">
        <f>SUM(AL24:AL30)</f>
        <v>0</v>
      </c>
      <c r="AM41" s="401">
        <f t="shared" ref="AM41:AO41" si="40">SUM(AM22:AM28)</f>
        <v>0</v>
      </c>
      <c r="AN41" s="401">
        <f t="shared" si="40"/>
        <v>0</v>
      </c>
      <c r="AO41" s="402">
        <f t="shared" si="40"/>
        <v>0</v>
      </c>
      <c r="AP41" s="403">
        <f>SUM(AP24:AP30)</f>
        <v>0</v>
      </c>
    </row>
    <row r="42">
      <c r="A42" s="408" t="s">
        <v>52</v>
      </c>
      <c r="B42" s="409" t="s">
        <v>53</v>
      </c>
      <c r="C42" s="401">
        <f t="shared" ref="C42:E42" si="41">SUM(C30:C36)</f>
        <v>24</v>
      </c>
      <c r="D42" s="401">
        <f t="shared" si="41"/>
        <v>24.5</v>
      </c>
      <c r="E42" s="402">
        <f t="shared" si="41"/>
        <v>2.0553125</v>
      </c>
      <c r="F42" s="403">
        <f>SUM(F32:F37)</f>
        <v>0</v>
      </c>
      <c r="G42" s="401">
        <f t="shared" ref="G42:I42" si="42">SUM(G30:G36)</f>
        <v>6</v>
      </c>
      <c r="H42" s="401">
        <f t="shared" si="42"/>
        <v>14.5</v>
      </c>
      <c r="I42" s="402">
        <f t="shared" si="42"/>
        <v>1.829814815</v>
      </c>
      <c r="J42" s="403">
        <f>SUM(J32:J37)</f>
        <v>0</v>
      </c>
      <c r="K42" s="401">
        <f t="shared" ref="K42:M42" si="43">SUM(K30:K36)</f>
        <v>6</v>
      </c>
      <c r="L42" s="401">
        <f t="shared" si="43"/>
        <v>22.5</v>
      </c>
      <c r="M42" s="402">
        <f t="shared" si="43"/>
        <v>0.842337963</v>
      </c>
      <c r="N42" s="403">
        <f>SUM(N32:N37)</f>
        <v>0</v>
      </c>
      <c r="O42" s="401">
        <f t="shared" ref="O42:Q42" si="44">SUM(O30:O36)</f>
        <v>1</v>
      </c>
      <c r="P42" s="401">
        <f t="shared" si="44"/>
        <v>4.5</v>
      </c>
      <c r="Q42" s="402">
        <f t="shared" si="44"/>
        <v>0.2953356481</v>
      </c>
      <c r="R42" s="403">
        <f>SUM(R32:R37)</f>
        <v>0</v>
      </c>
      <c r="S42" s="401">
        <f t="shared" ref="S42:U42" si="45">SUM(S30:S36)</f>
        <v>10</v>
      </c>
      <c r="T42" s="401">
        <f t="shared" si="45"/>
        <v>20</v>
      </c>
      <c r="U42" s="402">
        <f t="shared" si="45"/>
        <v>0.2593518519</v>
      </c>
      <c r="V42" s="403">
        <f>SUM(V32:V37)</f>
        <v>0</v>
      </c>
      <c r="W42" s="401">
        <f t="shared" ref="W42:Y42" si="46">SUM(W30:W36)</f>
        <v>0</v>
      </c>
      <c r="X42" s="401">
        <f t="shared" si="46"/>
        <v>0</v>
      </c>
      <c r="Y42" s="402">
        <f t="shared" si="46"/>
        <v>0</v>
      </c>
      <c r="Z42" s="403">
        <f>SUM(Z32:Z37)</f>
        <v>0</v>
      </c>
      <c r="AA42" s="401">
        <f t="shared" ref="AA42:AC42" si="47">SUM(AA30:AA36)</f>
        <v>8</v>
      </c>
      <c r="AB42" s="401">
        <f t="shared" si="47"/>
        <v>18</v>
      </c>
      <c r="AC42" s="402">
        <f t="shared" si="47"/>
        <v>0.2594212963</v>
      </c>
      <c r="AD42" s="403">
        <f>SUM(AD32:AD37)</f>
        <v>0</v>
      </c>
      <c r="AE42" s="401">
        <f t="shared" ref="AE42:AG42" si="48">SUM(AE30:AE36)</f>
        <v>0</v>
      </c>
      <c r="AF42" s="401">
        <f t="shared" si="48"/>
        <v>0</v>
      </c>
      <c r="AG42" s="402">
        <f t="shared" si="48"/>
        <v>0</v>
      </c>
      <c r="AH42" s="403">
        <f>SUM(AH32:AH37)</f>
        <v>0</v>
      </c>
      <c r="AI42" s="401">
        <f t="shared" ref="AI42:AK42" si="49">SUM(AI30:AI36)</f>
        <v>12</v>
      </c>
      <c r="AJ42" s="401">
        <f t="shared" si="49"/>
        <v>61</v>
      </c>
      <c r="AK42" s="402">
        <f t="shared" si="49"/>
        <v>0.7909143519</v>
      </c>
      <c r="AL42" s="403">
        <f>SUM(AL32:AL37)</f>
        <v>0</v>
      </c>
      <c r="AM42" s="401">
        <f t="shared" ref="AM42:AO42" si="50">SUM(AM30:AM36)</f>
        <v>0</v>
      </c>
      <c r="AN42" s="401">
        <f t="shared" si="50"/>
        <v>0</v>
      </c>
      <c r="AO42" s="402">
        <f t="shared" si="50"/>
        <v>0</v>
      </c>
      <c r="AP42" s="403">
        <f>SUM(AP32:AP37)</f>
        <v>0</v>
      </c>
    </row>
    <row r="43">
      <c r="A43" s="410" t="s">
        <v>44</v>
      </c>
      <c r="B43" s="411" t="s">
        <v>24</v>
      </c>
      <c r="C43" s="401">
        <f t="shared" ref="C43:AP43" si="51">SUM(C38:C42)</f>
        <v>123</v>
      </c>
      <c r="D43" s="401">
        <f t="shared" si="51"/>
        <v>159</v>
      </c>
      <c r="E43" s="402">
        <f t="shared" si="51"/>
        <v>8.223761574</v>
      </c>
      <c r="F43" s="412">
        <f t="shared" si="51"/>
        <v>0</v>
      </c>
      <c r="G43" s="401">
        <f t="shared" si="51"/>
        <v>19</v>
      </c>
      <c r="H43" s="401">
        <f t="shared" si="51"/>
        <v>51.5</v>
      </c>
      <c r="I43" s="402">
        <f t="shared" si="51"/>
        <v>5.146608796</v>
      </c>
      <c r="J43" s="412">
        <f t="shared" si="51"/>
        <v>0</v>
      </c>
      <c r="K43" s="401">
        <f t="shared" si="51"/>
        <v>46</v>
      </c>
      <c r="L43" s="401">
        <f t="shared" si="51"/>
        <v>96</v>
      </c>
      <c r="M43" s="402">
        <f t="shared" si="51"/>
        <v>4.19568287</v>
      </c>
      <c r="N43" s="412">
        <f t="shared" si="51"/>
        <v>0</v>
      </c>
      <c r="O43" s="401">
        <f t="shared" si="51"/>
        <v>1</v>
      </c>
      <c r="P43" s="401">
        <f t="shared" si="51"/>
        <v>4.5</v>
      </c>
      <c r="Q43" s="402">
        <f t="shared" si="51"/>
        <v>0.2953356481</v>
      </c>
      <c r="R43" s="412">
        <f t="shared" si="51"/>
        <v>0</v>
      </c>
      <c r="S43" s="401">
        <f t="shared" si="51"/>
        <v>28</v>
      </c>
      <c r="T43" s="401">
        <f t="shared" si="51"/>
        <v>75.5</v>
      </c>
      <c r="U43" s="402">
        <f t="shared" si="51"/>
        <v>0.8857638889</v>
      </c>
      <c r="V43" s="412">
        <f t="shared" si="51"/>
        <v>0</v>
      </c>
      <c r="W43" s="401">
        <f t="shared" si="51"/>
        <v>0</v>
      </c>
      <c r="X43" s="401">
        <f t="shared" si="51"/>
        <v>0</v>
      </c>
      <c r="Y43" s="402">
        <f t="shared" si="51"/>
        <v>0</v>
      </c>
      <c r="Z43" s="412">
        <f t="shared" si="51"/>
        <v>0</v>
      </c>
      <c r="AA43" s="401">
        <f t="shared" si="51"/>
        <v>9</v>
      </c>
      <c r="AB43" s="401">
        <f t="shared" si="51"/>
        <v>23</v>
      </c>
      <c r="AC43" s="402">
        <f t="shared" si="51"/>
        <v>0.3871527778</v>
      </c>
      <c r="AD43" s="412">
        <f t="shared" si="51"/>
        <v>0</v>
      </c>
      <c r="AE43" s="401">
        <f t="shared" si="51"/>
        <v>0</v>
      </c>
      <c r="AF43" s="401">
        <f t="shared" si="51"/>
        <v>0</v>
      </c>
      <c r="AG43" s="402">
        <f t="shared" si="51"/>
        <v>0</v>
      </c>
      <c r="AH43" s="412">
        <f t="shared" si="51"/>
        <v>0</v>
      </c>
      <c r="AI43" s="401">
        <f t="shared" si="51"/>
        <v>17</v>
      </c>
      <c r="AJ43" s="401">
        <f t="shared" si="51"/>
        <v>86</v>
      </c>
      <c r="AK43" s="402">
        <f t="shared" si="51"/>
        <v>1.328020833</v>
      </c>
      <c r="AL43" s="412">
        <f t="shared" si="51"/>
        <v>0</v>
      </c>
      <c r="AM43" s="401">
        <f t="shared" si="51"/>
        <v>0</v>
      </c>
      <c r="AN43" s="401">
        <f t="shared" si="51"/>
        <v>0</v>
      </c>
      <c r="AO43" s="402">
        <f t="shared" si="51"/>
        <v>0</v>
      </c>
      <c r="AP43" s="412">
        <f t="shared" si="51"/>
        <v>0</v>
      </c>
    </row>
    <row r="44">
      <c r="E44" s="146"/>
      <c r="I44" s="413"/>
      <c r="M44" s="146"/>
      <c r="Q44" s="146"/>
      <c r="Y44" s="146"/>
    </row>
    <row r="45">
      <c r="E45" s="146"/>
      <c r="I45" s="413"/>
      <c r="M45" s="146"/>
      <c r="Q45" s="146"/>
      <c r="Y45" s="146"/>
    </row>
    <row r="46">
      <c r="E46" s="146"/>
      <c r="I46" s="413"/>
      <c r="M46" s="146"/>
      <c r="Q46" s="146"/>
      <c r="Y46" s="146"/>
    </row>
    <row r="47">
      <c r="E47" s="146"/>
      <c r="I47" s="413"/>
      <c r="M47" s="146"/>
      <c r="Q47" s="146"/>
      <c r="Y47" s="146"/>
    </row>
    <row r="48">
      <c r="E48" s="146"/>
      <c r="I48" s="413"/>
      <c r="M48" s="146"/>
      <c r="Q48" s="146"/>
      <c r="Y48" s="146"/>
    </row>
    <row r="49">
      <c r="E49" s="146"/>
      <c r="I49" s="413"/>
      <c r="M49" s="146"/>
      <c r="Q49" s="146"/>
      <c r="Y49" s="146"/>
    </row>
    <row r="50">
      <c r="E50" s="146"/>
      <c r="I50" s="413"/>
      <c r="M50" s="146"/>
      <c r="Q50" s="146"/>
      <c r="Y50" s="146"/>
    </row>
    <row r="51">
      <c r="E51" s="146"/>
      <c r="I51" s="413"/>
      <c r="M51" s="146"/>
      <c r="Q51" s="146"/>
      <c r="Y51" s="146"/>
    </row>
    <row r="52">
      <c r="E52" s="146"/>
      <c r="I52" s="413"/>
      <c r="M52" s="146"/>
      <c r="Q52" s="146"/>
      <c r="Y52" s="146"/>
    </row>
    <row r="53">
      <c r="E53" s="146"/>
      <c r="I53" s="413"/>
      <c r="M53" s="146"/>
      <c r="Q53" s="146"/>
      <c r="Y53" s="146"/>
    </row>
    <row r="54">
      <c r="E54" s="146"/>
      <c r="I54" s="413"/>
      <c r="M54" s="146"/>
      <c r="Q54" s="146"/>
      <c r="Y54" s="146"/>
    </row>
    <row r="55">
      <c r="E55" s="146"/>
      <c r="I55" s="413"/>
      <c r="M55" s="146"/>
      <c r="Q55" s="146"/>
      <c r="Y55" s="146"/>
    </row>
    <row r="56">
      <c r="E56" s="146"/>
      <c r="I56" s="413"/>
      <c r="M56" s="146"/>
      <c r="Q56" s="146"/>
      <c r="Y56" s="146"/>
    </row>
    <row r="57">
      <c r="E57" s="146"/>
      <c r="I57" s="413"/>
      <c r="M57" s="146"/>
      <c r="Q57" s="146"/>
      <c r="Y57" s="146"/>
    </row>
    <row r="58">
      <c r="E58" s="146"/>
      <c r="I58" s="413"/>
      <c r="M58" s="146"/>
      <c r="Q58" s="146"/>
      <c r="Y58" s="146"/>
    </row>
    <row r="59">
      <c r="E59" s="146"/>
      <c r="I59" s="413"/>
      <c r="M59" s="146"/>
      <c r="Q59" s="146"/>
      <c r="Y59" s="146"/>
    </row>
    <row r="60">
      <c r="E60" s="146"/>
      <c r="I60" s="413"/>
      <c r="M60" s="146"/>
      <c r="Q60" s="146"/>
      <c r="Y60" s="146"/>
    </row>
    <row r="61">
      <c r="E61" s="146"/>
      <c r="I61" s="413"/>
      <c r="M61" s="146"/>
      <c r="Q61" s="146"/>
      <c r="Y61" s="146"/>
    </row>
    <row r="62">
      <c r="E62" s="146"/>
      <c r="I62" s="413"/>
      <c r="M62" s="146"/>
      <c r="Q62" s="146"/>
      <c r="Y62" s="146"/>
    </row>
    <row r="63">
      <c r="E63" s="146"/>
      <c r="I63" s="413"/>
      <c r="M63" s="146"/>
      <c r="Q63" s="146"/>
      <c r="Y63" s="146"/>
    </row>
    <row r="64">
      <c r="E64" s="146"/>
      <c r="I64" s="413"/>
      <c r="M64" s="146"/>
      <c r="Q64" s="146"/>
      <c r="Y64" s="146"/>
    </row>
    <row r="65">
      <c r="E65" s="146"/>
      <c r="I65" s="413"/>
      <c r="M65" s="146"/>
      <c r="Q65" s="146"/>
      <c r="Y65" s="146"/>
    </row>
    <row r="66">
      <c r="E66" s="146"/>
      <c r="I66" s="413"/>
      <c r="M66" s="146"/>
      <c r="Q66" s="146"/>
      <c r="Y66" s="146"/>
    </row>
    <row r="67">
      <c r="E67" s="146"/>
      <c r="I67" s="413"/>
      <c r="M67" s="146"/>
      <c r="Q67" s="146"/>
      <c r="Y67" s="146"/>
    </row>
    <row r="68">
      <c r="E68" s="146"/>
      <c r="I68" s="413"/>
      <c r="M68" s="146"/>
      <c r="Q68" s="146"/>
      <c r="Y68" s="146"/>
    </row>
    <row r="69">
      <c r="E69" s="146"/>
      <c r="I69" s="413"/>
      <c r="M69" s="146"/>
      <c r="Q69" s="146"/>
      <c r="Y69" s="146"/>
    </row>
    <row r="70">
      <c r="E70" s="146"/>
      <c r="I70" s="413"/>
      <c r="M70" s="146"/>
      <c r="Q70" s="146"/>
      <c r="Y70" s="146"/>
    </row>
    <row r="71">
      <c r="E71" s="146"/>
      <c r="I71" s="413"/>
      <c r="M71" s="146"/>
      <c r="Q71" s="146"/>
      <c r="Y71" s="146"/>
    </row>
    <row r="72">
      <c r="E72" s="146"/>
      <c r="I72" s="413"/>
      <c r="M72" s="146"/>
      <c r="Q72" s="146"/>
      <c r="Y72" s="146"/>
    </row>
    <row r="73">
      <c r="E73" s="146"/>
      <c r="I73" s="413"/>
      <c r="M73" s="146"/>
      <c r="Q73" s="146"/>
      <c r="Y73" s="146"/>
    </row>
    <row r="74">
      <c r="E74" s="146"/>
      <c r="I74" s="413"/>
      <c r="M74" s="146"/>
      <c r="Q74" s="146"/>
      <c r="Y74" s="146"/>
    </row>
    <row r="75">
      <c r="E75" s="146"/>
      <c r="I75" s="413"/>
      <c r="M75" s="146"/>
      <c r="Q75" s="146"/>
      <c r="Y75" s="146"/>
    </row>
    <row r="76">
      <c r="E76" s="146"/>
      <c r="I76" s="413"/>
      <c r="M76" s="146"/>
      <c r="Q76" s="146"/>
      <c r="Y76" s="146"/>
    </row>
    <row r="77">
      <c r="E77" s="146"/>
      <c r="I77" s="413"/>
      <c r="M77" s="146"/>
      <c r="Q77" s="146"/>
      <c r="Y77" s="146"/>
    </row>
    <row r="78">
      <c r="E78" s="146"/>
      <c r="I78" s="413"/>
      <c r="M78" s="146"/>
      <c r="Q78" s="146"/>
      <c r="Y78" s="146"/>
    </row>
    <row r="79">
      <c r="E79" s="146"/>
      <c r="I79" s="413"/>
      <c r="M79" s="146"/>
      <c r="Q79" s="146"/>
      <c r="Y79" s="146"/>
    </row>
    <row r="80">
      <c r="E80" s="146"/>
      <c r="I80" s="413"/>
      <c r="M80" s="146"/>
      <c r="Q80" s="146"/>
      <c r="Y80" s="146"/>
    </row>
    <row r="81">
      <c r="E81" s="146"/>
      <c r="I81" s="413"/>
      <c r="M81" s="146"/>
      <c r="Q81" s="146"/>
      <c r="Y81" s="146"/>
    </row>
    <row r="82">
      <c r="E82" s="146"/>
      <c r="I82" s="413"/>
      <c r="M82" s="146"/>
      <c r="Q82" s="146"/>
      <c r="Y82" s="146"/>
    </row>
    <row r="83">
      <c r="E83" s="146"/>
      <c r="I83" s="413"/>
      <c r="M83" s="146"/>
      <c r="Q83" s="146"/>
      <c r="Y83" s="146"/>
    </row>
    <row r="84">
      <c r="E84" s="146"/>
      <c r="I84" s="413"/>
      <c r="M84" s="146"/>
      <c r="Q84" s="146"/>
      <c r="Y84" s="146"/>
    </row>
    <row r="85">
      <c r="E85" s="146"/>
      <c r="I85" s="413"/>
      <c r="M85" s="146"/>
      <c r="Q85" s="146"/>
      <c r="Y85" s="146"/>
    </row>
    <row r="86">
      <c r="E86" s="146"/>
      <c r="I86" s="413"/>
      <c r="M86" s="146"/>
      <c r="Q86" s="146"/>
      <c r="Y86" s="146"/>
    </row>
    <row r="87">
      <c r="E87" s="146"/>
      <c r="I87" s="413"/>
      <c r="M87" s="146"/>
      <c r="Q87" s="146"/>
      <c r="Y87" s="146"/>
    </row>
    <row r="88">
      <c r="E88" s="146"/>
      <c r="I88" s="413"/>
      <c r="M88" s="146"/>
      <c r="Q88" s="146"/>
      <c r="Y88" s="146"/>
    </row>
    <row r="89">
      <c r="E89" s="146"/>
      <c r="I89" s="413"/>
      <c r="M89" s="146"/>
      <c r="Q89" s="146"/>
      <c r="Y89" s="146"/>
    </row>
    <row r="90">
      <c r="E90" s="146"/>
      <c r="I90" s="413"/>
      <c r="M90" s="146"/>
      <c r="Q90" s="146"/>
      <c r="Y90" s="146"/>
    </row>
    <row r="91">
      <c r="E91" s="146"/>
      <c r="I91" s="413"/>
      <c r="M91" s="146"/>
      <c r="Q91" s="146"/>
      <c r="Y91" s="146"/>
    </row>
    <row r="92">
      <c r="E92" s="146"/>
      <c r="I92" s="413"/>
      <c r="M92" s="146"/>
      <c r="Q92" s="146"/>
      <c r="Y92" s="146"/>
    </row>
    <row r="93">
      <c r="E93" s="146"/>
      <c r="I93" s="413"/>
      <c r="M93" s="146"/>
      <c r="Q93" s="146"/>
      <c r="Y93" s="146"/>
    </row>
    <row r="94">
      <c r="E94" s="146"/>
      <c r="I94" s="413"/>
      <c r="M94" s="146"/>
      <c r="Q94" s="146"/>
      <c r="Y94" s="146"/>
    </row>
    <row r="95">
      <c r="E95" s="146"/>
      <c r="I95" s="413"/>
      <c r="M95" s="146"/>
      <c r="Q95" s="146"/>
      <c r="Y95" s="146"/>
    </row>
    <row r="96">
      <c r="E96" s="146"/>
      <c r="I96" s="413"/>
      <c r="M96" s="146"/>
      <c r="Q96" s="146"/>
      <c r="Y96" s="146"/>
    </row>
    <row r="97">
      <c r="E97" s="146"/>
      <c r="I97" s="413"/>
      <c r="M97" s="146"/>
      <c r="Q97" s="146"/>
      <c r="Y97" s="146"/>
    </row>
    <row r="98">
      <c r="E98" s="146"/>
      <c r="I98" s="413"/>
      <c r="M98" s="146"/>
      <c r="Q98" s="146"/>
      <c r="Y98" s="146"/>
    </row>
    <row r="99">
      <c r="E99" s="146"/>
      <c r="I99" s="413"/>
      <c r="M99" s="146"/>
      <c r="Q99" s="146"/>
      <c r="Y99" s="146"/>
    </row>
    <row r="100">
      <c r="E100" s="146"/>
      <c r="I100" s="413"/>
      <c r="M100" s="146"/>
      <c r="Q100" s="146"/>
      <c r="Y100" s="146"/>
    </row>
    <row r="101">
      <c r="E101" s="146"/>
      <c r="I101" s="413"/>
      <c r="M101" s="146"/>
      <c r="Q101" s="146"/>
      <c r="Y101" s="146"/>
    </row>
    <row r="102">
      <c r="E102" s="146"/>
      <c r="I102" s="413"/>
      <c r="M102" s="146"/>
      <c r="Q102" s="146"/>
      <c r="Y102" s="146"/>
    </row>
    <row r="103">
      <c r="E103" s="146"/>
      <c r="I103" s="413"/>
      <c r="M103" s="146"/>
      <c r="Q103" s="146"/>
      <c r="Y103" s="146"/>
    </row>
    <row r="104">
      <c r="E104" s="146"/>
      <c r="I104" s="413"/>
      <c r="M104" s="146"/>
      <c r="Q104" s="146"/>
      <c r="Y104" s="146"/>
    </row>
    <row r="105">
      <c r="E105" s="146"/>
      <c r="I105" s="413"/>
      <c r="M105" s="146"/>
      <c r="Q105" s="146"/>
      <c r="Y105" s="146"/>
    </row>
    <row r="106">
      <c r="E106" s="146"/>
      <c r="I106" s="413"/>
      <c r="M106" s="146"/>
      <c r="Q106" s="146"/>
      <c r="Y106" s="146"/>
    </row>
    <row r="107">
      <c r="E107" s="146"/>
      <c r="I107" s="413"/>
      <c r="M107" s="146"/>
      <c r="Q107" s="146"/>
      <c r="Y107" s="146"/>
    </row>
    <row r="108">
      <c r="E108" s="146"/>
      <c r="I108" s="413"/>
      <c r="M108" s="146"/>
      <c r="Q108" s="146"/>
      <c r="Y108" s="146"/>
    </row>
    <row r="109">
      <c r="E109" s="146"/>
      <c r="I109" s="413"/>
      <c r="M109" s="146"/>
      <c r="Q109" s="146"/>
      <c r="Y109" s="146"/>
    </row>
    <row r="110">
      <c r="E110" s="146"/>
      <c r="I110" s="413"/>
      <c r="M110" s="146"/>
      <c r="Q110" s="146"/>
      <c r="Y110" s="146"/>
    </row>
    <row r="111">
      <c r="E111" s="146"/>
      <c r="I111" s="413"/>
      <c r="M111" s="146"/>
      <c r="Q111" s="146"/>
      <c r="Y111" s="146"/>
    </row>
    <row r="112">
      <c r="E112" s="146"/>
      <c r="I112" s="413"/>
      <c r="M112" s="146"/>
      <c r="Q112" s="146"/>
      <c r="Y112" s="146"/>
    </row>
    <row r="113">
      <c r="E113" s="146"/>
      <c r="I113" s="413"/>
      <c r="M113" s="146"/>
      <c r="Q113" s="146"/>
      <c r="Y113" s="146"/>
    </row>
    <row r="114">
      <c r="E114" s="146"/>
      <c r="I114" s="413"/>
      <c r="M114" s="146"/>
      <c r="Q114" s="146"/>
      <c r="Y114" s="146"/>
    </row>
    <row r="115">
      <c r="E115" s="146"/>
      <c r="I115" s="413"/>
      <c r="M115" s="146"/>
      <c r="Q115" s="146"/>
      <c r="Y115" s="146"/>
    </row>
    <row r="116">
      <c r="E116" s="146"/>
      <c r="I116" s="413"/>
      <c r="M116" s="146"/>
      <c r="Q116" s="146"/>
      <c r="Y116" s="146"/>
    </row>
    <row r="117">
      <c r="E117" s="146"/>
      <c r="I117" s="413"/>
      <c r="M117" s="146"/>
      <c r="Q117" s="146"/>
      <c r="Y117" s="146"/>
    </row>
    <row r="118">
      <c r="E118" s="146"/>
      <c r="I118" s="413"/>
      <c r="M118" s="146"/>
      <c r="Q118" s="146"/>
      <c r="Y118" s="146"/>
    </row>
    <row r="119">
      <c r="E119" s="146"/>
      <c r="I119" s="413"/>
      <c r="M119" s="146"/>
      <c r="Q119" s="146"/>
      <c r="Y119" s="146"/>
    </row>
    <row r="120">
      <c r="E120" s="146"/>
      <c r="I120" s="413"/>
      <c r="M120" s="146"/>
      <c r="Q120" s="146"/>
      <c r="Y120" s="146"/>
    </row>
    <row r="121">
      <c r="E121" s="146"/>
      <c r="I121" s="413"/>
      <c r="M121" s="146"/>
      <c r="Q121" s="146"/>
      <c r="Y121" s="146"/>
    </row>
    <row r="122">
      <c r="E122" s="146"/>
      <c r="I122" s="413"/>
      <c r="M122" s="146"/>
      <c r="Q122" s="146"/>
      <c r="Y122" s="146"/>
    </row>
    <row r="123">
      <c r="E123" s="146"/>
      <c r="I123" s="413"/>
      <c r="M123" s="146"/>
      <c r="Q123" s="146"/>
      <c r="Y123" s="146"/>
    </row>
    <row r="124">
      <c r="E124" s="146"/>
      <c r="I124" s="413"/>
      <c r="M124" s="146"/>
      <c r="Q124" s="146"/>
      <c r="Y124" s="146"/>
    </row>
    <row r="125">
      <c r="E125" s="146"/>
      <c r="I125" s="413"/>
      <c r="M125" s="146"/>
      <c r="Q125" s="146"/>
      <c r="Y125" s="146"/>
    </row>
    <row r="126">
      <c r="E126" s="146"/>
      <c r="I126" s="413"/>
      <c r="M126" s="146"/>
      <c r="Q126" s="146"/>
      <c r="Y126" s="146"/>
    </row>
    <row r="127">
      <c r="E127" s="146"/>
      <c r="I127" s="413"/>
      <c r="M127" s="146"/>
      <c r="Q127" s="146"/>
      <c r="Y127" s="146"/>
    </row>
    <row r="128">
      <c r="E128" s="146"/>
      <c r="I128" s="413"/>
      <c r="M128" s="146"/>
      <c r="Q128" s="146"/>
      <c r="Y128" s="146"/>
    </row>
    <row r="129">
      <c r="E129" s="146"/>
      <c r="I129" s="413"/>
      <c r="M129" s="146"/>
      <c r="Q129" s="146"/>
      <c r="Y129" s="146"/>
    </row>
    <row r="130">
      <c r="E130" s="146"/>
      <c r="I130" s="413"/>
      <c r="M130" s="146"/>
      <c r="Q130" s="146"/>
      <c r="Y130" s="146"/>
    </row>
    <row r="131">
      <c r="E131" s="146"/>
      <c r="I131" s="413"/>
      <c r="M131" s="146"/>
      <c r="Q131" s="146"/>
      <c r="Y131" s="146"/>
    </row>
    <row r="132">
      <c r="E132" s="146"/>
      <c r="I132" s="413"/>
      <c r="M132" s="146"/>
      <c r="Q132" s="146"/>
      <c r="Y132" s="146"/>
    </row>
    <row r="133">
      <c r="E133" s="146"/>
      <c r="I133" s="413"/>
      <c r="M133" s="146"/>
      <c r="Q133" s="146"/>
      <c r="Y133" s="146"/>
    </row>
    <row r="134">
      <c r="E134" s="146"/>
      <c r="I134" s="413"/>
      <c r="M134" s="146"/>
      <c r="Q134" s="146"/>
      <c r="Y134" s="146"/>
    </row>
    <row r="135">
      <c r="E135" s="146"/>
      <c r="I135" s="413"/>
      <c r="M135" s="146"/>
      <c r="Q135" s="146"/>
      <c r="Y135" s="146"/>
    </row>
    <row r="136">
      <c r="E136" s="146"/>
      <c r="I136" s="413"/>
      <c r="M136" s="146"/>
      <c r="Q136" s="146"/>
      <c r="Y136" s="146"/>
    </row>
    <row r="137">
      <c r="E137" s="146"/>
      <c r="I137" s="413"/>
      <c r="M137" s="146"/>
      <c r="Q137" s="146"/>
      <c r="Y137" s="146"/>
    </row>
    <row r="138">
      <c r="E138" s="146"/>
      <c r="I138" s="413"/>
      <c r="M138" s="146"/>
      <c r="Q138" s="146"/>
      <c r="Y138" s="146"/>
    </row>
    <row r="139">
      <c r="E139" s="146"/>
      <c r="I139" s="413"/>
      <c r="M139" s="146"/>
      <c r="Q139" s="146"/>
      <c r="Y139" s="146"/>
    </row>
    <row r="140">
      <c r="E140" s="146"/>
      <c r="I140" s="413"/>
      <c r="M140" s="146"/>
      <c r="Q140" s="146"/>
      <c r="Y140" s="146"/>
    </row>
    <row r="141">
      <c r="E141" s="146"/>
      <c r="I141" s="413"/>
      <c r="M141" s="146"/>
      <c r="Q141" s="146"/>
      <c r="Y141" s="146"/>
    </row>
    <row r="142">
      <c r="E142" s="146"/>
      <c r="I142" s="413"/>
      <c r="M142" s="146"/>
      <c r="Q142" s="146"/>
      <c r="Y142" s="146"/>
    </row>
    <row r="143">
      <c r="E143" s="146"/>
      <c r="I143" s="413"/>
      <c r="M143" s="146"/>
      <c r="Q143" s="146"/>
      <c r="Y143" s="146"/>
    </row>
    <row r="144">
      <c r="E144" s="146"/>
      <c r="I144" s="413"/>
      <c r="M144" s="146"/>
      <c r="Q144" s="146"/>
      <c r="Y144" s="146"/>
    </row>
    <row r="145">
      <c r="E145" s="146"/>
      <c r="I145" s="413"/>
      <c r="M145" s="146"/>
      <c r="Q145" s="146"/>
      <c r="Y145" s="146"/>
    </row>
    <row r="146">
      <c r="E146" s="146"/>
      <c r="I146" s="413"/>
      <c r="M146" s="146"/>
      <c r="Q146" s="146"/>
      <c r="Y146" s="146"/>
    </row>
    <row r="147">
      <c r="E147" s="146"/>
      <c r="I147" s="413"/>
      <c r="M147" s="146"/>
      <c r="Q147" s="146"/>
      <c r="Y147" s="146"/>
    </row>
    <row r="148">
      <c r="E148" s="146"/>
      <c r="I148" s="413"/>
      <c r="M148" s="146"/>
      <c r="Q148" s="146"/>
      <c r="Y148" s="146"/>
    </row>
    <row r="149">
      <c r="E149" s="146"/>
      <c r="I149" s="413"/>
      <c r="M149" s="146"/>
      <c r="Q149" s="146"/>
      <c r="Y149" s="146"/>
    </row>
    <row r="150">
      <c r="E150" s="146"/>
      <c r="I150" s="413"/>
      <c r="M150" s="146"/>
      <c r="Q150" s="146"/>
      <c r="Y150" s="146"/>
    </row>
    <row r="151">
      <c r="E151" s="146"/>
      <c r="I151" s="413"/>
      <c r="M151" s="146"/>
      <c r="Q151" s="146"/>
      <c r="Y151" s="146"/>
    </row>
    <row r="152">
      <c r="E152" s="146"/>
      <c r="I152" s="413"/>
      <c r="M152" s="146"/>
      <c r="Q152" s="146"/>
      <c r="Y152" s="146"/>
    </row>
    <row r="153">
      <c r="E153" s="146"/>
      <c r="I153" s="413"/>
      <c r="M153" s="146"/>
      <c r="Q153" s="146"/>
      <c r="Y153" s="146"/>
    </row>
    <row r="154">
      <c r="E154" s="146"/>
      <c r="I154" s="413"/>
      <c r="M154" s="146"/>
      <c r="Q154" s="146"/>
      <c r="Y154" s="146"/>
    </row>
    <row r="155">
      <c r="E155" s="146"/>
      <c r="I155" s="413"/>
      <c r="M155" s="146"/>
      <c r="Q155" s="146"/>
      <c r="Y155" s="146"/>
    </row>
    <row r="156">
      <c r="E156" s="146"/>
      <c r="I156" s="413"/>
      <c r="M156" s="146"/>
      <c r="Q156" s="146"/>
      <c r="Y156" s="146"/>
    </row>
    <row r="157">
      <c r="E157" s="146"/>
      <c r="I157" s="413"/>
      <c r="M157" s="146"/>
      <c r="Q157" s="146"/>
      <c r="Y157" s="146"/>
    </row>
    <row r="158">
      <c r="E158" s="146"/>
      <c r="I158" s="413"/>
      <c r="M158" s="146"/>
      <c r="Q158" s="146"/>
      <c r="Y158" s="146"/>
    </row>
    <row r="159">
      <c r="E159" s="146"/>
      <c r="I159" s="413"/>
      <c r="M159" s="146"/>
      <c r="Q159" s="146"/>
      <c r="Y159" s="146"/>
    </row>
    <row r="160">
      <c r="E160" s="146"/>
      <c r="I160" s="413"/>
      <c r="M160" s="146"/>
      <c r="Q160" s="146"/>
      <c r="Y160" s="146"/>
    </row>
    <row r="161">
      <c r="E161" s="146"/>
      <c r="I161" s="413"/>
      <c r="M161" s="146"/>
      <c r="Q161" s="146"/>
      <c r="Y161" s="146"/>
    </row>
    <row r="162">
      <c r="E162" s="146"/>
      <c r="I162" s="413"/>
      <c r="M162" s="146"/>
      <c r="Q162" s="146"/>
      <c r="Y162" s="146"/>
    </row>
    <row r="163">
      <c r="E163" s="146"/>
      <c r="I163" s="413"/>
      <c r="M163" s="146"/>
      <c r="Q163" s="146"/>
      <c r="Y163" s="146"/>
    </row>
    <row r="164">
      <c r="E164" s="146"/>
      <c r="I164" s="413"/>
      <c r="M164" s="146"/>
      <c r="Q164" s="146"/>
      <c r="Y164" s="146"/>
    </row>
    <row r="165">
      <c r="E165" s="146"/>
      <c r="I165" s="413"/>
      <c r="M165" s="146"/>
      <c r="Q165" s="146"/>
      <c r="Y165" s="146"/>
    </row>
    <row r="166">
      <c r="E166" s="146"/>
      <c r="I166" s="413"/>
      <c r="M166" s="146"/>
      <c r="Q166" s="146"/>
      <c r="Y166" s="146"/>
    </row>
    <row r="167">
      <c r="E167" s="146"/>
      <c r="I167" s="413"/>
      <c r="M167" s="146"/>
      <c r="Q167" s="146"/>
      <c r="Y167" s="146"/>
    </row>
    <row r="168">
      <c r="E168" s="146"/>
      <c r="I168" s="413"/>
      <c r="M168" s="146"/>
      <c r="Q168" s="146"/>
      <c r="Y168" s="146"/>
    </row>
    <row r="169">
      <c r="E169" s="146"/>
      <c r="I169" s="413"/>
      <c r="M169" s="146"/>
      <c r="Q169" s="146"/>
      <c r="Y169" s="146"/>
    </row>
    <row r="170">
      <c r="E170" s="146"/>
      <c r="I170" s="413"/>
      <c r="M170" s="146"/>
      <c r="Q170" s="146"/>
      <c r="Y170" s="146"/>
    </row>
    <row r="171">
      <c r="E171" s="146"/>
      <c r="I171" s="413"/>
      <c r="M171" s="146"/>
      <c r="Q171" s="146"/>
      <c r="Y171" s="146"/>
    </row>
    <row r="172">
      <c r="E172" s="146"/>
      <c r="I172" s="413"/>
      <c r="M172" s="146"/>
      <c r="Q172" s="146"/>
      <c r="Y172" s="146"/>
    </row>
    <row r="173">
      <c r="E173" s="146"/>
      <c r="I173" s="413"/>
      <c r="M173" s="146"/>
      <c r="Q173" s="146"/>
      <c r="Y173" s="146"/>
    </row>
    <row r="174">
      <c r="E174" s="146"/>
      <c r="I174" s="413"/>
      <c r="M174" s="146"/>
      <c r="Q174" s="146"/>
      <c r="Y174" s="146"/>
    </row>
    <row r="175">
      <c r="E175" s="146"/>
      <c r="I175" s="413"/>
      <c r="M175" s="146"/>
      <c r="Q175" s="146"/>
      <c r="Y175" s="146"/>
    </row>
    <row r="176">
      <c r="E176" s="146"/>
      <c r="I176" s="413"/>
      <c r="M176" s="146"/>
      <c r="Q176" s="146"/>
      <c r="Y176" s="146"/>
    </row>
    <row r="177">
      <c r="E177" s="146"/>
      <c r="I177" s="413"/>
      <c r="M177" s="146"/>
      <c r="Q177" s="146"/>
      <c r="Y177" s="146"/>
    </row>
    <row r="178">
      <c r="E178" s="146"/>
      <c r="I178" s="413"/>
      <c r="M178" s="146"/>
      <c r="Q178" s="146"/>
      <c r="Y178" s="146"/>
    </row>
    <row r="179">
      <c r="E179" s="146"/>
      <c r="I179" s="413"/>
      <c r="M179" s="146"/>
      <c r="Q179" s="146"/>
      <c r="Y179" s="146"/>
    </row>
    <row r="180">
      <c r="E180" s="146"/>
      <c r="I180" s="413"/>
      <c r="M180" s="146"/>
      <c r="Q180" s="146"/>
      <c r="Y180" s="146"/>
    </row>
    <row r="181">
      <c r="E181" s="146"/>
      <c r="I181" s="413"/>
      <c r="M181" s="146"/>
      <c r="Q181" s="146"/>
      <c r="Y181" s="146"/>
    </row>
    <row r="182">
      <c r="E182" s="146"/>
      <c r="I182" s="413"/>
      <c r="M182" s="146"/>
      <c r="Q182" s="146"/>
      <c r="Y182" s="146"/>
    </row>
    <row r="183">
      <c r="E183" s="146"/>
      <c r="I183" s="413"/>
      <c r="M183" s="146"/>
      <c r="Q183" s="146"/>
      <c r="Y183" s="146"/>
    </row>
    <row r="184">
      <c r="E184" s="146"/>
      <c r="I184" s="413"/>
      <c r="M184" s="146"/>
      <c r="Q184" s="146"/>
      <c r="Y184" s="146"/>
    </row>
    <row r="185">
      <c r="E185" s="146"/>
      <c r="I185" s="413"/>
      <c r="M185" s="146"/>
      <c r="Q185" s="146"/>
      <c r="Y185" s="146"/>
    </row>
    <row r="186">
      <c r="E186" s="146"/>
      <c r="I186" s="413"/>
      <c r="M186" s="146"/>
      <c r="Q186" s="146"/>
      <c r="Y186" s="146"/>
    </row>
    <row r="187">
      <c r="E187" s="146"/>
      <c r="I187" s="413"/>
      <c r="M187" s="146"/>
      <c r="Q187" s="146"/>
      <c r="Y187" s="146"/>
    </row>
    <row r="188">
      <c r="E188" s="146"/>
      <c r="I188" s="413"/>
      <c r="M188" s="146"/>
      <c r="Q188" s="146"/>
      <c r="Y188" s="146"/>
    </row>
    <row r="189">
      <c r="E189" s="146"/>
      <c r="I189" s="413"/>
      <c r="M189" s="146"/>
      <c r="Q189" s="146"/>
      <c r="Y189" s="146"/>
    </row>
    <row r="190">
      <c r="E190" s="146"/>
      <c r="I190" s="413"/>
      <c r="M190" s="146"/>
      <c r="Q190" s="146"/>
      <c r="Y190" s="146"/>
    </row>
    <row r="191">
      <c r="E191" s="146"/>
      <c r="I191" s="413"/>
      <c r="M191" s="146"/>
      <c r="Q191" s="146"/>
      <c r="Y191" s="146"/>
    </row>
    <row r="192">
      <c r="E192" s="146"/>
      <c r="I192" s="413"/>
      <c r="M192" s="146"/>
      <c r="Q192" s="146"/>
      <c r="Y192" s="146"/>
    </row>
    <row r="193">
      <c r="E193" s="146"/>
      <c r="I193" s="413"/>
      <c r="M193" s="146"/>
      <c r="Q193" s="146"/>
      <c r="Y193" s="146"/>
    </row>
    <row r="194">
      <c r="E194" s="146"/>
      <c r="I194" s="413"/>
      <c r="M194" s="146"/>
      <c r="Q194" s="146"/>
      <c r="Y194" s="146"/>
    </row>
    <row r="195">
      <c r="E195" s="146"/>
      <c r="I195" s="413"/>
      <c r="M195" s="146"/>
      <c r="Q195" s="146"/>
      <c r="Y195" s="146"/>
    </row>
    <row r="196">
      <c r="E196" s="146"/>
      <c r="I196" s="413"/>
      <c r="M196" s="146"/>
      <c r="Q196" s="146"/>
      <c r="Y196" s="146"/>
    </row>
    <row r="197">
      <c r="E197" s="146"/>
      <c r="I197" s="413"/>
      <c r="M197" s="146"/>
      <c r="Q197" s="146"/>
      <c r="Y197" s="146"/>
    </row>
    <row r="198">
      <c r="E198" s="146"/>
      <c r="I198" s="413"/>
      <c r="M198" s="146"/>
      <c r="Q198" s="146"/>
      <c r="Y198" s="146"/>
    </row>
    <row r="199">
      <c r="E199" s="146"/>
      <c r="I199" s="413"/>
      <c r="M199" s="146"/>
      <c r="Q199" s="146"/>
      <c r="Y199" s="146"/>
    </row>
    <row r="200">
      <c r="E200" s="146"/>
      <c r="I200" s="413"/>
      <c r="M200" s="146"/>
      <c r="Q200" s="146"/>
      <c r="Y200" s="146"/>
    </row>
    <row r="201">
      <c r="E201" s="146"/>
      <c r="I201" s="413"/>
      <c r="M201" s="146"/>
      <c r="Q201" s="146"/>
      <c r="Y201" s="146"/>
    </row>
    <row r="202">
      <c r="E202" s="146"/>
      <c r="I202" s="413"/>
      <c r="M202" s="146"/>
      <c r="Q202" s="146"/>
      <c r="Y202" s="146"/>
    </row>
    <row r="203">
      <c r="E203" s="146"/>
      <c r="I203" s="413"/>
      <c r="M203" s="146"/>
      <c r="Q203" s="146"/>
      <c r="Y203" s="146"/>
    </row>
    <row r="204">
      <c r="E204" s="146"/>
      <c r="I204" s="413"/>
      <c r="M204" s="146"/>
      <c r="Q204" s="146"/>
      <c r="Y204" s="146"/>
    </row>
    <row r="205">
      <c r="E205" s="146"/>
      <c r="I205" s="413"/>
      <c r="M205" s="146"/>
      <c r="Q205" s="146"/>
      <c r="Y205" s="146"/>
    </row>
    <row r="206">
      <c r="E206" s="146"/>
      <c r="I206" s="413"/>
      <c r="M206" s="146"/>
      <c r="Q206" s="146"/>
      <c r="Y206" s="146"/>
    </row>
    <row r="207">
      <c r="E207" s="146"/>
      <c r="I207" s="413"/>
      <c r="M207" s="146"/>
      <c r="Q207" s="146"/>
      <c r="Y207" s="146"/>
    </row>
    <row r="208">
      <c r="E208" s="146"/>
      <c r="I208" s="413"/>
      <c r="M208" s="146"/>
      <c r="Q208" s="146"/>
      <c r="Y208" s="146"/>
    </row>
    <row r="209">
      <c r="E209" s="146"/>
      <c r="I209" s="413"/>
      <c r="M209" s="146"/>
      <c r="Q209" s="146"/>
      <c r="Y209" s="146"/>
    </row>
    <row r="210">
      <c r="E210" s="146"/>
      <c r="I210" s="413"/>
      <c r="M210" s="146"/>
      <c r="Q210" s="146"/>
      <c r="Y210" s="146"/>
    </row>
    <row r="211">
      <c r="E211" s="146"/>
      <c r="I211" s="413"/>
      <c r="M211" s="146"/>
      <c r="Q211" s="146"/>
      <c r="Y211" s="146"/>
    </row>
    <row r="212">
      <c r="E212" s="146"/>
      <c r="I212" s="413"/>
      <c r="M212" s="146"/>
      <c r="Q212" s="146"/>
      <c r="Y212" s="146"/>
    </row>
    <row r="213">
      <c r="E213" s="146"/>
      <c r="I213" s="413"/>
      <c r="M213" s="146"/>
      <c r="Q213" s="146"/>
      <c r="Y213" s="146"/>
    </row>
    <row r="214">
      <c r="E214" s="146"/>
      <c r="I214" s="413"/>
      <c r="M214" s="146"/>
      <c r="Q214" s="146"/>
      <c r="Y214" s="146"/>
    </row>
    <row r="215">
      <c r="E215" s="146"/>
      <c r="I215" s="413"/>
      <c r="M215" s="146"/>
      <c r="Q215" s="146"/>
      <c r="Y215" s="146"/>
    </row>
    <row r="216">
      <c r="E216" s="146"/>
      <c r="I216" s="413"/>
      <c r="M216" s="146"/>
      <c r="Q216" s="146"/>
      <c r="Y216" s="146"/>
    </row>
    <row r="217">
      <c r="E217" s="146"/>
      <c r="I217" s="413"/>
      <c r="M217" s="146"/>
      <c r="Q217" s="146"/>
      <c r="Y217" s="146"/>
    </row>
    <row r="218">
      <c r="E218" s="146"/>
      <c r="I218" s="413"/>
      <c r="M218" s="146"/>
      <c r="Q218" s="146"/>
      <c r="Y218" s="146"/>
    </row>
    <row r="219">
      <c r="E219" s="146"/>
      <c r="I219" s="413"/>
      <c r="M219" s="146"/>
      <c r="Q219" s="146"/>
      <c r="Y219" s="146"/>
    </row>
    <row r="220">
      <c r="E220" s="146"/>
      <c r="I220" s="413"/>
      <c r="M220" s="146"/>
      <c r="Q220" s="146"/>
      <c r="Y220" s="146"/>
    </row>
    <row r="221">
      <c r="E221" s="146"/>
      <c r="I221" s="413"/>
      <c r="M221" s="146"/>
      <c r="Q221" s="146"/>
      <c r="Y221" s="146"/>
    </row>
    <row r="222">
      <c r="E222" s="146"/>
      <c r="I222" s="413"/>
      <c r="M222" s="146"/>
      <c r="Q222" s="146"/>
      <c r="Y222" s="146"/>
    </row>
    <row r="223">
      <c r="E223" s="146"/>
      <c r="I223" s="413"/>
      <c r="M223" s="146"/>
      <c r="Q223" s="146"/>
      <c r="Y223" s="146"/>
    </row>
    <row r="224">
      <c r="E224" s="146"/>
      <c r="I224" s="413"/>
      <c r="M224" s="146"/>
      <c r="Q224" s="146"/>
      <c r="Y224" s="146"/>
    </row>
    <row r="225">
      <c r="E225" s="146"/>
      <c r="I225" s="413"/>
      <c r="M225" s="146"/>
      <c r="Q225" s="146"/>
      <c r="Y225" s="146"/>
    </row>
    <row r="226">
      <c r="E226" s="146"/>
      <c r="I226" s="413"/>
      <c r="M226" s="146"/>
      <c r="Q226" s="146"/>
      <c r="Y226" s="146"/>
    </row>
    <row r="227">
      <c r="E227" s="146"/>
      <c r="I227" s="413"/>
      <c r="M227" s="146"/>
      <c r="Q227" s="146"/>
      <c r="Y227" s="146"/>
    </row>
    <row r="228">
      <c r="E228" s="146"/>
      <c r="I228" s="413"/>
      <c r="M228" s="146"/>
      <c r="Q228" s="146"/>
      <c r="Y228" s="146"/>
    </row>
    <row r="229">
      <c r="E229" s="146"/>
      <c r="I229" s="413"/>
      <c r="M229" s="146"/>
      <c r="Q229" s="146"/>
      <c r="Y229" s="146"/>
    </row>
    <row r="230">
      <c r="E230" s="146"/>
      <c r="I230" s="413"/>
      <c r="M230" s="146"/>
      <c r="Q230" s="146"/>
      <c r="Y230" s="146"/>
    </row>
    <row r="231">
      <c r="E231" s="146"/>
      <c r="I231" s="413"/>
      <c r="M231" s="146"/>
      <c r="Q231" s="146"/>
      <c r="Y231" s="146"/>
    </row>
    <row r="232">
      <c r="E232" s="146"/>
      <c r="I232" s="413"/>
      <c r="M232" s="146"/>
      <c r="Q232" s="146"/>
      <c r="Y232" s="146"/>
    </row>
    <row r="233">
      <c r="E233" s="146"/>
      <c r="I233" s="413"/>
      <c r="M233" s="146"/>
      <c r="Q233" s="146"/>
      <c r="Y233" s="146"/>
    </row>
    <row r="234">
      <c r="E234" s="146"/>
      <c r="I234" s="413"/>
      <c r="M234" s="146"/>
      <c r="Q234" s="146"/>
      <c r="Y234" s="146"/>
    </row>
    <row r="235">
      <c r="E235" s="146"/>
      <c r="I235" s="413"/>
      <c r="M235" s="146"/>
      <c r="Q235" s="146"/>
      <c r="Y235" s="146"/>
    </row>
    <row r="236">
      <c r="E236" s="146"/>
      <c r="I236" s="413"/>
      <c r="M236" s="146"/>
      <c r="Q236" s="146"/>
      <c r="Y236" s="146"/>
    </row>
    <row r="237">
      <c r="E237" s="146"/>
      <c r="I237" s="413"/>
      <c r="M237" s="146"/>
      <c r="Q237" s="146"/>
      <c r="Y237" s="146"/>
    </row>
    <row r="238">
      <c r="E238" s="146"/>
      <c r="I238" s="413"/>
      <c r="M238" s="146"/>
      <c r="Q238" s="146"/>
      <c r="Y238" s="146"/>
    </row>
    <row r="239">
      <c r="E239" s="146"/>
      <c r="I239" s="413"/>
      <c r="M239" s="146"/>
      <c r="Q239" s="146"/>
      <c r="Y239" s="146"/>
    </row>
    <row r="240">
      <c r="E240" s="146"/>
      <c r="I240" s="413"/>
      <c r="M240" s="146"/>
      <c r="Q240" s="146"/>
      <c r="Y240" s="146"/>
    </row>
    <row r="241">
      <c r="E241" s="146"/>
      <c r="I241" s="413"/>
      <c r="M241" s="146"/>
      <c r="Q241" s="146"/>
      <c r="Y241" s="146"/>
    </row>
    <row r="242">
      <c r="E242" s="146"/>
      <c r="I242" s="413"/>
      <c r="M242" s="146"/>
      <c r="Q242" s="146"/>
      <c r="Y242" s="146"/>
    </row>
    <row r="243">
      <c r="E243" s="146"/>
      <c r="I243" s="413"/>
      <c r="M243" s="146"/>
      <c r="Q243" s="146"/>
      <c r="Y243" s="146"/>
    </row>
    <row r="244">
      <c r="E244" s="146"/>
      <c r="I244" s="413"/>
      <c r="M244" s="146"/>
      <c r="Q244" s="146"/>
      <c r="Y244" s="146"/>
    </row>
    <row r="245">
      <c r="E245" s="146"/>
      <c r="I245" s="413"/>
      <c r="M245" s="146"/>
      <c r="Q245" s="146"/>
      <c r="Y245" s="146"/>
    </row>
    <row r="246">
      <c r="E246" s="146"/>
      <c r="I246" s="413"/>
      <c r="M246" s="146"/>
      <c r="Q246" s="146"/>
      <c r="Y246" s="146"/>
    </row>
    <row r="247">
      <c r="E247" s="146"/>
      <c r="I247" s="413"/>
      <c r="M247" s="146"/>
      <c r="Q247" s="146"/>
      <c r="Y247" s="146"/>
    </row>
    <row r="248">
      <c r="E248" s="146"/>
      <c r="I248" s="413"/>
      <c r="M248" s="146"/>
      <c r="Q248" s="146"/>
      <c r="Y248" s="146"/>
    </row>
    <row r="249">
      <c r="E249" s="146"/>
      <c r="I249" s="413"/>
      <c r="M249" s="146"/>
      <c r="Q249" s="146"/>
      <c r="Y249" s="146"/>
    </row>
    <row r="250">
      <c r="E250" s="146"/>
      <c r="I250" s="413"/>
      <c r="M250" s="146"/>
      <c r="Q250" s="146"/>
      <c r="Y250" s="146"/>
    </row>
    <row r="251">
      <c r="E251" s="146"/>
      <c r="I251" s="413"/>
      <c r="M251" s="146"/>
      <c r="Q251" s="146"/>
      <c r="Y251" s="146"/>
    </row>
    <row r="252">
      <c r="E252" s="146"/>
      <c r="I252" s="413"/>
      <c r="M252" s="146"/>
      <c r="Q252" s="146"/>
      <c r="Y252" s="146"/>
    </row>
    <row r="253">
      <c r="E253" s="146"/>
      <c r="I253" s="413"/>
      <c r="M253" s="146"/>
      <c r="Q253" s="146"/>
      <c r="Y253" s="146"/>
    </row>
    <row r="254">
      <c r="E254" s="146"/>
      <c r="I254" s="413"/>
      <c r="M254" s="146"/>
      <c r="Q254" s="146"/>
      <c r="Y254" s="146"/>
    </row>
    <row r="255">
      <c r="E255" s="146"/>
      <c r="I255" s="413"/>
      <c r="M255" s="146"/>
      <c r="Q255" s="146"/>
      <c r="Y255" s="146"/>
    </row>
    <row r="256">
      <c r="E256" s="146"/>
      <c r="I256" s="413"/>
      <c r="M256" s="146"/>
      <c r="Q256" s="146"/>
      <c r="Y256" s="146"/>
    </row>
    <row r="257">
      <c r="E257" s="146"/>
      <c r="I257" s="413"/>
      <c r="M257" s="146"/>
      <c r="Q257" s="146"/>
      <c r="Y257" s="146"/>
    </row>
    <row r="258">
      <c r="E258" s="146"/>
      <c r="I258" s="413"/>
      <c r="M258" s="146"/>
      <c r="Q258" s="146"/>
      <c r="Y258" s="146"/>
    </row>
    <row r="259">
      <c r="E259" s="146"/>
      <c r="I259" s="413"/>
      <c r="M259" s="146"/>
      <c r="Q259" s="146"/>
      <c r="Y259" s="146"/>
    </row>
    <row r="260">
      <c r="E260" s="146"/>
      <c r="I260" s="413"/>
      <c r="M260" s="146"/>
      <c r="Q260" s="146"/>
      <c r="Y260" s="146"/>
    </row>
    <row r="261">
      <c r="E261" s="146"/>
      <c r="I261" s="413"/>
      <c r="M261" s="146"/>
      <c r="Q261" s="146"/>
      <c r="Y261" s="146"/>
    </row>
    <row r="262">
      <c r="E262" s="146"/>
      <c r="I262" s="413"/>
      <c r="M262" s="146"/>
      <c r="Q262" s="146"/>
      <c r="Y262" s="146"/>
    </row>
    <row r="263">
      <c r="E263" s="146"/>
      <c r="I263" s="413"/>
      <c r="M263" s="146"/>
      <c r="Q263" s="146"/>
      <c r="Y263" s="146"/>
    </row>
    <row r="264">
      <c r="E264" s="146"/>
      <c r="I264" s="413"/>
      <c r="M264" s="146"/>
      <c r="Q264" s="146"/>
      <c r="Y264" s="146"/>
    </row>
    <row r="265">
      <c r="E265" s="146"/>
      <c r="I265" s="413"/>
      <c r="M265" s="146"/>
      <c r="Q265" s="146"/>
      <c r="Y265" s="146"/>
    </row>
    <row r="266">
      <c r="E266" s="146"/>
      <c r="I266" s="413"/>
      <c r="M266" s="146"/>
      <c r="Q266" s="146"/>
      <c r="Y266" s="146"/>
    </row>
    <row r="267">
      <c r="E267" s="146"/>
      <c r="I267" s="413"/>
      <c r="M267" s="146"/>
      <c r="Q267" s="146"/>
      <c r="Y267" s="146"/>
    </row>
    <row r="268">
      <c r="E268" s="146"/>
      <c r="I268" s="413"/>
      <c r="M268" s="146"/>
      <c r="Q268" s="146"/>
      <c r="Y268" s="146"/>
    </row>
    <row r="269">
      <c r="E269" s="146"/>
      <c r="I269" s="413"/>
      <c r="M269" s="146"/>
      <c r="Q269" s="146"/>
      <c r="Y269" s="146"/>
    </row>
    <row r="270">
      <c r="E270" s="146"/>
      <c r="I270" s="413"/>
      <c r="M270" s="146"/>
      <c r="Q270" s="146"/>
      <c r="Y270" s="146"/>
    </row>
    <row r="271">
      <c r="E271" s="146"/>
      <c r="I271" s="413"/>
      <c r="M271" s="146"/>
      <c r="Q271" s="146"/>
      <c r="Y271" s="146"/>
    </row>
    <row r="272">
      <c r="E272" s="146"/>
      <c r="I272" s="413"/>
      <c r="M272" s="146"/>
      <c r="Q272" s="146"/>
      <c r="Y272" s="146"/>
    </row>
    <row r="273">
      <c r="E273" s="146"/>
      <c r="I273" s="413"/>
      <c r="M273" s="146"/>
      <c r="Q273" s="146"/>
      <c r="Y273" s="146"/>
    </row>
    <row r="274">
      <c r="E274" s="146"/>
      <c r="I274" s="413"/>
      <c r="M274" s="146"/>
      <c r="Q274" s="146"/>
      <c r="Y274" s="146"/>
    </row>
    <row r="275">
      <c r="E275" s="146"/>
      <c r="I275" s="413"/>
      <c r="M275" s="146"/>
      <c r="Q275" s="146"/>
      <c r="Y275" s="146"/>
    </row>
    <row r="276">
      <c r="E276" s="146"/>
      <c r="I276" s="413"/>
      <c r="M276" s="146"/>
      <c r="Q276" s="146"/>
      <c r="Y276" s="146"/>
    </row>
    <row r="277">
      <c r="E277" s="146"/>
      <c r="I277" s="413"/>
      <c r="M277" s="146"/>
      <c r="Q277" s="146"/>
      <c r="Y277" s="146"/>
    </row>
    <row r="278">
      <c r="E278" s="146"/>
      <c r="I278" s="413"/>
      <c r="M278" s="146"/>
      <c r="Q278" s="146"/>
      <c r="Y278" s="146"/>
    </row>
    <row r="279">
      <c r="E279" s="146"/>
      <c r="I279" s="413"/>
      <c r="M279" s="146"/>
      <c r="Q279" s="146"/>
      <c r="Y279" s="146"/>
    </row>
    <row r="280">
      <c r="E280" s="146"/>
      <c r="I280" s="413"/>
      <c r="M280" s="146"/>
      <c r="Q280" s="146"/>
      <c r="Y280" s="146"/>
    </row>
    <row r="281">
      <c r="E281" s="146"/>
      <c r="I281" s="413"/>
      <c r="M281" s="146"/>
      <c r="Q281" s="146"/>
      <c r="Y281" s="146"/>
    </row>
    <row r="282">
      <c r="E282" s="146"/>
      <c r="I282" s="413"/>
      <c r="M282" s="146"/>
      <c r="Q282" s="146"/>
      <c r="Y282" s="146"/>
    </row>
    <row r="283">
      <c r="E283" s="146"/>
      <c r="I283" s="413"/>
      <c r="M283" s="146"/>
      <c r="Q283" s="146"/>
      <c r="Y283" s="146"/>
    </row>
    <row r="284">
      <c r="E284" s="146"/>
      <c r="I284" s="413"/>
      <c r="M284" s="146"/>
      <c r="Q284" s="146"/>
      <c r="Y284" s="146"/>
    </row>
    <row r="285">
      <c r="E285" s="146"/>
      <c r="I285" s="413"/>
      <c r="M285" s="146"/>
      <c r="Q285" s="146"/>
      <c r="Y285" s="146"/>
    </row>
    <row r="286">
      <c r="E286" s="146"/>
      <c r="I286" s="413"/>
      <c r="M286" s="146"/>
      <c r="Q286" s="146"/>
      <c r="Y286" s="146"/>
    </row>
    <row r="287">
      <c r="E287" s="146"/>
      <c r="I287" s="413"/>
      <c r="M287" s="146"/>
      <c r="Q287" s="146"/>
      <c r="Y287" s="146"/>
    </row>
    <row r="288">
      <c r="E288" s="146"/>
      <c r="I288" s="413"/>
      <c r="M288" s="146"/>
      <c r="Q288" s="146"/>
      <c r="Y288" s="146"/>
    </row>
    <row r="289">
      <c r="E289" s="146"/>
      <c r="I289" s="413"/>
      <c r="M289" s="146"/>
      <c r="Q289" s="146"/>
      <c r="Y289" s="146"/>
    </row>
    <row r="290">
      <c r="E290" s="146"/>
      <c r="I290" s="413"/>
      <c r="M290" s="146"/>
      <c r="Q290" s="146"/>
      <c r="Y290" s="146"/>
    </row>
    <row r="291">
      <c r="E291" s="146"/>
      <c r="I291" s="413"/>
      <c r="M291" s="146"/>
      <c r="Q291" s="146"/>
      <c r="Y291" s="146"/>
    </row>
    <row r="292">
      <c r="E292" s="146"/>
      <c r="I292" s="413"/>
      <c r="M292" s="146"/>
      <c r="Q292" s="146"/>
      <c r="Y292" s="146"/>
    </row>
    <row r="293">
      <c r="E293" s="146"/>
      <c r="I293" s="413"/>
      <c r="M293" s="146"/>
      <c r="Q293" s="146"/>
      <c r="Y293" s="146"/>
    </row>
    <row r="294">
      <c r="E294" s="146"/>
      <c r="I294" s="413"/>
      <c r="M294" s="146"/>
      <c r="Q294" s="146"/>
      <c r="Y294" s="146"/>
    </row>
    <row r="295">
      <c r="E295" s="146"/>
      <c r="I295" s="413"/>
      <c r="M295" s="146"/>
      <c r="Q295" s="146"/>
      <c r="Y295" s="146"/>
    </row>
    <row r="296">
      <c r="E296" s="146"/>
      <c r="I296" s="413"/>
      <c r="M296" s="146"/>
      <c r="Q296" s="146"/>
      <c r="Y296" s="146"/>
    </row>
    <row r="297">
      <c r="E297" s="146"/>
      <c r="I297" s="413"/>
      <c r="M297" s="146"/>
      <c r="Q297" s="146"/>
      <c r="Y297" s="146"/>
    </row>
    <row r="298">
      <c r="E298" s="146"/>
      <c r="I298" s="413"/>
      <c r="M298" s="146"/>
      <c r="Q298" s="146"/>
      <c r="Y298" s="146"/>
    </row>
    <row r="299">
      <c r="E299" s="146"/>
      <c r="I299" s="413"/>
      <c r="M299" s="146"/>
      <c r="Q299" s="146"/>
      <c r="Y299" s="146"/>
    </row>
    <row r="300">
      <c r="E300" s="146"/>
      <c r="I300" s="413"/>
      <c r="M300" s="146"/>
      <c r="Q300" s="146"/>
      <c r="Y300" s="146"/>
    </row>
    <row r="301">
      <c r="E301" s="146"/>
      <c r="I301" s="413"/>
      <c r="M301" s="146"/>
      <c r="Q301" s="146"/>
      <c r="Y301" s="146"/>
    </row>
    <row r="302">
      <c r="E302" s="146"/>
      <c r="I302" s="413"/>
      <c r="M302" s="146"/>
      <c r="Q302" s="146"/>
      <c r="Y302" s="146"/>
    </row>
    <row r="303">
      <c r="E303" s="146"/>
      <c r="I303" s="413"/>
      <c r="M303" s="146"/>
      <c r="Q303" s="146"/>
      <c r="Y303" s="146"/>
    </row>
    <row r="304">
      <c r="E304" s="146"/>
      <c r="I304" s="413"/>
      <c r="M304" s="146"/>
      <c r="Q304" s="146"/>
      <c r="Y304" s="146"/>
    </row>
    <row r="305">
      <c r="E305" s="146"/>
      <c r="I305" s="413"/>
      <c r="M305" s="146"/>
      <c r="Q305" s="146"/>
      <c r="Y305" s="146"/>
    </row>
    <row r="306">
      <c r="E306" s="146"/>
      <c r="I306" s="413"/>
      <c r="M306" s="146"/>
      <c r="Q306" s="146"/>
      <c r="Y306" s="146"/>
    </row>
    <row r="307">
      <c r="E307" s="146"/>
      <c r="I307" s="413"/>
      <c r="M307" s="146"/>
      <c r="Q307" s="146"/>
      <c r="Y307" s="146"/>
    </row>
    <row r="308">
      <c r="E308" s="146"/>
      <c r="I308" s="413"/>
      <c r="M308" s="146"/>
      <c r="Q308" s="146"/>
      <c r="Y308" s="146"/>
    </row>
    <row r="309">
      <c r="E309" s="146"/>
      <c r="I309" s="413"/>
      <c r="M309" s="146"/>
      <c r="Q309" s="146"/>
      <c r="Y309" s="146"/>
    </row>
    <row r="310">
      <c r="E310" s="146"/>
      <c r="I310" s="413"/>
      <c r="M310" s="146"/>
      <c r="Q310" s="146"/>
      <c r="Y310" s="146"/>
    </row>
    <row r="311">
      <c r="E311" s="146"/>
      <c r="I311" s="413"/>
      <c r="M311" s="146"/>
      <c r="Q311" s="146"/>
      <c r="Y311" s="146"/>
    </row>
    <row r="312">
      <c r="E312" s="146"/>
      <c r="I312" s="413"/>
      <c r="M312" s="146"/>
      <c r="Q312" s="146"/>
      <c r="Y312" s="146"/>
    </row>
    <row r="313">
      <c r="E313" s="146"/>
      <c r="I313" s="413"/>
      <c r="M313" s="146"/>
      <c r="Q313" s="146"/>
      <c r="Y313" s="146"/>
    </row>
    <row r="314">
      <c r="E314" s="146"/>
      <c r="I314" s="413"/>
      <c r="M314" s="146"/>
      <c r="Q314" s="146"/>
      <c r="Y314" s="146"/>
    </row>
    <row r="315">
      <c r="E315" s="146"/>
      <c r="I315" s="413"/>
      <c r="M315" s="146"/>
      <c r="Q315" s="146"/>
      <c r="Y315" s="146"/>
    </row>
    <row r="316">
      <c r="E316" s="146"/>
      <c r="I316" s="413"/>
      <c r="M316" s="146"/>
      <c r="Q316" s="146"/>
      <c r="Y316" s="146"/>
    </row>
    <row r="317">
      <c r="E317" s="146"/>
      <c r="I317" s="413"/>
      <c r="M317" s="146"/>
      <c r="Q317" s="146"/>
      <c r="Y317" s="146"/>
    </row>
    <row r="318">
      <c r="E318" s="146"/>
      <c r="I318" s="413"/>
      <c r="M318" s="146"/>
      <c r="Q318" s="146"/>
      <c r="Y318" s="146"/>
    </row>
    <row r="319">
      <c r="E319" s="146"/>
      <c r="I319" s="413"/>
      <c r="M319" s="146"/>
      <c r="Q319" s="146"/>
      <c r="Y319" s="146"/>
    </row>
    <row r="320">
      <c r="E320" s="146"/>
      <c r="I320" s="413"/>
      <c r="M320" s="146"/>
      <c r="Q320" s="146"/>
      <c r="Y320" s="146"/>
    </row>
    <row r="321">
      <c r="E321" s="146"/>
      <c r="I321" s="413"/>
      <c r="M321" s="146"/>
      <c r="Q321" s="146"/>
      <c r="Y321" s="146"/>
    </row>
    <row r="322">
      <c r="E322" s="146"/>
      <c r="I322" s="413"/>
      <c r="M322" s="146"/>
      <c r="Q322" s="146"/>
      <c r="Y322" s="146"/>
    </row>
    <row r="323">
      <c r="E323" s="146"/>
      <c r="I323" s="413"/>
      <c r="M323" s="146"/>
      <c r="Q323" s="146"/>
      <c r="Y323" s="146"/>
    </row>
    <row r="324">
      <c r="E324" s="146"/>
      <c r="I324" s="413"/>
      <c r="M324" s="146"/>
      <c r="Q324" s="146"/>
      <c r="Y324" s="146"/>
    </row>
    <row r="325">
      <c r="E325" s="146"/>
      <c r="I325" s="413"/>
      <c r="M325" s="146"/>
      <c r="Q325" s="146"/>
      <c r="Y325" s="146"/>
    </row>
    <row r="326">
      <c r="E326" s="146"/>
      <c r="I326" s="413"/>
      <c r="M326" s="146"/>
      <c r="Q326" s="146"/>
      <c r="Y326" s="146"/>
    </row>
    <row r="327">
      <c r="E327" s="146"/>
      <c r="I327" s="413"/>
      <c r="M327" s="146"/>
      <c r="Q327" s="146"/>
      <c r="Y327" s="146"/>
    </row>
    <row r="328">
      <c r="E328" s="146"/>
      <c r="I328" s="413"/>
      <c r="M328" s="146"/>
      <c r="Q328" s="146"/>
      <c r="Y328" s="146"/>
    </row>
    <row r="329">
      <c r="E329" s="146"/>
      <c r="I329" s="413"/>
      <c r="M329" s="146"/>
      <c r="Q329" s="146"/>
      <c r="Y329" s="146"/>
    </row>
    <row r="330">
      <c r="E330" s="146"/>
      <c r="I330" s="413"/>
      <c r="M330" s="146"/>
      <c r="Q330" s="146"/>
      <c r="Y330" s="146"/>
    </row>
    <row r="331">
      <c r="E331" s="146"/>
      <c r="I331" s="413"/>
      <c r="M331" s="146"/>
      <c r="Q331" s="146"/>
      <c r="Y331" s="146"/>
    </row>
    <row r="332">
      <c r="E332" s="146"/>
      <c r="I332" s="413"/>
      <c r="M332" s="146"/>
      <c r="Q332" s="146"/>
      <c r="Y332" s="146"/>
    </row>
    <row r="333">
      <c r="E333" s="146"/>
      <c r="I333" s="413"/>
      <c r="M333" s="146"/>
      <c r="Q333" s="146"/>
      <c r="Y333" s="146"/>
    </row>
    <row r="334">
      <c r="E334" s="146"/>
      <c r="I334" s="413"/>
      <c r="M334" s="146"/>
      <c r="Q334" s="146"/>
      <c r="Y334" s="146"/>
    </row>
    <row r="335">
      <c r="E335" s="146"/>
      <c r="I335" s="413"/>
      <c r="M335" s="146"/>
      <c r="Q335" s="146"/>
      <c r="Y335" s="146"/>
    </row>
    <row r="336">
      <c r="E336" s="146"/>
      <c r="I336" s="413"/>
      <c r="M336" s="146"/>
      <c r="Q336" s="146"/>
      <c r="Y336" s="146"/>
    </row>
    <row r="337">
      <c r="E337" s="146"/>
      <c r="I337" s="413"/>
      <c r="M337" s="146"/>
      <c r="Q337" s="146"/>
      <c r="Y337" s="146"/>
    </row>
    <row r="338">
      <c r="E338" s="146"/>
      <c r="I338" s="413"/>
      <c r="M338" s="146"/>
      <c r="Q338" s="146"/>
      <c r="Y338" s="146"/>
    </row>
    <row r="339">
      <c r="E339" s="146"/>
      <c r="I339" s="413"/>
      <c r="M339" s="146"/>
      <c r="Q339" s="146"/>
      <c r="Y339" s="146"/>
    </row>
    <row r="340">
      <c r="E340" s="146"/>
      <c r="I340" s="413"/>
      <c r="M340" s="146"/>
      <c r="Q340" s="146"/>
      <c r="Y340" s="146"/>
    </row>
    <row r="341">
      <c r="E341" s="146"/>
      <c r="I341" s="413"/>
      <c r="M341" s="146"/>
      <c r="Q341" s="146"/>
      <c r="Y341" s="146"/>
    </row>
    <row r="342">
      <c r="E342" s="146"/>
      <c r="I342" s="413"/>
      <c r="M342" s="146"/>
      <c r="Q342" s="146"/>
      <c r="Y342" s="146"/>
    </row>
    <row r="343">
      <c r="E343" s="146"/>
      <c r="I343" s="413"/>
      <c r="M343" s="146"/>
      <c r="Q343" s="146"/>
      <c r="Y343" s="146"/>
    </row>
    <row r="344">
      <c r="E344" s="146"/>
      <c r="I344" s="413"/>
      <c r="M344" s="146"/>
      <c r="Q344" s="146"/>
      <c r="Y344" s="146"/>
    </row>
    <row r="345">
      <c r="E345" s="146"/>
      <c r="I345" s="413"/>
      <c r="M345" s="146"/>
      <c r="Q345" s="146"/>
      <c r="Y345" s="146"/>
    </row>
    <row r="346">
      <c r="E346" s="146"/>
      <c r="I346" s="413"/>
      <c r="M346" s="146"/>
      <c r="Q346" s="146"/>
      <c r="Y346" s="146"/>
    </row>
    <row r="347">
      <c r="E347" s="146"/>
      <c r="I347" s="413"/>
      <c r="M347" s="146"/>
      <c r="Q347" s="146"/>
      <c r="Y347" s="146"/>
    </row>
    <row r="348">
      <c r="E348" s="146"/>
      <c r="I348" s="413"/>
      <c r="M348" s="146"/>
      <c r="Q348" s="146"/>
      <c r="Y348" s="146"/>
    </row>
    <row r="349">
      <c r="E349" s="146"/>
      <c r="I349" s="413"/>
      <c r="M349" s="146"/>
      <c r="Q349" s="146"/>
      <c r="Y349" s="146"/>
    </row>
    <row r="350">
      <c r="E350" s="146"/>
      <c r="I350" s="413"/>
      <c r="M350" s="146"/>
      <c r="Q350" s="146"/>
      <c r="Y350" s="146"/>
    </row>
    <row r="351">
      <c r="E351" s="146"/>
      <c r="I351" s="413"/>
      <c r="M351" s="146"/>
      <c r="Q351" s="146"/>
      <c r="Y351" s="146"/>
    </row>
    <row r="352">
      <c r="E352" s="146"/>
      <c r="I352" s="413"/>
      <c r="M352" s="146"/>
      <c r="Q352" s="146"/>
      <c r="Y352" s="146"/>
    </row>
    <row r="353">
      <c r="E353" s="146"/>
      <c r="I353" s="413"/>
      <c r="M353" s="146"/>
      <c r="Q353" s="146"/>
      <c r="Y353" s="146"/>
    </row>
    <row r="354">
      <c r="E354" s="146"/>
      <c r="I354" s="413"/>
      <c r="M354" s="146"/>
      <c r="Q354" s="146"/>
      <c r="Y354" s="146"/>
    </row>
    <row r="355">
      <c r="E355" s="146"/>
      <c r="I355" s="413"/>
      <c r="M355" s="146"/>
      <c r="Q355" s="146"/>
      <c r="Y355" s="146"/>
    </row>
    <row r="356">
      <c r="E356" s="146"/>
      <c r="I356" s="413"/>
      <c r="M356" s="146"/>
      <c r="Q356" s="146"/>
      <c r="Y356" s="146"/>
    </row>
    <row r="357">
      <c r="E357" s="146"/>
      <c r="I357" s="413"/>
      <c r="M357" s="146"/>
      <c r="Q357" s="146"/>
      <c r="Y357" s="146"/>
    </row>
    <row r="358">
      <c r="E358" s="146"/>
      <c r="I358" s="413"/>
      <c r="M358" s="146"/>
      <c r="Q358" s="146"/>
      <c r="Y358" s="146"/>
    </row>
    <row r="359">
      <c r="E359" s="146"/>
      <c r="I359" s="413"/>
      <c r="M359" s="146"/>
      <c r="Q359" s="146"/>
      <c r="Y359" s="146"/>
    </row>
    <row r="360">
      <c r="E360" s="146"/>
      <c r="I360" s="413"/>
      <c r="M360" s="146"/>
      <c r="Q360" s="146"/>
      <c r="Y360" s="146"/>
    </row>
    <row r="361">
      <c r="E361" s="146"/>
      <c r="I361" s="413"/>
      <c r="M361" s="146"/>
      <c r="Q361" s="146"/>
      <c r="Y361" s="146"/>
    </row>
    <row r="362">
      <c r="E362" s="146"/>
      <c r="I362" s="413"/>
      <c r="M362" s="146"/>
      <c r="Q362" s="146"/>
      <c r="Y362" s="146"/>
    </row>
    <row r="363">
      <c r="E363" s="146"/>
      <c r="I363" s="413"/>
      <c r="M363" s="146"/>
      <c r="Q363" s="146"/>
      <c r="Y363" s="146"/>
    </row>
    <row r="364">
      <c r="E364" s="146"/>
      <c r="I364" s="413"/>
      <c r="M364" s="146"/>
      <c r="Q364" s="146"/>
      <c r="Y364" s="146"/>
    </row>
    <row r="365">
      <c r="E365" s="146"/>
      <c r="I365" s="413"/>
      <c r="M365" s="146"/>
      <c r="Q365" s="146"/>
      <c r="Y365" s="146"/>
    </row>
    <row r="366">
      <c r="E366" s="146"/>
      <c r="I366" s="413"/>
      <c r="M366" s="146"/>
      <c r="Q366" s="146"/>
      <c r="Y366" s="146"/>
    </row>
    <row r="367">
      <c r="E367" s="146"/>
      <c r="I367" s="413"/>
      <c r="M367" s="146"/>
      <c r="Q367" s="146"/>
      <c r="Y367" s="146"/>
    </row>
    <row r="368">
      <c r="E368" s="146"/>
      <c r="I368" s="413"/>
      <c r="M368" s="146"/>
      <c r="Q368" s="146"/>
      <c r="Y368" s="146"/>
    </row>
    <row r="369">
      <c r="E369" s="146"/>
      <c r="I369" s="413"/>
      <c r="M369" s="146"/>
      <c r="Q369" s="146"/>
      <c r="Y369" s="146"/>
    </row>
    <row r="370">
      <c r="E370" s="146"/>
      <c r="I370" s="413"/>
      <c r="M370" s="146"/>
      <c r="Q370" s="146"/>
      <c r="Y370" s="146"/>
    </row>
    <row r="371">
      <c r="E371" s="146"/>
      <c r="I371" s="413"/>
      <c r="M371" s="146"/>
      <c r="Q371" s="146"/>
      <c r="Y371" s="146"/>
    </row>
    <row r="372">
      <c r="E372" s="146"/>
      <c r="I372" s="413"/>
      <c r="M372" s="146"/>
      <c r="Q372" s="146"/>
      <c r="Y372" s="146"/>
    </row>
    <row r="373">
      <c r="E373" s="146"/>
      <c r="I373" s="413"/>
      <c r="M373" s="146"/>
      <c r="Q373" s="146"/>
      <c r="Y373" s="146"/>
    </row>
    <row r="374">
      <c r="E374" s="146"/>
      <c r="I374" s="413"/>
      <c r="M374" s="146"/>
      <c r="Q374" s="146"/>
      <c r="Y374" s="146"/>
    </row>
    <row r="375">
      <c r="E375" s="146"/>
      <c r="I375" s="413"/>
      <c r="M375" s="146"/>
      <c r="Q375" s="146"/>
      <c r="Y375" s="146"/>
    </row>
    <row r="376">
      <c r="E376" s="146"/>
      <c r="I376" s="413"/>
      <c r="M376" s="146"/>
      <c r="Q376" s="146"/>
      <c r="Y376" s="146"/>
    </row>
    <row r="377">
      <c r="E377" s="146"/>
      <c r="I377" s="413"/>
      <c r="M377" s="146"/>
      <c r="Q377" s="146"/>
      <c r="Y377" s="146"/>
    </row>
    <row r="378">
      <c r="E378" s="146"/>
      <c r="I378" s="413"/>
      <c r="M378" s="146"/>
      <c r="Q378" s="146"/>
      <c r="Y378" s="146"/>
    </row>
    <row r="379">
      <c r="E379" s="146"/>
      <c r="I379" s="413"/>
      <c r="M379" s="146"/>
      <c r="Q379" s="146"/>
      <c r="Y379" s="146"/>
    </row>
    <row r="380">
      <c r="E380" s="146"/>
      <c r="I380" s="413"/>
      <c r="M380" s="146"/>
      <c r="Q380" s="146"/>
      <c r="Y380" s="146"/>
    </row>
    <row r="381">
      <c r="E381" s="146"/>
      <c r="I381" s="413"/>
      <c r="M381" s="146"/>
      <c r="Q381" s="146"/>
      <c r="Y381" s="146"/>
    </row>
    <row r="382">
      <c r="E382" s="146"/>
      <c r="I382" s="413"/>
      <c r="M382" s="146"/>
      <c r="Q382" s="146"/>
      <c r="Y382" s="146"/>
    </row>
    <row r="383">
      <c r="E383" s="146"/>
      <c r="I383" s="413"/>
      <c r="M383" s="146"/>
      <c r="Q383" s="146"/>
      <c r="Y383" s="146"/>
    </row>
    <row r="384">
      <c r="E384" s="146"/>
      <c r="I384" s="413"/>
      <c r="M384" s="146"/>
      <c r="Q384" s="146"/>
      <c r="Y384" s="146"/>
    </row>
    <row r="385">
      <c r="E385" s="146"/>
      <c r="I385" s="413"/>
      <c r="M385" s="146"/>
      <c r="Q385" s="146"/>
      <c r="Y385" s="146"/>
    </row>
    <row r="386">
      <c r="E386" s="146"/>
      <c r="I386" s="413"/>
      <c r="M386" s="146"/>
      <c r="Q386" s="146"/>
      <c r="Y386" s="146"/>
    </row>
    <row r="387">
      <c r="E387" s="146"/>
      <c r="I387" s="413"/>
      <c r="M387" s="146"/>
      <c r="Q387" s="146"/>
      <c r="Y387" s="146"/>
    </row>
    <row r="388">
      <c r="E388" s="146"/>
      <c r="I388" s="413"/>
      <c r="M388" s="146"/>
      <c r="Q388" s="146"/>
      <c r="Y388" s="146"/>
    </row>
    <row r="389">
      <c r="E389" s="146"/>
      <c r="I389" s="413"/>
      <c r="M389" s="146"/>
      <c r="Q389" s="146"/>
      <c r="Y389" s="146"/>
    </row>
    <row r="390">
      <c r="E390" s="146"/>
      <c r="I390" s="413"/>
      <c r="M390" s="146"/>
      <c r="Q390" s="146"/>
      <c r="Y390" s="146"/>
    </row>
    <row r="391">
      <c r="E391" s="146"/>
      <c r="I391" s="413"/>
      <c r="M391" s="146"/>
      <c r="Q391" s="146"/>
      <c r="Y391" s="146"/>
    </row>
    <row r="392">
      <c r="E392" s="146"/>
      <c r="I392" s="413"/>
      <c r="M392" s="146"/>
      <c r="Q392" s="146"/>
      <c r="Y392" s="146"/>
    </row>
    <row r="393">
      <c r="E393" s="146"/>
      <c r="I393" s="413"/>
      <c r="M393" s="146"/>
      <c r="Q393" s="146"/>
      <c r="Y393" s="146"/>
    </row>
    <row r="394">
      <c r="E394" s="146"/>
      <c r="I394" s="413"/>
      <c r="M394" s="146"/>
      <c r="Q394" s="146"/>
      <c r="Y394" s="146"/>
    </row>
    <row r="395">
      <c r="E395" s="146"/>
      <c r="I395" s="413"/>
      <c r="M395" s="146"/>
      <c r="Q395" s="146"/>
      <c r="Y395" s="146"/>
    </row>
    <row r="396">
      <c r="E396" s="146"/>
      <c r="I396" s="413"/>
      <c r="M396" s="146"/>
      <c r="Q396" s="146"/>
      <c r="Y396" s="146"/>
    </row>
    <row r="397">
      <c r="E397" s="146"/>
      <c r="I397" s="413"/>
      <c r="M397" s="146"/>
      <c r="Q397" s="146"/>
      <c r="Y397" s="146"/>
    </row>
    <row r="398">
      <c r="E398" s="146"/>
      <c r="I398" s="413"/>
      <c r="M398" s="146"/>
      <c r="Q398" s="146"/>
      <c r="Y398" s="146"/>
    </row>
    <row r="399">
      <c r="E399" s="146"/>
      <c r="I399" s="413"/>
      <c r="M399" s="146"/>
      <c r="Q399" s="146"/>
      <c r="Y399" s="146"/>
    </row>
    <row r="400">
      <c r="E400" s="146"/>
      <c r="I400" s="413"/>
      <c r="M400" s="146"/>
      <c r="Q400" s="146"/>
      <c r="Y400" s="146"/>
    </row>
    <row r="401">
      <c r="E401" s="146"/>
      <c r="I401" s="413"/>
      <c r="M401" s="146"/>
      <c r="Q401" s="146"/>
      <c r="Y401" s="146"/>
    </row>
    <row r="402">
      <c r="E402" s="146"/>
      <c r="I402" s="413"/>
      <c r="M402" s="146"/>
      <c r="Q402" s="146"/>
      <c r="Y402" s="146"/>
    </row>
    <row r="403">
      <c r="E403" s="146"/>
      <c r="I403" s="413"/>
      <c r="M403" s="146"/>
      <c r="Q403" s="146"/>
      <c r="Y403" s="146"/>
    </row>
    <row r="404">
      <c r="E404" s="146"/>
      <c r="I404" s="413"/>
      <c r="M404" s="146"/>
      <c r="Q404" s="146"/>
      <c r="Y404" s="146"/>
    </row>
    <row r="405">
      <c r="E405" s="146"/>
      <c r="I405" s="413"/>
      <c r="M405" s="146"/>
      <c r="Q405" s="146"/>
      <c r="Y405" s="146"/>
    </row>
    <row r="406">
      <c r="E406" s="146"/>
      <c r="I406" s="413"/>
      <c r="M406" s="146"/>
      <c r="Q406" s="146"/>
      <c r="Y406" s="146"/>
    </row>
    <row r="407">
      <c r="E407" s="146"/>
      <c r="I407" s="413"/>
      <c r="M407" s="146"/>
      <c r="Q407" s="146"/>
      <c r="Y407" s="146"/>
    </row>
    <row r="408">
      <c r="E408" s="146"/>
      <c r="I408" s="413"/>
      <c r="M408" s="146"/>
      <c r="Q408" s="146"/>
      <c r="Y408" s="146"/>
    </row>
    <row r="409">
      <c r="E409" s="146"/>
      <c r="I409" s="413"/>
      <c r="M409" s="146"/>
      <c r="Q409" s="146"/>
      <c r="Y409" s="146"/>
    </row>
    <row r="410">
      <c r="E410" s="146"/>
      <c r="I410" s="413"/>
      <c r="M410" s="146"/>
      <c r="Q410" s="146"/>
      <c r="Y410" s="146"/>
    </row>
    <row r="411">
      <c r="E411" s="146"/>
      <c r="I411" s="413"/>
      <c r="M411" s="146"/>
      <c r="Q411" s="146"/>
      <c r="Y411" s="146"/>
    </row>
    <row r="412">
      <c r="E412" s="146"/>
      <c r="I412" s="413"/>
      <c r="M412" s="146"/>
      <c r="Q412" s="146"/>
      <c r="Y412" s="146"/>
    </row>
    <row r="413">
      <c r="E413" s="146"/>
      <c r="I413" s="413"/>
      <c r="M413" s="146"/>
      <c r="Q413" s="146"/>
      <c r="Y413" s="146"/>
    </row>
    <row r="414">
      <c r="E414" s="146"/>
      <c r="I414" s="413"/>
      <c r="M414" s="146"/>
      <c r="Q414" s="146"/>
      <c r="Y414" s="146"/>
    </row>
    <row r="415">
      <c r="E415" s="146"/>
      <c r="I415" s="413"/>
      <c r="M415" s="146"/>
      <c r="Q415" s="146"/>
      <c r="Y415" s="146"/>
    </row>
    <row r="416">
      <c r="E416" s="146"/>
      <c r="I416" s="413"/>
      <c r="M416" s="146"/>
      <c r="Q416" s="146"/>
      <c r="Y416" s="146"/>
    </row>
    <row r="417">
      <c r="E417" s="146"/>
      <c r="I417" s="413"/>
      <c r="M417" s="146"/>
      <c r="Q417" s="146"/>
      <c r="Y417" s="146"/>
    </row>
    <row r="418">
      <c r="E418" s="146"/>
      <c r="I418" s="413"/>
      <c r="M418" s="146"/>
      <c r="Q418" s="146"/>
      <c r="Y418" s="146"/>
    </row>
    <row r="419">
      <c r="E419" s="146"/>
      <c r="I419" s="413"/>
      <c r="M419" s="146"/>
      <c r="Q419" s="146"/>
      <c r="Y419" s="146"/>
    </row>
    <row r="420">
      <c r="E420" s="146"/>
      <c r="I420" s="413"/>
      <c r="M420" s="146"/>
      <c r="Q420" s="146"/>
      <c r="Y420" s="146"/>
    </row>
    <row r="421">
      <c r="E421" s="146"/>
      <c r="I421" s="413"/>
      <c r="M421" s="146"/>
      <c r="Q421" s="146"/>
      <c r="Y421" s="146"/>
    </row>
    <row r="422">
      <c r="E422" s="146"/>
      <c r="I422" s="413"/>
      <c r="M422" s="146"/>
      <c r="Q422" s="146"/>
      <c r="Y422" s="146"/>
    </row>
    <row r="423">
      <c r="E423" s="146"/>
      <c r="I423" s="413"/>
      <c r="M423" s="146"/>
      <c r="Q423" s="146"/>
      <c r="Y423" s="146"/>
    </row>
    <row r="424">
      <c r="E424" s="146"/>
      <c r="I424" s="413"/>
      <c r="M424" s="146"/>
      <c r="Q424" s="146"/>
      <c r="Y424" s="146"/>
    </row>
    <row r="425">
      <c r="E425" s="146"/>
      <c r="I425" s="413"/>
      <c r="M425" s="146"/>
      <c r="Q425" s="146"/>
      <c r="Y425" s="146"/>
    </row>
    <row r="426">
      <c r="E426" s="146"/>
      <c r="I426" s="413"/>
      <c r="M426" s="146"/>
      <c r="Q426" s="146"/>
      <c r="Y426" s="146"/>
    </row>
    <row r="427">
      <c r="E427" s="146"/>
      <c r="I427" s="413"/>
      <c r="M427" s="146"/>
      <c r="Q427" s="146"/>
      <c r="Y427" s="146"/>
    </row>
    <row r="428">
      <c r="E428" s="146"/>
      <c r="I428" s="413"/>
      <c r="M428" s="146"/>
      <c r="Q428" s="146"/>
      <c r="Y428" s="146"/>
    </row>
    <row r="429">
      <c r="E429" s="146"/>
      <c r="I429" s="413"/>
      <c r="M429" s="146"/>
      <c r="Q429" s="146"/>
      <c r="Y429" s="146"/>
    </row>
    <row r="430">
      <c r="E430" s="146"/>
      <c r="I430" s="413"/>
      <c r="M430" s="146"/>
      <c r="Q430" s="146"/>
      <c r="Y430" s="146"/>
    </row>
    <row r="431">
      <c r="E431" s="146"/>
      <c r="I431" s="413"/>
      <c r="M431" s="146"/>
      <c r="Q431" s="146"/>
      <c r="Y431" s="146"/>
    </row>
    <row r="432">
      <c r="E432" s="146"/>
      <c r="I432" s="413"/>
      <c r="M432" s="146"/>
      <c r="Q432" s="146"/>
      <c r="Y432" s="146"/>
    </row>
    <row r="433">
      <c r="E433" s="146"/>
      <c r="I433" s="413"/>
      <c r="M433" s="146"/>
      <c r="Q433" s="146"/>
      <c r="Y433" s="146"/>
    </row>
    <row r="434">
      <c r="E434" s="146"/>
      <c r="I434" s="413"/>
      <c r="M434" s="146"/>
      <c r="Q434" s="146"/>
      <c r="Y434" s="146"/>
    </row>
    <row r="435">
      <c r="E435" s="146"/>
      <c r="I435" s="413"/>
      <c r="M435" s="146"/>
      <c r="Q435" s="146"/>
      <c r="Y435" s="146"/>
    </row>
    <row r="436">
      <c r="E436" s="146"/>
      <c r="I436" s="413"/>
      <c r="M436" s="146"/>
      <c r="Q436" s="146"/>
      <c r="Y436" s="146"/>
    </row>
    <row r="437">
      <c r="E437" s="146"/>
      <c r="I437" s="413"/>
      <c r="M437" s="146"/>
      <c r="Q437" s="146"/>
      <c r="Y437" s="146"/>
    </row>
    <row r="438">
      <c r="E438" s="146"/>
      <c r="I438" s="413"/>
      <c r="M438" s="146"/>
      <c r="Q438" s="146"/>
      <c r="Y438" s="146"/>
    </row>
    <row r="439">
      <c r="E439" s="146"/>
      <c r="I439" s="413"/>
      <c r="M439" s="146"/>
      <c r="Q439" s="146"/>
      <c r="Y439" s="146"/>
    </row>
    <row r="440">
      <c r="E440" s="146"/>
      <c r="I440" s="413"/>
      <c r="M440" s="146"/>
      <c r="Q440" s="146"/>
      <c r="Y440" s="146"/>
    </row>
    <row r="441">
      <c r="E441" s="146"/>
      <c r="I441" s="413"/>
      <c r="M441" s="146"/>
      <c r="Q441" s="146"/>
      <c r="Y441" s="146"/>
    </row>
    <row r="442">
      <c r="E442" s="146"/>
      <c r="I442" s="413"/>
      <c r="M442" s="146"/>
      <c r="Q442" s="146"/>
      <c r="Y442" s="146"/>
    </row>
    <row r="443">
      <c r="E443" s="146"/>
      <c r="I443" s="413"/>
      <c r="M443" s="146"/>
      <c r="Q443" s="146"/>
      <c r="Y443" s="146"/>
    </row>
    <row r="444">
      <c r="E444" s="146"/>
      <c r="I444" s="413"/>
      <c r="M444" s="146"/>
      <c r="Q444" s="146"/>
      <c r="Y444" s="146"/>
    </row>
    <row r="445">
      <c r="E445" s="146"/>
      <c r="I445" s="413"/>
      <c r="M445" s="146"/>
      <c r="Q445" s="146"/>
      <c r="Y445" s="146"/>
    </row>
    <row r="446">
      <c r="E446" s="146"/>
      <c r="I446" s="413"/>
      <c r="M446" s="146"/>
      <c r="Q446" s="146"/>
      <c r="Y446" s="146"/>
    </row>
    <row r="447">
      <c r="E447" s="146"/>
      <c r="I447" s="413"/>
      <c r="M447" s="146"/>
      <c r="Q447" s="146"/>
      <c r="Y447" s="146"/>
    </row>
    <row r="448">
      <c r="E448" s="146"/>
      <c r="I448" s="413"/>
      <c r="M448" s="146"/>
      <c r="Q448" s="146"/>
      <c r="Y448" s="146"/>
    </row>
    <row r="449">
      <c r="E449" s="146"/>
      <c r="I449" s="413"/>
      <c r="M449" s="146"/>
      <c r="Q449" s="146"/>
      <c r="Y449" s="146"/>
    </row>
    <row r="450">
      <c r="E450" s="146"/>
      <c r="I450" s="413"/>
      <c r="M450" s="146"/>
      <c r="Q450" s="146"/>
      <c r="Y450" s="146"/>
    </row>
    <row r="451">
      <c r="E451" s="146"/>
      <c r="I451" s="413"/>
      <c r="M451" s="146"/>
      <c r="Q451" s="146"/>
      <c r="Y451" s="146"/>
    </row>
    <row r="452">
      <c r="E452" s="146"/>
      <c r="I452" s="413"/>
      <c r="M452" s="146"/>
      <c r="Q452" s="146"/>
      <c r="Y452" s="146"/>
    </row>
    <row r="453">
      <c r="E453" s="146"/>
      <c r="I453" s="413"/>
      <c r="M453" s="146"/>
      <c r="Q453" s="146"/>
      <c r="Y453" s="146"/>
    </row>
    <row r="454">
      <c r="E454" s="146"/>
      <c r="I454" s="413"/>
      <c r="M454" s="146"/>
      <c r="Q454" s="146"/>
      <c r="Y454" s="146"/>
    </row>
    <row r="455">
      <c r="E455" s="146"/>
      <c r="I455" s="413"/>
      <c r="M455" s="146"/>
      <c r="Q455" s="146"/>
      <c r="Y455" s="146"/>
    </row>
    <row r="456">
      <c r="E456" s="146"/>
      <c r="I456" s="413"/>
      <c r="M456" s="146"/>
      <c r="Q456" s="146"/>
      <c r="Y456" s="146"/>
    </row>
    <row r="457">
      <c r="E457" s="146"/>
      <c r="I457" s="413"/>
      <c r="M457" s="146"/>
      <c r="Q457" s="146"/>
      <c r="Y457" s="146"/>
    </row>
    <row r="458">
      <c r="E458" s="146"/>
      <c r="I458" s="413"/>
      <c r="M458" s="146"/>
      <c r="Q458" s="146"/>
      <c r="Y458" s="146"/>
    </row>
    <row r="459">
      <c r="E459" s="146"/>
      <c r="I459" s="413"/>
      <c r="M459" s="146"/>
      <c r="Q459" s="146"/>
      <c r="Y459" s="146"/>
    </row>
    <row r="460">
      <c r="E460" s="146"/>
      <c r="I460" s="413"/>
      <c r="M460" s="146"/>
      <c r="Q460" s="146"/>
      <c r="Y460" s="146"/>
    </row>
    <row r="461">
      <c r="E461" s="146"/>
      <c r="I461" s="413"/>
      <c r="M461" s="146"/>
      <c r="Q461" s="146"/>
      <c r="Y461" s="146"/>
    </row>
    <row r="462">
      <c r="E462" s="146"/>
      <c r="I462" s="413"/>
      <c r="M462" s="146"/>
      <c r="Q462" s="146"/>
      <c r="Y462" s="146"/>
    </row>
    <row r="463">
      <c r="E463" s="146"/>
      <c r="I463" s="413"/>
      <c r="M463" s="146"/>
      <c r="Q463" s="146"/>
      <c r="Y463" s="146"/>
    </row>
    <row r="464">
      <c r="E464" s="146"/>
      <c r="I464" s="413"/>
      <c r="M464" s="146"/>
      <c r="Q464" s="146"/>
      <c r="Y464" s="146"/>
    </row>
    <row r="465">
      <c r="E465" s="146"/>
      <c r="I465" s="413"/>
      <c r="M465" s="146"/>
      <c r="Q465" s="146"/>
      <c r="Y465" s="146"/>
    </row>
    <row r="466">
      <c r="E466" s="146"/>
      <c r="I466" s="413"/>
      <c r="M466" s="146"/>
      <c r="Q466" s="146"/>
      <c r="Y466" s="146"/>
    </row>
    <row r="467">
      <c r="E467" s="146"/>
      <c r="I467" s="413"/>
      <c r="M467" s="146"/>
      <c r="Q467" s="146"/>
      <c r="Y467" s="146"/>
    </row>
    <row r="468">
      <c r="E468" s="146"/>
      <c r="I468" s="413"/>
      <c r="M468" s="146"/>
      <c r="Q468" s="146"/>
      <c r="Y468" s="146"/>
    </row>
    <row r="469">
      <c r="E469" s="146"/>
      <c r="I469" s="413"/>
      <c r="M469" s="146"/>
      <c r="Q469" s="146"/>
      <c r="Y469" s="146"/>
    </row>
    <row r="470">
      <c r="E470" s="146"/>
      <c r="I470" s="413"/>
      <c r="M470" s="146"/>
      <c r="Q470" s="146"/>
      <c r="Y470" s="146"/>
    </row>
    <row r="471">
      <c r="E471" s="146"/>
      <c r="I471" s="413"/>
      <c r="M471" s="146"/>
      <c r="Q471" s="146"/>
      <c r="Y471" s="146"/>
    </row>
    <row r="472">
      <c r="E472" s="146"/>
      <c r="I472" s="413"/>
      <c r="M472" s="146"/>
      <c r="Q472" s="146"/>
      <c r="Y472" s="146"/>
    </row>
    <row r="473">
      <c r="E473" s="146"/>
      <c r="I473" s="413"/>
      <c r="M473" s="146"/>
      <c r="Q473" s="146"/>
      <c r="Y473" s="146"/>
    </row>
    <row r="474">
      <c r="E474" s="146"/>
      <c r="I474" s="413"/>
      <c r="M474" s="146"/>
      <c r="Q474" s="146"/>
      <c r="Y474" s="146"/>
    </row>
    <row r="475">
      <c r="E475" s="146"/>
      <c r="I475" s="413"/>
      <c r="M475" s="146"/>
      <c r="Q475" s="146"/>
      <c r="Y475" s="146"/>
    </row>
    <row r="476">
      <c r="E476" s="146"/>
      <c r="I476" s="413"/>
      <c r="M476" s="146"/>
      <c r="Q476" s="146"/>
      <c r="Y476" s="146"/>
    </row>
    <row r="477">
      <c r="E477" s="146"/>
      <c r="I477" s="413"/>
      <c r="M477" s="146"/>
      <c r="Q477" s="146"/>
      <c r="Y477" s="146"/>
    </row>
    <row r="478">
      <c r="E478" s="146"/>
      <c r="I478" s="413"/>
      <c r="M478" s="146"/>
      <c r="Q478" s="146"/>
      <c r="Y478" s="146"/>
    </row>
    <row r="479">
      <c r="E479" s="146"/>
      <c r="I479" s="413"/>
      <c r="M479" s="146"/>
      <c r="Q479" s="146"/>
      <c r="Y479" s="146"/>
    </row>
    <row r="480">
      <c r="E480" s="146"/>
      <c r="I480" s="413"/>
      <c r="M480" s="146"/>
      <c r="Q480" s="146"/>
      <c r="Y480" s="146"/>
    </row>
    <row r="481">
      <c r="E481" s="146"/>
      <c r="I481" s="413"/>
      <c r="M481" s="146"/>
      <c r="Q481" s="146"/>
      <c r="Y481" s="146"/>
    </row>
    <row r="482">
      <c r="E482" s="146"/>
      <c r="I482" s="413"/>
      <c r="M482" s="146"/>
      <c r="Q482" s="146"/>
      <c r="Y482" s="146"/>
    </row>
    <row r="483">
      <c r="E483" s="146"/>
      <c r="I483" s="413"/>
      <c r="M483" s="146"/>
      <c r="Q483" s="146"/>
      <c r="Y483" s="146"/>
    </row>
    <row r="484">
      <c r="E484" s="146"/>
      <c r="I484" s="413"/>
      <c r="M484" s="146"/>
      <c r="Q484" s="146"/>
      <c r="Y484" s="146"/>
    </row>
    <row r="485">
      <c r="E485" s="146"/>
      <c r="I485" s="413"/>
      <c r="M485" s="146"/>
      <c r="Q485" s="146"/>
      <c r="Y485" s="146"/>
    </row>
    <row r="486">
      <c r="E486" s="146"/>
      <c r="I486" s="413"/>
      <c r="M486" s="146"/>
      <c r="Q486" s="146"/>
      <c r="Y486" s="146"/>
    </row>
    <row r="487">
      <c r="E487" s="146"/>
      <c r="I487" s="413"/>
      <c r="M487" s="146"/>
      <c r="Q487" s="146"/>
      <c r="Y487" s="146"/>
    </row>
    <row r="488">
      <c r="E488" s="146"/>
      <c r="I488" s="413"/>
      <c r="M488" s="146"/>
      <c r="Q488" s="146"/>
      <c r="Y488" s="146"/>
    </row>
    <row r="489">
      <c r="E489" s="146"/>
      <c r="I489" s="413"/>
      <c r="M489" s="146"/>
      <c r="Q489" s="146"/>
      <c r="Y489" s="146"/>
    </row>
    <row r="490">
      <c r="E490" s="146"/>
      <c r="I490" s="413"/>
      <c r="M490" s="146"/>
      <c r="Q490" s="146"/>
      <c r="Y490" s="146"/>
    </row>
    <row r="491">
      <c r="E491" s="146"/>
      <c r="I491" s="413"/>
      <c r="M491" s="146"/>
      <c r="Q491" s="146"/>
      <c r="Y491" s="146"/>
    </row>
    <row r="492">
      <c r="E492" s="146"/>
      <c r="I492" s="413"/>
      <c r="M492" s="146"/>
      <c r="Q492" s="146"/>
      <c r="Y492" s="146"/>
    </row>
    <row r="493">
      <c r="E493" s="146"/>
      <c r="I493" s="413"/>
      <c r="M493" s="146"/>
      <c r="Q493" s="146"/>
      <c r="Y493" s="146"/>
    </row>
    <row r="494">
      <c r="E494" s="146"/>
      <c r="I494" s="413"/>
      <c r="M494" s="146"/>
      <c r="Q494" s="146"/>
      <c r="Y494" s="146"/>
    </row>
    <row r="495">
      <c r="E495" s="146"/>
      <c r="I495" s="413"/>
      <c r="M495" s="146"/>
      <c r="Q495" s="146"/>
      <c r="Y495" s="146"/>
    </row>
    <row r="496">
      <c r="E496" s="146"/>
      <c r="I496" s="413"/>
      <c r="M496" s="146"/>
      <c r="Q496" s="146"/>
      <c r="Y496" s="146"/>
    </row>
    <row r="497">
      <c r="E497" s="146"/>
      <c r="I497" s="413"/>
      <c r="M497" s="146"/>
      <c r="Q497" s="146"/>
      <c r="Y497" s="146"/>
    </row>
    <row r="498">
      <c r="E498" s="146"/>
      <c r="I498" s="413"/>
      <c r="M498" s="146"/>
      <c r="Q498" s="146"/>
      <c r="Y498" s="146"/>
    </row>
    <row r="499">
      <c r="E499" s="146"/>
      <c r="I499" s="413"/>
      <c r="M499" s="146"/>
      <c r="Q499" s="146"/>
      <c r="Y499" s="146"/>
    </row>
    <row r="500">
      <c r="E500" s="146"/>
      <c r="I500" s="413"/>
      <c r="M500" s="146"/>
      <c r="Q500" s="146"/>
      <c r="Y500" s="146"/>
    </row>
    <row r="501">
      <c r="E501" s="146"/>
      <c r="I501" s="413"/>
      <c r="M501" s="146"/>
      <c r="Q501" s="146"/>
      <c r="Y501" s="146"/>
    </row>
    <row r="502">
      <c r="E502" s="146"/>
      <c r="I502" s="413"/>
      <c r="M502" s="146"/>
      <c r="Q502" s="146"/>
      <c r="Y502" s="146"/>
    </row>
    <row r="503">
      <c r="E503" s="146"/>
      <c r="I503" s="413"/>
      <c r="M503" s="146"/>
      <c r="Q503" s="146"/>
      <c r="Y503" s="146"/>
    </row>
    <row r="504">
      <c r="E504" s="146"/>
      <c r="I504" s="413"/>
      <c r="M504" s="146"/>
      <c r="Q504" s="146"/>
      <c r="Y504" s="146"/>
    </row>
    <row r="505">
      <c r="E505" s="146"/>
      <c r="I505" s="413"/>
      <c r="M505" s="146"/>
      <c r="Q505" s="146"/>
      <c r="Y505" s="146"/>
    </row>
    <row r="506">
      <c r="E506" s="146"/>
      <c r="I506" s="413"/>
      <c r="M506" s="146"/>
      <c r="Q506" s="146"/>
      <c r="Y506" s="146"/>
    </row>
    <row r="507">
      <c r="E507" s="146"/>
      <c r="I507" s="413"/>
      <c r="M507" s="146"/>
      <c r="Q507" s="146"/>
      <c r="Y507" s="146"/>
    </row>
    <row r="508">
      <c r="E508" s="146"/>
      <c r="I508" s="413"/>
      <c r="M508" s="146"/>
      <c r="Q508" s="146"/>
      <c r="Y508" s="146"/>
    </row>
    <row r="509">
      <c r="E509" s="146"/>
      <c r="I509" s="413"/>
      <c r="M509" s="146"/>
      <c r="Q509" s="146"/>
      <c r="Y509" s="146"/>
    </row>
    <row r="510">
      <c r="E510" s="146"/>
      <c r="I510" s="413"/>
      <c r="M510" s="146"/>
      <c r="Q510" s="146"/>
      <c r="Y510" s="146"/>
    </row>
    <row r="511">
      <c r="E511" s="146"/>
      <c r="I511" s="413"/>
      <c r="M511" s="146"/>
      <c r="Q511" s="146"/>
      <c r="Y511" s="146"/>
    </row>
    <row r="512">
      <c r="E512" s="146"/>
      <c r="I512" s="413"/>
      <c r="M512" s="146"/>
      <c r="Q512" s="146"/>
      <c r="Y512" s="146"/>
    </row>
    <row r="513">
      <c r="E513" s="146"/>
      <c r="I513" s="413"/>
      <c r="M513" s="146"/>
      <c r="Q513" s="146"/>
      <c r="Y513" s="146"/>
    </row>
    <row r="514">
      <c r="E514" s="146"/>
      <c r="I514" s="413"/>
      <c r="M514" s="146"/>
      <c r="Q514" s="146"/>
      <c r="Y514" s="146"/>
    </row>
    <row r="515">
      <c r="E515" s="146"/>
      <c r="I515" s="413"/>
      <c r="M515" s="146"/>
      <c r="Q515" s="146"/>
      <c r="Y515" s="146"/>
    </row>
    <row r="516">
      <c r="E516" s="146"/>
      <c r="I516" s="413"/>
      <c r="M516" s="146"/>
      <c r="Q516" s="146"/>
      <c r="Y516" s="146"/>
    </row>
    <row r="517">
      <c r="E517" s="146"/>
      <c r="I517" s="413"/>
      <c r="M517" s="146"/>
      <c r="Q517" s="146"/>
      <c r="Y517" s="146"/>
    </row>
    <row r="518">
      <c r="E518" s="146"/>
      <c r="I518" s="413"/>
      <c r="M518" s="146"/>
      <c r="Q518" s="146"/>
      <c r="Y518" s="146"/>
    </row>
    <row r="519">
      <c r="E519" s="146"/>
      <c r="I519" s="413"/>
      <c r="M519" s="146"/>
      <c r="Q519" s="146"/>
      <c r="Y519" s="146"/>
    </row>
    <row r="520">
      <c r="E520" s="146"/>
      <c r="I520" s="413"/>
      <c r="M520" s="146"/>
      <c r="Q520" s="146"/>
      <c r="Y520" s="146"/>
    </row>
    <row r="521">
      <c r="E521" s="146"/>
      <c r="I521" s="413"/>
      <c r="M521" s="146"/>
      <c r="Q521" s="146"/>
      <c r="Y521" s="146"/>
    </row>
    <row r="522">
      <c r="E522" s="146"/>
      <c r="I522" s="413"/>
      <c r="M522" s="146"/>
      <c r="Q522" s="146"/>
      <c r="Y522" s="146"/>
    </row>
    <row r="523">
      <c r="E523" s="146"/>
      <c r="I523" s="413"/>
      <c r="M523" s="146"/>
      <c r="Q523" s="146"/>
      <c r="Y523" s="146"/>
    </row>
    <row r="524">
      <c r="E524" s="146"/>
      <c r="I524" s="413"/>
      <c r="M524" s="146"/>
      <c r="Q524" s="146"/>
      <c r="Y524" s="146"/>
    </row>
    <row r="525">
      <c r="E525" s="146"/>
      <c r="I525" s="413"/>
      <c r="M525" s="146"/>
      <c r="Q525" s="146"/>
      <c r="Y525" s="146"/>
    </row>
    <row r="526">
      <c r="E526" s="146"/>
      <c r="I526" s="413"/>
      <c r="M526" s="146"/>
      <c r="Q526" s="146"/>
      <c r="Y526" s="146"/>
    </row>
    <row r="527">
      <c r="E527" s="146"/>
      <c r="I527" s="413"/>
      <c r="M527" s="146"/>
      <c r="Q527" s="146"/>
      <c r="Y527" s="146"/>
    </row>
    <row r="528">
      <c r="E528" s="146"/>
      <c r="I528" s="413"/>
      <c r="M528" s="146"/>
      <c r="Q528" s="146"/>
      <c r="Y528" s="146"/>
    </row>
    <row r="529">
      <c r="E529" s="146"/>
      <c r="I529" s="413"/>
      <c r="M529" s="146"/>
      <c r="Q529" s="146"/>
      <c r="Y529" s="146"/>
    </row>
    <row r="530">
      <c r="E530" s="146"/>
      <c r="I530" s="413"/>
      <c r="M530" s="146"/>
      <c r="Q530" s="146"/>
      <c r="Y530" s="146"/>
    </row>
    <row r="531">
      <c r="E531" s="146"/>
      <c r="I531" s="413"/>
      <c r="M531" s="146"/>
      <c r="Q531" s="146"/>
      <c r="Y531" s="146"/>
    </row>
    <row r="532">
      <c r="E532" s="146"/>
      <c r="I532" s="413"/>
      <c r="M532" s="146"/>
      <c r="Q532" s="146"/>
      <c r="Y532" s="146"/>
    </row>
    <row r="533">
      <c r="E533" s="146"/>
      <c r="I533" s="413"/>
      <c r="M533" s="146"/>
      <c r="Q533" s="146"/>
      <c r="Y533" s="146"/>
    </row>
    <row r="534">
      <c r="E534" s="146"/>
      <c r="I534" s="413"/>
      <c r="M534" s="146"/>
      <c r="Q534" s="146"/>
      <c r="Y534" s="146"/>
    </row>
    <row r="535">
      <c r="E535" s="146"/>
      <c r="I535" s="413"/>
      <c r="M535" s="146"/>
      <c r="Q535" s="146"/>
      <c r="Y535" s="146"/>
    </row>
    <row r="536">
      <c r="E536" s="146"/>
      <c r="I536" s="413"/>
      <c r="M536" s="146"/>
      <c r="Q536" s="146"/>
      <c r="Y536" s="146"/>
    </row>
    <row r="537">
      <c r="E537" s="146"/>
      <c r="I537" s="413"/>
      <c r="M537" s="146"/>
      <c r="Q537" s="146"/>
      <c r="Y537" s="146"/>
    </row>
    <row r="538">
      <c r="E538" s="146"/>
      <c r="I538" s="413"/>
      <c r="M538" s="146"/>
      <c r="Q538" s="146"/>
      <c r="Y538" s="146"/>
    </row>
    <row r="539">
      <c r="E539" s="146"/>
      <c r="I539" s="413"/>
      <c r="M539" s="146"/>
      <c r="Q539" s="146"/>
      <c r="Y539" s="146"/>
    </row>
    <row r="540">
      <c r="E540" s="146"/>
      <c r="I540" s="413"/>
      <c r="M540" s="146"/>
      <c r="Q540" s="146"/>
      <c r="Y540" s="146"/>
    </row>
    <row r="541">
      <c r="E541" s="146"/>
      <c r="I541" s="413"/>
      <c r="M541" s="146"/>
      <c r="Q541" s="146"/>
      <c r="Y541" s="146"/>
    </row>
    <row r="542">
      <c r="E542" s="146"/>
      <c r="I542" s="413"/>
      <c r="M542" s="146"/>
      <c r="Q542" s="146"/>
      <c r="Y542" s="146"/>
    </row>
    <row r="543">
      <c r="E543" s="146"/>
      <c r="I543" s="413"/>
      <c r="M543" s="146"/>
      <c r="Q543" s="146"/>
      <c r="Y543" s="146"/>
    </row>
    <row r="544">
      <c r="E544" s="146"/>
      <c r="I544" s="413"/>
      <c r="M544" s="146"/>
      <c r="Q544" s="146"/>
      <c r="Y544" s="146"/>
    </row>
    <row r="545">
      <c r="E545" s="146"/>
      <c r="I545" s="413"/>
      <c r="M545" s="146"/>
      <c r="Q545" s="146"/>
      <c r="Y545" s="146"/>
    </row>
    <row r="546">
      <c r="E546" s="146"/>
      <c r="I546" s="413"/>
      <c r="M546" s="146"/>
      <c r="Q546" s="146"/>
      <c r="Y546" s="146"/>
    </row>
    <row r="547">
      <c r="E547" s="146"/>
      <c r="I547" s="413"/>
      <c r="M547" s="146"/>
      <c r="Q547" s="146"/>
      <c r="Y547" s="146"/>
    </row>
    <row r="548">
      <c r="E548" s="146"/>
      <c r="I548" s="413"/>
      <c r="M548" s="146"/>
      <c r="Q548" s="146"/>
      <c r="Y548" s="146"/>
    </row>
    <row r="549">
      <c r="E549" s="146"/>
      <c r="I549" s="413"/>
      <c r="M549" s="146"/>
      <c r="Q549" s="146"/>
      <c r="Y549" s="146"/>
    </row>
    <row r="550">
      <c r="E550" s="146"/>
      <c r="I550" s="413"/>
      <c r="M550" s="146"/>
      <c r="Q550" s="146"/>
      <c r="Y550" s="146"/>
    </row>
    <row r="551">
      <c r="E551" s="146"/>
      <c r="I551" s="413"/>
      <c r="M551" s="146"/>
      <c r="Q551" s="146"/>
      <c r="Y551" s="146"/>
    </row>
    <row r="552">
      <c r="E552" s="146"/>
      <c r="I552" s="413"/>
      <c r="M552" s="146"/>
      <c r="Q552" s="146"/>
      <c r="Y552" s="146"/>
    </row>
    <row r="553">
      <c r="E553" s="146"/>
      <c r="I553" s="413"/>
      <c r="M553" s="146"/>
      <c r="Q553" s="146"/>
      <c r="Y553" s="146"/>
    </row>
    <row r="554">
      <c r="E554" s="146"/>
      <c r="I554" s="413"/>
      <c r="M554" s="146"/>
      <c r="Q554" s="146"/>
      <c r="Y554" s="146"/>
    </row>
    <row r="555">
      <c r="E555" s="146"/>
      <c r="I555" s="413"/>
      <c r="M555" s="146"/>
      <c r="Q555" s="146"/>
      <c r="Y555" s="146"/>
    </row>
    <row r="556">
      <c r="E556" s="146"/>
      <c r="I556" s="413"/>
      <c r="M556" s="146"/>
      <c r="Q556" s="146"/>
      <c r="Y556" s="146"/>
    </row>
    <row r="557">
      <c r="E557" s="146"/>
      <c r="I557" s="413"/>
      <c r="M557" s="146"/>
      <c r="Q557" s="146"/>
      <c r="Y557" s="146"/>
    </row>
    <row r="558">
      <c r="E558" s="146"/>
      <c r="I558" s="413"/>
      <c r="M558" s="146"/>
      <c r="Q558" s="146"/>
      <c r="Y558" s="146"/>
    </row>
    <row r="559">
      <c r="E559" s="146"/>
      <c r="I559" s="413"/>
      <c r="M559" s="146"/>
      <c r="Q559" s="146"/>
      <c r="Y559" s="146"/>
    </row>
    <row r="560">
      <c r="E560" s="146"/>
      <c r="I560" s="413"/>
      <c r="M560" s="146"/>
      <c r="Q560" s="146"/>
      <c r="Y560" s="146"/>
    </row>
    <row r="561">
      <c r="E561" s="146"/>
      <c r="I561" s="413"/>
      <c r="M561" s="146"/>
      <c r="Q561" s="146"/>
      <c r="Y561" s="146"/>
    </row>
    <row r="562">
      <c r="E562" s="146"/>
      <c r="I562" s="413"/>
      <c r="M562" s="146"/>
      <c r="Q562" s="146"/>
      <c r="Y562" s="146"/>
    </row>
    <row r="563">
      <c r="E563" s="146"/>
      <c r="I563" s="413"/>
      <c r="M563" s="146"/>
      <c r="Q563" s="146"/>
      <c r="Y563" s="146"/>
    </row>
    <row r="564">
      <c r="E564" s="146"/>
      <c r="I564" s="413"/>
      <c r="M564" s="146"/>
      <c r="Q564" s="146"/>
      <c r="Y564" s="146"/>
    </row>
    <row r="565">
      <c r="E565" s="146"/>
      <c r="I565" s="413"/>
      <c r="M565" s="146"/>
      <c r="Q565" s="146"/>
      <c r="Y565" s="146"/>
    </row>
    <row r="566">
      <c r="E566" s="146"/>
      <c r="I566" s="413"/>
      <c r="M566" s="146"/>
      <c r="Q566" s="146"/>
      <c r="Y566" s="146"/>
    </row>
    <row r="567">
      <c r="E567" s="146"/>
      <c r="I567" s="413"/>
      <c r="M567" s="146"/>
      <c r="Q567" s="146"/>
      <c r="Y567" s="146"/>
    </row>
    <row r="568">
      <c r="E568" s="146"/>
      <c r="I568" s="413"/>
      <c r="M568" s="146"/>
      <c r="Q568" s="146"/>
      <c r="Y568" s="146"/>
    </row>
    <row r="569">
      <c r="E569" s="146"/>
      <c r="I569" s="413"/>
      <c r="M569" s="146"/>
      <c r="Q569" s="146"/>
      <c r="Y569" s="146"/>
    </row>
    <row r="570">
      <c r="E570" s="146"/>
      <c r="I570" s="413"/>
      <c r="M570" s="146"/>
      <c r="Q570" s="146"/>
      <c r="Y570" s="146"/>
    </row>
    <row r="571">
      <c r="E571" s="146"/>
      <c r="I571" s="413"/>
      <c r="M571" s="146"/>
      <c r="Q571" s="146"/>
      <c r="Y571" s="146"/>
    </row>
    <row r="572">
      <c r="E572" s="146"/>
      <c r="I572" s="413"/>
      <c r="M572" s="146"/>
      <c r="Q572" s="146"/>
      <c r="Y572" s="146"/>
    </row>
    <row r="573">
      <c r="E573" s="146"/>
      <c r="I573" s="413"/>
      <c r="M573" s="146"/>
      <c r="Q573" s="146"/>
      <c r="Y573" s="146"/>
    </row>
    <row r="574">
      <c r="E574" s="146"/>
      <c r="I574" s="413"/>
      <c r="M574" s="146"/>
      <c r="Q574" s="146"/>
      <c r="Y574" s="146"/>
    </row>
    <row r="575">
      <c r="E575" s="146"/>
      <c r="I575" s="413"/>
      <c r="M575" s="146"/>
      <c r="Q575" s="146"/>
      <c r="Y575" s="146"/>
    </row>
    <row r="576">
      <c r="E576" s="146"/>
      <c r="I576" s="413"/>
      <c r="M576" s="146"/>
      <c r="Q576" s="146"/>
      <c r="Y576" s="146"/>
    </row>
    <row r="577">
      <c r="E577" s="146"/>
      <c r="I577" s="413"/>
      <c r="M577" s="146"/>
      <c r="Q577" s="146"/>
      <c r="Y577" s="146"/>
    </row>
    <row r="578">
      <c r="E578" s="146"/>
      <c r="I578" s="413"/>
      <c r="M578" s="146"/>
      <c r="Q578" s="146"/>
      <c r="Y578" s="146"/>
    </row>
    <row r="579">
      <c r="E579" s="146"/>
      <c r="I579" s="413"/>
      <c r="M579" s="146"/>
      <c r="Q579" s="146"/>
      <c r="Y579" s="146"/>
    </row>
    <row r="580">
      <c r="E580" s="146"/>
      <c r="I580" s="413"/>
      <c r="M580" s="146"/>
      <c r="Q580" s="146"/>
      <c r="Y580" s="146"/>
    </row>
    <row r="581">
      <c r="E581" s="146"/>
      <c r="I581" s="413"/>
      <c r="M581" s="146"/>
      <c r="Q581" s="146"/>
      <c r="Y581" s="146"/>
    </row>
    <row r="582">
      <c r="E582" s="146"/>
      <c r="I582" s="413"/>
      <c r="M582" s="146"/>
      <c r="Q582" s="146"/>
      <c r="Y582" s="146"/>
    </row>
    <row r="583">
      <c r="E583" s="146"/>
      <c r="I583" s="413"/>
      <c r="M583" s="146"/>
      <c r="Q583" s="146"/>
      <c r="Y583" s="146"/>
    </row>
    <row r="584">
      <c r="E584" s="146"/>
      <c r="I584" s="413"/>
      <c r="M584" s="146"/>
      <c r="Q584" s="146"/>
      <c r="Y584" s="146"/>
    </row>
    <row r="585">
      <c r="E585" s="146"/>
      <c r="I585" s="413"/>
      <c r="M585" s="146"/>
      <c r="Q585" s="146"/>
      <c r="Y585" s="146"/>
    </row>
    <row r="586">
      <c r="E586" s="146"/>
      <c r="I586" s="413"/>
      <c r="M586" s="146"/>
      <c r="Q586" s="146"/>
      <c r="Y586" s="146"/>
    </row>
    <row r="587">
      <c r="E587" s="146"/>
      <c r="I587" s="413"/>
      <c r="M587" s="146"/>
      <c r="Q587" s="146"/>
      <c r="Y587" s="146"/>
    </row>
    <row r="588">
      <c r="E588" s="146"/>
      <c r="I588" s="413"/>
      <c r="M588" s="146"/>
      <c r="Q588" s="146"/>
      <c r="Y588" s="146"/>
    </row>
    <row r="589">
      <c r="E589" s="146"/>
      <c r="I589" s="413"/>
      <c r="M589" s="146"/>
      <c r="Q589" s="146"/>
      <c r="Y589" s="146"/>
    </row>
    <row r="590">
      <c r="E590" s="146"/>
      <c r="I590" s="413"/>
      <c r="M590" s="146"/>
      <c r="Q590" s="146"/>
      <c r="Y590" s="146"/>
    </row>
    <row r="591">
      <c r="E591" s="146"/>
      <c r="I591" s="413"/>
      <c r="M591" s="146"/>
      <c r="Q591" s="146"/>
      <c r="Y591" s="146"/>
    </row>
    <row r="592">
      <c r="E592" s="146"/>
      <c r="I592" s="413"/>
      <c r="M592" s="146"/>
      <c r="Q592" s="146"/>
      <c r="Y592" s="146"/>
    </row>
    <row r="593">
      <c r="E593" s="146"/>
      <c r="I593" s="413"/>
      <c r="M593" s="146"/>
      <c r="Q593" s="146"/>
      <c r="Y593" s="146"/>
    </row>
    <row r="594">
      <c r="E594" s="146"/>
      <c r="I594" s="413"/>
      <c r="M594" s="146"/>
      <c r="Q594" s="146"/>
      <c r="Y594" s="146"/>
    </row>
    <row r="595">
      <c r="E595" s="146"/>
      <c r="I595" s="413"/>
      <c r="M595" s="146"/>
      <c r="Q595" s="146"/>
      <c r="Y595" s="146"/>
    </row>
    <row r="596">
      <c r="E596" s="146"/>
      <c r="I596" s="413"/>
      <c r="M596" s="146"/>
      <c r="Q596" s="146"/>
      <c r="Y596" s="146"/>
    </row>
    <row r="597">
      <c r="E597" s="146"/>
      <c r="I597" s="413"/>
      <c r="M597" s="146"/>
      <c r="Q597" s="146"/>
      <c r="Y597" s="146"/>
    </row>
    <row r="598">
      <c r="E598" s="146"/>
      <c r="I598" s="413"/>
      <c r="M598" s="146"/>
      <c r="Q598" s="146"/>
      <c r="Y598" s="146"/>
    </row>
    <row r="599">
      <c r="E599" s="146"/>
      <c r="I599" s="413"/>
      <c r="M599" s="146"/>
      <c r="Q599" s="146"/>
      <c r="Y599" s="146"/>
    </row>
    <row r="600">
      <c r="E600" s="146"/>
      <c r="I600" s="413"/>
      <c r="M600" s="146"/>
      <c r="Q600" s="146"/>
      <c r="Y600" s="146"/>
    </row>
    <row r="601">
      <c r="E601" s="146"/>
      <c r="I601" s="413"/>
      <c r="M601" s="146"/>
      <c r="Q601" s="146"/>
      <c r="Y601" s="146"/>
    </row>
    <row r="602">
      <c r="E602" s="146"/>
      <c r="I602" s="413"/>
      <c r="M602" s="146"/>
      <c r="Q602" s="146"/>
      <c r="Y602" s="146"/>
    </row>
    <row r="603">
      <c r="E603" s="146"/>
      <c r="I603" s="413"/>
      <c r="M603" s="146"/>
      <c r="Q603" s="146"/>
      <c r="Y603" s="146"/>
    </row>
    <row r="604">
      <c r="E604" s="146"/>
      <c r="I604" s="413"/>
      <c r="M604" s="146"/>
      <c r="Q604" s="146"/>
      <c r="Y604" s="146"/>
    </row>
    <row r="605">
      <c r="E605" s="146"/>
      <c r="I605" s="413"/>
      <c r="M605" s="146"/>
      <c r="Q605" s="146"/>
      <c r="Y605" s="146"/>
    </row>
    <row r="606">
      <c r="E606" s="146"/>
      <c r="I606" s="413"/>
      <c r="M606" s="146"/>
      <c r="Q606" s="146"/>
      <c r="Y606" s="146"/>
    </row>
    <row r="607">
      <c r="E607" s="146"/>
      <c r="I607" s="413"/>
      <c r="M607" s="146"/>
      <c r="Q607" s="146"/>
      <c r="Y607" s="146"/>
    </row>
    <row r="608">
      <c r="E608" s="146"/>
      <c r="I608" s="413"/>
      <c r="M608" s="146"/>
      <c r="Q608" s="146"/>
      <c r="Y608" s="146"/>
    </row>
    <row r="609">
      <c r="E609" s="146"/>
      <c r="I609" s="413"/>
      <c r="M609" s="146"/>
      <c r="Q609" s="146"/>
      <c r="Y609" s="146"/>
    </row>
    <row r="610">
      <c r="E610" s="146"/>
      <c r="I610" s="413"/>
      <c r="M610" s="146"/>
      <c r="Q610" s="146"/>
      <c r="Y610" s="146"/>
    </row>
    <row r="611">
      <c r="E611" s="146"/>
      <c r="I611" s="413"/>
      <c r="M611" s="146"/>
      <c r="Q611" s="146"/>
      <c r="Y611" s="146"/>
    </row>
    <row r="612">
      <c r="E612" s="146"/>
      <c r="I612" s="413"/>
      <c r="M612" s="146"/>
      <c r="Q612" s="146"/>
      <c r="Y612" s="146"/>
    </row>
    <row r="613">
      <c r="E613" s="146"/>
      <c r="I613" s="413"/>
      <c r="M613" s="146"/>
      <c r="Q613" s="146"/>
      <c r="Y613" s="146"/>
    </row>
    <row r="614">
      <c r="E614" s="146"/>
      <c r="I614" s="413"/>
      <c r="M614" s="146"/>
      <c r="Q614" s="146"/>
      <c r="Y614" s="146"/>
    </row>
    <row r="615">
      <c r="E615" s="146"/>
      <c r="I615" s="413"/>
      <c r="M615" s="146"/>
      <c r="Q615" s="146"/>
      <c r="Y615" s="146"/>
    </row>
    <row r="616">
      <c r="E616" s="146"/>
      <c r="I616" s="413"/>
      <c r="M616" s="146"/>
      <c r="Q616" s="146"/>
      <c r="Y616" s="146"/>
    </row>
    <row r="617">
      <c r="E617" s="146"/>
      <c r="I617" s="413"/>
      <c r="M617" s="146"/>
      <c r="Q617" s="146"/>
      <c r="Y617" s="146"/>
    </row>
    <row r="618">
      <c r="E618" s="146"/>
      <c r="I618" s="413"/>
      <c r="M618" s="146"/>
      <c r="Q618" s="146"/>
      <c r="Y618" s="146"/>
    </row>
    <row r="619">
      <c r="E619" s="146"/>
      <c r="I619" s="413"/>
      <c r="M619" s="146"/>
      <c r="Q619" s="146"/>
      <c r="Y619" s="146"/>
    </row>
    <row r="620">
      <c r="E620" s="146"/>
      <c r="I620" s="413"/>
      <c r="M620" s="146"/>
      <c r="Q620" s="146"/>
      <c r="Y620" s="146"/>
    </row>
    <row r="621">
      <c r="E621" s="146"/>
      <c r="I621" s="413"/>
      <c r="M621" s="146"/>
      <c r="Q621" s="146"/>
      <c r="Y621" s="146"/>
    </row>
    <row r="622">
      <c r="E622" s="146"/>
      <c r="I622" s="413"/>
      <c r="M622" s="146"/>
      <c r="Q622" s="146"/>
      <c r="Y622" s="146"/>
    </row>
    <row r="623">
      <c r="E623" s="146"/>
      <c r="I623" s="413"/>
      <c r="M623" s="146"/>
      <c r="Q623" s="146"/>
      <c r="Y623" s="146"/>
    </row>
    <row r="624">
      <c r="E624" s="146"/>
      <c r="I624" s="413"/>
      <c r="M624" s="146"/>
      <c r="Q624" s="146"/>
      <c r="Y624" s="146"/>
    </row>
    <row r="625">
      <c r="E625" s="146"/>
      <c r="I625" s="413"/>
      <c r="M625" s="146"/>
      <c r="Q625" s="146"/>
      <c r="Y625" s="146"/>
    </row>
    <row r="626">
      <c r="E626" s="146"/>
      <c r="I626" s="413"/>
      <c r="M626" s="146"/>
      <c r="Q626" s="146"/>
      <c r="Y626" s="146"/>
    </row>
    <row r="627">
      <c r="E627" s="146"/>
      <c r="I627" s="413"/>
      <c r="M627" s="146"/>
      <c r="Q627" s="146"/>
      <c r="Y627" s="146"/>
    </row>
    <row r="628">
      <c r="E628" s="146"/>
      <c r="I628" s="413"/>
      <c r="M628" s="146"/>
      <c r="Q628" s="146"/>
      <c r="Y628" s="146"/>
    </row>
    <row r="629">
      <c r="E629" s="146"/>
      <c r="I629" s="413"/>
      <c r="M629" s="146"/>
      <c r="Q629" s="146"/>
      <c r="Y629" s="146"/>
    </row>
    <row r="630">
      <c r="E630" s="146"/>
      <c r="I630" s="413"/>
      <c r="M630" s="146"/>
      <c r="Q630" s="146"/>
      <c r="Y630" s="146"/>
    </row>
    <row r="631">
      <c r="E631" s="146"/>
      <c r="I631" s="413"/>
      <c r="M631" s="146"/>
      <c r="Q631" s="146"/>
      <c r="Y631" s="146"/>
    </row>
    <row r="632">
      <c r="E632" s="146"/>
      <c r="I632" s="413"/>
      <c r="M632" s="146"/>
      <c r="Q632" s="146"/>
      <c r="Y632" s="146"/>
    </row>
    <row r="633">
      <c r="E633" s="146"/>
      <c r="I633" s="413"/>
      <c r="M633" s="146"/>
      <c r="Q633" s="146"/>
      <c r="Y633" s="146"/>
    </row>
    <row r="634">
      <c r="E634" s="146"/>
      <c r="I634" s="413"/>
      <c r="M634" s="146"/>
      <c r="Q634" s="146"/>
      <c r="Y634" s="146"/>
    </row>
    <row r="635">
      <c r="E635" s="146"/>
      <c r="I635" s="413"/>
      <c r="M635" s="146"/>
      <c r="Q635" s="146"/>
      <c r="Y635" s="146"/>
    </row>
    <row r="636">
      <c r="E636" s="146"/>
      <c r="I636" s="413"/>
      <c r="M636" s="146"/>
      <c r="Q636" s="146"/>
      <c r="Y636" s="146"/>
    </row>
    <row r="637">
      <c r="E637" s="146"/>
      <c r="I637" s="413"/>
      <c r="M637" s="146"/>
      <c r="Q637" s="146"/>
      <c r="Y637" s="146"/>
    </row>
    <row r="638">
      <c r="E638" s="146"/>
      <c r="I638" s="413"/>
      <c r="M638" s="146"/>
      <c r="Q638" s="146"/>
      <c r="Y638" s="146"/>
    </row>
    <row r="639">
      <c r="E639" s="146"/>
      <c r="I639" s="413"/>
      <c r="M639" s="146"/>
      <c r="Q639" s="146"/>
      <c r="Y639" s="146"/>
    </row>
    <row r="640">
      <c r="E640" s="146"/>
      <c r="I640" s="413"/>
      <c r="M640" s="146"/>
      <c r="Q640" s="146"/>
      <c r="Y640" s="146"/>
    </row>
    <row r="641">
      <c r="E641" s="146"/>
      <c r="I641" s="413"/>
      <c r="M641" s="146"/>
      <c r="Q641" s="146"/>
      <c r="Y641" s="146"/>
    </row>
    <row r="642">
      <c r="E642" s="146"/>
      <c r="I642" s="413"/>
      <c r="M642" s="146"/>
      <c r="Q642" s="146"/>
      <c r="Y642" s="146"/>
    </row>
    <row r="643">
      <c r="E643" s="146"/>
      <c r="I643" s="413"/>
      <c r="M643" s="146"/>
      <c r="Q643" s="146"/>
      <c r="Y643" s="146"/>
    </row>
    <row r="644">
      <c r="E644" s="146"/>
      <c r="I644" s="413"/>
      <c r="M644" s="146"/>
      <c r="Q644" s="146"/>
      <c r="Y644" s="146"/>
    </row>
    <row r="645">
      <c r="E645" s="146"/>
      <c r="I645" s="413"/>
      <c r="M645" s="146"/>
      <c r="Q645" s="146"/>
      <c r="Y645" s="146"/>
    </row>
    <row r="646">
      <c r="E646" s="146"/>
      <c r="I646" s="413"/>
      <c r="M646" s="146"/>
      <c r="Q646" s="146"/>
      <c r="Y646" s="146"/>
    </row>
    <row r="647">
      <c r="E647" s="146"/>
      <c r="I647" s="413"/>
      <c r="M647" s="146"/>
      <c r="Q647" s="146"/>
      <c r="Y647" s="146"/>
    </row>
    <row r="648">
      <c r="E648" s="146"/>
      <c r="I648" s="413"/>
      <c r="M648" s="146"/>
      <c r="Q648" s="146"/>
      <c r="Y648" s="146"/>
    </row>
    <row r="649">
      <c r="E649" s="146"/>
      <c r="I649" s="413"/>
      <c r="M649" s="146"/>
      <c r="Q649" s="146"/>
      <c r="Y649" s="146"/>
    </row>
    <row r="650">
      <c r="E650" s="146"/>
      <c r="I650" s="413"/>
      <c r="M650" s="146"/>
      <c r="Q650" s="146"/>
      <c r="Y650" s="146"/>
    </row>
    <row r="651">
      <c r="E651" s="146"/>
      <c r="I651" s="413"/>
      <c r="M651" s="146"/>
      <c r="Q651" s="146"/>
      <c r="Y651" s="146"/>
    </row>
    <row r="652">
      <c r="E652" s="146"/>
      <c r="I652" s="413"/>
      <c r="M652" s="146"/>
      <c r="Q652" s="146"/>
      <c r="Y652" s="146"/>
    </row>
    <row r="653">
      <c r="E653" s="146"/>
      <c r="I653" s="413"/>
      <c r="M653" s="146"/>
      <c r="Q653" s="146"/>
      <c r="Y653" s="146"/>
    </row>
    <row r="654">
      <c r="E654" s="146"/>
      <c r="I654" s="413"/>
      <c r="M654" s="146"/>
      <c r="Q654" s="146"/>
      <c r="Y654" s="146"/>
    </row>
    <row r="655">
      <c r="E655" s="146"/>
      <c r="I655" s="413"/>
      <c r="M655" s="146"/>
      <c r="Q655" s="146"/>
      <c r="Y655" s="146"/>
    </row>
    <row r="656">
      <c r="E656" s="146"/>
      <c r="I656" s="413"/>
      <c r="M656" s="146"/>
      <c r="Q656" s="146"/>
      <c r="Y656" s="146"/>
    </row>
    <row r="657">
      <c r="E657" s="146"/>
      <c r="I657" s="413"/>
      <c r="M657" s="146"/>
      <c r="Q657" s="146"/>
      <c r="Y657" s="146"/>
    </row>
    <row r="658">
      <c r="E658" s="146"/>
      <c r="I658" s="413"/>
      <c r="M658" s="146"/>
      <c r="Q658" s="146"/>
      <c r="Y658" s="146"/>
    </row>
    <row r="659">
      <c r="E659" s="146"/>
      <c r="I659" s="413"/>
      <c r="M659" s="146"/>
      <c r="Q659" s="146"/>
      <c r="Y659" s="146"/>
    </row>
    <row r="660">
      <c r="E660" s="146"/>
      <c r="I660" s="413"/>
      <c r="M660" s="146"/>
      <c r="Q660" s="146"/>
      <c r="Y660" s="146"/>
    </row>
    <row r="661">
      <c r="E661" s="146"/>
      <c r="I661" s="413"/>
      <c r="M661" s="146"/>
      <c r="Q661" s="146"/>
      <c r="Y661" s="146"/>
    </row>
    <row r="662">
      <c r="E662" s="146"/>
      <c r="I662" s="413"/>
      <c r="M662" s="146"/>
      <c r="Q662" s="146"/>
      <c r="Y662" s="146"/>
    </row>
    <row r="663">
      <c r="E663" s="146"/>
      <c r="I663" s="413"/>
      <c r="M663" s="146"/>
      <c r="Q663" s="146"/>
      <c r="Y663" s="146"/>
    </row>
    <row r="664">
      <c r="E664" s="146"/>
      <c r="I664" s="413"/>
      <c r="M664" s="146"/>
      <c r="Q664" s="146"/>
      <c r="Y664" s="146"/>
    </row>
    <row r="665">
      <c r="E665" s="146"/>
      <c r="I665" s="413"/>
      <c r="M665" s="146"/>
      <c r="Q665" s="146"/>
      <c r="Y665" s="146"/>
    </row>
    <row r="666">
      <c r="E666" s="146"/>
      <c r="I666" s="413"/>
      <c r="M666" s="146"/>
      <c r="Q666" s="146"/>
      <c r="Y666" s="146"/>
    </row>
    <row r="667">
      <c r="E667" s="146"/>
      <c r="I667" s="413"/>
      <c r="M667" s="146"/>
      <c r="Q667" s="146"/>
      <c r="Y667" s="146"/>
    </row>
    <row r="668">
      <c r="E668" s="146"/>
      <c r="I668" s="413"/>
      <c r="M668" s="146"/>
      <c r="Q668" s="146"/>
      <c r="Y668" s="146"/>
    </row>
    <row r="669">
      <c r="E669" s="146"/>
      <c r="I669" s="413"/>
      <c r="M669" s="146"/>
      <c r="Q669" s="146"/>
      <c r="Y669" s="146"/>
    </row>
    <row r="670">
      <c r="E670" s="146"/>
      <c r="I670" s="413"/>
      <c r="M670" s="146"/>
      <c r="Q670" s="146"/>
      <c r="Y670" s="146"/>
    </row>
    <row r="671">
      <c r="E671" s="146"/>
      <c r="I671" s="413"/>
      <c r="M671" s="146"/>
      <c r="Q671" s="146"/>
      <c r="Y671" s="146"/>
    </row>
    <row r="672">
      <c r="E672" s="146"/>
      <c r="I672" s="413"/>
      <c r="M672" s="146"/>
      <c r="Q672" s="146"/>
      <c r="Y672" s="146"/>
    </row>
    <row r="673">
      <c r="E673" s="146"/>
      <c r="I673" s="413"/>
      <c r="M673" s="146"/>
      <c r="Q673" s="146"/>
      <c r="Y673" s="146"/>
    </row>
    <row r="674">
      <c r="E674" s="146"/>
      <c r="I674" s="413"/>
      <c r="M674" s="146"/>
      <c r="Q674" s="146"/>
      <c r="Y674" s="146"/>
    </row>
    <row r="675">
      <c r="E675" s="146"/>
      <c r="I675" s="413"/>
      <c r="M675" s="146"/>
      <c r="Q675" s="146"/>
      <c r="Y675" s="146"/>
    </row>
    <row r="676">
      <c r="E676" s="146"/>
      <c r="I676" s="413"/>
      <c r="M676" s="146"/>
      <c r="Q676" s="146"/>
      <c r="Y676" s="146"/>
    </row>
    <row r="677">
      <c r="E677" s="146"/>
      <c r="I677" s="413"/>
      <c r="M677" s="146"/>
      <c r="Q677" s="146"/>
      <c r="Y677" s="146"/>
    </row>
    <row r="678">
      <c r="E678" s="146"/>
      <c r="I678" s="413"/>
      <c r="M678" s="146"/>
      <c r="Q678" s="146"/>
      <c r="Y678" s="146"/>
    </row>
    <row r="679">
      <c r="E679" s="146"/>
      <c r="I679" s="413"/>
      <c r="M679" s="146"/>
      <c r="Q679" s="146"/>
      <c r="Y679" s="146"/>
    </row>
    <row r="680">
      <c r="E680" s="146"/>
      <c r="I680" s="413"/>
      <c r="M680" s="146"/>
      <c r="Q680" s="146"/>
      <c r="Y680" s="146"/>
    </row>
    <row r="681">
      <c r="E681" s="146"/>
      <c r="I681" s="413"/>
      <c r="M681" s="146"/>
      <c r="Q681" s="146"/>
      <c r="Y681" s="146"/>
    </row>
    <row r="682">
      <c r="E682" s="146"/>
      <c r="I682" s="413"/>
      <c r="M682" s="146"/>
      <c r="Q682" s="146"/>
      <c r="Y682" s="146"/>
    </row>
    <row r="683">
      <c r="E683" s="146"/>
      <c r="I683" s="413"/>
      <c r="M683" s="146"/>
      <c r="Q683" s="146"/>
      <c r="Y683" s="146"/>
    </row>
    <row r="684">
      <c r="E684" s="146"/>
      <c r="I684" s="413"/>
      <c r="M684" s="146"/>
      <c r="Q684" s="146"/>
      <c r="Y684" s="146"/>
    </row>
    <row r="685">
      <c r="E685" s="146"/>
      <c r="I685" s="413"/>
      <c r="M685" s="146"/>
      <c r="Q685" s="146"/>
      <c r="Y685" s="146"/>
    </row>
    <row r="686">
      <c r="E686" s="146"/>
      <c r="I686" s="413"/>
      <c r="M686" s="146"/>
      <c r="Q686" s="146"/>
      <c r="Y686" s="146"/>
    </row>
    <row r="687">
      <c r="E687" s="146"/>
      <c r="I687" s="413"/>
      <c r="M687" s="146"/>
      <c r="Q687" s="146"/>
      <c r="Y687" s="146"/>
    </row>
    <row r="688">
      <c r="E688" s="146"/>
      <c r="I688" s="413"/>
      <c r="M688" s="146"/>
      <c r="Q688" s="146"/>
      <c r="Y688" s="146"/>
    </row>
    <row r="689">
      <c r="E689" s="146"/>
      <c r="I689" s="413"/>
      <c r="M689" s="146"/>
      <c r="Q689" s="146"/>
      <c r="Y689" s="146"/>
    </row>
    <row r="690">
      <c r="E690" s="146"/>
      <c r="I690" s="413"/>
      <c r="M690" s="146"/>
      <c r="Q690" s="146"/>
      <c r="Y690" s="146"/>
    </row>
    <row r="691">
      <c r="E691" s="146"/>
      <c r="I691" s="413"/>
      <c r="M691" s="146"/>
      <c r="Q691" s="146"/>
      <c r="Y691" s="146"/>
    </row>
    <row r="692">
      <c r="E692" s="146"/>
      <c r="I692" s="413"/>
      <c r="M692" s="146"/>
      <c r="Q692" s="146"/>
      <c r="Y692" s="146"/>
    </row>
    <row r="693">
      <c r="E693" s="146"/>
      <c r="I693" s="413"/>
      <c r="M693" s="146"/>
      <c r="Q693" s="146"/>
      <c r="Y693" s="146"/>
    </row>
    <row r="694">
      <c r="E694" s="146"/>
      <c r="I694" s="413"/>
      <c r="M694" s="146"/>
      <c r="Q694" s="146"/>
      <c r="Y694" s="146"/>
    </row>
    <row r="695">
      <c r="E695" s="146"/>
      <c r="I695" s="413"/>
      <c r="M695" s="146"/>
      <c r="Q695" s="146"/>
      <c r="Y695" s="146"/>
    </row>
    <row r="696">
      <c r="E696" s="146"/>
      <c r="I696" s="413"/>
      <c r="M696" s="146"/>
      <c r="Q696" s="146"/>
      <c r="Y696" s="146"/>
    </row>
    <row r="697">
      <c r="E697" s="146"/>
      <c r="I697" s="413"/>
      <c r="M697" s="146"/>
      <c r="Q697" s="146"/>
      <c r="Y697" s="146"/>
    </row>
    <row r="698">
      <c r="E698" s="146"/>
      <c r="I698" s="413"/>
      <c r="M698" s="146"/>
      <c r="Q698" s="146"/>
      <c r="Y698" s="146"/>
    </row>
    <row r="699">
      <c r="E699" s="146"/>
      <c r="I699" s="413"/>
      <c r="M699" s="146"/>
      <c r="Q699" s="146"/>
      <c r="Y699" s="146"/>
    </row>
    <row r="700">
      <c r="E700" s="146"/>
      <c r="I700" s="413"/>
      <c r="M700" s="146"/>
      <c r="Q700" s="146"/>
      <c r="Y700" s="146"/>
    </row>
    <row r="701">
      <c r="E701" s="146"/>
      <c r="I701" s="413"/>
      <c r="M701" s="146"/>
      <c r="Q701" s="146"/>
      <c r="Y701" s="146"/>
    </row>
    <row r="702">
      <c r="E702" s="146"/>
      <c r="I702" s="413"/>
      <c r="M702" s="146"/>
      <c r="Q702" s="146"/>
      <c r="Y702" s="146"/>
    </row>
    <row r="703">
      <c r="E703" s="146"/>
      <c r="I703" s="413"/>
      <c r="M703" s="146"/>
      <c r="Q703" s="146"/>
      <c r="Y703" s="146"/>
    </row>
    <row r="704">
      <c r="E704" s="146"/>
      <c r="I704" s="413"/>
      <c r="M704" s="146"/>
      <c r="Q704" s="146"/>
      <c r="Y704" s="146"/>
    </row>
    <row r="705">
      <c r="E705" s="146"/>
      <c r="I705" s="413"/>
      <c r="M705" s="146"/>
      <c r="Q705" s="146"/>
      <c r="Y705" s="146"/>
    </row>
    <row r="706">
      <c r="E706" s="146"/>
      <c r="I706" s="413"/>
      <c r="M706" s="146"/>
      <c r="Q706" s="146"/>
      <c r="Y706" s="146"/>
    </row>
    <row r="707">
      <c r="E707" s="146"/>
      <c r="I707" s="413"/>
      <c r="M707" s="146"/>
      <c r="Q707" s="146"/>
      <c r="Y707" s="146"/>
    </row>
    <row r="708">
      <c r="E708" s="146"/>
      <c r="I708" s="413"/>
      <c r="M708" s="146"/>
      <c r="Q708" s="146"/>
      <c r="Y708" s="146"/>
    </row>
    <row r="709">
      <c r="E709" s="146"/>
      <c r="I709" s="413"/>
      <c r="M709" s="146"/>
      <c r="Q709" s="146"/>
      <c r="Y709" s="146"/>
    </row>
    <row r="710">
      <c r="E710" s="146"/>
      <c r="I710" s="413"/>
      <c r="M710" s="146"/>
      <c r="Q710" s="146"/>
      <c r="Y710" s="146"/>
    </row>
    <row r="711">
      <c r="E711" s="146"/>
      <c r="I711" s="413"/>
      <c r="M711" s="146"/>
      <c r="Q711" s="146"/>
      <c r="Y711" s="146"/>
    </row>
    <row r="712">
      <c r="E712" s="146"/>
      <c r="I712" s="413"/>
      <c r="M712" s="146"/>
      <c r="Q712" s="146"/>
      <c r="Y712" s="146"/>
    </row>
    <row r="713">
      <c r="E713" s="146"/>
      <c r="I713" s="413"/>
      <c r="M713" s="146"/>
      <c r="Q713" s="146"/>
      <c r="Y713" s="146"/>
    </row>
    <row r="714">
      <c r="E714" s="146"/>
      <c r="I714" s="413"/>
      <c r="M714" s="146"/>
      <c r="Q714" s="146"/>
      <c r="Y714" s="146"/>
    </row>
    <row r="715">
      <c r="E715" s="146"/>
      <c r="I715" s="413"/>
      <c r="M715" s="146"/>
      <c r="Q715" s="146"/>
      <c r="Y715" s="146"/>
    </row>
    <row r="716">
      <c r="E716" s="146"/>
      <c r="I716" s="413"/>
      <c r="M716" s="146"/>
      <c r="Q716" s="146"/>
      <c r="Y716" s="146"/>
    </row>
    <row r="717">
      <c r="E717" s="146"/>
      <c r="I717" s="413"/>
      <c r="M717" s="146"/>
      <c r="Q717" s="146"/>
      <c r="Y717" s="146"/>
    </row>
    <row r="718">
      <c r="E718" s="146"/>
      <c r="I718" s="413"/>
      <c r="M718" s="146"/>
      <c r="Q718" s="146"/>
      <c r="Y718" s="146"/>
    </row>
    <row r="719">
      <c r="E719" s="146"/>
      <c r="I719" s="413"/>
      <c r="M719" s="146"/>
      <c r="Q719" s="146"/>
      <c r="Y719" s="146"/>
    </row>
    <row r="720">
      <c r="E720" s="146"/>
      <c r="I720" s="413"/>
      <c r="M720" s="146"/>
      <c r="Q720" s="146"/>
      <c r="Y720" s="146"/>
    </row>
    <row r="721">
      <c r="E721" s="146"/>
      <c r="I721" s="413"/>
      <c r="M721" s="146"/>
      <c r="Q721" s="146"/>
      <c r="Y721" s="146"/>
    </row>
    <row r="722">
      <c r="E722" s="146"/>
      <c r="I722" s="413"/>
      <c r="M722" s="146"/>
      <c r="Q722" s="146"/>
      <c r="Y722" s="146"/>
    </row>
    <row r="723">
      <c r="E723" s="146"/>
      <c r="I723" s="413"/>
      <c r="M723" s="146"/>
      <c r="Q723" s="146"/>
      <c r="Y723" s="146"/>
    </row>
    <row r="724">
      <c r="E724" s="146"/>
      <c r="I724" s="413"/>
      <c r="M724" s="146"/>
      <c r="Q724" s="146"/>
      <c r="Y724" s="146"/>
    </row>
    <row r="725">
      <c r="E725" s="146"/>
      <c r="I725" s="413"/>
      <c r="M725" s="146"/>
      <c r="Q725" s="146"/>
      <c r="Y725" s="146"/>
    </row>
    <row r="726">
      <c r="E726" s="146"/>
      <c r="I726" s="413"/>
      <c r="M726" s="146"/>
      <c r="Q726" s="146"/>
      <c r="Y726" s="146"/>
    </row>
    <row r="727">
      <c r="E727" s="146"/>
      <c r="I727" s="413"/>
      <c r="M727" s="146"/>
      <c r="Q727" s="146"/>
      <c r="Y727" s="146"/>
    </row>
    <row r="728">
      <c r="E728" s="146"/>
      <c r="I728" s="413"/>
      <c r="M728" s="146"/>
      <c r="Q728" s="146"/>
      <c r="Y728" s="146"/>
    </row>
    <row r="729">
      <c r="E729" s="146"/>
      <c r="I729" s="413"/>
      <c r="M729" s="146"/>
      <c r="Q729" s="146"/>
      <c r="Y729" s="146"/>
    </row>
    <row r="730">
      <c r="E730" s="146"/>
      <c r="I730" s="413"/>
      <c r="M730" s="146"/>
      <c r="Q730" s="146"/>
      <c r="Y730" s="146"/>
    </row>
    <row r="731">
      <c r="E731" s="146"/>
      <c r="I731" s="413"/>
      <c r="M731" s="146"/>
      <c r="Q731" s="146"/>
      <c r="Y731" s="146"/>
    </row>
    <row r="732">
      <c r="E732" s="146"/>
      <c r="I732" s="413"/>
      <c r="M732" s="146"/>
      <c r="Q732" s="146"/>
      <c r="Y732" s="146"/>
    </row>
    <row r="733">
      <c r="E733" s="146"/>
      <c r="I733" s="413"/>
      <c r="M733" s="146"/>
      <c r="Q733" s="146"/>
      <c r="Y733" s="146"/>
    </row>
    <row r="734">
      <c r="E734" s="146"/>
      <c r="I734" s="413"/>
      <c r="M734" s="146"/>
      <c r="Q734" s="146"/>
      <c r="Y734" s="146"/>
    </row>
    <row r="735">
      <c r="E735" s="146"/>
      <c r="I735" s="413"/>
      <c r="M735" s="146"/>
      <c r="Q735" s="146"/>
      <c r="Y735" s="146"/>
    </row>
    <row r="736">
      <c r="E736" s="146"/>
      <c r="I736" s="413"/>
      <c r="M736" s="146"/>
      <c r="Q736" s="146"/>
      <c r="Y736" s="146"/>
    </row>
    <row r="737">
      <c r="E737" s="146"/>
      <c r="I737" s="413"/>
      <c r="M737" s="146"/>
      <c r="Q737" s="146"/>
      <c r="Y737" s="146"/>
    </row>
    <row r="738">
      <c r="E738" s="146"/>
      <c r="I738" s="413"/>
      <c r="M738" s="146"/>
      <c r="Q738" s="146"/>
      <c r="Y738" s="146"/>
    </row>
    <row r="739">
      <c r="E739" s="146"/>
      <c r="I739" s="413"/>
      <c r="M739" s="146"/>
      <c r="Q739" s="146"/>
      <c r="Y739" s="146"/>
    </row>
    <row r="740">
      <c r="E740" s="146"/>
      <c r="I740" s="413"/>
      <c r="M740" s="146"/>
      <c r="Q740" s="146"/>
      <c r="Y740" s="146"/>
    </row>
    <row r="741">
      <c r="E741" s="146"/>
      <c r="I741" s="413"/>
      <c r="M741" s="146"/>
      <c r="Q741" s="146"/>
      <c r="Y741" s="146"/>
    </row>
    <row r="742">
      <c r="E742" s="146"/>
      <c r="I742" s="413"/>
      <c r="M742" s="146"/>
      <c r="Q742" s="146"/>
      <c r="Y742" s="146"/>
    </row>
    <row r="743">
      <c r="E743" s="146"/>
      <c r="I743" s="413"/>
      <c r="M743" s="146"/>
      <c r="Q743" s="146"/>
      <c r="Y743" s="146"/>
    </row>
    <row r="744">
      <c r="E744" s="146"/>
      <c r="I744" s="413"/>
      <c r="M744" s="146"/>
      <c r="Q744" s="146"/>
      <c r="Y744" s="146"/>
    </row>
    <row r="745">
      <c r="E745" s="146"/>
      <c r="I745" s="413"/>
      <c r="M745" s="146"/>
      <c r="Q745" s="146"/>
      <c r="Y745" s="146"/>
    </row>
    <row r="746">
      <c r="E746" s="146"/>
      <c r="I746" s="413"/>
      <c r="M746" s="146"/>
      <c r="Q746" s="146"/>
      <c r="Y746" s="146"/>
    </row>
    <row r="747">
      <c r="E747" s="146"/>
      <c r="I747" s="413"/>
      <c r="M747" s="146"/>
      <c r="Q747" s="146"/>
      <c r="Y747" s="146"/>
    </row>
    <row r="748">
      <c r="E748" s="146"/>
      <c r="I748" s="413"/>
      <c r="M748" s="146"/>
      <c r="Q748" s="146"/>
      <c r="Y748" s="146"/>
    </row>
    <row r="749">
      <c r="E749" s="146"/>
      <c r="I749" s="413"/>
      <c r="M749" s="146"/>
      <c r="Q749" s="146"/>
      <c r="Y749" s="146"/>
    </row>
    <row r="750">
      <c r="E750" s="146"/>
      <c r="I750" s="413"/>
      <c r="M750" s="146"/>
      <c r="Q750" s="146"/>
      <c r="Y750" s="146"/>
    </row>
    <row r="751">
      <c r="E751" s="146"/>
      <c r="I751" s="413"/>
      <c r="M751" s="146"/>
      <c r="Q751" s="146"/>
      <c r="Y751" s="146"/>
    </row>
    <row r="752">
      <c r="E752" s="146"/>
      <c r="I752" s="413"/>
      <c r="M752" s="146"/>
      <c r="Q752" s="146"/>
      <c r="Y752" s="146"/>
    </row>
    <row r="753">
      <c r="E753" s="146"/>
      <c r="I753" s="413"/>
      <c r="M753" s="146"/>
      <c r="Q753" s="146"/>
      <c r="Y753" s="146"/>
    </row>
    <row r="754">
      <c r="E754" s="146"/>
      <c r="I754" s="413"/>
      <c r="M754" s="146"/>
      <c r="Q754" s="146"/>
      <c r="Y754" s="146"/>
    </row>
    <row r="755">
      <c r="E755" s="146"/>
      <c r="I755" s="413"/>
      <c r="M755" s="146"/>
      <c r="Q755" s="146"/>
      <c r="Y755" s="146"/>
    </row>
    <row r="756">
      <c r="E756" s="146"/>
      <c r="I756" s="413"/>
      <c r="M756" s="146"/>
      <c r="Q756" s="146"/>
      <c r="Y756" s="146"/>
    </row>
    <row r="757">
      <c r="E757" s="146"/>
      <c r="I757" s="413"/>
      <c r="M757" s="146"/>
      <c r="Q757" s="146"/>
      <c r="Y757" s="146"/>
    </row>
    <row r="758">
      <c r="E758" s="146"/>
      <c r="I758" s="413"/>
      <c r="M758" s="146"/>
      <c r="Q758" s="146"/>
      <c r="Y758" s="146"/>
    </row>
    <row r="759">
      <c r="E759" s="146"/>
      <c r="I759" s="413"/>
      <c r="M759" s="146"/>
      <c r="Q759" s="146"/>
      <c r="Y759" s="146"/>
    </row>
    <row r="760">
      <c r="E760" s="146"/>
      <c r="I760" s="413"/>
      <c r="M760" s="146"/>
      <c r="Q760" s="146"/>
      <c r="Y760" s="146"/>
    </row>
    <row r="761">
      <c r="E761" s="146"/>
      <c r="I761" s="413"/>
      <c r="M761" s="146"/>
      <c r="Q761" s="146"/>
      <c r="Y761" s="146"/>
    </row>
    <row r="762">
      <c r="E762" s="146"/>
      <c r="I762" s="413"/>
      <c r="M762" s="146"/>
      <c r="Q762" s="146"/>
      <c r="Y762" s="146"/>
    </row>
    <row r="763">
      <c r="E763" s="146"/>
      <c r="I763" s="413"/>
      <c r="M763" s="146"/>
      <c r="Q763" s="146"/>
      <c r="Y763" s="146"/>
    </row>
    <row r="764">
      <c r="E764" s="146"/>
      <c r="I764" s="413"/>
      <c r="M764" s="146"/>
      <c r="Q764" s="146"/>
      <c r="Y764" s="146"/>
    </row>
    <row r="765">
      <c r="E765" s="146"/>
      <c r="I765" s="413"/>
      <c r="M765" s="146"/>
      <c r="Q765" s="146"/>
      <c r="Y765" s="146"/>
    </row>
    <row r="766">
      <c r="E766" s="146"/>
      <c r="I766" s="413"/>
      <c r="M766" s="146"/>
      <c r="Q766" s="146"/>
      <c r="Y766" s="146"/>
    </row>
    <row r="767">
      <c r="E767" s="146"/>
      <c r="I767" s="413"/>
      <c r="M767" s="146"/>
      <c r="Q767" s="146"/>
      <c r="Y767" s="146"/>
    </row>
    <row r="768">
      <c r="E768" s="146"/>
      <c r="I768" s="413"/>
      <c r="M768" s="146"/>
      <c r="Q768" s="146"/>
      <c r="Y768" s="146"/>
    </row>
    <row r="769">
      <c r="E769" s="146"/>
      <c r="I769" s="413"/>
      <c r="M769" s="146"/>
      <c r="Q769" s="146"/>
      <c r="Y769" s="146"/>
    </row>
    <row r="770">
      <c r="E770" s="146"/>
      <c r="I770" s="413"/>
      <c r="M770" s="146"/>
      <c r="Q770" s="146"/>
      <c r="Y770" s="146"/>
    </row>
    <row r="771">
      <c r="E771" s="146"/>
      <c r="I771" s="413"/>
      <c r="M771" s="146"/>
      <c r="Q771" s="146"/>
      <c r="Y771" s="146"/>
    </row>
    <row r="772">
      <c r="E772" s="146"/>
      <c r="I772" s="413"/>
      <c r="M772" s="146"/>
      <c r="Q772" s="146"/>
      <c r="Y772" s="146"/>
    </row>
    <row r="773">
      <c r="E773" s="146"/>
      <c r="I773" s="413"/>
      <c r="M773" s="146"/>
      <c r="Q773" s="146"/>
      <c r="Y773" s="146"/>
    </row>
    <row r="774">
      <c r="E774" s="146"/>
      <c r="I774" s="413"/>
      <c r="M774" s="146"/>
      <c r="Q774" s="146"/>
      <c r="Y774" s="146"/>
    </row>
    <row r="775">
      <c r="E775" s="146"/>
      <c r="I775" s="413"/>
      <c r="M775" s="146"/>
      <c r="Q775" s="146"/>
      <c r="Y775" s="146"/>
    </row>
    <row r="776">
      <c r="E776" s="146"/>
      <c r="I776" s="413"/>
      <c r="M776" s="146"/>
      <c r="Q776" s="146"/>
      <c r="Y776" s="146"/>
    </row>
    <row r="777">
      <c r="E777" s="146"/>
      <c r="I777" s="413"/>
      <c r="M777" s="146"/>
      <c r="Q777" s="146"/>
      <c r="Y777" s="146"/>
    </row>
    <row r="778">
      <c r="E778" s="146"/>
      <c r="I778" s="413"/>
      <c r="M778" s="146"/>
      <c r="Q778" s="146"/>
      <c r="Y778" s="146"/>
    </row>
    <row r="779">
      <c r="E779" s="146"/>
      <c r="I779" s="413"/>
      <c r="M779" s="146"/>
      <c r="Q779" s="146"/>
      <c r="Y779" s="146"/>
    </row>
    <row r="780">
      <c r="E780" s="146"/>
      <c r="I780" s="413"/>
      <c r="M780" s="146"/>
      <c r="Q780" s="146"/>
      <c r="Y780" s="146"/>
    </row>
    <row r="781">
      <c r="E781" s="146"/>
      <c r="I781" s="413"/>
      <c r="M781" s="146"/>
      <c r="Q781" s="146"/>
      <c r="Y781" s="146"/>
    </row>
    <row r="782">
      <c r="E782" s="146"/>
      <c r="I782" s="413"/>
      <c r="M782" s="146"/>
      <c r="Q782" s="146"/>
      <c r="Y782" s="146"/>
    </row>
    <row r="783">
      <c r="E783" s="146"/>
      <c r="I783" s="413"/>
      <c r="M783" s="146"/>
      <c r="Q783" s="146"/>
      <c r="Y783" s="146"/>
    </row>
    <row r="784">
      <c r="E784" s="146"/>
      <c r="I784" s="413"/>
      <c r="M784" s="146"/>
      <c r="Q784" s="146"/>
      <c r="Y784" s="146"/>
    </row>
    <row r="785">
      <c r="E785" s="146"/>
      <c r="I785" s="413"/>
      <c r="M785" s="146"/>
      <c r="Q785" s="146"/>
      <c r="Y785" s="146"/>
    </row>
    <row r="786">
      <c r="E786" s="146"/>
      <c r="I786" s="413"/>
      <c r="M786" s="146"/>
      <c r="Q786" s="146"/>
      <c r="Y786" s="146"/>
    </row>
    <row r="787">
      <c r="E787" s="146"/>
      <c r="I787" s="413"/>
      <c r="M787" s="146"/>
      <c r="Q787" s="146"/>
      <c r="Y787" s="146"/>
    </row>
    <row r="788">
      <c r="E788" s="146"/>
      <c r="I788" s="413"/>
      <c r="M788" s="146"/>
      <c r="Q788" s="146"/>
      <c r="Y788" s="146"/>
    </row>
    <row r="789">
      <c r="E789" s="146"/>
      <c r="I789" s="413"/>
      <c r="M789" s="146"/>
      <c r="Q789" s="146"/>
      <c r="Y789" s="146"/>
    </row>
    <row r="790">
      <c r="E790" s="146"/>
      <c r="I790" s="413"/>
      <c r="M790" s="146"/>
      <c r="Q790" s="146"/>
      <c r="Y790" s="146"/>
    </row>
    <row r="791">
      <c r="E791" s="146"/>
      <c r="I791" s="413"/>
      <c r="M791" s="146"/>
      <c r="Q791" s="146"/>
      <c r="Y791" s="146"/>
    </row>
    <row r="792">
      <c r="E792" s="146"/>
      <c r="I792" s="413"/>
      <c r="M792" s="146"/>
      <c r="Q792" s="146"/>
      <c r="Y792" s="146"/>
    </row>
    <row r="793">
      <c r="E793" s="146"/>
      <c r="I793" s="413"/>
      <c r="M793" s="146"/>
      <c r="Q793" s="146"/>
      <c r="Y793" s="146"/>
    </row>
    <row r="794">
      <c r="E794" s="146"/>
      <c r="I794" s="413"/>
      <c r="M794" s="146"/>
      <c r="Q794" s="146"/>
      <c r="Y794" s="146"/>
    </row>
    <row r="795">
      <c r="E795" s="146"/>
      <c r="I795" s="413"/>
      <c r="M795" s="146"/>
      <c r="Q795" s="146"/>
      <c r="Y795" s="146"/>
    </row>
    <row r="796">
      <c r="E796" s="146"/>
      <c r="I796" s="413"/>
      <c r="M796" s="146"/>
      <c r="Q796" s="146"/>
      <c r="Y796" s="146"/>
    </row>
    <row r="797">
      <c r="E797" s="146"/>
      <c r="I797" s="413"/>
      <c r="M797" s="146"/>
      <c r="Q797" s="146"/>
      <c r="Y797" s="146"/>
    </row>
    <row r="798">
      <c r="E798" s="146"/>
      <c r="I798" s="413"/>
      <c r="M798" s="146"/>
      <c r="Q798" s="146"/>
      <c r="Y798" s="146"/>
    </row>
    <row r="799">
      <c r="E799" s="146"/>
      <c r="I799" s="413"/>
      <c r="M799" s="146"/>
      <c r="Q799" s="146"/>
      <c r="Y799" s="146"/>
    </row>
    <row r="800">
      <c r="E800" s="146"/>
      <c r="I800" s="413"/>
      <c r="M800" s="146"/>
      <c r="Q800" s="146"/>
      <c r="Y800" s="146"/>
    </row>
    <row r="801">
      <c r="E801" s="146"/>
      <c r="I801" s="413"/>
      <c r="M801" s="146"/>
      <c r="Q801" s="146"/>
      <c r="Y801" s="146"/>
    </row>
    <row r="802">
      <c r="E802" s="146"/>
      <c r="I802" s="413"/>
      <c r="M802" s="146"/>
      <c r="Q802" s="146"/>
      <c r="Y802" s="146"/>
    </row>
    <row r="803">
      <c r="E803" s="146"/>
      <c r="I803" s="413"/>
      <c r="M803" s="146"/>
      <c r="Q803" s="146"/>
      <c r="Y803" s="146"/>
    </row>
    <row r="804">
      <c r="E804" s="146"/>
      <c r="I804" s="413"/>
      <c r="M804" s="146"/>
      <c r="Q804" s="146"/>
      <c r="Y804" s="146"/>
    </row>
    <row r="805">
      <c r="E805" s="146"/>
      <c r="I805" s="413"/>
      <c r="M805" s="146"/>
      <c r="Q805" s="146"/>
      <c r="Y805" s="146"/>
    </row>
    <row r="806">
      <c r="E806" s="146"/>
      <c r="I806" s="413"/>
      <c r="M806" s="146"/>
      <c r="Q806" s="146"/>
      <c r="Y806" s="146"/>
    </row>
    <row r="807">
      <c r="E807" s="146"/>
      <c r="I807" s="413"/>
      <c r="M807" s="146"/>
      <c r="Q807" s="146"/>
      <c r="Y807" s="146"/>
    </row>
    <row r="808">
      <c r="E808" s="146"/>
      <c r="I808" s="413"/>
      <c r="M808" s="146"/>
      <c r="Q808" s="146"/>
      <c r="Y808" s="146"/>
    </row>
    <row r="809">
      <c r="E809" s="146"/>
      <c r="I809" s="413"/>
      <c r="M809" s="146"/>
      <c r="Q809" s="146"/>
      <c r="Y809" s="146"/>
    </row>
    <row r="810">
      <c r="E810" s="146"/>
      <c r="I810" s="413"/>
      <c r="M810" s="146"/>
      <c r="Q810" s="146"/>
      <c r="Y810" s="146"/>
    </row>
    <row r="811">
      <c r="E811" s="146"/>
      <c r="I811" s="413"/>
      <c r="M811" s="146"/>
      <c r="Q811" s="146"/>
      <c r="Y811" s="146"/>
    </row>
    <row r="812">
      <c r="E812" s="146"/>
      <c r="I812" s="413"/>
      <c r="M812" s="146"/>
      <c r="Q812" s="146"/>
      <c r="Y812" s="146"/>
    </row>
    <row r="813">
      <c r="E813" s="146"/>
      <c r="I813" s="413"/>
      <c r="M813" s="146"/>
      <c r="Q813" s="146"/>
      <c r="Y813" s="146"/>
    </row>
    <row r="814">
      <c r="E814" s="146"/>
      <c r="I814" s="413"/>
      <c r="M814" s="146"/>
      <c r="Q814" s="146"/>
      <c r="Y814" s="146"/>
    </row>
    <row r="815">
      <c r="E815" s="146"/>
      <c r="I815" s="413"/>
      <c r="M815" s="146"/>
      <c r="Q815" s="146"/>
      <c r="Y815" s="146"/>
    </row>
    <row r="816">
      <c r="E816" s="146"/>
      <c r="I816" s="413"/>
      <c r="M816" s="146"/>
      <c r="Q816" s="146"/>
      <c r="Y816" s="146"/>
    </row>
    <row r="817">
      <c r="E817" s="146"/>
      <c r="I817" s="413"/>
      <c r="M817" s="146"/>
      <c r="Q817" s="146"/>
      <c r="Y817" s="146"/>
    </row>
    <row r="818">
      <c r="E818" s="146"/>
      <c r="I818" s="413"/>
      <c r="M818" s="146"/>
      <c r="Q818" s="146"/>
      <c r="Y818" s="146"/>
    </row>
    <row r="819">
      <c r="E819" s="146"/>
      <c r="I819" s="413"/>
      <c r="M819" s="146"/>
      <c r="Q819" s="146"/>
      <c r="Y819" s="146"/>
    </row>
    <row r="820">
      <c r="E820" s="146"/>
      <c r="I820" s="413"/>
      <c r="M820" s="146"/>
      <c r="Q820" s="146"/>
      <c r="Y820" s="146"/>
    </row>
    <row r="821">
      <c r="E821" s="146"/>
      <c r="I821" s="413"/>
      <c r="M821" s="146"/>
      <c r="Q821" s="146"/>
      <c r="Y821" s="146"/>
    </row>
    <row r="822">
      <c r="E822" s="146"/>
      <c r="I822" s="413"/>
      <c r="M822" s="146"/>
      <c r="Q822" s="146"/>
      <c r="Y822" s="146"/>
    </row>
    <row r="823">
      <c r="E823" s="146"/>
      <c r="I823" s="413"/>
      <c r="M823" s="146"/>
      <c r="Q823" s="146"/>
      <c r="Y823" s="146"/>
    </row>
    <row r="824">
      <c r="E824" s="146"/>
      <c r="I824" s="413"/>
      <c r="M824" s="146"/>
      <c r="Q824" s="146"/>
      <c r="Y824" s="146"/>
    </row>
    <row r="825">
      <c r="E825" s="146"/>
      <c r="I825" s="413"/>
      <c r="M825" s="146"/>
      <c r="Q825" s="146"/>
      <c r="Y825" s="146"/>
    </row>
    <row r="826">
      <c r="E826" s="146"/>
      <c r="I826" s="413"/>
      <c r="M826" s="146"/>
      <c r="Q826" s="146"/>
      <c r="Y826" s="146"/>
    </row>
    <row r="827">
      <c r="E827" s="146"/>
      <c r="I827" s="413"/>
      <c r="M827" s="146"/>
      <c r="Q827" s="146"/>
      <c r="Y827" s="146"/>
    </row>
    <row r="828">
      <c r="E828" s="146"/>
      <c r="I828" s="413"/>
      <c r="M828" s="146"/>
      <c r="Q828" s="146"/>
      <c r="Y828" s="146"/>
    </row>
    <row r="829">
      <c r="E829" s="146"/>
      <c r="I829" s="413"/>
      <c r="M829" s="146"/>
      <c r="Q829" s="146"/>
      <c r="Y829" s="146"/>
    </row>
    <row r="830">
      <c r="E830" s="146"/>
      <c r="I830" s="413"/>
      <c r="M830" s="146"/>
      <c r="Q830" s="146"/>
      <c r="Y830" s="146"/>
    </row>
    <row r="831">
      <c r="E831" s="146"/>
      <c r="I831" s="413"/>
      <c r="M831" s="146"/>
      <c r="Q831" s="146"/>
      <c r="Y831" s="146"/>
    </row>
    <row r="832">
      <c r="E832" s="146"/>
      <c r="I832" s="413"/>
      <c r="M832" s="146"/>
      <c r="Q832" s="146"/>
      <c r="Y832" s="146"/>
    </row>
    <row r="833">
      <c r="E833" s="146"/>
      <c r="I833" s="413"/>
      <c r="M833" s="146"/>
      <c r="Q833" s="146"/>
      <c r="Y833" s="146"/>
    </row>
    <row r="834">
      <c r="E834" s="146"/>
      <c r="I834" s="413"/>
      <c r="M834" s="146"/>
      <c r="Q834" s="146"/>
      <c r="Y834" s="146"/>
    </row>
    <row r="835">
      <c r="E835" s="146"/>
      <c r="I835" s="413"/>
      <c r="M835" s="146"/>
      <c r="Q835" s="146"/>
      <c r="Y835" s="146"/>
    </row>
    <row r="836">
      <c r="E836" s="146"/>
      <c r="I836" s="413"/>
      <c r="M836" s="146"/>
      <c r="Q836" s="146"/>
      <c r="Y836" s="146"/>
    </row>
    <row r="837">
      <c r="E837" s="146"/>
      <c r="I837" s="413"/>
      <c r="M837" s="146"/>
      <c r="Q837" s="146"/>
      <c r="Y837" s="146"/>
    </row>
    <row r="838">
      <c r="E838" s="146"/>
      <c r="I838" s="413"/>
      <c r="M838" s="146"/>
      <c r="Q838" s="146"/>
      <c r="Y838" s="146"/>
    </row>
    <row r="839">
      <c r="E839" s="146"/>
      <c r="I839" s="413"/>
      <c r="M839" s="146"/>
      <c r="Q839" s="146"/>
      <c r="Y839" s="146"/>
    </row>
    <row r="840">
      <c r="E840" s="146"/>
      <c r="I840" s="413"/>
      <c r="M840" s="146"/>
      <c r="Q840" s="146"/>
      <c r="Y840" s="146"/>
    </row>
    <row r="841">
      <c r="E841" s="146"/>
      <c r="I841" s="413"/>
      <c r="M841" s="146"/>
      <c r="Q841" s="146"/>
      <c r="Y841" s="146"/>
    </row>
    <row r="842">
      <c r="E842" s="146"/>
      <c r="I842" s="413"/>
      <c r="M842" s="146"/>
      <c r="Q842" s="146"/>
      <c r="Y842" s="146"/>
    </row>
    <row r="843">
      <c r="E843" s="146"/>
      <c r="I843" s="413"/>
      <c r="M843" s="146"/>
      <c r="Q843" s="146"/>
      <c r="Y843" s="146"/>
    </row>
    <row r="844">
      <c r="E844" s="146"/>
      <c r="I844" s="413"/>
      <c r="M844" s="146"/>
      <c r="Q844" s="146"/>
      <c r="Y844" s="146"/>
    </row>
    <row r="845">
      <c r="E845" s="146"/>
      <c r="I845" s="413"/>
      <c r="M845" s="146"/>
      <c r="Q845" s="146"/>
      <c r="Y845" s="146"/>
    </row>
    <row r="846">
      <c r="E846" s="146"/>
      <c r="I846" s="413"/>
      <c r="M846" s="146"/>
      <c r="Q846" s="146"/>
      <c r="Y846" s="146"/>
    </row>
    <row r="847">
      <c r="E847" s="146"/>
      <c r="I847" s="413"/>
      <c r="M847" s="146"/>
      <c r="Q847" s="146"/>
      <c r="Y847" s="146"/>
    </row>
    <row r="848">
      <c r="E848" s="146"/>
      <c r="I848" s="413"/>
      <c r="M848" s="146"/>
      <c r="Q848" s="146"/>
      <c r="Y848" s="146"/>
    </row>
    <row r="849">
      <c r="E849" s="146"/>
      <c r="I849" s="413"/>
      <c r="M849" s="146"/>
      <c r="Q849" s="146"/>
      <c r="Y849" s="146"/>
    </row>
    <row r="850">
      <c r="E850" s="146"/>
      <c r="I850" s="413"/>
      <c r="M850" s="146"/>
      <c r="Q850" s="146"/>
      <c r="Y850" s="146"/>
    </row>
    <row r="851">
      <c r="E851" s="146"/>
      <c r="I851" s="413"/>
      <c r="M851" s="146"/>
      <c r="Q851" s="146"/>
      <c r="Y851" s="146"/>
    </row>
    <row r="852">
      <c r="E852" s="146"/>
      <c r="I852" s="413"/>
      <c r="M852" s="146"/>
      <c r="Q852" s="146"/>
      <c r="Y852" s="146"/>
    </row>
    <row r="853">
      <c r="E853" s="146"/>
      <c r="I853" s="413"/>
      <c r="M853" s="146"/>
      <c r="Q853" s="146"/>
      <c r="Y853" s="146"/>
    </row>
    <row r="854">
      <c r="E854" s="146"/>
      <c r="I854" s="413"/>
      <c r="M854" s="146"/>
      <c r="Q854" s="146"/>
      <c r="Y854" s="146"/>
    </row>
    <row r="855">
      <c r="E855" s="146"/>
      <c r="I855" s="413"/>
      <c r="M855" s="146"/>
      <c r="Q855" s="146"/>
      <c r="Y855" s="146"/>
    </row>
    <row r="856">
      <c r="E856" s="146"/>
      <c r="I856" s="413"/>
      <c r="M856" s="146"/>
      <c r="Q856" s="146"/>
      <c r="Y856" s="146"/>
    </row>
    <row r="857">
      <c r="E857" s="146"/>
      <c r="I857" s="413"/>
      <c r="M857" s="146"/>
      <c r="Q857" s="146"/>
      <c r="Y857" s="146"/>
    </row>
    <row r="858">
      <c r="E858" s="146"/>
      <c r="I858" s="413"/>
      <c r="M858" s="146"/>
      <c r="Q858" s="146"/>
      <c r="Y858" s="146"/>
    </row>
    <row r="859">
      <c r="E859" s="146"/>
      <c r="I859" s="413"/>
      <c r="M859" s="146"/>
      <c r="Q859" s="146"/>
      <c r="Y859" s="146"/>
    </row>
    <row r="860">
      <c r="E860" s="146"/>
      <c r="I860" s="413"/>
      <c r="M860" s="146"/>
      <c r="Q860" s="146"/>
      <c r="Y860" s="146"/>
    </row>
    <row r="861">
      <c r="E861" s="146"/>
      <c r="I861" s="413"/>
      <c r="M861" s="146"/>
      <c r="Q861" s="146"/>
      <c r="Y861" s="146"/>
    </row>
    <row r="862">
      <c r="E862" s="146"/>
      <c r="I862" s="413"/>
      <c r="M862" s="146"/>
      <c r="Q862" s="146"/>
      <c r="Y862" s="146"/>
    </row>
    <row r="863">
      <c r="E863" s="146"/>
      <c r="I863" s="413"/>
      <c r="M863" s="146"/>
      <c r="Q863" s="146"/>
      <c r="Y863" s="146"/>
    </row>
    <row r="864">
      <c r="E864" s="146"/>
      <c r="I864" s="413"/>
      <c r="M864" s="146"/>
      <c r="Q864" s="146"/>
      <c r="Y864" s="146"/>
    </row>
    <row r="865">
      <c r="E865" s="146"/>
      <c r="I865" s="413"/>
      <c r="M865" s="146"/>
      <c r="Q865" s="146"/>
      <c r="Y865" s="146"/>
    </row>
    <row r="866">
      <c r="E866" s="146"/>
      <c r="I866" s="413"/>
      <c r="M866" s="146"/>
      <c r="Q866" s="146"/>
      <c r="Y866" s="146"/>
    </row>
    <row r="867">
      <c r="E867" s="146"/>
      <c r="I867" s="413"/>
      <c r="M867" s="146"/>
      <c r="Q867" s="146"/>
      <c r="Y867" s="146"/>
    </row>
    <row r="868">
      <c r="E868" s="146"/>
      <c r="I868" s="413"/>
      <c r="M868" s="146"/>
      <c r="Q868" s="146"/>
      <c r="Y868" s="146"/>
    </row>
    <row r="869">
      <c r="E869" s="146"/>
      <c r="I869" s="413"/>
      <c r="M869" s="146"/>
      <c r="Q869" s="146"/>
      <c r="Y869" s="146"/>
    </row>
    <row r="870">
      <c r="E870" s="146"/>
      <c r="I870" s="413"/>
      <c r="M870" s="146"/>
      <c r="Q870" s="146"/>
      <c r="Y870" s="146"/>
    </row>
    <row r="871">
      <c r="E871" s="146"/>
      <c r="I871" s="413"/>
      <c r="M871" s="146"/>
      <c r="Q871" s="146"/>
      <c r="Y871" s="146"/>
    </row>
    <row r="872">
      <c r="E872" s="146"/>
      <c r="I872" s="413"/>
      <c r="M872" s="146"/>
      <c r="Q872" s="146"/>
      <c r="Y872" s="146"/>
    </row>
    <row r="873">
      <c r="E873" s="146"/>
      <c r="I873" s="413"/>
      <c r="M873" s="146"/>
      <c r="Q873" s="146"/>
      <c r="Y873" s="146"/>
    </row>
    <row r="874">
      <c r="E874" s="146"/>
      <c r="I874" s="413"/>
      <c r="M874" s="146"/>
      <c r="Q874" s="146"/>
      <c r="Y874" s="146"/>
    </row>
    <row r="875">
      <c r="E875" s="146"/>
      <c r="I875" s="413"/>
      <c r="M875" s="146"/>
      <c r="Q875" s="146"/>
      <c r="Y875" s="146"/>
    </row>
    <row r="876">
      <c r="E876" s="146"/>
      <c r="I876" s="413"/>
      <c r="M876" s="146"/>
      <c r="Q876" s="146"/>
      <c r="Y876" s="146"/>
    </row>
    <row r="877">
      <c r="E877" s="146"/>
      <c r="I877" s="413"/>
      <c r="M877" s="146"/>
      <c r="Q877" s="146"/>
      <c r="Y877" s="146"/>
    </row>
    <row r="878">
      <c r="E878" s="146"/>
      <c r="I878" s="413"/>
      <c r="M878" s="146"/>
      <c r="Q878" s="146"/>
      <c r="Y878" s="146"/>
    </row>
    <row r="879">
      <c r="E879" s="146"/>
      <c r="I879" s="413"/>
      <c r="M879" s="146"/>
      <c r="Q879" s="146"/>
      <c r="Y879" s="146"/>
    </row>
    <row r="880">
      <c r="E880" s="146"/>
      <c r="I880" s="413"/>
      <c r="M880" s="146"/>
      <c r="Q880" s="146"/>
      <c r="Y880" s="146"/>
    </row>
    <row r="881">
      <c r="E881" s="146"/>
      <c r="I881" s="413"/>
      <c r="M881" s="146"/>
      <c r="Q881" s="146"/>
      <c r="Y881" s="146"/>
    </row>
    <row r="882">
      <c r="E882" s="146"/>
      <c r="I882" s="413"/>
      <c r="M882" s="146"/>
      <c r="Q882" s="146"/>
      <c r="Y882" s="146"/>
    </row>
    <row r="883">
      <c r="E883" s="146"/>
      <c r="I883" s="413"/>
      <c r="M883" s="146"/>
      <c r="Q883" s="146"/>
      <c r="Y883" s="146"/>
    </row>
    <row r="884">
      <c r="E884" s="146"/>
      <c r="I884" s="413"/>
      <c r="M884" s="146"/>
      <c r="Q884" s="146"/>
      <c r="Y884" s="146"/>
    </row>
    <row r="885">
      <c r="E885" s="146"/>
      <c r="I885" s="413"/>
      <c r="M885" s="146"/>
      <c r="Q885" s="146"/>
      <c r="Y885" s="146"/>
    </row>
    <row r="886">
      <c r="E886" s="146"/>
      <c r="I886" s="413"/>
      <c r="M886" s="146"/>
      <c r="Q886" s="146"/>
      <c r="Y886" s="146"/>
    </row>
    <row r="887">
      <c r="E887" s="146"/>
      <c r="I887" s="413"/>
      <c r="M887" s="146"/>
      <c r="Q887" s="146"/>
      <c r="Y887" s="146"/>
    </row>
    <row r="888">
      <c r="E888" s="146"/>
      <c r="I888" s="413"/>
      <c r="M888" s="146"/>
      <c r="Q888" s="146"/>
      <c r="Y888" s="146"/>
    </row>
    <row r="889">
      <c r="E889" s="146"/>
      <c r="I889" s="413"/>
      <c r="M889" s="146"/>
      <c r="Q889" s="146"/>
      <c r="Y889" s="146"/>
    </row>
    <row r="890">
      <c r="E890" s="146"/>
      <c r="I890" s="413"/>
      <c r="M890" s="146"/>
      <c r="Q890" s="146"/>
      <c r="Y890" s="146"/>
    </row>
    <row r="891">
      <c r="E891" s="146"/>
      <c r="I891" s="413"/>
      <c r="M891" s="146"/>
      <c r="Q891" s="146"/>
      <c r="Y891" s="146"/>
    </row>
    <row r="892">
      <c r="E892" s="146"/>
      <c r="I892" s="413"/>
      <c r="M892" s="146"/>
      <c r="Q892" s="146"/>
      <c r="Y892" s="146"/>
    </row>
    <row r="893">
      <c r="E893" s="146"/>
      <c r="I893" s="413"/>
      <c r="M893" s="146"/>
      <c r="Q893" s="146"/>
      <c r="Y893" s="146"/>
    </row>
    <row r="894">
      <c r="E894" s="146"/>
      <c r="I894" s="413"/>
      <c r="M894" s="146"/>
      <c r="Q894" s="146"/>
      <c r="Y894" s="146"/>
    </row>
    <row r="895">
      <c r="E895" s="146"/>
      <c r="I895" s="413"/>
      <c r="M895" s="146"/>
      <c r="Q895" s="146"/>
      <c r="Y895" s="146"/>
    </row>
    <row r="896">
      <c r="E896" s="146"/>
      <c r="I896" s="413"/>
      <c r="M896" s="146"/>
      <c r="Q896" s="146"/>
      <c r="Y896" s="146"/>
    </row>
    <row r="897">
      <c r="E897" s="146"/>
      <c r="I897" s="413"/>
      <c r="M897" s="146"/>
      <c r="Q897" s="146"/>
      <c r="Y897" s="146"/>
    </row>
    <row r="898">
      <c r="E898" s="146"/>
      <c r="I898" s="413"/>
      <c r="M898" s="146"/>
      <c r="Q898" s="146"/>
      <c r="Y898" s="146"/>
    </row>
    <row r="899">
      <c r="E899" s="146"/>
      <c r="I899" s="413"/>
      <c r="M899" s="146"/>
      <c r="Q899" s="146"/>
      <c r="Y899" s="146"/>
    </row>
    <row r="900">
      <c r="E900" s="146"/>
      <c r="I900" s="413"/>
      <c r="M900" s="146"/>
      <c r="Q900" s="146"/>
      <c r="Y900" s="146"/>
    </row>
    <row r="901">
      <c r="E901" s="146"/>
      <c r="I901" s="413"/>
      <c r="M901" s="146"/>
      <c r="Q901" s="146"/>
      <c r="Y901" s="146"/>
    </row>
    <row r="902">
      <c r="E902" s="146"/>
      <c r="I902" s="413"/>
      <c r="M902" s="146"/>
      <c r="Q902" s="146"/>
      <c r="Y902" s="146"/>
    </row>
    <row r="903">
      <c r="E903" s="146"/>
      <c r="I903" s="413"/>
      <c r="M903" s="146"/>
      <c r="Q903" s="146"/>
      <c r="Y903" s="146"/>
    </row>
    <row r="904">
      <c r="E904" s="146"/>
      <c r="I904" s="413"/>
      <c r="M904" s="146"/>
      <c r="Q904" s="146"/>
      <c r="Y904" s="146"/>
    </row>
    <row r="905">
      <c r="E905" s="146"/>
      <c r="I905" s="413"/>
      <c r="M905" s="146"/>
      <c r="Q905" s="146"/>
      <c r="Y905" s="146"/>
    </row>
    <row r="906">
      <c r="E906" s="146"/>
      <c r="I906" s="413"/>
      <c r="M906" s="146"/>
      <c r="Q906" s="146"/>
      <c r="Y906" s="146"/>
    </row>
    <row r="907">
      <c r="E907" s="146"/>
      <c r="I907" s="413"/>
      <c r="M907" s="146"/>
      <c r="Q907" s="146"/>
      <c r="Y907" s="146"/>
    </row>
    <row r="908">
      <c r="E908" s="146"/>
      <c r="I908" s="413"/>
      <c r="M908" s="146"/>
      <c r="Q908" s="146"/>
      <c r="Y908" s="146"/>
    </row>
    <row r="909">
      <c r="E909" s="146"/>
      <c r="I909" s="413"/>
      <c r="M909" s="146"/>
      <c r="Q909" s="146"/>
      <c r="Y909" s="146"/>
    </row>
    <row r="910">
      <c r="E910" s="146"/>
      <c r="I910" s="413"/>
      <c r="M910" s="146"/>
      <c r="Q910" s="146"/>
      <c r="Y910" s="146"/>
    </row>
    <row r="911">
      <c r="E911" s="146"/>
      <c r="I911" s="413"/>
      <c r="M911" s="146"/>
      <c r="Q911" s="146"/>
      <c r="Y911" s="146"/>
    </row>
    <row r="912">
      <c r="E912" s="146"/>
      <c r="I912" s="413"/>
      <c r="M912" s="146"/>
      <c r="Q912" s="146"/>
      <c r="Y912" s="146"/>
    </row>
    <row r="913">
      <c r="E913" s="146"/>
      <c r="I913" s="413"/>
      <c r="M913" s="146"/>
      <c r="Q913" s="146"/>
      <c r="Y913" s="146"/>
    </row>
    <row r="914">
      <c r="E914" s="146"/>
      <c r="I914" s="413"/>
      <c r="M914" s="146"/>
      <c r="Q914" s="146"/>
      <c r="Y914" s="146"/>
    </row>
    <row r="915">
      <c r="E915" s="146"/>
      <c r="I915" s="413"/>
      <c r="M915" s="146"/>
      <c r="Q915" s="146"/>
      <c r="Y915" s="146"/>
    </row>
    <row r="916">
      <c r="E916" s="146"/>
      <c r="I916" s="413"/>
      <c r="M916" s="146"/>
      <c r="Q916" s="146"/>
      <c r="Y916" s="146"/>
    </row>
    <row r="917">
      <c r="E917" s="146"/>
      <c r="I917" s="413"/>
      <c r="M917" s="146"/>
      <c r="Q917" s="146"/>
      <c r="Y917" s="146"/>
    </row>
    <row r="918">
      <c r="E918" s="146"/>
      <c r="I918" s="413"/>
      <c r="M918" s="146"/>
      <c r="Q918" s="146"/>
      <c r="Y918" s="146"/>
    </row>
    <row r="919">
      <c r="E919" s="146"/>
      <c r="I919" s="413"/>
      <c r="M919" s="146"/>
      <c r="Q919" s="146"/>
      <c r="Y919" s="146"/>
    </row>
    <row r="920">
      <c r="E920" s="146"/>
      <c r="I920" s="413"/>
      <c r="M920" s="146"/>
      <c r="Q920" s="146"/>
      <c r="Y920" s="146"/>
    </row>
    <row r="921">
      <c r="E921" s="146"/>
      <c r="I921" s="413"/>
      <c r="M921" s="146"/>
      <c r="Q921" s="146"/>
      <c r="Y921" s="146"/>
    </row>
    <row r="922">
      <c r="E922" s="146"/>
      <c r="I922" s="413"/>
      <c r="M922" s="146"/>
      <c r="Q922" s="146"/>
      <c r="Y922" s="146"/>
    </row>
    <row r="923">
      <c r="E923" s="146"/>
      <c r="I923" s="413"/>
      <c r="M923" s="146"/>
      <c r="Q923" s="146"/>
      <c r="Y923" s="146"/>
    </row>
    <row r="924">
      <c r="E924" s="146"/>
      <c r="I924" s="413"/>
      <c r="M924" s="146"/>
      <c r="Q924" s="146"/>
      <c r="Y924" s="146"/>
    </row>
    <row r="925">
      <c r="E925" s="146"/>
      <c r="I925" s="413"/>
      <c r="M925" s="146"/>
      <c r="Q925" s="146"/>
      <c r="Y925" s="146"/>
    </row>
    <row r="926">
      <c r="E926" s="146"/>
      <c r="I926" s="413"/>
      <c r="M926" s="146"/>
      <c r="Q926" s="146"/>
      <c r="Y926" s="146"/>
    </row>
    <row r="927">
      <c r="E927" s="146"/>
      <c r="I927" s="413"/>
      <c r="M927" s="146"/>
      <c r="Q927" s="146"/>
      <c r="Y927" s="146"/>
    </row>
    <row r="928">
      <c r="E928" s="146"/>
      <c r="I928" s="413"/>
      <c r="M928" s="146"/>
      <c r="Q928" s="146"/>
      <c r="Y928" s="146"/>
    </row>
    <row r="929">
      <c r="E929" s="146"/>
      <c r="I929" s="413"/>
      <c r="M929" s="146"/>
      <c r="Q929" s="146"/>
      <c r="Y929" s="146"/>
    </row>
    <row r="930">
      <c r="E930" s="146"/>
      <c r="I930" s="413"/>
      <c r="M930" s="146"/>
      <c r="Q930" s="146"/>
      <c r="Y930" s="146"/>
    </row>
    <row r="931">
      <c r="E931" s="146"/>
      <c r="I931" s="413"/>
      <c r="M931" s="146"/>
      <c r="Q931" s="146"/>
      <c r="Y931" s="146"/>
    </row>
    <row r="932">
      <c r="E932" s="146"/>
      <c r="I932" s="413"/>
      <c r="M932" s="146"/>
      <c r="Q932" s="146"/>
      <c r="Y932" s="146"/>
    </row>
    <row r="933">
      <c r="E933" s="146"/>
      <c r="I933" s="413"/>
      <c r="M933" s="146"/>
      <c r="Q933" s="146"/>
      <c r="Y933" s="146"/>
    </row>
    <row r="934">
      <c r="E934" s="146"/>
      <c r="I934" s="413"/>
      <c r="M934" s="146"/>
      <c r="Q934" s="146"/>
      <c r="Y934" s="146"/>
    </row>
    <row r="935">
      <c r="E935" s="146"/>
      <c r="I935" s="413"/>
      <c r="M935" s="146"/>
      <c r="Q935" s="146"/>
      <c r="Y935" s="146"/>
    </row>
    <row r="936">
      <c r="E936" s="146"/>
      <c r="I936" s="413"/>
      <c r="M936" s="146"/>
      <c r="Q936" s="146"/>
      <c r="Y936" s="146"/>
    </row>
    <row r="937">
      <c r="E937" s="146"/>
      <c r="I937" s="413"/>
      <c r="M937" s="146"/>
      <c r="Q937" s="146"/>
      <c r="Y937" s="146"/>
    </row>
    <row r="938">
      <c r="E938" s="146"/>
      <c r="I938" s="413"/>
      <c r="M938" s="146"/>
      <c r="Q938" s="146"/>
      <c r="Y938" s="146"/>
    </row>
    <row r="939">
      <c r="E939" s="146"/>
      <c r="I939" s="413"/>
      <c r="M939" s="146"/>
      <c r="Q939" s="146"/>
      <c r="Y939" s="146"/>
    </row>
    <row r="940">
      <c r="E940" s="146"/>
      <c r="I940" s="413"/>
      <c r="M940" s="146"/>
      <c r="Q940" s="146"/>
      <c r="Y940" s="146"/>
    </row>
    <row r="941">
      <c r="E941" s="146"/>
      <c r="I941" s="413"/>
      <c r="M941" s="146"/>
      <c r="Q941" s="146"/>
      <c r="Y941" s="146"/>
    </row>
    <row r="942">
      <c r="E942" s="146"/>
      <c r="I942" s="413"/>
      <c r="M942" s="146"/>
      <c r="Q942" s="146"/>
      <c r="Y942" s="146"/>
    </row>
    <row r="943">
      <c r="E943" s="146"/>
      <c r="I943" s="413"/>
      <c r="M943" s="146"/>
      <c r="Q943" s="146"/>
      <c r="Y943" s="146"/>
    </row>
    <row r="944">
      <c r="E944" s="146"/>
      <c r="I944" s="413"/>
      <c r="M944" s="146"/>
      <c r="Q944" s="146"/>
      <c r="Y944" s="146"/>
    </row>
    <row r="945">
      <c r="E945" s="146"/>
      <c r="I945" s="413"/>
      <c r="M945" s="146"/>
      <c r="Q945" s="146"/>
      <c r="Y945" s="146"/>
    </row>
    <row r="946">
      <c r="E946" s="146"/>
      <c r="I946" s="413"/>
      <c r="M946" s="146"/>
      <c r="Q946" s="146"/>
      <c r="Y946" s="146"/>
    </row>
    <row r="947">
      <c r="E947" s="146"/>
      <c r="I947" s="413"/>
      <c r="M947" s="146"/>
      <c r="Q947" s="146"/>
      <c r="Y947" s="146"/>
    </row>
    <row r="948">
      <c r="E948" s="146"/>
      <c r="I948" s="413"/>
      <c r="M948" s="146"/>
      <c r="Q948" s="146"/>
      <c r="Y948" s="146"/>
    </row>
    <row r="949">
      <c r="E949" s="146"/>
      <c r="I949" s="413"/>
      <c r="M949" s="146"/>
      <c r="Q949" s="146"/>
      <c r="Y949" s="146"/>
    </row>
    <row r="950">
      <c r="E950" s="146"/>
      <c r="I950" s="413"/>
      <c r="M950" s="146"/>
      <c r="Q950" s="146"/>
      <c r="Y950" s="146"/>
    </row>
    <row r="951">
      <c r="E951" s="146"/>
      <c r="I951" s="413"/>
      <c r="M951" s="146"/>
      <c r="Q951" s="146"/>
      <c r="Y951" s="146"/>
    </row>
    <row r="952">
      <c r="E952" s="146"/>
      <c r="I952" s="413"/>
      <c r="M952" s="146"/>
      <c r="Q952" s="146"/>
      <c r="Y952" s="146"/>
    </row>
    <row r="953">
      <c r="E953" s="146"/>
      <c r="I953" s="413"/>
      <c r="M953" s="146"/>
      <c r="Q953" s="146"/>
      <c r="Y953" s="146"/>
    </row>
    <row r="954">
      <c r="E954" s="146"/>
      <c r="I954" s="413"/>
      <c r="M954" s="146"/>
      <c r="Q954" s="146"/>
      <c r="Y954" s="146"/>
    </row>
    <row r="955">
      <c r="E955" s="146"/>
      <c r="I955" s="413"/>
      <c r="M955" s="146"/>
      <c r="Q955" s="146"/>
      <c r="Y955" s="146"/>
    </row>
    <row r="956">
      <c r="E956" s="146"/>
      <c r="I956" s="413"/>
      <c r="M956" s="146"/>
      <c r="Q956" s="146"/>
      <c r="Y956" s="146"/>
    </row>
    <row r="957">
      <c r="E957" s="146"/>
      <c r="I957" s="413"/>
      <c r="M957" s="146"/>
      <c r="Q957" s="146"/>
      <c r="Y957" s="146"/>
    </row>
    <row r="958">
      <c r="E958" s="146"/>
      <c r="I958" s="413"/>
      <c r="M958" s="146"/>
      <c r="Q958" s="146"/>
      <c r="Y958" s="146"/>
    </row>
    <row r="959">
      <c r="E959" s="146"/>
      <c r="I959" s="413"/>
      <c r="M959" s="146"/>
      <c r="Q959" s="146"/>
      <c r="Y959" s="146"/>
    </row>
    <row r="960">
      <c r="E960" s="146"/>
      <c r="I960" s="413"/>
      <c r="M960" s="146"/>
      <c r="Q960" s="146"/>
      <c r="Y960" s="146"/>
    </row>
    <row r="961">
      <c r="E961" s="146"/>
      <c r="I961" s="413"/>
      <c r="M961" s="146"/>
      <c r="Q961" s="146"/>
      <c r="Y961" s="146"/>
    </row>
    <row r="962">
      <c r="E962" s="146"/>
      <c r="I962" s="413"/>
      <c r="M962" s="146"/>
      <c r="Q962" s="146"/>
      <c r="Y962" s="146"/>
    </row>
    <row r="963">
      <c r="E963" s="146"/>
      <c r="I963" s="413"/>
      <c r="M963" s="146"/>
      <c r="Q963" s="146"/>
      <c r="Y963" s="146"/>
    </row>
    <row r="964">
      <c r="E964" s="146"/>
      <c r="I964" s="413"/>
      <c r="M964" s="146"/>
      <c r="Q964" s="146"/>
      <c r="Y964" s="146"/>
    </row>
    <row r="965">
      <c r="E965" s="146"/>
      <c r="I965" s="413"/>
      <c r="M965" s="146"/>
      <c r="Q965" s="146"/>
      <c r="Y965" s="146"/>
    </row>
    <row r="966">
      <c r="E966" s="146"/>
      <c r="I966" s="413"/>
      <c r="M966" s="146"/>
      <c r="Q966" s="146"/>
      <c r="Y966" s="146"/>
    </row>
    <row r="967">
      <c r="E967" s="146"/>
      <c r="I967" s="413"/>
      <c r="M967" s="146"/>
      <c r="Q967" s="146"/>
      <c r="Y967" s="146"/>
    </row>
    <row r="968">
      <c r="E968" s="146"/>
      <c r="I968" s="413"/>
      <c r="M968" s="146"/>
      <c r="Q968" s="146"/>
      <c r="Y968" s="146"/>
    </row>
    <row r="969">
      <c r="E969" s="146"/>
      <c r="I969" s="413"/>
      <c r="M969" s="146"/>
      <c r="Q969" s="146"/>
      <c r="Y969" s="146"/>
    </row>
    <row r="970">
      <c r="E970" s="146"/>
      <c r="I970" s="413"/>
      <c r="M970" s="146"/>
      <c r="Q970" s="146"/>
      <c r="Y970" s="146"/>
    </row>
    <row r="971">
      <c r="E971" s="146"/>
      <c r="I971" s="413"/>
      <c r="M971" s="146"/>
      <c r="Q971" s="146"/>
      <c r="Y971" s="146"/>
    </row>
    <row r="972">
      <c r="E972" s="146"/>
      <c r="I972" s="413"/>
      <c r="M972" s="146"/>
      <c r="Q972" s="146"/>
      <c r="Y972" s="146"/>
    </row>
    <row r="973">
      <c r="E973" s="146"/>
      <c r="I973" s="413"/>
      <c r="M973" s="146"/>
      <c r="Q973" s="146"/>
      <c r="Y973" s="146"/>
    </row>
    <row r="974">
      <c r="E974" s="146"/>
      <c r="I974" s="413"/>
      <c r="M974" s="146"/>
      <c r="Q974" s="146"/>
      <c r="Y974" s="146"/>
    </row>
    <row r="975">
      <c r="E975" s="146"/>
      <c r="I975" s="413"/>
      <c r="M975" s="146"/>
      <c r="Q975" s="146"/>
      <c r="Y975" s="146"/>
    </row>
    <row r="976">
      <c r="E976" s="146"/>
      <c r="I976" s="413"/>
      <c r="M976" s="146"/>
      <c r="Q976" s="146"/>
      <c r="Y976" s="146"/>
    </row>
    <row r="977">
      <c r="E977" s="146"/>
      <c r="I977" s="413"/>
      <c r="M977" s="146"/>
      <c r="Q977" s="146"/>
      <c r="Y977" s="146"/>
    </row>
    <row r="978">
      <c r="E978" s="146"/>
      <c r="I978" s="413"/>
      <c r="M978" s="146"/>
      <c r="Q978" s="146"/>
      <c r="Y978" s="146"/>
    </row>
    <row r="979">
      <c r="E979" s="146"/>
      <c r="I979" s="413"/>
      <c r="M979" s="146"/>
      <c r="Q979" s="146"/>
      <c r="Y979" s="146"/>
    </row>
    <row r="980">
      <c r="E980" s="146"/>
      <c r="I980" s="413"/>
      <c r="M980" s="146"/>
      <c r="Q980" s="146"/>
      <c r="Y980" s="146"/>
    </row>
    <row r="981">
      <c r="E981" s="146"/>
      <c r="I981" s="413"/>
      <c r="M981" s="146"/>
      <c r="Q981" s="146"/>
      <c r="Y981" s="146"/>
    </row>
    <row r="982">
      <c r="E982" s="146"/>
      <c r="I982" s="413"/>
      <c r="M982" s="146"/>
      <c r="Q982" s="146"/>
      <c r="Y982" s="146"/>
    </row>
    <row r="983">
      <c r="E983" s="146"/>
      <c r="I983" s="413"/>
      <c r="M983" s="146"/>
      <c r="Q983" s="146"/>
      <c r="Y983" s="146"/>
    </row>
    <row r="984">
      <c r="E984" s="146"/>
      <c r="I984" s="413"/>
      <c r="M984" s="146"/>
      <c r="Q984" s="146"/>
      <c r="Y984" s="146"/>
    </row>
    <row r="985">
      <c r="E985" s="146"/>
      <c r="I985" s="413"/>
      <c r="M985" s="146"/>
      <c r="Q985" s="146"/>
      <c r="Y985" s="146"/>
    </row>
    <row r="986">
      <c r="E986" s="146"/>
      <c r="I986" s="413"/>
      <c r="M986" s="146"/>
      <c r="Q986" s="146"/>
      <c r="Y986" s="146"/>
    </row>
    <row r="987">
      <c r="E987" s="146"/>
      <c r="I987" s="413"/>
      <c r="M987" s="146"/>
      <c r="Q987" s="146"/>
      <c r="Y987" s="146"/>
    </row>
    <row r="988">
      <c r="E988" s="146"/>
      <c r="I988" s="413"/>
      <c r="M988" s="146"/>
      <c r="Q988" s="146"/>
      <c r="Y988" s="146"/>
    </row>
    <row r="989">
      <c r="E989" s="146"/>
      <c r="I989" s="413"/>
      <c r="M989" s="146"/>
      <c r="Q989" s="146"/>
      <c r="Y989" s="146"/>
    </row>
    <row r="990">
      <c r="E990" s="146"/>
      <c r="I990" s="413"/>
      <c r="M990" s="146"/>
      <c r="Q990" s="146"/>
      <c r="Y990" s="146"/>
    </row>
    <row r="991">
      <c r="E991" s="146"/>
      <c r="I991" s="413"/>
      <c r="M991" s="146"/>
      <c r="Q991" s="146"/>
      <c r="Y991" s="146"/>
    </row>
    <row r="992">
      <c r="E992" s="146"/>
      <c r="I992" s="413"/>
      <c r="M992" s="146"/>
      <c r="Q992" s="146"/>
      <c r="Y992" s="146"/>
    </row>
    <row r="993">
      <c r="E993" s="146"/>
      <c r="I993" s="413"/>
      <c r="M993" s="146"/>
      <c r="Q993" s="146"/>
      <c r="Y993" s="146"/>
    </row>
    <row r="994">
      <c r="E994" s="146"/>
      <c r="I994" s="413"/>
      <c r="M994" s="146"/>
      <c r="Q994" s="146"/>
      <c r="Y994" s="146"/>
    </row>
    <row r="995">
      <c r="E995" s="146"/>
      <c r="I995" s="413"/>
      <c r="M995" s="146"/>
      <c r="Q995" s="146"/>
      <c r="Y995" s="146"/>
    </row>
    <row r="996">
      <c r="E996" s="146"/>
      <c r="I996" s="413"/>
      <c r="M996" s="146"/>
      <c r="Q996" s="146"/>
      <c r="Y996" s="146"/>
    </row>
    <row r="997">
      <c r="E997" s="146"/>
      <c r="I997" s="413"/>
      <c r="M997" s="146"/>
      <c r="Q997" s="146"/>
      <c r="Y997" s="146"/>
    </row>
  </sheetData>
  <mergeCells count="43">
    <mergeCell ref="AA1:AD1"/>
    <mergeCell ref="AE1:AH1"/>
    <mergeCell ref="AI1:AL1"/>
    <mergeCell ref="AM1:AP1"/>
    <mergeCell ref="A1:B1"/>
    <mergeCell ref="C1:F1"/>
    <mergeCell ref="G1:J1"/>
    <mergeCell ref="K1:N1"/>
    <mergeCell ref="O1:R1"/>
    <mergeCell ref="S1:V1"/>
    <mergeCell ref="W1:Z1"/>
    <mergeCell ref="A2:B2"/>
    <mergeCell ref="A3:B3"/>
    <mergeCell ref="A4:B4"/>
    <mergeCell ref="A6:B6"/>
    <mergeCell ref="A7:B7"/>
    <mergeCell ref="A8:B8"/>
    <mergeCell ref="A9:B9"/>
    <mergeCell ref="A10:B10"/>
    <mergeCell ref="A11:B11"/>
    <mergeCell ref="A12:B12"/>
    <mergeCell ref="A14:B14"/>
    <mergeCell ref="A15:B15"/>
    <mergeCell ref="A16:B16"/>
    <mergeCell ref="A17:B17"/>
    <mergeCell ref="A18:B18"/>
    <mergeCell ref="A19:B19"/>
    <mergeCell ref="A20:B20"/>
    <mergeCell ref="A22:B22"/>
    <mergeCell ref="A23:B23"/>
    <mergeCell ref="A24:B24"/>
    <mergeCell ref="A25:B25"/>
    <mergeCell ref="A34:B34"/>
    <mergeCell ref="A35:B35"/>
    <mergeCell ref="A36:B36"/>
    <mergeCell ref="A37:AP37"/>
    <mergeCell ref="A26:B26"/>
    <mergeCell ref="A27:B27"/>
    <mergeCell ref="A28:B28"/>
    <mergeCell ref="A30:B30"/>
    <mergeCell ref="A31:B31"/>
    <mergeCell ref="A32:B32"/>
    <mergeCell ref="A33:B33"/>
  </mergeCells>
  <conditionalFormatting sqref="C3:E36">
    <cfRule type="expression" dxfId="1" priority="1">
      <formula>$F:$F="ВРИО"</formula>
    </cfRule>
  </conditionalFormatting>
  <conditionalFormatting sqref="G3:I36">
    <cfRule type="expression" dxfId="1" priority="2">
      <formula>$J:$J="ВРИО"</formula>
    </cfRule>
  </conditionalFormatting>
  <conditionalFormatting sqref="K3:M36">
    <cfRule type="expression" dxfId="1" priority="3">
      <formula>$N:$N="ВРИО"</formula>
    </cfRule>
  </conditionalFormatting>
  <conditionalFormatting sqref="O3:Q36">
    <cfRule type="expression" dxfId="1" priority="4">
      <formula>$R:$R="ВРИО"</formula>
    </cfRule>
  </conditionalFormatting>
  <conditionalFormatting sqref="S3:U36">
    <cfRule type="expression" dxfId="1" priority="5">
      <formula>$V:$V="ВРИО"</formula>
    </cfRule>
  </conditionalFormatting>
  <conditionalFormatting sqref="W3:Y36">
    <cfRule type="expression" dxfId="1" priority="6">
      <formula>$Z:$Z="ВРИО"</formula>
    </cfRule>
  </conditionalFormatting>
  <conditionalFormatting sqref="AA3:AC36">
    <cfRule type="expression" dxfId="1" priority="7">
      <formula>$AD:$AD="ВРИО"</formula>
    </cfRule>
  </conditionalFormatting>
  <conditionalFormatting sqref="AE3:AG4 AE6:AG7 AE9:AG12 AE14:AG15 AE17:AG20 AE22:AG23 AE25:AG28 AE30:AG31 AE33:AG36">
    <cfRule type="expression" dxfId="1" priority="8">
      <formula>$AH:$AH="ВРИО"</formula>
    </cfRule>
  </conditionalFormatting>
  <conditionalFormatting sqref="AI3:AK4 AI6:AK7 AI9:AK12 AI14:AK15 AI17:AK20 AI22:AK23 AI25:AK28 AI30:AK31 AI33:AK36">
    <cfRule type="expression" dxfId="1" priority="9">
      <formula>$AL:$AL="ВРИО"</formula>
    </cfRule>
  </conditionalFormatting>
  <conditionalFormatting sqref="AE3:AG4 AE6:AG7 AE9:AG12 AE14:AG15 AE17:AG20 AE22:AG23 AE25:AG28 AE30:AG31 AE33:AG36">
    <cfRule type="expression" dxfId="1" priority="10">
      <formula>$AH:$AH="Простили"</formula>
    </cfRule>
  </conditionalFormatting>
  <conditionalFormatting sqref="AM3:AO4 AM6:AO7 AM9:AO12 AM14:AO15 AM17:AO20 AM22:AO23 AM25:AO28 AM30:AO36">
    <cfRule type="expression" dxfId="1" priority="11">
      <formula>$AP:$AP="ВРИО"</formula>
    </cfRule>
  </conditionalFormatting>
  <conditionalFormatting sqref="C3:E36">
    <cfRule type="expression" dxfId="1" priority="12">
      <formula>$F:$F="Простили"</formula>
    </cfRule>
  </conditionalFormatting>
  <conditionalFormatting sqref="G3:I4 G6:I7 K7:M7 G9:I12 K10:M12 G14:I15 G17:I20 G22:I23 G25:I28 K27:M27 G30:I31 G33:I36">
    <cfRule type="expression" dxfId="1" priority="13">
      <formula>$J:$J="Простили"</formula>
    </cfRule>
  </conditionalFormatting>
  <conditionalFormatting sqref="K3:M4 K6:M7 K9:M12 K14:M15 K17:M20 K22:M23 K25:M28 K30:M31 K33:M36">
    <cfRule type="expression" dxfId="1" priority="14">
      <formula>$N:$N="Простили"</formula>
    </cfRule>
  </conditionalFormatting>
  <conditionalFormatting sqref="O3:Q4 O6:Q7 O9:Q12 O14:Q15 O17:Q20 S17:U17 O22:Q23 O25:Q28 O30:Q31 O33:Q36">
    <cfRule type="expression" dxfId="1" priority="15">
      <formula>$R:$R="Простили"</formula>
    </cfRule>
  </conditionalFormatting>
  <conditionalFormatting sqref="S3:U4 S6:U7 S9:U12 S14:U15 S17:U20 S22:U23 S25:U28 S30:U31 S33:U36">
    <cfRule type="expression" dxfId="1" priority="16">
      <formula>$V:$V="Простили"</formula>
    </cfRule>
  </conditionalFormatting>
  <conditionalFormatting sqref="AE3:AG4 AE6:AG7 AE9:AG12 AE14:AG15 AE17:AG20 AE22:AG23 AE25:AG28 AE30:AG31 AE33:AG36">
    <cfRule type="expression" dxfId="2" priority="17">
      <formula>$AH:$AH="Повышен"</formula>
    </cfRule>
  </conditionalFormatting>
  <conditionalFormatting sqref="C3:E36">
    <cfRule type="expression" dxfId="2" priority="18">
      <formula>$F:$F="Повышен"</formula>
    </cfRule>
  </conditionalFormatting>
  <conditionalFormatting sqref="K3:M4 K6:M7 K9:M12 K14:M15 K17:M20 K22:M23 K25:M28 K30:M31 K33:M36">
    <cfRule type="expression" dxfId="2" priority="19">
      <formula>$N:$N="Повышен"</formula>
    </cfRule>
  </conditionalFormatting>
  <conditionalFormatting sqref="G3:I4 G6:I7 K7:M7 G9:I12 K10:M12 G14:I15 G17:I20 G22:I23 G25:I28 K27:M27 G30:I31 G33:I36">
    <cfRule type="expression" dxfId="2" priority="20">
      <formula>$J:$J="Повышен"</formula>
    </cfRule>
  </conditionalFormatting>
  <conditionalFormatting sqref="O3:Q4 O6:Q7 O9:Q12 O14:Q15 O17:Q20 S17:U17 O22:Q23 O25:Q28 O30:Q31 O33:Q36">
    <cfRule type="expression" dxfId="2" priority="21">
      <formula>$R:$R="Повышен"</formula>
    </cfRule>
  </conditionalFormatting>
  <conditionalFormatting sqref="S3:U4 S6:U7 S9:U12 S14:U15 S17:U20 S22:U23 S25:U28 S30:U31 S33:U36">
    <cfRule type="expression" dxfId="2" priority="22">
      <formula>$V:$V="Повышен"</formula>
    </cfRule>
  </conditionalFormatting>
  <conditionalFormatting sqref="W3:Y4 W6:Y7 W9:Y12 W14:Y15 W17:Y20 W22:W23 X22:X24 Y22:Y23 W25:W28 Y25:Y28 X26:X28 W30:Y31 W33:Y36">
    <cfRule type="expression" dxfId="2" priority="23">
      <formula>$Z:$Z="Повышен"</formula>
    </cfRule>
  </conditionalFormatting>
  <conditionalFormatting sqref="AA3:AC4 AA6:AC7 AA9:AC12 AA14:AC15 AA17:AC20 AA22:AC23 AA25:AC28 AA30:AC31 AA33:AC36">
    <cfRule type="expression" dxfId="2" priority="24">
      <formula>$AD:$AD="Повышен"</formula>
    </cfRule>
  </conditionalFormatting>
  <conditionalFormatting sqref="AI3:AK4 AI6:AK7 AI9:AK12 AI14:AK15 AI17:AK20 AI22:AK23 AI25:AK28 AI30:AK31 AI33:AK36">
    <cfRule type="expression" dxfId="2" priority="25">
      <formula>$AH:$AH="Повышен"</formula>
    </cfRule>
  </conditionalFormatting>
  <conditionalFormatting sqref="AM3:AO4 AM6:AO7 AM9:AO12 AM14:AO15 AM17:AO20 AM22:AO23 AM25:AO28 AM30:AO36">
    <cfRule type="expression" dxfId="2" priority="26">
      <formula>$AH:$AH="Повышен"</formula>
    </cfRule>
  </conditionalFormatting>
  <conditionalFormatting sqref="AE3:AG4 AE6:AG7 AE9:AG12 AE14:AG15 AE17:AG20 AE22:AG23 AE25:AG28 AE30:AG31 AE33:AG36">
    <cfRule type="expression" dxfId="3" priority="27">
      <formula>$AH:$AH="Назначен"</formula>
    </cfRule>
  </conditionalFormatting>
  <conditionalFormatting sqref="C3:E36">
    <cfRule type="expression" dxfId="3" priority="28">
      <formula>$F:$F="Назначен"</formula>
    </cfRule>
  </conditionalFormatting>
  <conditionalFormatting sqref="G3:I4 G6:I7 K7:M7 G9:I12 K10:M12 G14:I15 G17:I20 G22:I23 G25:I28 K27:M27 G30:I31 G33:I36">
    <cfRule type="expression" dxfId="3" priority="29">
      <formula>$J:$J="Назначен"</formula>
    </cfRule>
  </conditionalFormatting>
  <conditionalFormatting sqref="K3:M4 K6:M7 K9:M12 K14:M15 K17:M20 K22:M23 K25:M28 K30:M31 K33:M36">
    <cfRule type="expression" dxfId="3" priority="30">
      <formula>$N:$N="Назначен"</formula>
    </cfRule>
  </conditionalFormatting>
  <conditionalFormatting sqref="O3:Q4 O6:Q7 O9:Q12 O14:Q15 O17:Q20 S17:U17 O22:Q23 O25:Q28 O30:Q31 O33:Q36">
    <cfRule type="expression" dxfId="3" priority="31">
      <formula>$R:$R="Назначен"</formula>
    </cfRule>
  </conditionalFormatting>
  <conditionalFormatting sqref="S3:U4 S6:U7 S9:U12 S14:U15 S17:U20 S22:U23 S25:U28 S30:U31 S33:U36">
    <cfRule type="expression" dxfId="3" priority="32">
      <formula>$V:$V="Назначен"</formula>
    </cfRule>
  </conditionalFormatting>
  <conditionalFormatting sqref="W3:Y4 W6:Y7 W9:Y12 W14:Y15 W17:Y20 W22:W23 X22:X24 Y22:Y23 W25:W28 Y25:Y28 X26:X28 W30:Y31 W33:Y36">
    <cfRule type="expression" dxfId="3" priority="33">
      <formula>$Z:$Z="Назначен"</formula>
    </cfRule>
  </conditionalFormatting>
  <conditionalFormatting sqref="AA3:AC4 AA6:AC7 AA9:AC12 AA14:AC15 AA17:AC20 AA22:AC23 AA25:AC28 AA30:AC31 AA33:AC36">
    <cfRule type="expression" dxfId="3" priority="34">
      <formula>$AD:$AD="Назначен"</formula>
    </cfRule>
  </conditionalFormatting>
  <conditionalFormatting sqref="AI3:AK4 AI6:AK7 AI9:AK12 AI14:AK15 AI17:AK20 AI22:AK23 AI25:AK28 AI30:AK31 AI33:AK36">
    <cfRule type="expression" dxfId="3" priority="35">
      <formula>$AL:$AL="Назначен"</formula>
    </cfRule>
  </conditionalFormatting>
  <conditionalFormatting sqref="AM3:AO4 AM6:AO7 AM9:AO12 AM14:AO15 AM17:AO20 AM22:AO23 AM25:AO28 AM30:AO36">
    <cfRule type="expression" dxfId="3" priority="36">
      <formula>$AP:$AP="Назначен"</formula>
    </cfRule>
  </conditionalFormatting>
  <conditionalFormatting sqref="W3:Y4 W6:Y7 W9:Y12 W14:Y15 W17:Y20 W22:W23 X22:X24 Y22:Y23 W25:W28 Y25:Y28 X26:X28 W30:Y31 W33:Y36">
    <cfRule type="expression" dxfId="1" priority="37">
      <formula>$Z:$Z="Простили"</formula>
    </cfRule>
  </conditionalFormatting>
  <conditionalFormatting sqref="AA3:AC4 AA6:AC7 AA9:AC12 AA14:AC15 AA17:AC20 AA22:AC23 AA25:AC28 AA30:AC31 AA33:AC36">
    <cfRule type="expression" dxfId="1" priority="38">
      <formula>$AD:$AD="Простили"</formula>
    </cfRule>
  </conditionalFormatting>
  <conditionalFormatting sqref="AI3:AK4 AI6:AK7 AI9:AK12 AI14:AK15 AI17:AK20 AI22:AK23 AI25:AK28 AI30:AK31 AI33:AK36">
    <cfRule type="expression" dxfId="1" priority="39">
      <formula>$AL:$AL="Простили"</formula>
    </cfRule>
  </conditionalFormatting>
  <conditionalFormatting sqref="AM3:AO4 AM6:AO7 AM9:AO12 AM14:AO15 AM17:AO20 AM22:AO23 AM25:AO28 AM30:AO36">
    <cfRule type="expression" dxfId="1" priority="40">
      <formula>$AP:$AP="Простили"</formula>
    </cfRule>
  </conditionalFormatting>
  <conditionalFormatting sqref="G3:I4 G6:I7 K7:M7 G9:I12 K10:M12 G14:I15 G17:I20 G22:I23 G25:I28 K27:M27 G30:I31 G33:I36">
    <cfRule type="expression" dxfId="0" priority="41">
      <formula>$J:$J="Отпуск"</formula>
    </cfRule>
  </conditionalFormatting>
  <conditionalFormatting sqref="C3:E36">
    <cfRule type="expression" dxfId="0" priority="42">
      <formula>$F:$F="Отпуск"</formula>
    </cfRule>
  </conditionalFormatting>
  <conditionalFormatting sqref="K3:M4 K6:M7 K9:M12 K14:M15 K17:M20 K22:M23 K25:M28 K30:M31 K33:M36">
    <cfRule type="expression" dxfId="0" priority="43">
      <formula>$N:$N="Отпуск"</formula>
    </cfRule>
  </conditionalFormatting>
  <conditionalFormatting sqref="O3:Q4 O6:Q7 O9:Q12 O14:Q15 O17:Q20 S17:U17 O22:Q23 O25:Q28 O30:Q31 O33:Q36">
    <cfRule type="expression" dxfId="0" priority="44">
      <formula>$R:$R="Отпуск"</formula>
    </cfRule>
  </conditionalFormatting>
  <conditionalFormatting sqref="S3:U4 S6:U7 S9:U12 S14:U15 S17:U20 S22:U23 S25:U28 S30:U31 S33:U36">
    <cfRule type="expression" dxfId="0" priority="45">
      <formula>$V:$V="Отпуск"</formula>
    </cfRule>
  </conditionalFormatting>
  <conditionalFormatting sqref="W3:Y4 W6:Y7 W9:Y12 W14:Y15 W17:Y20 W22:W23 X22:X24 Y22:Y23 W25:W28 Y25:Y28 X26:X28 W30:Y31 W33:Y36">
    <cfRule type="expression" dxfId="0" priority="46">
      <formula>$Z:$Z="Отпуск"</formula>
    </cfRule>
  </conditionalFormatting>
  <conditionalFormatting sqref="AA3:AC4 AA6:AC7 AA9:AC12 AA14:AC15 AA17:AC20 AA22:AC23 AA25:AC28 AA30:AC31 AA33:AC36">
    <cfRule type="expression" dxfId="0" priority="47">
      <formula>$AD:$AD="Отпуск"</formula>
    </cfRule>
  </conditionalFormatting>
  <conditionalFormatting sqref="AE3:AG4 AE6:AG7 AE9:AG12 AE14:AG15 AE17:AG20 AE22:AG23 AE25:AG28 AE30:AG31 AE33:AG36">
    <cfRule type="expression" dxfId="0" priority="48">
      <formula>$AH:$AH="Отпуск"</formula>
    </cfRule>
  </conditionalFormatting>
  <conditionalFormatting sqref="AI3:AK4 AI6:AK7 AI9:AK12 AI14:AK15 AI17:AK20 AI22:AK23 AI25:AK28 AI30:AK31 AI33:AK36">
    <cfRule type="expression" dxfId="0" priority="49">
      <formula>$AL:$AL="Отпуск"</formula>
    </cfRule>
  </conditionalFormatting>
  <conditionalFormatting sqref="AM3:AO4 AM6:AO7 AM9:AO12 AM14:AO15 AM17:AO20 AM22:AO23 AM25:AO28 AM30:AO36">
    <cfRule type="expression" dxfId="0" priority="50">
      <formula>$AP:$AP="Отпуск"</formula>
    </cfRule>
  </conditionalFormatting>
  <conditionalFormatting sqref="C3:C4 G3:G4 K3:L4 O3:O4 S3:S4 W3:X4 AA3:AB4 AE3:AF4 AI3:AJ4 AM3:AN4 C6:C7 G6:G7 K6:L7 O6:O7 S6:S7 W6:X7 AA6:AB7 AE6:AF7 AI6:AJ7 AM6:AN7 C9:C12 G9:G12 K9:K12 L9:L11 O9:O12 S9:S12 W9:X12 AA9:AB12 AE9:AF12 AI9:AJ12 AM9:AN12 C14:C15 G14:G15 K14:K15 O14:O15 S14:S15 W14:X15 AA14:AB15 AE14:AF15 AI14:AJ15 AM14:AN15 C17:C20 G17:G20 K17:K20 O17:O20 S17:S20 W17:X20 AA17:AB20 AE17:AF20 AI17:AJ20 AM17:AN20 C22:C23 G22:G23 K22:K23 O22:O23 S22:S23 W22:W23 X22:X24 AA22:AB23 AE22:AF23 AI22:AJ23 AM22:AN23 C25:C28 G25:G28 K25:K28 O25:O28 S25:S28 W25:W28 AA25:AB28 AE25:AF28 AI25:AJ28 AM25:AN28 X26:X28 C30:C31 G30:G31 H30 K30:K31 O30:O31 S30:S31 W30:X31 AA30:AB31 AE30:AF31 AI30:AJ31 AM30:AN36 C33:C36 G33:G36 K33:K36 O33:O36 S33:S36 W33:X36 AA33:AB36 AE33:AF36 AI33:AJ36">
    <cfRule type="cellIs" dxfId="6" priority="51" operator="greaterThan">
      <formula>0.9</formula>
    </cfRule>
  </conditionalFormatting>
  <conditionalFormatting sqref="E3:E4 I3:I4 M3:M4 Q3:Q4 U3:U4 Y3:Y4 AC3:AC4 AG3:AG4 AK3:AK4 AO3:AO4 E6:E7 I6:I7 M6:M7 Q6:Q7 U6:U7 Y6:Y7 AC6:AC7 AG6:AG7 AK6:AK7 AO6:AO7 E9:E12 I9:I12 M9:M12 Q9:Q12 U9:U12 Y9:Y12 AC9:AC12 AG9:AG12 AK9:AK12 AO9:AO12 E14:E15 I14:I15 M14:M15 Q14:Q15 U14:U15 Y14:Y15 AC14:AC15 AG14:AG15 AK14:AK15 AO14:AO15 E17:E20 I17:I20 M17:M20 Q17:Q20 U17:U20 Y17:Y20 AC17:AC20 AG17:AG20 AK17:AK20 AO17:AO20 E22:E23 I22:I23 M22:M23 Q22:Q23 U22:U23 Y22:Y23 AC22:AC23 AG22:AG23 AK22:AK23 AO22:AO23 E25:E28 I25:I28 M25:M28 Q25:Q28 U25:U28 Y25:Y28 AC25:AC28 AG25:AG28 AK25:AK28 AO25:AO28 E30:E31 I30:I31 M30:M31 Q30:Q31 U30:U31 Y30:Y31 AC30:AC31 AG30:AG31 AK30:AK31 AO30:AO36 E33:E36 I33:I36 M33:M36 Q33:Q36 U33:U36 Y33:Y36 AC33:AC36 AG33:AG36 AK33:AK36">
    <cfRule type="cellIs" dxfId="6" priority="52" operator="greaterThan">
      <formula>"0:25:00"</formula>
    </cfRule>
  </conditionalFormatting>
  <conditionalFormatting sqref="D3:D4 H3:H4 L3:L4 P3:P4 T3:T4 D6:D7 H6:H7 L6:L7 P6:P7 T6:T7 D9:D12 H9:H12 L9:L12 P9:P12 T9:T12 D14:D15 H14:H15 L14:L15 P14:P15 T14:T15 D17:D20 H17:H20 L17:L20 P17:P20 T17:T20 D22:D23 H22:H23 L22:L23 P22:P23 T22:T23 D25:D28 H25:H28 L25:L28 P25:P28 T25:T28 D30:D31 H30:H31 L30:L31 P30:P31 T30:T31 D33:D36 H33:H36 L33:L36 P33:P36 T33:T36">
    <cfRule type="cellIs" dxfId="6" priority="53" operator="greaterThan">
      <formula>1.9</formula>
    </cfRule>
  </conditionalFormatting>
  <conditionalFormatting sqref="M3:M4 Y3:Y4 AC3:AC4 AG3:AG4 AK3:AK4 AO3:AO4 M6:M7 Y6:Y7 AC6:AC7 AG6:AG7 AK6:AK7 AO6:AO7 M9:M11 Y9:Y12 AC9:AC12 AG9:AG12 AK9:AK12 AO9:AO12 Y14:Y15 AC14:AC15 AG14:AG15 AK14:AK15 AO14:AO15 Y17:Y20 AC17:AC20 AG17:AG20 AK17:AK20 AO17:AO20 Y22:Y23 AC22:AC23 AG22:AG23 AK22:AK23 AO22:AO23 Y25:Y28 AC25:AC28 AG25:AG28 AK25:AK28 AO25:AO28 Y30:Y31 AC30:AC31 AG30:AG31 AK30:AK31 AO30:AO36 Y33:Y36 AC33:AC36 AG33:AG36 AK33:AK36">
    <cfRule type="cellIs" dxfId="6" priority="54" operator="greaterThan">
      <formula>"0:49"</formula>
    </cfRule>
  </conditionalFormatting>
  <conditionalFormatting sqref="E3:E4 I3:I4 M3:M4 Q3:Q4 U3:U4 E6:E7 I6:I7 M6:M7 Q6:Q7 U6:U7 E9:E12 I9:I12 M9:M12 Q9:Q12 U9:U12 E14:E15 I14:I15 M14:M15 Q14:Q15 U14:U15 E17:E20 I17:I20 M17:M20 Q17:Q20 U17:U20 E22:E23 I22:I23 M22:M23 Q22:Q23 U22:U23 E25:E28 I25:I28 M25:M28 Q25:Q28 U25:U28 E30:E31 I30:I31 M30:M31 Q30:Q31 U30:U31 E33:E36 I33:I36 M33:M36 Q33:Q36 U33:U36">
    <cfRule type="cellIs" dxfId="8" priority="55" operator="lessThan">
      <formula>"0:25:00"</formula>
    </cfRule>
  </conditionalFormatting>
  <conditionalFormatting sqref="C3:C4 G3:G4 K3:L4 O3:O4 S3:S4 W3:X4 AA3:AB4 AE3:AF4 AI3:AJ4 AM3:AN4 C6:C7 G6:G7 K6:L7 O6:O7 S6:S7 W6:X7 AA6:AB7 AE6:AF7 AI6:AJ7 AM6:AN7 C9:C12 G9:G12 K9:K12 L9:L11 O9:O12 S9:S12 W9:X12 AA9:AB12 AE9:AF12 AI9:AJ12 AM9:AN12 C14:C15 G14:G15 K14:K15 O14:O15 S14:S15 W14:X15 AA14:AB15 AE14:AF15 AI14:AJ15 AM14:AN15 C17:C20 G17:G20 K17:K20 O17:O20 S17:S20 W17:X20 AA17:AB20 AE17:AF20 AI17:AJ20 AM17:AN20 C22:C23 G22:G23 K22:K23 O22:O23 S22:S23 W22:W23 X22:X24 AA22:AB23 AE22:AF23 AI22:AJ23 AM22:AN23 C25:C28 G25:G28 K25:K28 O25:O28 S25:S28 W25:W28 AA25:AB28 AE25:AF28 AI25:AJ28 AM25:AN28 X26:X28 C30:C31 G30:G31 H30 K30:K31 O30:O31 S30:S31 W30:X31 AA30:AB31 AE30:AF31 AI30:AJ31 AM30:AN36 C33:C36 G33:G36 K33:K36 O33:O36 S33:S36 W33:X36 AA33:AB36 AE33:AF36 AI33:AJ36">
    <cfRule type="cellIs" dxfId="7" priority="56" operator="lessThan">
      <formula>0.9</formula>
    </cfRule>
  </conditionalFormatting>
  <conditionalFormatting sqref="D3:D4 H3:H4 L3:L4 P3:P4 T3:T4 D6:D7 H6:H7 L6:L7 P6:P7 T6:T7 D9:D12 H9:H12 L9:L12 P9:P12 T9:T12 D14:D15 H14:H15 L14:L15 P14:P15 T14:T15 D17:D20 H17:H20 L17:L20 P17:P20 T17:T20 D22:D23 H22:H23 L22:L23 P22:P23 T22:T23 D25:D28 H25:H28 L25:L28 P25:P28 T25:T28 D30:D31 H30:H31 L30:L31 P30:P31 T30:T31 D33:D36 H33:H36 L33:L36 P33:P36 T33:T36">
    <cfRule type="cellIs" dxfId="8" priority="57" operator="lessThan">
      <formula>1.9</formula>
    </cfRule>
  </conditionalFormatting>
  <conditionalFormatting sqref="M3:M4 Y3:Y4 AC3:AC4 AG3:AG4 AK3:AK4 AO3:AO4 M6:M7 Y6:Y7 AC6:AC7 AG6:AG7 AK6:AK7 AO6:AO7 M9:M11 Y9:Y12 AC9:AC12 AG9:AG12 AK9:AK12 AO9:AO12 Y14:Y15 AC14:AC15 AG14:AG15 AK14:AK15 AO14:AO15 Y17:Y20 AC17:AC20 AG17:AG20 AK17:AK20 AO17:AO20 Y22:Y23 AC22:AC23 AG22:AG23 AK22:AK23 AO22:AO23 Y25:Y28 AC25:AC28 AG25:AG28 AK25:AK28 AO25:AO28 Y30:Y31 AC30:AC31 AG30:AG31 AK30:AK31 AO30:AO36 Y33:Y36 AC33:AC36 AG33:AG36 AK33:AK36">
    <cfRule type="cellIs" dxfId="8" priority="58" operator="lessThan">
      <formula>"0:49"</formula>
    </cfRule>
  </conditionalFormatting>
  <dataValidations>
    <dataValidation type="list" allowBlank="1" sqref="F3:F4 J3:J4 N3:N4 R3:R4 V3:V4 Z3:Z4 AD3:AD4 AH3:AH4 AL3:AL4 AP3:AP4 F6:F12 J6:J12 N6:N12 R6:R12 V6:V12 Z6:Z12 AD6:AD12 AH6:AH12 AL6:AL12 AP6:AP12 F14:F20 J14:J20 N14:N20 R14:R20 V14:V20 Z14:Z20 AD14:AD20 AH14:AH20 AL14:AL20 AP14:AP20 F22:F28 J22:J28 N22:N28 R22:R28 V22:V28 Z22:Z28 AD22:AD28 AH22:AH28 AL22:AL28 AP22:AP28 F30:F36 J30:J36 N30:N36 R30:R36 V30:V36 Z30:Z36 AD30:AD36 AH30:AH36 AL30:AL36 AP30:AP36">
      <formula1>"ВРИО,Простили,Назначен,Повышен,Отпуск"</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8" t="s">
        <v>834</v>
      </c>
      <c r="B1" s="8"/>
      <c r="C1" s="504" t="s">
        <v>909</v>
      </c>
      <c r="D1" s="63"/>
      <c r="E1" s="63"/>
      <c r="F1" s="64"/>
      <c r="G1" s="504" t="s">
        <v>913</v>
      </c>
      <c r="H1" s="63"/>
      <c r="I1" s="63"/>
      <c r="J1" s="64"/>
      <c r="K1" s="504" t="s">
        <v>873</v>
      </c>
      <c r="L1" s="63"/>
      <c r="M1" s="63"/>
      <c r="N1" s="64"/>
      <c r="O1" s="504" t="s">
        <v>914</v>
      </c>
      <c r="P1" s="63"/>
      <c r="Q1" s="63"/>
      <c r="R1" s="64"/>
      <c r="S1" s="504" t="s">
        <v>875</v>
      </c>
      <c r="T1" s="63"/>
      <c r="U1" s="63"/>
      <c r="V1" s="64"/>
      <c r="W1" s="505" t="s">
        <v>915</v>
      </c>
      <c r="X1" s="415"/>
      <c r="Y1" s="415"/>
      <c r="Z1" s="44"/>
      <c r="AA1" s="506" t="s">
        <v>916</v>
      </c>
      <c r="AB1" s="63"/>
      <c r="AC1" s="63"/>
      <c r="AD1" s="64"/>
      <c r="AE1" s="505" t="s">
        <v>917</v>
      </c>
      <c r="AF1" s="415"/>
      <c r="AG1" s="415"/>
      <c r="AH1" s="44"/>
      <c r="AI1" s="506" t="s">
        <v>918</v>
      </c>
      <c r="AJ1" s="63"/>
      <c r="AK1" s="63"/>
      <c r="AL1" s="64"/>
      <c r="AM1" s="506" t="s">
        <v>919</v>
      </c>
      <c r="AN1" s="63"/>
      <c r="AO1" s="63"/>
      <c r="AP1" s="64"/>
    </row>
    <row r="2">
      <c r="A2" s="442" t="s">
        <v>42</v>
      </c>
      <c r="B2" s="8"/>
      <c r="C2" s="507" t="s">
        <v>4</v>
      </c>
      <c r="D2" s="508" t="s">
        <v>3</v>
      </c>
      <c r="E2" s="509" t="s">
        <v>5</v>
      </c>
      <c r="F2" s="507" t="s">
        <v>43</v>
      </c>
      <c r="G2" s="507" t="s">
        <v>4</v>
      </c>
      <c r="H2" s="508" t="s">
        <v>3</v>
      </c>
      <c r="I2" s="509" t="s">
        <v>5</v>
      </c>
      <c r="J2" s="510" t="s">
        <v>43</v>
      </c>
      <c r="K2" s="511" t="s">
        <v>4</v>
      </c>
      <c r="L2" s="510" t="s">
        <v>3</v>
      </c>
      <c r="M2" s="512" t="s">
        <v>5</v>
      </c>
      <c r="N2" s="510" t="s">
        <v>43</v>
      </c>
      <c r="O2" s="511" t="s">
        <v>4</v>
      </c>
      <c r="P2" s="510" t="s">
        <v>3</v>
      </c>
      <c r="Q2" s="512" t="s">
        <v>5</v>
      </c>
      <c r="R2" s="510" t="s">
        <v>43</v>
      </c>
      <c r="S2" s="511" t="s">
        <v>4</v>
      </c>
      <c r="T2" s="510" t="s">
        <v>3</v>
      </c>
      <c r="U2" s="510" t="s">
        <v>5</v>
      </c>
      <c r="V2" s="510" t="s">
        <v>43</v>
      </c>
      <c r="W2" s="511" t="s">
        <v>4</v>
      </c>
      <c r="X2" s="510" t="s">
        <v>759</v>
      </c>
      <c r="Y2" s="512" t="s">
        <v>5</v>
      </c>
      <c r="Z2" s="510" t="s">
        <v>43</v>
      </c>
      <c r="AA2" s="511" t="s">
        <v>4</v>
      </c>
      <c r="AB2" s="510" t="s">
        <v>759</v>
      </c>
      <c r="AC2" s="510" t="s">
        <v>5</v>
      </c>
      <c r="AD2" s="510" t="s">
        <v>43</v>
      </c>
      <c r="AE2" s="511" t="s">
        <v>4</v>
      </c>
      <c r="AF2" s="513" t="s">
        <v>759</v>
      </c>
      <c r="AG2" s="510" t="s">
        <v>5</v>
      </c>
      <c r="AH2" s="514" t="s">
        <v>43</v>
      </c>
      <c r="AI2" s="511" t="s">
        <v>4</v>
      </c>
      <c r="AJ2" s="510" t="s">
        <v>759</v>
      </c>
      <c r="AK2" s="510" t="s">
        <v>5</v>
      </c>
      <c r="AL2" s="510" t="s">
        <v>43</v>
      </c>
      <c r="AM2" s="511" t="s">
        <v>4</v>
      </c>
      <c r="AN2" s="510" t="s">
        <v>759</v>
      </c>
      <c r="AO2" s="510" t="s">
        <v>5</v>
      </c>
      <c r="AP2" s="510" t="s">
        <v>43</v>
      </c>
    </row>
    <row r="3">
      <c r="A3" s="451" t="s">
        <v>920</v>
      </c>
      <c r="B3" s="8"/>
      <c r="C3" s="515">
        <v>13.0</v>
      </c>
      <c r="D3" s="515">
        <v>4.5</v>
      </c>
      <c r="E3" s="516">
        <v>0.22805555555555557</v>
      </c>
      <c r="F3" s="517"/>
      <c r="G3" s="515">
        <v>3.0</v>
      </c>
      <c r="H3" s="515">
        <v>4.0</v>
      </c>
      <c r="I3" s="518">
        <v>0.026539351851851852</v>
      </c>
      <c r="J3" s="519"/>
      <c r="K3" s="520"/>
      <c r="L3" s="520"/>
      <c r="M3" s="521"/>
      <c r="N3" s="517"/>
      <c r="O3" s="520"/>
      <c r="P3" s="520"/>
      <c r="Q3" s="521"/>
      <c r="R3" s="522"/>
      <c r="S3" s="515"/>
      <c r="T3" s="515"/>
      <c r="U3" s="518"/>
      <c r="V3" s="522"/>
      <c r="W3" s="520"/>
      <c r="X3" s="520"/>
      <c r="Y3" s="521"/>
      <c r="Z3" s="517"/>
      <c r="AA3" s="520"/>
      <c r="AB3" s="520"/>
      <c r="AC3" s="523"/>
      <c r="AD3" s="517"/>
      <c r="AE3" s="520"/>
      <c r="AF3" s="520"/>
      <c r="AG3" s="520"/>
      <c r="AH3" s="517"/>
      <c r="AI3" s="524"/>
      <c r="AJ3" s="525"/>
      <c r="AK3" s="526"/>
      <c r="AL3" s="527"/>
      <c r="AM3" s="528"/>
      <c r="AN3" s="529"/>
      <c r="AO3" s="529"/>
      <c r="AP3" s="530"/>
    </row>
    <row r="4">
      <c r="A4" s="451" t="s">
        <v>921</v>
      </c>
      <c r="B4" s="8"/>
      <c r="C4" s="515">
        <v>17.0</v>
      </c>
      <c r="D4" s="515">
        <v>6.0</v>
      </c>
      <c r="E4" s="531">
        <v>0.3367013888888889</v>
      </c>
      <c r="F4" s="517"/>
      <c r="G4" s="515">
        <v>1.0</v>
      </c>
      <c r="H4" s="515">
        <v>3.0</v>
      </c>
      <c r="I4" s="518">
        <v>0.022037037037037036</v>
      </c>
      <c r="J4" s="519"/>
      <c r="K4" s="520"/>
      <c r="L4" s="520"/>
      <c r="M4" s="521"/>
      <c r="N4" s="517"/>
      <c r="O4" s="520"/>
      <c r="P4" s="520"/>
      <c r="Q4" s="521"/>
      <c r="R4" s="522"/>
      <c r="S4" s="515"/>
      <c r="T4" s="515"/>
      <c r="U4" s="518"/>
      <c r="V4" s="522"/>
      <c r="W4" s="520"/>
      <c r="X4" s="520"/>
      <c r="Y4" s="521"/>
      <c r="Z4" s="517"/>
      <c r="AA4" s="520"/>
      <c r="AB4" s="520"/>
      <c r="AC4" s="523"/>
      <c r="AD4" s="517"/>
      <c r="AE4" s="520"/>
      <c r="AF4" s="520"/>
      <c r="AG4" s="523"/>
      <c r="AH4" s="517"/>
      <c r="AI4" s="524"/>
      <c r="AJ4" s="525"/>
      <c r="AK4" s="526"/>
      <c r="AL4" s="527"/>
      <c r="AM4" s="528"/>
      <c r="AN4" s="529"/>
      <c r="AO4" s="529"/>
      <c r="AP4" s="530"/>
    </row>
    <row r="5">
      <c r="A5" s="451" t="s">
        <v>922</v>
      </c>
      <c r="B5" s="8"/>
      <c r="C5" s="515">
        <v>13.0</v>
      </c>
      <c r="D5" s="515">
        <v>6.0</v>
      </c>
      <c r="E5" s="531">
        <v>0.2186574074074074</v>
      </c>
      <c r="F5" s="517"/>
      <c r="G5" s="515">
        <v>1.0</v>
      </c>
      <c r="H5" s="515">
        <v>2.0</v>
      </c>
      <c r="I5" s="518">
        <v>0.0</v>
      </c>
      <c r="J5" s="519"/>
      <c r="K5" s="520"/>
      <c r="L5" s="520"/>
      <c r="M5" s="521"/>
      <c r="N5" s="517"/>
      <c r="O5" s="520"/>
      <c r="P5" s="520"/>
      <c r="Q5" s="521"/>
      <c r="R5" s="522"/>
      <c r="S5" s="515"/>
      <c r="T5" s="515"/>
      <c r="U5" s="518"/>
      <c r="V5" s="522"/>
      <c r="W5" s="520"/>
      <c r="X5" s="520"/>
      <c r="Y5" s="521"/>
      <c r="Z5" s="517"/>
      <c r="AA5" s="520"/>
      <c r="AB5" s="520"/>
      <c r="AC5" s="523"/>
      <c r="AD5" s="517"/>
      <c r="AE5" s="520"/>
      <c r="AF5" s="520"/>
      <c r="AG5" s="523"/>
      <c r="AH5" s="517"/>
      <c r="AI5" s="524"/>
      <c r="AJ5" s="525"/>
      <c r="AK5" s="526"/>
      <c r="AL5" s="527"/>
      <c r="AM5" s="528"/>
      <c r="AN5" s="529"/>
      <c r="AO5" s="529"/>
      <c r="AP5" s="530"/>
    </row>
    <row r="6">
      <c r="A6" s="451" t="s">
        <v>923</v>
      </c>
      <c r="B6" s="8"/>
      <c r="C6" s="515">
        <v>9.0</v>
      </c>
      <c r="D6" s="515">
        <v>5.5</v>
      </c>
      <c r="E6" s="531">
        <v>0.2246875</v>
      </c>
      <c r="F6" s="517"/>
      <c r="G6" s="515">
        <v>0.0</v>
      </c>
      <c r="H6" s="515">
        <v>2.5</v>
      </c>
      <c r="I6" s="518">
        <v>0.043194444444444445</v>
      </c>
      <c r="J6" s="519"/>
      <c r="K6" s="520"/>
      <c r="L6" s="520"/>
      <c r="M6" s="521"/>
      <c r="N6" s="517"/>
      <c r="O6" s="520"/>
      <c r="P6" s="520"/>
      <c r="Q6" s="521"/>
      <c r="R6" s="522"/>
      <c r="S6" s="515"/>
      <c r="T6" s="515"/>
      <c r="U6" s="518"/>
      <c r="V6" s="522"/>
      <c r="W6" s="520"/>
      <c r="X6" s="520"/>
      <c r="Y6" s="521"/>
      <c r="Z6" s="517"/>
      <c r="AA6" s="520"/>
      <c r="AB6" s="520"/>
      <c r="AC6" s="523"/>
      <c r="AD6" s="517"/>
      <c r="AE6" s="520"/>
      <c r="AF6" s="520"/>
      <c r="AG6" s="523"/>
      <c r="AH6" s="517"/>
      <c r="AI6" s="524"/>
      <c r="AJ6" s="525"/>
      <c r="AK6" s="526"/>
      <c r="AL6" s="527"/>
      <c r="AM6" s="528"/>
      <c r="AN6" s="529"/>
      <c r="AO6" s="529"/>
      <c r="AP6" s="530"/>
    </row>
    <row r="7">
      <c r="A7" s="451" t="s">
        <v>924</v>
      </c>
      <c r="B7" s="8"/>
      <c r="C7" s="532">
        <v>10.0</v>
      </c>
      <c r="D7" s="532">
        <v>6.5</v>
      </c>
      <c r="E7" s="533">
        <v>0.5979513888888889</v>
      </c>
      <c r="F7" s="517"/>
      <c r="G7" s="534">
        <v>1.0</v>
      </c>
      <c r="H7" s="535">
        <v>6.0</v>
      </c>
      <c r="I7" s="536">
        <v>0.024525462962962964</v>
      </c>
      <c r="J7" s="519"/>
      <c r="K7" s="532"/>
      <c r="L7" s="532"/>
      <c r="M7" s="537"/>
      <c r="N7" s="517"/>
      <c r="O7" s="532"/>
      <c r="P7" s="532"/>
      <c r="Q7" s="537"/>
      <c r="R7" s="522"/>
      <c r="S7" s="532"/>
      <c r="T7" s="532"/>
      <c r="U7" s="518"/>
      <c r="V7" s="522"/>
      <c r="W7" s="532"/>
      <c r="X7" s="532"/>
      <c r="Y7" s="537"/>
      <c r="Z7" s="517"/>
      <c r="AA7" s="532"/>
      <c r="AB7" s="532"/>
      <c r="AC7" s="538"/>
      <c r="AD7" s="517"/>
      <c r="AE7" s="532"/>
      <c r="AF7" s="532"/>
      <c r="AG7" s="538"/>
      <c r="AH7" s="517"/>
      <c r="AI7" s="539"/>
      <c r="AJ7" s="539"/>
      <c r="AK7" s="540"/>
      <c r="AL7" s="527"/>
      <c r="AM7" s="539"/>
      <c r="AN7" s="539"/>
      <c r="AO7" s="539"/>
      <c r="AP7" s="530"/>
    </row>
    <row r="8">
      <c r="A8" s="387"/>
      <c r="B8" s="388"/>
      <c r="C8" s="388"/>
      <c r="D8" s="388"/>
      <c r="E8" s="431"/>
      <c r="F8" s="388"/>
      <c r="G8" s="388"/>
      <c r="H8" s="388"/>
      <c r="I8" s="388"/>
      <c r="J8" s="388"/>
      <c r="K8" s="388"/>
      <c r="L8" s="388"/>
      <c r="M8" s="388"/>
      <c r="N8" s="388"/>
      <c r="O8" s="388"/>
      <c r="P8" s="388"/>
      <c r="Q8" s="388"/>
      <c r="R8" s="388"/>
      <c r="S8" s="388"/>
      <c r="T8" s="388"/>
      <c r="U8" s="388"/>
      <c r="V8" s="388"/>
      <c r="W8" s="388"/>
      <c r="X8" s="388"/>
      <c r="Y8" s="388"/>
      <c r="Z8" s="388"/>
      <c r="AA8" s="388"/>
      <c r="AB8" s="388"/>
      <c r="AC8" s="388"/>
      <c r="AD8" s="388"/>
      <c r="AE8" s="388"/>
      <c r="AF8" s="388"/>
      <c r="AG8" s="388"/>
      <c r="AH8" s="388"/>
      <c r="AI8" s="388"/>
      <c r="AJ8" s="388"/>
      <c r="AK8" s="388"/>
      <c r="AL8" s="388"/>
      <c r="AM8" s="388"/>
      <c r="AN8" s="388"/>
      <c r="AO8" s="388"/>
      <c r="AP8" s="541"/>
    </row>
    <row r="9">
      <c r="A9" s="451" t="s">
        <v>925</v>
      </c>
      <c r="B9" s="8"/>
      <c r="C9" s="515">
        <v>18.0</v>
      </c>
      <c r="D9" s="515">
        <v>5.0</v>
      </c>
      <c r="E9" s="531">
        <v>0.368287037037037</v>
      </c>
      <c r="F9" s="517"/>
      <c r="G9" s="515">
        <v>2.0</v>
      </c>
      <c r="H9" s="515">
        <v>3.5</v>
      </c>
      <c r="I9" s="518">
        <v>0.024618055555555556</v>
      </c>
      <c r="J9" s="519"/>
      <c r="K9" s="520"/>
      <c r="L9" s="520"/>
      <c r="M9" s="521"/>
      <c r="N9" s="517"/>
      <c r="O9" s="520">
        <v>0.0</v>
      </c>
      <c r="P9" s="520">
        <v>0.0</v>
      </c>
      <c r="Q9" s="521">
        <v>0.010636574074074074</v>
      </c>
      <c r="R9" s="522" t="s">
        <v>44</v>
      </c>
      <c r="S9" s="515"/>
      <c r="T9" s="515"/>
      <c r="U9" s="518"/>
      <c r="V9" s="522"/>
      <c r="W9" s="520"/>
      <c r="X9" s="520"/>
      <c r="Y9" s="521"/>
      <c r="Z9" s="517"/>
      <c r="AA9" s="520"/>
      <c r="AB9" s="520"/>
      <c r="AC9" s="523"/>
      <c r="AD9" s="517"/>
      <c r="AE9" s="542"/>
      <c r="AF9" s="543"/>
      <c r="AG9" s="544"/>
      <c r="AH9" s="517"/>
      <c r="AI9" s="542"/>
      <c r="AJ9" s="543"/>
      <c r="AK9" s="544"/>
      <c r="AL9" s="527"/>
      <c r="AM9" s="528"/>
      <c r="AN9" s="529"/>
      <c r="AO9" s="529"/>
      <c r="AP9" s="530"/>
    </row>
    <row r="10">
      <c r="A10" s="451" t="s">
        <v>926</v>
      </c>
      <c r="B10" s="8"/>
      <c r="C10" s="515">
        <v>15.0</v>
      </c>
      <c r="D10" s="515">
        <v>7.0</v>
      </c>
      <c r="E10" s="531">
        <v>0.4340162037037037</v>
      </c>
      <c r="F10" s="517"/>
      <c r="G10" s="515">
        <v>0.0</v>
      </c>
      <c r="H10" s="545">
        <v>1.0</v>
      </c>
      <c r="I10" s="518">
        <v>0.022453703703703705</v>
      </c>
      <c r="J10" s="519"/>
      <c r="K10" s="515"/>
      <c r="L10" s="545"/>
      <c r="M10" s="518"/>
      <c r="N10" s="517"/>
      <c r="O10" s="520">
        <v>2.0</v>
      </c>
      <c r="P10" s="546">
        <v>3.0</v>
      </c>
      <c r="Q10" s="521">
        <v>0.17672453703703703</v>
      </c>
      <c r="R10" s="522"/>
      <c r="S10" s="515"/>
      <c r="T10" s="545"/>
      <c r="U10" s="518"/>
      <c r="V10" s="522"/>
      <c r="W10" s="520"/>
      <c r="X10" s="520"/>
      <c r="Y10" s="521"/>
      <c r="Z10" s="517"/>
      <c r="AA10" s="515"/>
      <c r="AB10" s="515"/>
      <c r="AC10" s="547"/>
      <c r="AD10" s="517"/>
      <c r="AE10" s="528"/>
      <c r="AF10" s="529"/>
      <c r="AG10" s="548"/>
      <c r="AH10" s="517"/>
      <c r="AI10" s="528"/>
      <c r="AJ10" s="529"/>
      <c r="AK10" s="548"/>
      <c r="AL10" s="549"/>
      <c r="AM10" s="528"/>
      <c r="AN10" s="529"/>
      <c r="AO10" s="550"/>
      <c r="AP10" s="549"/>
    </row>
    <row r="11">
      <c r="A11" s="451" t="s">
        <v>927</v>
      </c>
      <c r="B11" s="8"/>
      <c r="C11" s="515">
        <v>10.0</v>
      </c>
      <c r="D11" s="515">
        <v>9.0</v>
      </c>
      <c r="E11" s="531">
        <v>0.4766087962962963</v>
      </c>
      <c r="F11" s="517"/>
      <c r="G11" s="515">
        <v>1.0</v>
      </c>
      <c r="H11" s="515">
        <v>2.5</v>
      </c>
      <c r="I11" s="518">
        <v>0.07863425925925926</v>
      </c>
      <c r="J11" s="522"/>
      <c r="K11" s="515"/>
      <c r="L11" s="515"/>
      <c r="M11" s="518"/>
      <c r="N11" s="517"/>
      <c r="O11" s="520">
        <v>2.0</v>
      </c>
      <c r="P11" s="520">
        <v>1.0</v>
      </c>
      <c r="Q11" s="521">
        <v>0.05494212962962963</v>
      </c>
      <c r="R11" s="522"/>
      <c r="S11" s="515"/>
      <c r="T11" s="515"/>
      <c r="U11" s="518"/>
      <c r="V11" s="522"/>
      <c r="W11" s="520"/>
      <c r="X11" s="520"/>
      <c r="Y11" s="521"/>
      <c r="Z11" s="517"/>
      <c r="AA11" s="515"/>
      <c r="AB11" s="515"/>
      <c r="AC11" s="547"/>
      <c r="AD11" s="517"/>
      <c r="AE11" s="528"/>
      <c r="AF11" s="529"/>
      <c r="AG11" s="548"/>
      <c r="AH11" s="517"/>
      <c r="AI11" s="528"/>
      <c r="AJ11" s="529"/>
      <c r="AK11" s="548"/>
      <c r="AL11" s="530"/>
      <c r="AM11" s="528"/>
      <c r="AN11" s="529"/>
      <c r="AO11" s="550"/>
      <c r="AP11" s="530"/>
    </row>
    <row r="12">
      <c r="A12" s="451" t="s">
        <v>928</v>
      </c>
      <c r="B12" s="8"/>
      <c r="C12" s="515">
        <v>4.0</v>
      </c>
      <c r="D12" s="515">
        <v>5.0</v>
      </c>
      <c r="E12" s="531">
        <v>0.3751041666666667</v>
      </c>
      <c r="F12" s="517"/>
      <c r="G12" s="515">
        <v>1.0</v>
      </c>
      <c r="H12" s="515">
        <v>1.0</v>
      </c>
      <c r="I12" s="518">
        <v>0.021469907407407406</v>
      </c>
      <c r="J12" s="522"/>
      <c r="K12" s="515"/>
      <c r="L12" s="515"/>
      <c r="M12" s="518"/>
      <c r="N12" s="522"/>
      <c r="O12" s="520">
        <v>1.0</v>
      </c>
      <c r="P12" s="520">
        <v>4.0</v>
      </c>
      <c r="Q12" s="521">
        <v>0.061585648148148146</v>
      </c>
      <c r="R12" s="522"/>
      <c r="S12" s="515"/>
      <c r="T12" s="515"/>
      <c r="U12" s="518"/>
      <c r="V12" s="522"/>
      <c r="W12" s="520"/>
      <c r="X12" s="520"/>
      <c r="Y12" s="521"/>
      <c r="Z12" s="517"/>
      <c r="AA12" s="515"/>
      <c r="AB12" s="515"/>
      <c r="AC12" s="547"/>
      <c r="AD12" s="517"/>
      <c r="AE12" s="515"/>
      <c r="AF12" s="515"/>
      <c r="AG12" s="547"/>
      <c r="AH12" s="517"/>
      <c r="AI12" s="528"/>
      <c r="AJ12" s="529"/>
      <c r="AK12" s="548"/>
      <c r="AL12" s="549"/>
      <c r="AM12" s="528"/>
      <c r="AN12" s="529"/>
      <c r="AO12" s="550"/>
      <c r="AP12" s="549"/>
    </row>
    <row r="13">
      <c r="A13" s="451" t="s">
        <v>929</v>
      </c>
      <c r="B13" s="8"/>
      <c r="C13" s="515">
        <v>6.0</v>
      </c>
      <c r="D13" s="515">
        <v>4.0</v>
      </c>
      <c r="E13" s="531">
        <v>0.41746527777777775</v>
      </c>
      <c r="F13" s="517"/>
      <c r="G13" s="515">
        <v>1.0</v>
      </c>
      <c r="H13" s="515">
        <v>2.0</v>
      </c>
      <c r="I13" s="518">
        <v>0.02224537037037037</v>
      </c>
      <c r="J13" s="522"/>
      <c r="K13" s="551"/>
      <c r="L13" s="552"/>
      <c r="M13" s="553"/>
      <c r="N13" s="522"/>
      <c r="O13" s="520">
        <v>1.0</v>
      </c>
      <c r="P13" s="520">
        <v>1.0</v>
      </c>
      <c r="Q13" s="521">
        <v>0.08457175925925926</v>
      </c>
      <c r="R13" s="522"/>
      <c r="S13" s="515"/>
      <c r="T13" s="515"/>
      <c r="U13" s="518"/>
      <c r="V13" s="522"/>
      <c r="W13" s="520"/>
      <c r="X13" s="520"/>
      <c r="Y13" s="521"/>
      <c r="Z13" s="517"/>
      <c r="AA13" s="515"/>
      <c r="AB13" s="515"/>
      <c r="AC13" s="547"/>
      <c r="AD13" s="517"/>
      <c r="AE13" s="515"/>
      <c r="AF13" s="515"/>
      <c r="AG13" s="547"/>
      <c r="AH13" s="517"/>
      <c r="AI13" s="528"/>
      <c r="AJ13" s="529"/>
      <c r="AK13" s="548"/>
      <c r="AL13" s="549"/>
      <c r="AM13" s="528"/>
      <c r="AN13" s="529"/>
      <c r="AO13" s="550"/>
      <c r="AP13" s="549"/>
    </row>
    <row r="14">
      <c r="A14" s="451" t="s">
        <v>930</v>
      </c>
      <c r="B14" s="8"/>
      <c r="C14" s="515">
        <v>14.0</v>
      </c>
      <c r="D14" s="515">
        <v>8.5</v>
      </c>
      <c r="E14" s="531">
        <v>0.24930555555555556</v>
      </c>
      <c r="F14" s="517"/>
      <c r="G14" s="515">
        <v>1.0</v>
      </c>
      <c r="H14" s="515">
        <v>0.5</v>
      </c>
      <c r="I14" s="518">
        <v>0.021527777777777778</v>
      </c>
      <c r="J14" s="522"/>
      <c r="K14" s="524"/>
      <c r="L14" s="525"/>
      <c r="M14" s="554"/>
      <c r="N14" s="522"/>
      <c r="O14" s="520">
        <v>1.0</v>
      </c>
      <c r="P14" s="520">
        <v>8.0</v>
      </c>
      <c r="Q14" s="521">
        <v>0.06388888888888888</v>
      </c>
      <c r="R14" s="522"/>
      <c r="S14" s="515"/>
      <c r="T14" s="515"/>
      <c r="U14" s="518"/>
      <c r="V14" s="522"/>
      <c r="W14" s="520"/>
      <c r="X14" s="520"/>
      <c r="Y14" s="521"/>
      <c r="Z14" s="517"/>
      <c r="AA14" s="515"/>
      <c r="AB14" s="515"/>
      <c r="AC14" s="547"/>
      <c r="AD14" s="517"/>
      <c r="AE14" s="515"/>
      <c r="AF14" s="515"/>
      <c r="AG14" s="547"/>
      <c r="AH14" s="517"/>
      <c r="AI14" s="528"/>
      <c r="AJ14" s="529"/>
      <c r="AK14" s="548"/>
      <c r="AL14" s="530"/>
      <c r="AM14" s="528"/>
      <c r="AN14" s="529"/>
      <c r="AO14" s="550"/>
      <c r="AP14" s="530"/>
    </row>
    <row r="15">
      <c r="A15" s="451" t="s">
        <v>931</v>
      </c>
      <c r="B15" s="8"/>
      <c r="C15" s="515">
        <v>11.0</v>
      </c>
      <c r="D15" s="515">
        <v>16.0</v>
      </c>
      <c r="E15" s="531">
        <v>0.5159722222222223</v>
      </c>
      <c r="F15" s="517"/>
      <c r="G15" s="515">
        <v>0.0</v>
      </c>
      <c r="H15" s="515">
        <v>5.5</v>
      </c>
      <c r="I15" s="518">
        <v>0.020833333333333332</v>
      </c>
      <c r="J15" s="522"/>
      <c r="K15" s="524"/>
      <c r="L15" s="525"/>
      <c r="M15" s="554"/>
      <c r="N15" s="522" t="s">
        <v>52</v>
      </c>
      <c r="O15" s="520">
        <v>0.0</v>
      </c>
      <c r="P15" s="520">
        <v>3.0</v>
      </c>
      <c r="Q15" s="521">
        <v>0.05763888888888889</v>
      </c>
      <c r="R15" s="522"/>
      <c r="S15" s="515"/>
      <c r="T15" s="515"/>
      <c r="U15" s="518"/>
      <c r="V15" s="522" t="s">
        <v>44</v>
      </c>
      <c r="W15" s="520"/>
      <c r="X15" s="520"/>
      <c r="Y15" s="521"/>
      <c r="Z15" s="517"/>
      <c r="AA15" s="515"/>
      <c r="AB15" s="515"/>
      <c r="AC15" s="547"/>
      <c r="AD15" s="517"/>
      <c r="AE15" s="515"/>
      <c r="AF15" s="515"/>
      <c r="AG15" s="547"/>
      <c r="AH15" s="517" t="s">
        <v>44</v>
      </c>
      <c r="AI15" s="528"/>
      <c r="AJ15" s="529"/>
      <c r="AK15" s="548"/>
      <c r="AL15" s="530" t="s">
        <v>44</v>
      </c>
      <c r="AM15" s="528"/>
      <c r="AN15" s="529"/>
      <c r="AO15" s="529"/>
      <c r="AP15" s="530"/>
    </row>
    <row r="16">
      <c r="A16" s="387"/>
      <c r="B16" s="388"/>
      <c r="C16" s="388"/>
      <c r="D16" s="388"/>
      <c r="E16" s="431"/>
      <c r="F16" s="388"/>
      <c r="G16" s="388"/>
      <c r="H16" s="388"/>
      <c r="I16" s="388"/>
      <c r="J16" s="388"/>
      <c r="K16" s="388"/>
      <c r="L16" s="388"/>
      <c r="M16" s="388"/>
      <c r="N16" s="388"/>
      <c r="O16" s="388"/>
      <c r="P16" s="388"/>
      <c r="Q16" s="388"/>
      <c r="R16" s="388"/>
      <c r="S16" s="388"/>
      <c r="T16" s="388"/>
      <c r="U16" s="388"/>
      <c r="V16" s="388"/>
      <c r="W16" s="388"/>
      <c r="X16" s="388"/>
      <c r="Y16" s="388"/>
      <c r="Z16" s="388"/>
      <c r="AA16" s="388"/>
      <c r="AB16" s="388"/>
      <c r="AC16" s="388"/>
      <c r="AD16" s="388"/>
      <c r="AE16" s="388"/>
      <c r="AF16" s="388"/>
      <c r="AG16" s="388"/>
      <c r="AH16" s="388"/>
      <c r="AI16" s="388"/>
      <c r="AJ16" s="388"/>
      <c r="AK16" s="388"/>
      <c r="AL16" s="388"/>
      <c r="AM16" s="388"/>
      <c r="AN16" s="388"/>
      <c r="AO16" s="388"/>
      <c r="AP16" s="541"/>
    </row>
    <row r="17">
      <c r="A17" s="451" t="s">
        <v>932</v>
      </c>
      <c r="B17" s="8"/>
      <c r="C17" s="520">
        <v>6.0</v>
      </c>
      <c r="D17" s="520">
        <v>3.5</v>
      </c>
      <c r="E17" s="516">
        <v>0.36668981481481483</v>
      </c>
      <c r="F17" s="517"/>
      <c r="G17" s="515">
        <v>3.0</v>
      </c>
      <c r="H17" s="515">
        <v>1.0</v>
      </c>
      <c r="I17" s="518">
        <v>0.02741898148148148</v>
      </c>
      <c r="J17" s="522"/>
      <c r="K17" s="524">
        <v>3.0</v>
      </c>
      <c r="L17" s="525">
        <v>3.0</v>
      </c>
      <c r="M17" s="554">
        <v>0.13145833333333334</v>
      </c>
      <c r="N17" s="522"/>
      <c r="O17" s="520">
        <v>2.0</v>
      </c>
      <c r="P17" s="520">
        <v>1.0</v>
      </c>
      <c r="Q17" s="521">
        <v>0.07012731481481481</v>
      </c>
      <c r="R17" s="522"/>
      <c r="S17" s="520">
        <v>2.0</v>
      </c>
      <c r="T17" s="520">
        <v>3.0</v>
      </c>
      <c r="U17" s="555">
        <v>0.10567129629629629</v>
      </c>
      <c r="V17" s="522"/>
      <c r="W17" s="520"/>
      <c r="X17" s="520"/>
      <c r="Y17" s="521"/>
      <c r="Z17" s="517"/>
      <c r="AA17" s="515"/>
      <c r="AB17" s="515"/>
      <c r="AC17" s="547"/>
      <c r="AD17" s="517"/>
      <c r="AE17" s="515">
        <v>0.0</v>
      </c>
      <c r="AF17" s="515">
        <v>5.0</v>
      </c>
      <c r="AG17" s="547">
        <v>0.28497685185185184</v>
      </c>
      <c r="AH17" s="517"/>
      <c r="AI17" s="556">
        <v>1.0</v>
      </c>
      <c r="AJ17" s="557">
        <v>18.0</v>
      </c>
      <c r="AK17" s="526">
        <v>0.04579861111111111</v>
      </c>
      <c r="AL17" s="530"/>
      <c r="AM17" s="558"/>
      <c r="AN17" s="559"/>
      <c r="AO17" s="550"/>
      <c r="AP17" s="530"/>
    </row>
    <row r="18">
      <c r="A18" s="451" t="s">
        <v>933</v>
      </c>
      <c r="B18" s="8"/>
      <c r="C18" s="515">
        <v>5.0</v>
      </c>
      <c r="D18" s="515">
        <v>8.0</v>
      </c>
      <c r="E18" s="531">
        <v>0.29444444444444445</v>
      </c>
      <c r="F18" s="517"/>
      <c r="G18" s="515">
        <v>4.0</v>
      </c>
      <c r="H18" s="515">
        <v>1.0</v>
      </c>
      <c r="I18" s="518">
        <v>0.027083333333333334</v>
      </c>
      <c r="J18" s="522"/>
      <c r="K18" s="524">
        <v>3.0</v>
      </c>
      <c r="L18" s="525">
        <v>2.5</v>
      </c>
      <c r="M18" s="554">
        <v>0.08888888888888889</v>
      </c>
      <c r="N18" s="522"/>
      <c r="O18" s="520">
        <v>2.0</v>
      </c>
      <c r="P18" s="520">
        <v>2.5</v>
      </c>
      <c r="Q18" s="521">
        <v>0.06875</v>
      </c>
      <c r="R18" s="522"/>
      <c r="S18" s="515">
        <v>2.0</v>
      </c>
      <c r="T18" s="515">
        <v>6.0</v>
      </c>
      <c r="U18" s="518">
        <v>0.10347222222222222</v>
      </c>
      <c r="V18" s="522"/>
      <c r="W18" s="520"/>
      <c r="X18" s="520"/>
      <c r="Y18" s="520"/>
      <c r="Z18" s="517"/>
      <c r="AA18" s="515"/>
      <c r="AB18" s="515"/>
      <c r="AC18" s="547"/>
      <c r="AD18" s="517"/>
      <c r="AE18" s="515">
        <v>1.0</v>
      </c>
      <c r="AF18" s="515">
        <v>5.0</v>
      </c>
      <c r="AG18" s="547">
        <v>0.2152777777777778</v>
      </c>
      <c r="AH18" s="517"/>
      <c r="AI18" s="556">
        <v>1.0</v>
      </c>
      <c r="AJ18" s="557">
        <v>18.0</v>
      </c>
      <c r="AK18" s="526">
        <v>0.04513888888888889</v>
      </c>
      <c r="AL18" s="560"/>
      <c r="AM18" s="558"/>
      <c r="AN18" s="559"/>
      <c r="AO18" s="529"/>
      <c r="AP18" s="530"/>
    </row>
    <row r="19">
      <c r="A19" s="451" t="s">
        <v>934</v>
      </c>
      <c r="B19" s="8"/>
      <c r="C19" s="515">
        <v>19.0</v>
      </c>
      <c r="D19" s="515">
        <v>4.0</v>
      </c>
      <c r="E19" s="531">
        <v>0.475</v>
      </c>
      <c r="F19" s="517"/>
      <c r="G19" s="515">
        <v>2.0</v>
      </c>
      <c r="H19" s="515">
        <v>2.5</v>
      </c>
      <c r="I19" s="518">
        <v>0.03263888888888889</v>
      </c>
      <c r="J19" s="522"/>
      <c r="K19" s="524">
        <v>2.0</v>
      </c>
      <c r="L19" s="525">
        <v>1.0</v>
      </c>
      <c r="M19" s="554">
        <v>0.10347222222222222</v>
      </c>
      <c r="N19" s="522"/>
      <c r="O19" s="520">
        <v>0.0</v>
      </c>
      <c r="P19" s="520">
        <v>3.0</v>
      </c>
      <c r="Q19" s="521">
        <v>0.03611111111111111</v>
      </c>
      <c r="R19" s="522"/>
      <c r="S19" s="515">
        <v>0.0</v>
      </c>
      <c r="T19" s="515">
        <v>6.5</v>
      </c>
      <c r="U19" s="518">
        <v>0.02847222222222222</v>
      </c>
      <c r="V19" s="522"/>
      <c r="W19" s="520"/>
      <c r="X19" s="520"/>
      <c r="Y19" s="521"/>
      <c r="Z19" s="517"/>
      <c r="AA19" s="515"/>
      <c r="AB19" s="515"/>
      <c r="AC19" s="547"/>
      <c r="AD19" s="517"/>
      <c r="AE19" s="515">
        <v>3.0</v>
      </c>
      <c r="AF19" s="515">
        <v>3.0</v>
      </c>
      <c r="AG19" s="547">
        <v>0.3284722222222222</v>
      </c>
      <c r="AH19" s="517"/>
      <c r="AI19" s="556">
        <v>1.0</v>
      </c>
      <c r="AJ19" s="557">
        <v>25.0</v>
      </c>
      <c r="AK19" s="526">
        <v>0.08333333333333333</v>
      </c>
      <c r="AL19" s="530"/>
      <c r="AM19" s="558"/>
      <c r="AN19" s="559"/>
      <c r="AO19" s="529"/>
      <c r="AP19" s="530"/>
    </row>
    <row r="20">
      <c r="A20" s="451" t="s">
        <v>935</v>
      </c>
      <c r="B20" s="8"/>
      <c r="C20" s="515">
        <v>5.0</v>
      </c>
      <c r="D20" s="515">
        <v>9.5</v>
      </c>
      <c r="E20" s="531">
        <v>0.5209606481481481</v>
      </c>
      <c r="F20" s="517"/>
      <c r="G20" s="515">
        <v>2.0</v>
      </c>
      <c r="H20" s="515">
        <v>1.0</v>
      </c>
      <c r="I20" s="561">
        <v>0.022222222222222223</v>
      </c>
      <c r="J20" s="522"/>
      <c r="K20" s="524">
        <v>1.0</v>
      </c>
      <c r="L20" s="525">
        <v>3.5</v>
      </c>
      <c r="M20" s="554">
        <v>0.10291666666666667</v>
      </c>
      <c r="N20" s="522"/>
      <c r="O20" s="520">
        <v>1.0</v>
      </c>
      <c r="P20" s="520">
        <v>1.0</v>
      </c>
      <c r="Q20" s="521">
        <v>0.1638888888888889</v>
      </c>
      <c r="R20" s="522"/>
      <c r="S20" s="515">
        <v>1.0</v>
      </c>
      <c r="T20" s="515">
        <v>2.5</v>
      </c>
      <c r="U20" s="518">
        <v>0.0375</v>
      </c>
      <c r="V20" s="522"/>
      <c r="W20" s="520"/>
      <c r="X20" s="520"/>
      <c r="Y20" s="521"/>
      <c r="Z20" s="517"/>
      <c r="AA20" s="515"/>
      <c r="AB20" s="515"/>
      <c r="AC20" s="547"/>
      <c r="AD20" s="517"/>
      <c r="AE20" s="515">
        <v>1.0</v>
      </c>
      <c r="AF20" s="515">
        <v>4.0</v>
      </c>
      <c r="AG20" s="547">
        <v>0.18375</v>
      </c>
      <c r="AH20" s="517"/>
      <c r="AI20" s="524">
        <v>1.0</v>
      </c>
      <c r="AJ20" s="525">
        <v>22.0</v>
      </c>
      <c r="AK20" s="526">
        <v>0.043055555555555555</v>
      </c>
      <c r="AL20" s="530"/>
      <c r="AM20" s="528"/>
      <c r="AN20" s="529"/>
      <c r="AO20" s="562"/>
      <c r="AP20" s="530"/>
    </row>
    <row r="21">
      <c r="A21" s="451" t="s">
        <v>936</v>
      </c>
      <c r="B21" s="8"/>
      <c r="C21" s="515">
        <v>7.0</v>
      </c>
      <c r="D21" s="515">
        <v>4.5</v>
      </c>
      <c r="E21" s="531">
        <v>0.5590277777777778</v>
      </c>
      <c r="F21" s="517"/>
      <c r="G21" s="515">
        <v>2.0</v>
      </c>
      <c r="H21" s="515">
        <v>2.5</v>
      </c>
      <c r="I21" s="518">
        <v>0.02221064814814815</v>
      </c>
      <c r="J21" s="522"/>
      <c r="K21" s="524">
        <v>9.0</v>
      </c>
      <c r="L21" s="525">
        <v>1.0</v>
      </c>
      <c r="M21" s="554">
        <v>0.06969907407407408</v>
      </c>
      <c r="N21" s="522"/>
      <c r="O21" s="520">
        <v>1.0</v>
      </c>
      <c r="P21" s="520">
        <v>1.5</v>
      </c>
      <c r="Q21" s="521">
        <v>0.13125</v>
      </c>
      <c r="R21" s="522"/>
      <c r="S21" s="515">
        <v>1.0</v>
      </c>
      <c r="T21" s="515">
        <v>6.0</v>
      </c>
      <c r="U21" s="518">
        <v>0.049305555555555554</v>
      </c>
      <c r="V21" s="522"/>
      <c r="W21" s="520"/>
      <c r="X21" s="520"/>
      <c r="Y21" s="521"/>
      <c r="Z21" s="517"/>
      <c r="AA21" s="515"/>
      <c r="AB21" s="515"/>
      <c r="AC21" s="547"/>
      <c r="AD21" s="517"/>
      <c r="AE21" s="515">
        <v>0.0</v>
      </c>
      <c r="AF21" s="515">
        <v>4.0</v>
      </c>
      <c r="AG21" s="547">
        <v>0.2791666666666667</v>
      </c>
      <c r="AH21" s="517"/>
      <c r="AI21" s="524">
        <v>1.0</v>
      </c>
      <c r="AJ21" s="525">
        <v>30.0</v>
      </c>
      <c r="AK21" s="526">
        <v>0.04236111111111111</v>
      </c>
      <c r="AL21" s="530"/>
      <c r="AM21" s="528"/>
      <c r="AN21" s="529"/>
      <c r="AO21" s="529"/>
      <c r="AP21" s="530"/>
    </row>
    <row r="22">
      <c r="A22" s="451" t="s">
        <v>937</v>
      </c>
      <c r="B22" s="8"/>
      <c r="C22" s="515">
        <v>11.0</v>
      </c>
      <c r="D22" s="515">
        <v>1.0</v>
      </c>
      <c r="E22" s="531">
        <v>0.14871527777777777</v>
      </c>
      <c r="F22" s="517"/>
      <c r="G22" s="515">
        <v>2.0</v>
      </c>
      <c r="H22" s="515">
        <v>2.5</v>
      </c>
      <c r="I22" s="518">
        <v>0.018472222222222223</v>
      </c>
      <c r="J22" s="522"/>
      <c r="K22" s="524">
        <v>2.0</v>
      </c>
      <c r="L22" s="525">
        <v>0.5</v>
      </c>
      <c r="M22" s="554">
        <v>0.09354166666666666</v>
      </c>
      <c r="N22" s="522"/>
      <c r="O22" s="520">
        <v>3.0</v>
      </c>
      <c r="P22" s="520">
        <v>2.5</v>
      </c>
      <c r="Q22" s="521">
        <v>0.04412037037037037</v>
      </c>
      <c r="R22" s="522"/>
      <c r="S22" s="515">
        <v>3.0</v>
      </c>
      <c r="T22" s="515">
        <v>5.0</v>
      </c>
      <c r="U22" s="518">
        <v>0.034837962962962966</v>
      </c>
      <c r="V22" s="522"/>
      <c r="W22" s="520"/>
      <c r="X22" s="520"/>
      <c r="Y22" s="521"/>
      <c r="Z22" s="517"/>
      <c r="AA22" s="515"/>
      <c r="AB22" s="515"/>
      <c r="AC22" s="547"/>
      <c r="AD22" s="517"/>
      <c r="AE22" s="515">
        <v>3.0</v>
      </c>
      <c r="AF22" s="515">
        <v>2.0</v>
      </c>
      <c r="AG22" s="547">
        <v>0.42844907407407407</v>
      </c>
      <c r="AH22" s="517"/>
      <c r="AI22" s="528">
        <v>1.0</v>
      </c>
      <c r="AJ22" s="529">
        <v>27.0</v>
      </c>
      <c r="AK22" s="548">
        <v>0.07083333333333333</v>
      </c>
      <c r="AL22" s="530"/>
      <c r="AM22" s="528"/>
      <c r="AN22" s="529"/>
      <c r="AO22" s="529"/>
      <c r="AP22" s="530"/>
    </row>
    <row r="23">
      <c r="A23" s="451" t="s">
        <v>938</v>
      </c>
      <c r="B23" s="8"/>
      <c r="C23" s="515">
        <v>5.0</v>
      </c>
      <c r="D23" s="515">
        <v>3.0</v>
      </c>
      <c r="E23" s="531">
        <v>0.030555555555555555</v>
      </c>
      <c r="F23" s="517"/>
      <c r="G23" s="515">
        <v>3.0</v>
      </c>
      <c r="H23" s="515">
        <v>2.5</v>
      </c>
      <c r="I23" s="518">
        <v>0.06875</v>
      </c>
      <c r="J23" s="522"/>
      <c r="K23" s="524">
        <v>0.0</v>
      </c>
      <c r="L23" s="525">
        <v>2.0</v>
      </c>
      <c r="M23" s="554">
        <v>0.04164351851851852</v>
      </c>
      <c r="N23" s="522"/>
      <c r="O23" s="520">
        <v>3.0</v>
      </c>
      <c r="P23" s="520">
        <v>3.0</v>
      </c>
      <c r="Q23" s="521">
        <v>0.06875</v>
      </c>
      <c r="R23" s="522"/>
      <c r="S23" s="515">
        <v>0.0</v>
      </c>
      <c r="T23" s="515">
        <v>10.0</v>
      </c>
      <c r="U23" s="518">
        <v>0.025694444444444443</v>
      </c>
      <c r="V23" s="522"/>
      <c r="W23" s="520"/>
      <c r="X23" s="520"/>
      <c r="Y23" s="521"/>
      <c r="Z23" s="517"/>
      <c r="AA23" s="515"/>
      <c r="AB23" s="515"/>
      <c r="AC23" s="547"/>
      <c r="AD23" s="517"/>
      <c r="AE23" s="515">
        <v>1.0</v>
      </c>
      <c r="AF23" s="515">
        <v>3.0</v>
      </c>
      <c r="AG23" s="547">
        <v>0.13055555555555556</v>
      </c>
      <c r="AH23" s="517"/>
      <c r="AI23" s="528">
        <v>2.0</v>
      </c>
      <c r="AJ23" s="529">
        <v>16.0</v>
      </c>
      <c r="AK23" s="548">
        <v>0.04791666666666667</v>
      </c>
      <c r="AL23" s="530"/>
      <c r="AM23" s="528"/>
      <c r="AN23" s="529"/>
      <c r="AO23" s="529"/>
      <c r="AP23" s="530"/>
    </row>
    <row r="24">
      <c r="A24" s="387"/>
      <c r="B24" s="388"/>
      <c r="C24" s="388"/>
      <c r="D24" s="388"/>
      <c r="E24" s="431"/>
      <c r="F24" s="388"/>
      <c r="G24" s="388"/>
      <c r="H24" s="388"/>
      <c r="I24" s="388"/>
      <c r="J24" s="388"/>
      <c r="K24" s="388"/>
      <c r="L24" s="388"/>
      <c r="M24" s="388"/>
      <c r="N24" s="388"/>
      <c r="O24" s="388"/>
      <c r="P24" s="388"/>
      <c r="Q24" s="388"/>
      <c r="R24" s="388"/>
      <c r="S24" s="388"/>
      <c r="T24" s="388"/>
      <c r="U24" s="388"/>
      <c r="V24" s="388"/>
      <c r="W24" s="388"/>
      <c r="X24" s="388"/>
      <c r="Y24" s="388"/>
      <c r="Z24" s="388"/>
      <c r="AA24" s="388"/>
      <c r="AB24" s="388"/>
      <c r="AC24" s="388"/>
      <c r="AD24" s="388"/>
      <c r="AE24" s="388"/>
      <c r="AF24" s="388"/>
      <c r="AG24" s="388"/>
      <c r="AH24" s="388"/>
      <c r="AI24" s="388"/>
      <c r="AJ24" s="388"/>
      <c r="AK24" s="388"/>
      <c r="AL24" s="388"/>
      <c r="AM24" s="388"/>
      <c r="AN24" s="388"/>
      <c r="AO24" s="388"/>
      <c r="AP24" s="541"/>
    </row>
    <row r="25">
      <c r="A25" s="451" t="s">
        <v>939</v>
      </c>
      <c r="B25" s="8"/>
      <c r="C25" s="515">
        <v>6.0</v>
      </c>
      <c r="D25" s="515">
        <v>4.5</v>
      </c>
      <c r="E25" s="531">
        <v>0.034722222222222224</v>
      </c>
      <c r="F25" s="517"/>
      <c r="G25" s="515">
        <v>3.0</v>
      </c>
      <c r="H25" s="515">
        <v>2.5</v>
      </c>
      <c r="I25" s="518">
        <v>0.05486111111111111</v>
      </c>
      <c r="J25" s="563"/>
      <c r="K25" s="524">
        <v>1.0</v>
      </c>
      <c r="L25" s="525">
        <v>0.0</v>
      </c>
      <c r="M25" s="554">
        <v>0.07211805555555556</v>
      </c>
      <c r="N25" s="522"/>
      <c r="O25" s="520">
        <v>1.0</v>
      </c>
      <c r="P25" s="520">
        <v>2.5</v>
      </c>
      <c r="Q25" s="521">
        <v>0.04791666666666667</v>
      </c>
      <c r="R25" s="522"/>
      <c r="S25" s="515"/>
      <c r="T25" s="515"/>
      <c r="U25" s="564"/>
      <c r="V25" s="522" t="s">
        <v>56</v>
      </c>
      <c r="W25" s="515"/>
      <c r="X25" s="515"/>
      <c r="Y25" s="518"/>
      <c r="Z25" s="517"/>
      <c r="AA25" s="515"/>
      <c r="AB25" s="515"/>
      <c r="AC25" s="547"/>
      <c r="AD25" s="517"/>
      <c r="AE25" s="515">
        <v>0.0</v>
      </c>
      <c r="AF25" s="515">
        <v>3.0</v>
      </c>
      <c r="AG25" s="547">
        <v>0.04027777777777778</v>
      </c>
      <c r="AH25" s="517"/>
      <c r="AI25" s="528">
        <v>1.0</v>
      </c>
      <c r="AJ25" s="529">
        <v>24.0</v>
      </c>
      <c r="AK25" s="548">
        <v>0.043055555555555555</v>
      </c>
      <c r="AL25" s="530"/>
      <c r="AM25" s="528"/>
      <c r="AN25" s="529"/>
      <c r="AO25" s="550"/>
      <c r="AP25" s="530"/>
    </row>
    <row r="26">
      <c r="A26" s="451" t="s">
        <v>940</v>
      </c>
      <c r="B26" s="8"/>
      <c r="C26" s="515">
        <v>8.0</v>
      </c>
      <c r="D26" s="515">
        <v>7.5</v>
      </c>
      <c r="E26" s="531">
        <v>0.1076388888888889</v>
      </c>
      <c r="F26" s="517"/>
      <c r="G26" s="524">
        <v>2.0</v>
      </c>
      <c r="H26" s="525">
        <v>2.5</v>
      </c>
      <c r="I26" s="518">
        <v>0.027777777777777776</v>
      </c>
      <c r="J26" s="565"/>
      <c r="K26" s="524"/>
      <c r="L26" s="525"/>
      <c r="M26" s="554"/>
      <c r="N26" s="522" t="s">
        <v>56</v>
      </c>
      <c r="O26" s="542">
        <v>2.0</v>
      </c>
      <c r="P26" s="543">
        <v>8.5</v>
      </c>
      <c r="Q26" s="521">
        <v>0.22291666666666668</v>
      </c>
      <c r="R26" s="522"/>
      <c r="S26" s="515">
        <v>1.0</v>
      </c>
      <c r="T26" s="515">
        <v>2.0</v>
      </c>
      <c r="U26" s="518">
        <v>0.022916666666666665</v>
      </c>
      <c r="V26" s="522"/>
      <c r="W26" s="515"/>
      <c r="X26" s="515"/>
      <c r="Y26" s="518"/>
      <c r="Z26" s="517"/>
      <c r="AA26" s="515"/>
      <c r="AB26" s="515"/>
      <c r="AC26" s="547"/>
      <c r="AD26" s="517"/>
      <c r="AE26" s="515">
        <v>1.0</v>
      </c>
      <c r="AF26" s="515">
        <v>3.0</v>
      </c>
      <c r="AG26" s="566">
        <v>0.0</v>
      </c>
      <c r="AH26" s="517"/>
      <c r="AI26" s="528"/>
      <c r="AJ26" s="529"/>
      <c r="AK26" s="548"/>
      <c r="AL26" s="530" t="s">
        <v>56</v>
      </c>
      <c r="AM26" s="528"/>
      <c r="AN26" s="529"/>
      <c r="AO26" s="550"/>
      <c r="AP26" s="530"/>
    </row>
    <row r="27">
      <c r="A27" s="451" t="s">
        <v>941</v>
      </c>
      <c r="B27" s="8"/>
      <c r="C27" s="515">
        <v>6.0</v>
      </c>
      <c r="D27" s="515">
        <v>7.0</v>
      </c>
      <c r="E27" s="531">
        <v>0.2111111111111111</v>
      </c>
      <c r="F27" s="517"/>
      <c r="G27" s="524">
        <v>1.0</v>
      </c>
      <c r="H27" s="525">
        <v>2.5</v>
      </c>
      <c r="I27" s="518">
        <v>0.0125</v>
      </c>
      <c r="J27" s="567"/>
      <c r="K27" s="524"/>
      <c r="L27" s="525"/>
      <c r="M27" s="518"/>
      <c r="N27" s="522" t="s">
        <v>56</v>
      </c>
      <c r="O27" s="542">
        <v>1.0</v>
      </c>
      <c r="P27" s="543">
        <v>2.0</v>
      </c>
      <c r="Q27" s="521">
        <v>0.2111111111111111</v>
      </c>
      <c r="R27" s="522"/>
      <c r="S27" s="515">
        <v>1.0</v>
      </c>
      <c r="T27" s="515">
        <v>1.0</v>
      </c>
      <c r="U27" s="564">
        <v>0.021527777777777778</v>
      </c>
      <c r="V27" s="522"/>
      <c r="W27" s="515"/>
      <c r="X27" s="515"/>
      <c r="Y27" s="518"/>
      <c r="Z27" s="517"/>
      <c r="AA27" s="515"/>
      <c r="AB27" s="515"/>
      <c r="AC27" s="547"/>
      <c r="AD27" s="517"/>
      <c r="AE27" s="515">
        <v>1.0</v>
      </c>
      <c r="AF27" s="515">
        <v>5.0</v>
      </c>
      <c r="AG27" s="547">
        <v>0.05694444444444444</v>
      </c>
      <c r="AH27" s="517"/>
      <c r="AI27" s="528">
        <v>0.0</v>
      </c>
      <c r="AJ27" s="529">
        <v>15.0</v>
      </c>
      <c r="AK27" s="548">
        <v>0.04236111111111111</v>
      </c>
      <c r="AL27" s="530"/>
      <c r="AM27" s="528"/>
      <c r="AN27" s="529"/>
      <c r="AO27" s="550"/>
      <c r="AP27" s="530"/>
    </row>
    <row r="28">
      <c r="A28" s="451" t="s">
        <v>942</v>
      </c>
      <c r="B28" s="8"/>
      <c r="C28" s="515">
        <v>4.0</v>
      </c>
      <c r="D28" s="515">
        <v>13.5</v>
      </c>
      <c r="E28" s="531">
        <v>0.2847222222222222</v>
      </c>
      <c r="F28" s="517"/>
      <c r="G28" s="515">
        <v>1.0</v>
      </c>
      <c r="H28" s="515">
        <v>1.0</v>
      </c>
      <c r="I28" s="518">
        <v>0.022916666666666665</v>
      </c>
      <c r="J28" s="568"/>
      <c r="K28" s="515"/>
      <c r="L28" s="525"/>
      <c r="M28" s="554"/>
      <c r="N28" s="522" t="s">
        <v>56</v>
      </c>
      <c r="O28" s="520">
        <v>2.0</v>
      </c>
      <c r="P28" s="520">
        <v>3.5</v>
      </c>
      <c r="Q28" s="521">
        <v>0.18611111111111112</v>
      </c>
      <c r="R28" s="522"/>
      <c r="S28" s="515">
        <v>0.0</v>
      </c>
      <c r="T28" s="515">
        <v>4.0</v>
      </c>
      <c r="U28" s="518">
        <v>0.02638888888888889</v>
      </c>
      <c r="V28" s="522"/>
      <c r="W28" s="515"/>
      <c r="X28" s="515"/>
      <c r="Y28" s="518"/>
      <c r="Z28" s="517"/>
      <c r="AA28" s="515"/>
      <c r="AB28" s="515"/>
      <c r="AC28" s="547"/>
      <c r="AD28" s="517"/>
      <c r="AE28" s="515">
        <v>0.0</v>
      </c>
      <c r="AF28" s="515">
        <v>5.0</v>
      </c>
      <c r="AG28" s="547">
        <v>0.041666666666666664</v>
      </c>
      <c r="AH28" s="517"/>
      <c r="AI28" s="528">
        <v>2.0</v>
      </c>
      <c r="AJ28" s="529">
        <v>16.0</v>
      </c>
      <c r="AK28" s="548">
        <v>0.043055555555555555</v>
      </c>
      <c r="AL28" s="530"/>
      <c r="AM28" s="528"/>
      <c r="AN28" s="529"/>
      <c r="AO28" s="550"/>
      <c r="AP28" s="530"/>
    </row>
    <row r="29">
      <c r="A29" s="451" t="s">
        <v>943</v>
      </c>
      <c r="B29" s="8"/>
      <c r="C29" s="515">
        <v>5.0</v>
      </c>
      <c r="D29" s="515">
        <v>6.0</v>
      </c>
      <c r="E29" s="531">
        <v>0.2679976851851852</v>
      </c>
      <c r="F29" s="517" t="s">
        <v>52</v>
      </c>
      <c r="G29" s="515">
        <v>1.0</v>
      </c>
      <c r="H29" s="515">
        <v>1.0</v>
      </c>
      <c r="I29" s="518">
        <v>0.022222222222222223</v>
      </c>
      <c r="J29" s="568"/>
      <c r="K29" s="515">
        <v>0.0</v>
      </c>
      <c r="L29" s="525">
        <v>1.0</v>
      </c>
      <c r="M29" s="554">
        <v>0.049305555555555554</v>
      </c>
      <c r="N29" s="522"/>
      <c r="O29" s="520">
        <v>2.0</v>
      </c>
      <c r="P29" s="520">
        <v>4.0</v>
      </c>
      <c r="Q29" s="521">
        <v>0.21319444444444444</v>
      </c>
      <c r="R29" s="522"/>
      <c r="S29" s="515">
        <v>1.0</v>
      </c>
      <c r="T29" s="515">
        <v>8.5</v>
      </c>
      <c r="U29" s="518">
        <v>0.0125</v>
      </c>
      <c r="V29" s="522"/>
      <c r="W29" s="515"/>
      <c r="X29" s="515"/>
      <c r="Y29" s="518"/>
      <c r="Z29" s="517"/>
      <c r="AA29" s="515"/>
      <c r="AB29" s="515"/>
      <c r="AC29" s="564"/>
      <c r="AD29" s="517"/>
      <c r="AE29" s="515">
        <v>1.0</v>
      </c>
      <c r="AF29" s="515">
        <v>0.0</v>
      </c>
      <c r="AG29" s="547">
        <v>0.058333333333333334</v>
      </c>
      <c r="AH29" s="517"/>
      <c r="AI29" s="528">
        <v>0.0</v>
      </c>
      <c r="AJ29" s="529">
        <v>17.0</v>
      </c>
      <c r="AK29" s="548">
        <v>0.04513888888888889</v>
      </c>
      <c r="AL29" s="530"/>
      <c r="AM29" s="528"/>
      <c r="AN29" s="529"/>
      <c r="AO29" s="550"/>
      <c r="AP29" s="530"/>
    </row>
    <row r="30">
      <c r="A30" s="451" t="s">
        <v>944</v>
      </c>
      <c r="B30" s="8"/>
      <c r="C30" s="515">
        <v>9.0</v>
      </c>
      <c r="D30" s="515">
        <v>12.0</v>
      </c>
      <c r="E30" s="531">
        <v>0.3333333333333333</v>
      </c>
      <c r="F30" s="563"/>
      <c r="G30" s="515">
        <v>1.0</v>
      </c>
      <c r="H30" s="515">
        <v>3.0</v>
      </c>
      <c r="I30" s="518">
        <v>0.020833333333333332</v>
      </c>
      <c r="J30" s="563"/>
      <c r="K30" s="542"/>
      <c r="L30" s="543"/>
      <c r="M30" s="569"/>
      <c r="N30" s="522" t="s">
        <v>56</v>
      </c>
      <c r="O30" s="520">
        <v>4.0</v>
      </c>
      <c r="P30" s="543">
        <v>6.5</v>
      </c>
      <c r="Q30" s="521">
        <v>0.3</v>
      </c>
      <c r="R30" s="522"/>
      <c r="S30" s="570"/>
      <c r="T30" s="570"/>
      <c r="U30" s="518"/>
      <c r="V30" s="522" t="s">
        <v>56</v>
      </c>
      <c r="W30" s="515"/>
      <c r="X30" s="515"/>
      <c r="Y30" s="518"/>
      <c r="Z30" s="517"/>
      <c r="AA30" s="515"/>
      <c r="AB30" s="515"/>
      <c r="AC30" s="515"/>
      <c r="AD30" s="517"/>
      <c r="AE30" s="515">
        <v>0.0</v>
      </c>
      <c r="AF30" s="515">
        <v>4.0</v>
      </c>
      <c r="AG30" s="547">
        <v>0.27152777777777776</v>
      </c>
      <c r="AH30" s="517"/>
      <c r="AI30" s="542">
        <v>1.0</v>
      </c>
      <c r="AJ30" s="543">
        <v>19.0</v>
      </c>
      <c r="AK30" s="544">
        <v>0.03263888888888889</v>
      </c>
      <c r="AL30" s="530"/>
      <c r="AM30" s="528"/>
      <c r="AN30" s="529"/>
      <c r="AO30" s="550"/>
      <c r="AP30" s="530"/>
    </row>
    <row r="31">
      <c r="A31" s="451" t="s">
        <v>945</v>
      </c>
      <c r="B31" s="8"/>
      <c r="C31" s="515">
        <v>9.0</v>
      </c>
      <c r="D31" s="515">
        <v>10.5</v>
      </c>
      <c r="E31" s="531">
        <v>0.38680555555555557</v>
      </c>
      <c r="F31" s="517"/>
      <c r="G31" s="515">
        <v>1.0</v>
      </c>
      <c r="H31" s="515">
        <v>7.0</v>
      </c>
      <c r="I31" s="518">
        <v>0.029861111111111113</v>
      </c>
      <c r="J31" s="522"/>
      <c r="K31" s="524"/>
      <c r="L31" s="525"/>
      <c r="M31" s="554"/>
      <c r="N31" s="522" t="s">
        <v>56</v>
      </c>
      <c r="O31" s="520">
        <v>0.0</v>
      </c>
      <c r="P31" s="520">
        <v>2.0</v>
      </c>
      <c r="Q31" s="521">
        <v>0.2708333333333333</v>
      </c>
      <c r="R31" s="522"/>
      <c r="S31" s="515">
        <v>1.0</v>
      </c>
      <c r="T31" s="515">
        <v>4.0</v>
      </c>
      <c r="U31" s="518">
        <v>0.06805555555555555</v>
      </c>
      <c r="V31" s="522"/>
      <c r="W31" s="520"/>
      <c r="X31" s="520"/>
      <c r="Y31" s="521"/>
      <c r="Z31" s="517"/>
      <c r="AA31" s="515"/>
      <c r="AB31" s="515"/>
      <c r="AC31" s="547"/>
      <c r="AD31" s="517"/>
      <c r="AE31" s="515"/>
      <c r="AF31" s="515"/>
      <c r="AG31" s="547"/>
      <c r="AH31" s="517" t="s">
        <v>56</v>
      </c>
      <c r="AI31" s="528">
        <v>1.0</v>
      </c>
      <c r="AJ31" s="529">
        <v>18.0</v>
      </c>
      <c r="AK31" s="548">
        <v>0.04236111111111111</v>
      </c>
      <c r="AL31" s="530"/>
      <c r="AM31" s="528"/>
      <c r="AN31" s="529"/>
      <c r="AO31" s="529"/>
      <c r="AP31" s="530"/>
    </row>
    <row r="32">
      <c r="A32" s="387"/>
      <c r="B32" s="388"/>
      <c r="C32" s="388"/>
      <c r="D32" s="388"/>
      <c r="E32" s="431"/>
      <c r="F32" s="388"/>
      <c r="G32" s="388"/>
      <c r="H32" s="388"/>
      <c r="I32" s="388"/>
      <c r="J32" s="388"/>
      <c r="K32" s="388"/>
      <c r="L32" s="388"/>
      <c r="M32" s="388"/>
      <c r="N32" s="388"/>
      <c r="O32" s="388"/>
      <c r="P32" s="388"/>
      <c r="Q32" s="388"/>
      <c r="R32" s="388"/>
      <c r="S32" s="388"/>
      <c r="T32" s="388"/>
      <c r="U32" s="388"/>
      <c r="V32" s="388"/>
      <c r="W32" s="388"/>
      <c r="X32" s="388"/>
      <c r="Y32" s="388"/>
      <c r="Z32" s="388"/>
      <c r="AA32" s="388"/>
      <c r="AB32" s="388"/>
      <c r="AC32" s="388"/>
      <c r="AD32" s="388"/>
      <c r="AE32" s="388"/>
      <c r="AF32" s="388"/>
      <c r="AG32" s="388"/>
      <c r="AH32" s="388"/>
      <c r="AI32" s="388"/>
      <c r="AJ32" s="388"/>
      <c r="AK32" s="388"/>
      <c r="AL32" s="541"/>
      <c r="AM32" s="571"/>
      <c r="AN32" s="572"/>
      <c r="AO32" s="573"/>
      <c r="AP32" s="572"/>
    </row>
    <row r="33">
      <c r="A33" s="451" t="s">
        <v>946</v>
      </c>
      <c r="B33" s="8"/>
      <c r="C33" s="515">
        <v>6.0</v>
      </c>
      <c r="D33" s="515">
        <v>12.0</v>
      </c>
      <c r="E33" s="531">
        <v>0.27291666666666664</v>
      </c>
      <c r="F33" s="563"/>
      <c r="G33" s="515">
        <v>3.0</v>
      </c>
      <c r="H33" s="515">
        <v>4.0</v>
      </c>
      <c r="I33" s="518">
        <v>0.03819444444444445</v>
      </c>
      <c r="J33" s="563"/>
      <c r="K33" s="542">
        <v>1.0</v>
      </c>
      <c r="L33" s="543">
        <v>1.5</v>
      </c>
      <c r="M33" s="569">
        <v>0.08263888888888889</v>
      </c>
      <c r="N33" s="522"/>
      <c r="O33" s="542">
        <v>2.0</v>
      </c>
      <c r="P33" s="543">
        <v>7.5</v>
      </c>
      <c r="Q33" s="521">
        <v>0.5006944444444444</v>
      </c>
      <c r="R33" s="522"/>
      <c r="S33" s="515">
        <v>0.0</v>
      </c>
      <c r="T33" s="515">
        <v>3.5</v>
      </c>
      <c r="U33" s="518">
        <v>0.021527777777777778</v>
      </c>
      <c r="V33" s="522"/>
      <c r="W33" s="515"/>
      <c r="X33" s="515"/>
      <c r="Y33" s="518"/>
      <c r="Z33" s="517"/>
      <c r="AA33" s="515">
        <v>3.0</v>
      </c>
      <c r="AB33" s="515">
        <v>5.0</v>
      </c>
      <c r="AC33" s="547">
        <v>0.1597222222222222</v>
      </c>
      <c r="AD33" s="517" t="s">
        <v>44</v>
      </c>
      <c r="AE33" s="515">
        <v>2.0</v>
      </c>
      <c r="AF33" s="515">
        <v>4.0</v>
      </c>
      <c r="AG33" s="547">
        <v>0.22847222222222222</v>
      </c>
      <c r="AH33" s="517"/>
      <c r="AI33" s="542">
        <v>1.0</v>
      </c>
      <c r="AJ33" s="543">
        <v>8.0</v>
      </c>
      <c r="AK33" s="544">
        <v>0.04236111111111111</v>
      </c>
      <c r="AL33" s="560"/>
      <c r="AM33" s="542"/>
      <c r="AN33" s="543"/>
      <c r="AO33" s="550"/>
      <c r="AP33" s="560"/>
    </row>
    <row r="34">
      <c r="A34" s="451" t="s">
        <v>947</v>
      </c>
      <c r="B34" s="8"/>
      <c r="C34" s="515">
        <v>13.0</v>
      </c>
      <c r="D34" s="515">
        <v>6.5</v>
      </c>
      <c r="E34" s="531">
        <v>0.5013888888888889</v>
      </c>
      <c r="F34" s="563"/>
      <c r="G34" s="515">
        <v>1.0</v>
      </c>
      <c r="H34" s="515">
        <v>1.5</v>
      </c>
      <c r="I34" s="518">
        <v>0.0625</v>
      </c>
      <c r="J34" s="563"/>
      <c r="K34" s="542">
        <v>2.0</v>
      </c>
      <c r="L34" s="543">
        <v>1.0</v>
      </c>
      <c r="M34" s="569">
        <v>0.03958333333333333</v>
      </c>
      <c r="N34" s="522"/>
      <c r="O34" s="542">
        <v>1.0</v>
      </c>
      <c r="P34" s="543">
        <v>4.0</v>
      </c>
      <c r="Q34" s="521">
        <v>0.29583333333333334</v>
      </c>
      <c r="R34" s="522"/>
      <c r="S34" s="515">
        <v>1.0</v>
      </c>
      <c r="T34" s="515">
        <v>9.0</v>
      </c>
      <c r="U34" s="518">
        <v>0.024305555555555556</v>
      </c>
      <c r="V34" s="522"/>
      <c r="W34" s="515"/>
      <c r="X34" s="515"/>
      <c r="Y34" s="518"/>
      <c r="Z34" s="517"/>
      <c r="AA34" s="515">
        <v>0.0</v>
      </c>
      <c r="AB34" s="515">
        <v>7.0</v>
      </c>
      <c r="AC34" s="547">
        <v>0.06041666666666667</v>
      </c>
      <c r="AD34" s="517"/>
      <c r="AE34" s="515">
        <v>0.0</v>
      </c>
      <c r="AF34" s="515">
        <v>5.0</v>
      </c>
      <c r="AG34" s="547">
        <v>0.2520833333333333</v>
      </c>
      <c r="AH34" s="517"/>
      <c r="AI34" s="542">
        <v>0.0</v>
      </c>
      <c r="AJ34" s="543">
        <v>6.0</v>
      </c>
      <c r="AK34" s="544">
        <v>0.04513888888888889</v>
      </c>
      <c r="AL34" s="560"/>
      <c r="AM34" s="542"/>
      <c r="AN34" s="543"/>
      <c r="AO34" s="550"/>
      <c r="AP34" s="560"/>
    </row>
    <row r="35">
      <c r="A35" s="451" t="s">
        <v>948</v>
      </c>
      <c r="B35" s="8"/>
      <c r="C35" s="515">
        <v>4.0</v>
      </c>
      <c r="D35" s="515">
        <v>7.5</v>
      </c>
      <c r="E35" s="531">
        <v>0.48819444444444443</v>
      </c>
      <c r="F35" s="563"/>
      <c r="G35" s="515">
        <v>2.0</v>
      </c>
      <c r="H35" s="515">
        <v>3.5</v>
      </c>
      <c r="I35" s="518">
        <v>0.027083333333333334</v>
      </c>
      <c r="J35" s="563"/>
      <c r="K35" s="542">
        <v>3.0</v>
      </c>
      <c r="L35" s="543">
        <v>1.0</v>
      </c>
      <c r="M35" s="569">
        <v>0.18055555555555555</v>
      </c>
      <c r="N35" s="522"/>
      <c r="O35" s="542">
        <v>0.0</v>
      </c>
      <c r="P35" s="543">
        <v>1.0</v>
      </c>
      <c r="Q35" s="521">
        <v>0.0375</v>
      </c>
      <c r="R35" s="522"/>
      <c r="S35" s="515"/>
      <c r="T35" s="515"/>
      <c r="U35" s="518"/>
      <c r="V35" s="522" t="s">
        <v>56</v>
      </c>
      <c r="W35" s="515"/>
      <c r="X35" s="515"/>
      <c r="Y35" s="518"/>
      <c r="Z35" s="517"/>
      <c r="AA35" s="515">
        <v>1.0</v>
      </c>
      <c r="AB35" s="515">
        <v>6.0</v>
      </c>
      <c r="AC35" s="547">
        <v>0.058333333333333334</v>
      </c>
      <c r="AD35" s="517"/>
      <c r="AE35" s="515">
        <v>1.0</v>
      </c>
      <c r="AF35" s="515">
        <v>2.0</v>
      </c>
      <c r="AG35" s="547">
        <v>0.2361111111111111</v>
      </c>
      <c r="AH35" s="517"/>
      <c r="AI35" s="542">
        <v>1.0</v>
      </c>
      <c r="AJ35" s="543">
        <v>7.0</v>
      </c>
      <c r="AK35" s="544">
        <v>0.04513888888888889</v>
      </c>
      <c r="AL35" s="560"/>
      <c r="AM35" s="542"/>
      <c r="AN35" s="543"/>
      <c r="AO35" s="550"/>
      <c r="AP35" s="560"/>
    </row>
    <row r="36">
      <c r="A36" s="451" t="s">
        <v>949</v>
      </c>
      <c r="B36" s="8"/>
      <c r="C36" s="515">
        <v>6.0</v>
      </c>
      <c r="D36" s="515">
        <v>9.5</v>
      </c>
      <c r="E36" s="531">
        <v>0.2847222222222222</v>
      </c>
      <c r="F36" s="563"/>
      <c r="G36" s="515">
        <v>3.0</v>
      </c>
      <c r="H36" s="515">
        <v>4.5</v>
      </c>
      <c r="I36" s="518">
        <v>0.02361111111111111</v>
      </c>
      <c r="J36" s="563"/>
      <c r="K36" s="542">
        <v>6.0</v>
      </c>
      <c r="L36" s="543">
        <v>2.5</v>
      </c>
      <c r="M36" s="569">
        <v>0.25</v>
      </c>
      <c r="N36" s="522"/>
      <c r="O36" s="542"/>
      <c r="P36" s="543"/>
      <c r="Q36" s="521"/>
      <c r="R36" s="522" t="s">
        <v>56</v>
      </c>
      <c r="S36" s="515">
        <v>1.0</v>
      </c>
      <c r="T36" s="515">
        <v>3.0</v>
      </c>
      <c r="U36" s="518">
        <v>0.021527777777777778</v>
      </c>
      <c r="V36" s="522"/>
      <c r="W36" s="515"/>
      <c r="X36" s="515"/>
      <c r="Y36" s="518"/>
      <c r="Z36" s="517"/>
      <c r="AA36" s="515">
        <v>0.0</v>
      </c>
      <c r="AB36" s="515">
        <v>9.0</v>
      </c>
      <c r="AC36" s="547">
        <v>0.05277777777777778</v>
      </c>
      <c r="AD36" s="517"/>
      <c r="AE36" s="515">
        <v>0.0</v>
      </c>
      <c r="AF36" s="515">
        <v>4.0</v>
      </c>
      <c r="AG36" s="547">
        <v>0.24375</v>
      </c>
      <c r="AH36" s="517"/>
      <c r="AI36" s="542">
        <v>1.0</v>
      </c>
      <c r="AJ36" s="543">
        <v>8.0</v>
      </c>
      <c r="AK36" s="544">
        <v>0.043055555555555555</v>
      </c>
      <c r="AL36" s="530"/>
      <c r="AM36" s="574"/>
      <c r="AN36" s="575"/>
      <c r="AO36" s="550"/>
      <c r="AP36" s="530"/>
    </row>
    <row r="37">
      <c r="A37" s="451" t="s">
        <v>950</v>
      </c>
      <c r="B37" s="8"/>
      <c r="C37" s="515">
        <v>5.0</v>
      </c>
      <c r="D37" s="515">
        <v>8.5</v>
      </c>
      <c r="E37" s="531">
        <v>0.3638888888888889</v>
      </c>
      <c r="F37" s="563"/>
      <c r="G37" s="515">
        <v>4.0</v>
      </c>
      <c r="H37" s="515">
        <v>2.5</v>
      </c>
      <c r="I37" s="518">
        <v>0.008333333333333333</v>
      </c>
      <c r="J37" s="563"/>
      <c r="K37" s="520">
        <v>4.0</v>
      </c>
      <c r="L37" s="520">
        <v>3.5</v>
      </c>
      <c r="M37" s="569">
        <v>0.3715277777777778</v>
      </c>
      <c r="N37" s="522"/>
      <c r="O37" s="520">
        <v>0.0</v>
      </c>
      <c r="P37" s="520">
        <v>2.0</v>
      </c>
      <c r="Q37" s="521">
        <v>0.12361111111111112</v>
      </c>
      <c r="R37" s="522"/>
      <c r="S37" s="515">
        <v>0.0</v>
      </c>
      <c r="T37" s="515">
        <v>2.5</v>
      </c>
      <c r="U37" s="518">
        <v>0.034722222222222224</v>
      </c>
      <c r="V37" s="522"/>
      <c r="W37" s="515"/>
      <c r="X37" s="515"/>
      <c r="Y37" s="518"/>
      <c r="Z37" s="517"/>
      <c r="AA37" s="515">
        <v>1.0</v>
      </c>
      <c r="AB37" s="515">
        <v>7.0</v>
      </c>
      <c r="AC37" s="547">
        <v>0.04583333333333333</v>
      </c>
      <c r="AD37" s="517"/>
      <c r="AE37" s="515">
        <v>1.0</v>
      </c>
      <c r="AF37" s="515">
        <v>3.0</v>
      </c>
      <c r="AG37" s="547">
        <v>0.2638888888888889</v>
      </c>
      <c r="AH37" s="517"/>
      <c r="AI37" s="542">
        <v>0.0</v>
      </c>
      <c r="AJ37" s="543">
        <v>6.0</v>
      </c>
      <c r="AK37" s="544">
        <v>0.041666666666666664</v>
      </c>
      <c r="AL37" s="530"/>
      <c r="AM37" s="574"/>
      <c r="AN37" s="575"/>
      <c r="AO37" s="550"/>
      <c r="AP37" s="530"/>
    </row>
    <row r="38">
      <c r="A38" s="399" t="s">
        <v>45</v>
      </c>
      <c r="B38" s="400" t="s">
        <v>46</v>
      </c>
      <c r="C38" s="401">
        <f t="shared" ref="C38:E38" si="1">SUM(C3:C7)</f>
        <v>62</v>
      </c>
      <c r="D38" s="401">
        <f t="shared" si="1"/>
        <v>28.5</v>
      </c>
      <c r="E38" s="402">
        <f t="shared" si="1"/>
        <v>1.606053241</v>
      </c>
      <c r="F38" s="403">
        <f>SUM(F3:F6)</f>
        <v>0</v>
      </c>
      <c r="G38" s="401">
        <f t="shared" ref="G38:I38" si="2">SUM(G3:G7)</f>
        <v>6</v>
      </c>
      <c r="H38" s="401">
        <f t="shared" si="2"/>
        <v>17.5</v>
      </c>
      <c r="I38" s="576">
        <f t="shared" si="2"/>
        <v>0.1162962963</v>
      </c>
      <c r="J38" s="403">
        <f>SUM(J3:J6)</f>
        <v>0</v>
      </c>
      <c r="K38" s="401">
        <f t="shared" ref="K38:M38" si="3">SUM(K3:K7)</f>
        <v>0</v>
      </c>
      <c r="L38" s="401">
        <f t="shared" si="3"/>
        <v>0</v>
      </c>
      <c r="M38" s="577">
        <f t="shared" si="3"/>
        <v>0</v>
      </c>
      <c r="N38" s="403">
        <f>SUM(N3:N6)</f>
        <v>0</v>
      </c>
      <c r="O38" s="401">
        <f t="shared" ref="O38:Q38" si="4">SUM(O3:O7)</f>
        <v>0</v>
      </c>
      <c r="P38" s="401">
        <f t="shared" si="4"/>
        <v>0</v>
      </c>
      <c r="Q38" s="577">
        <f t="shared" si="4"/>
        <v>0</v>
      </c>
      <c r="R38" s="403">
        <f>SUM(R3:R6)</f>
        <v>0</v>
      </c>
      <c r="S38" s="401">
        <f t="shared" ref="S38:U38" si="5">SUM(S3:S7)</f>
        <v>0</v>
      </c>
      <c r="T38" s="401">
        <f t="shared" si="5"/>
        <v>0</v>
      </c>
      <c r="U38" s="578">
        <f t="shared" si="5"/>
        <v>0</v>
      </c>
      <c r="V38" s="403">
        <f>SUM(V3:V6)</f>
        <v>0</v>
      </c>
      <c r="W38" s="401">
        <f t="shared" ref="W38:Y38" si="6">SUM(W3:W7)</f>
        <v>0</v>
      </c>
      <c r="X38" s="401">
        <f t="shared" si="6"/>
        <v>0</v>
      </c>
      <c r="Y38" s="577">
        <f t="shared" si="6"/>
        <v>0</v>
      </c>
      <c r="Z38" s="403">
        <f>SUM(Z3:Z6)</f>
        <v>0</v>
      </c>
      <c r="AA38" s="401">
        <f t="shared" ref="AA38:AC38" si="7">SUM(AA3:AA7)</f>
        <v>0</v>
      </c>
      <c r="AB38" s="401">
        <f t="shared" si="7"/>
        <v>0</v>
      </c>
      <c r="AC38" s="578">
        <f t="shared" si="7"/>
        <v>0</v>
      </c>
      <c r="AD38" s="403">
        <f>SUM(AD3:AD6)</f>
        <v>0</v>
      </c>
      <c r="AE38" s="401">
        <f t="shared" ref="AE38:AG38" si="8">SUM(AE3:AE7)</f>
        <v>0</v>
      </c>
      <c r="AF38" s="401">
        <f t="shared" si="8"/>
        <v>0</v>
      </c>
      <c r="AG38" s="578">
        <f t="shared" si="8"/>
        <v>0</v>
      </c>
      <c r="AH38" s="403">
        <f>SUM(AH3:AH6)</f>
        <v>0</v>
      </c>
      <c r="AI38" s="401">
        <f t="shared" ref="AI38:AK38" si="9">SUM(AI3:AI7)</f>
        <v>0</v>
      </c>
      <c r="AJ38" s="401">
        <f t="shared" si="9"/>
        <v>0</v>
      </c>
      <c r="AK38" s="578">
        <f t="shared" si="9"/>
        <v>0</v>
      </c>
      <c r="AL38" s="403">
        <f>SUM(AL3:AL6)</f>
        <v>0</v>
      </c>
      <c r="AM38" s="401">
        <f t="shared" ref="AM38:AO38" si="10">SUM(AM3:AM7)</f>
        <v>0</v>
      </c>
      <c r="AN38" s="401">
        <f t="shared" si="10"/>
        <v>0</v>
      </c>
      <c r="AO38" s="578">
        <f t="shared" si="10"/>
        <v>0</v>
      </c>
      <c r="AP38" s="403">
        <f>SUM(AP3:AP6)</f>
        <v>0</v>
      </c>
    </row>
    <row r="39">
      <c r="A39" s="404" t="s">
        <v>47</v>
      </c>
      <c r="B39" s="405" t="s">
        <v>48</v>
      </c>
      <c r="C39" s="401">
        <f>SUM(C8:C15)</f>
        <v>78</v>
      </c>
      <c r="D39" s="401">
        <f>SUM(D9:D15)</f>
        <v>54.5</v>
      </c>
      <c r="E39" s="402">
        <f>SUM(E8:E15)</f>
        <v>2.836759259</v>
      </c>
      <c r="F39" s="403">
        <f>SUM(F8:F14)</f>
        <v>0</v>
      </c>
      <c r="G39" s="401">
        <f>SUM(G8:G15)</f>
        <v>6</v>
      </c>
      <c r="H39" s="401">
        <f>SUM(H9:H15)</f>
        <v>16</v>
      </c>
      <c r="I39" s="576">
        <f>SUM(I8:I15)</f>
        <v>0.2117824074</v>
      </c>
      <c r="J39" s="403">
        <f>SUM(J8:J14)</f>
        <v>0</v>
      </c>
      <c r="K39" s="401">
        <f>SUM(K8:K15)</f>
        <v>0</v>
      </c>
      <c r="L39" s="401">
        <f>SUM(L9:L15)</f>
        <v>0</v>
      </c>
      <c r="M39" s="577">
        <f>SUM(M8:M15)</f>
        <v>0</v>
      </c>
      <c r="N39" s="403">
        <f>SUM(N8:N14)</f>
        <v>0</v>
      </c>
      <c r="O39" s="401">
        <f>SUM(O8:O15)</f>
        <v>7</v>
      </c>
      <c r="P39" s="401">
        <f>SUM(P9:P15)</f>
        <v>20</v>
      </c>
      <c r="Q39" s="577">
        <f>SUM(Q8:Q15)</f>
        <v>0.5099884259</v>
      </c>
      <c r="R39" s="403">
        <f>SUM(R8:R14)</f>
        <v>0</v>
      </c>
      <c r="S39" s="401">
        <f>SUM(S8:S15)</f>
        <v>0</v>
      </c>
      <c r="T39" s="401">
        <f>SUM(T9:T15)</f>
        <v>0</v>
      </c>
      <c r="U39" s="578">
        <f>SUM(U8:U15)</f>
        <v>0</v>
      </c>
      <c r="V39" s="403">
        <f>SUM(V8:V14)</f>
        <v>0</v>
      </c>
      <c r="W39" s="401">
        <f>SUM(W8:W15)</f>
        <v>0</v>
      </c>
      <c r="X39" s="401">
        <f>SUM(X9:X15)</f>
        <v>0</v>
      </c>
      <c r="Y39" s="577">
        <f>SUM(Y8:Y15)</f>
        <v>0</v>
      </c>
      <c r="Z39" s="403">
        <f>SUM(Z8:Z14)</f>
        <v>0</v>
      </c>
      <c r="AA39" s="401">
        <f>SUM(AA8:AA15)</f>
        <v>0</v>
      </c>
      <c r="AB39" s="401">
        <f>SUM(AB9:AB15)</f>
        <v>0</v>
      </c>
      <c r="AC39" s="578">
        <f>SUM(AC8:AC15)</f>
        <v>0</v>
      </c>
      <c r="AD39" s="403">
        <f>SUM(AD8:AD14)</f>
        <v>0</v>
      </c>
      <c r="AE39" s="401">
        <f>SUM(AE8:AE15)</f>
        <v>0</v>
      </c>
      <c r="AF39" s="401">
        <f>SUM(AF9:AF15)</f>
        <v>0</v>
      </c>
      <c r="AG39" s="578">
        <f>SUM(AG8:AG15)</f>
        <v>0</v>
      </c>
      <c r="AH39" s="403">
        <f>SUM(AH8:AH14)</f>
        <v>0</v>
      </c>
      <c r="AI39" s="401">
        <f>SUM(AI8:AI15)</f>
        <v>0</v>
      </c>
      <c r="AJ39" s="401">
        <f>SUM(AJ9:AJ15)</f>
        <v>0</v>
      </c>
      <c r="AK39" s="578">
        <f>SUM(AK8:AK15)</f>
        <v>0</v>
      </c>
      <c r="AL39" s="403">
        <f>SUM(AL8:AL14)</f>
        <v>0</v>
      </c>
      <c r="AM39" s="401">
        <f>SUM(AM8:AM15)</f>
        <v>0</v>
      </c>
      <c r="AN39" s="401">
        <f>SUM(AN9:AN15)</f>
        <v>0</v>
      </c>
      <c r="AO39" s="578">
        <f>SUM(AO8:AO15)</f>
        <v>0</v>
      </c>
      <c r="AP39" s="403">
        <f>SUM(AP8:AP14)</f>
        <v>0</v>
      </c>
    </row>
    <row r="40">
      <c r="A40" s="406" t="s">
        <v>43</v>
      </c>
      <c r="B40" s="405" t="s">
        <v>49</v>
      </c>
      <c r="C40" s="401">
        <f>SUM(C16:C23)</f>
        <v>58</v>
      </c>
      <c r="D40" s="401">
        <f>SUM(D17:D23)</f>
        <v>33.5</v>
      </c>
      <c r="E40" s="402">
        <f>SUM(E16:E23)</f>
        <v>2.395393519</v>
      </c>
      <c r="F40" s="403">
        <f>SUM(F16:F22)</f>
        <v>0</v>
      </c>
      <c r="G40" s="401">
        <f>SUM(G16:G23)</f>
        <v>18</v>
      </c>
      <c r="H40" s="401">
        <f>SUM(H17:H23)</f>
        <v>13</v>
      </c>
      <c r="I40" s="576">
        <f>SUM(I16:I23)</f>
        <v>0.2187962963</v>
      </c>
      <c r="J40" s="403">
        <f>SUM(J16:J22)</f>
        <v>0</v>
      </c>
      <c r="K40" s="401">
        <f>SUM(K16:K23)</f>
        <v>20</v>
      </c>
      <c r="L40" s="401">
        <f>SUM(L17:L23)</f>
        <v>13.5</v>
      </c>
      <c r="M40" s="577">
        <f>SUM(M16:M23)</f>
        <v>0.6316203704</v>
      </c>
      <c r="N40" s="403">
        <f>SUM(N16:N22)</f>
        <v>0</v>
      </c>
      <c r="O40" s="401">
        <f>SUM(O16:O23)</f>
        <v>12</v>
      </c>
      <c r="P40" s="401">
        <f>SUM(P17:P23)</f>
        <v>14.5</v>
      </c>
      <c r="Q40" s="577">
        <f>SUM(Q16:Q23)</f>
        <v>0.5829976852</v>
      </c>
      <c r="R40" s="403">
        <f>SUM(R16:R22)</f>
        <v>0</v>
      </c>
      <c r="S40" s="401">
        <f>SUM(S16:S23)</f>
        <v>9</v>
      </c>
      <c r="T40" s="401">
        <f>SUM(T17:T23)</f>
        <v>39</v>
      </c>
      <c r="U40" s="578">
        <f>SUM(U16:U23)</f>
        <v>0.3849537037</v>
      </c>
      <c r="V40" s="403">
        <f>SUM(V16:V22)</f>
        <v>0</v>
      </c>
      <c r="W40" s="401">
        <f>SUM(W16:W23)</f>
        <v>0</v>
      </c>
      <c r="X40" s="401">
        <f>SUM(X17:X23)</f>
        <v>0</v>
      </c>
      <c r="Y40" s="577">
        <f>SUM(Y16:Y23)</f>
        <v>0</v>
      </c>
      <c r="Z40" s="403">
        <f>SUM(Z16:Z22)</f>
        <v>0</v>
      </c>
      <c r="AA40" s="401">
        <f>SUM(AA16:AA23)</f>
        <v>0</v>
      </c>
      <c r="AB40" s="401">
        <f>SUM(AB17:AB23)</f>
        <v>0</v>
      </c>
      <c r="AC40" s="578">
        <f>SUM(AC16:AC23)</f>
        <v>0</v>
      </c>
      <c r="AD40" s="403">
        <f>SUM(AD16:AD22)</f>
        <v>0</v>
      </c>
      <c r="AE40" s="401">
        <f>SUM(AE16:AE23)</f>
        <v>9</v>
      </c>
      <c r="AF40" s="401">
        <f>SUM(AF17:AF23)</f>
        <v>26</v>
      </c>
      <c r="AG40" s="578">
        <f>SUM(AG16:AG23)</f>
        <v>1.850648148</v>
      </c>
      <c r="AH40" s="403">
        <f>SUM(AH16:AH22)</f>
        <v>0</v>
      </c>
      <c r="AI40" s="401">
        <f>SUM(AI16:AI23)</f>
        <v>8</v>
      </c>
      <c r="AJ40" s="401">
        <f>SUM(AJ17:AJ23)</f>
        <v>156</v>
      </c>
      <c r="AK40" s="578">
        <f>SUM(AK16:AK23)</f>
        <v>0.3784375</v>
      </c>
      <c r="AL40" s="403">
        <f>SUM(AL16:AL22)</f>
        <v>0</v>
      </c>
      <c r="AM40" s="401">
        <f>SUM(AM16:AM23)</f>
        <v>0</v>
      </c>
      <c r="AN40" s="401">
        <f>SUM(AN17:AN23)</f>
        <v>0</v>
      </c>
      <c r="AO40" s="578">
        <f>SUM(AO16:AO23)</f>
        <v>0</v>
      </c>
      <c r="AP40" s="403">
        <f>SUM(AP16:AP22)</f>
        <v>0</v>
      </c>
    </row>
    <row r="41">
      <c r="A41" s="407" t="s">
        <v>50</v>
      </c>
      <c r="B41" s="405" t="s">
        <v>51</v>
      </c>
      <c r="C41" s="401">
        <f>SUM(C24:C31)</f>
        <v>47</v>
      </c>
      <c r="D41" s="401">
        <f>SUM(D25:D31)</f>
        <v>61</v>
      </c>
      <c r="E41" s="402">
        <f>SUM(E24:E31)</f>
        <v>1.626331019</v>
      </c>
      <c r="F41" s="403">
        <f>SUM(F24:F30)</f>
        <v>0</v>
      </c>
      <c r="G41" s="401">
        <f>SUM(G24:G31)</f>
        <v>10</v>
      </c>
      <c r="H41" s="401">
        <f>SUM(H25:H31)</f>
        <v>19.5</v>
      </c>
      <c r="I41" s="576">
        <f>SUM(I24:I31)</f>
        <v>0.1909722222</v>
      </c>
      <c r="J41" s="403">
        <f>SUM(J24:J30)</f>
        <v>0</v>
      </c>
      <c r="K41" s="401">
        <f>SUM(K24:K31)</f>
        <v>1</v>
      </c>
      <c r="L41" s="401">
        <f>SUM(L25:L31)</f>
        <v>1</v>
      </c>
      <c r="M41" s="577">
        <f>SUM(M24:M31)</f>
        <v>0.1214236111</v>
      </c>
      <c r="N41" s="403">
        <f>SUM(N24:N30)</f>
        <v>0</v>
      </c>
      <c r="O41" s="401">
        <f>SUM(O24:O31)</f>
        <v>12</v>
      </c>
      <c r="P41" s="401">
        <f>SUM(P25:P31)</f>
        <v>29</v>
      </c>
      <c r="Q41" s="577">
        <f>SUM(Q24:Q31)</f>
        <v>1.452083333</v>
      </c>
      <c r="R41" s="403">
        <f>SUM(R24:R30)</f>
        <v>0</v>
      </c>
      <c r="S41" s="401">
        <f>SUM(S24:S31)</f>
        <v>4</v>
      </c>
      <c r="T41" s="401">
        <f>SUM(T25:T31)</f>
        <v>19.5</v>
      </c>
      <c r="U41" s="578">
        <f>SUM(U24:U31)</f>
        <v>0.1513888889</v>
      </c>
      <c r="V41" s="403">
        <f>SUM(V24:V30)</f>
        <v>0</v>
      </c>
      <c r="W41" s="401">
        <f>SUM(W24:W31)</f>
        <v>0</v>
      </c>
      <c r="X41" s="401">
        <f>SUM(X25:X31)</f>
        <v>0</v>
      </c>
      <c r="Y41" s="577">
        <f>SUM(Y24:Y31)</f>
        <v>0</v>
      </c>
      <c r="Z41" s="403">
        <f>SUM(Z24:Z30)</f>
        <v>0</v>
      </c>
      <c r="AA41" s="401">
        <f>SUM(AA24:AA31)</f>
        <v>0</v>
      </c>
      <c r="AB41" s="401">
        <f>SUM(AB25:AB31)</f>
        <v>0</v>
      </c>
      <c r="AC41" s="578">
        <f>SUM(AC24:AC31)</f>
        <v>0</v>
      </c>
      <c r="AD41" s="403">
        <f>SUM(AD24:AD30)</f>
        <v>0</v>
      </c>
      <c r="AE41" s="401">
        <f>SUM(AE24:AE31)</f>
        <v>3</v>
      </c>
      <c r="AF41" s="401">
        <f>SUM(AF25:AF31)</f>
        <v>20</v>
      </c>
      <c r="AG41" s="578">
        <f>SUM(AG24:AG31)</f>
        <v>0.46875</v>
      </c>
      <c r="AH41" s="403">
        <f>SUM(AH24:AH30)</f>
        <v>0</v>
      </c>
      <c r="AI41" s="401">
        <f>SUM(AI24:AI31)</f>
        <v>5</v>
      </c>
      <c r="AJ41" s="401">
        <f>SUM(AJ25:AJ31)</f>
        <v>109</v>
      </c>
      <c r="AK41" s="578">
        <f>SUM(AK24:AK31)</f>
        <v>0.2486111111</v>
      </c>
      <c r="AL41" s="403">
        <f>SUM(AL24:AL30)</f>
        <v>0</v>
      </c>
      <c r="AM41" s="401">
        <f>SUM(AM24:AM31)</f>
        <v>0</v>
      </c>
      <c r="AN41" s="401">
        <f>SUM(AN25:AN31)</f>
        <v>0</v>
      </c>
      <c r="AO41" s="578">
        <f>SUM(AO24:AO31)</f>
        <v>0</v>
      </c>
      <c r="AP41" s="403">
        <f>SUM(AP24:AP30)</f>
        <v>0</v>
      </c>
    </row>
    <row r="42">
      <c r="A42" s="408" t="s">
        <v>52</v>
      </c>
      <c r="B42" s="409" t="s">
        <v>53</v>
      </c>
      <c r="C42" s="401">
        <f>SUM(C32:C37)</f>
        <v>34</v>
      </c>
      <c r="D42" s="401">
        <f>SUM(D33:D37)</f>
        <v>44</v>
      </c>
      <c r="E42" s="402">
        <f t="shared" ref="E42:G42" si="11">SUM(E32:E37)</f>
        <v>1.911111111</v>
      </c>
      <c r="F42" s="403">
        <f t="shared" si="11"/>
        <v>0</v>
      </c>
      <c r="G42" s="401">
        <f t="shared" si="11"/>
        <v>13</v>
      </c>
      <c r="H42" s="401">
        <f>SUM(H33:H37)</f>
        <v>16</v>
      </c>
      <c r="I42" s="576">
        <f t="shared" ref="I42:K42" si="12">SUM(I32:I37)</f>
        <v>0.1597222222</v>
      </c>
      <c r="J42" s="403">
        <f t="shared" si="12"/>
        <v>0</v>
      </c>
      <c r="K42" s="401">
        <f t="shared" si="12"/>
        <v>16</v>
      </c>
      <c r="L42" s="401">
        <f>SUM(L33:L37)</f>
        <v>9.5</v>
      </c>
      <c r="M42" s="577">
        <f t="shared" ref="M42:O42" si="13">SUM(M32:M37)</f>
        <v>0.9243055556</v>
      </c>
      <c r="N42" s="403">
        <f t="shared" si="13"/>
        <v>0</v>
      </c>
      <c r="O42" s="401">
        <f t="shared" si="13"/>
        <v>3</v>
      </c>
      <c r="P42" s="401">
        <f>SUM(P33:P37)</f>
        <v>14.5</v>
      </c>
      <c r="Q42" s="577">
        <f t="shared" ref="Q42:S42" si="14">SUM(Q32:Q37)</f>
        <v>0.9576388889</v>
      </c>
      <c r="R42" s="403">
        <f t="shared" si="14"/>
        <v>0</v>
      </c>
      <c r="S42" s="401">
        <f t="shared" si="14"/>
        <v>2</v>
      </c>
      <c r="T42" s="401">
        <f>SUM(T33:T37)</f>
        <v>18</v>
      </c>
      <c r="U42" s="578">
        <f t="shared" ref="U42:W42" si="15">SUM(U32:U37)</f>
        <v>0.1020833333</v>
      </c>
      <c r="V42" s="403">
        <f t="shared" si="15"/>
        <v>0</v>
      </c>
      <c r="W42" s="401">
        <f t="shared" si="15"/>
        <v>0</v>
      </c>
      <c r="X42" s="401">
        <f>SUM(X33:X37)</f>
        <v>0</v>
      </c>
      <c r="Y42" s="577">
        <f t="shared" ref="Y42:AA42" si="16">SUM(Y32:Y37)</f>
        <v>0</v>
      </c>
      <c r="Z42" s="403">
        <f t="shared" si="16"/>
        <v>0</v>
      </c>
      <c r="AA42" s="401">
        <f t="shared" si="16"/>
        <v>5</v>
      </c>
      <c r="AB42" s="401">
        <f>SUM(AB33:AB37)</f>
        <v>34</v>
      </c>
      <c r="AC42" s="578">
        <f t="shared" ref="AC42:AE42" si="17">SUM(AC32:AC37)</f>
        <v>0.3770833333</v>
      </c>
      <c r="AD42" s="403">
        <f t="shared" si="17"/>
        <v>0</v>
      </c>
      <c r="AE42" s="401">
        <f t="shared" si="17"/>
        <v>4</v>
      </c>
      <c r="AF42" s="401">
        <f>SUM(AF33:AF37)</f>
        <v>18</v>
      </c>
      <c r="AG42" s="578">
        <f t="shared" ref="AG42:AI42" si="18">SUM(AG32:AG37)</f>
        <v>1.224305556</v>
      </c>
      <c r="AH42" s="403">
        <f t="shared" si="18"/>
        <v>0</v>
      </c>
      <c r="AI42" s="401">
        <f t="shared" si="18"/>
        <v>3</v>
      </c>
      <c r="AJ42" s="401">
        <f>SUM(AJ33:AJ37)</f>
        <v>35</v>
      </c>
      <c r="AK42" s="578">
        <f t="shared" ref="AK42:AM42" si="19">SUM(AK32:AK37)</f>
        <v>0.2173611111</v>
      </c>
      <c r="AL42" s="403">
        <f t="shared" si="19"/>
        <v>0</v>
      </c>
      <c r="AM42" s="401">
        <f t="shared" si="19"/>
        <v>0</v>
      </c>
      <c r="AN42" s="401">
        <f>SUM(AN33:AN37)</f>
        <v>0</v>
      </c>
      <c r="AO42" s="578">
        <f t="shared" ref="AO42:AP42" si="20">SUM(AO32:AO37)</f>
        <v>0</v>
      </c>
      <c r="AP42" s="403">
        <f t="shared" si="20"/>
        <v>0</v>
      </c>
    </row>
    <row r="43">
      <c r="A43" s="410" t="s">
        <v>44</v>
      </c>
      <c r="B43" s="411" t="s">
        <v>24</v>
      </c>
      <c r="C43" s="401">
        <f t="shared" ref="C43:AP43" si="21">SUM(C38:C42)</f>
        <v>279</v>
      </c>
      <c r="D43" s="401">
        <f t="shared" si="21"/>
        <v>221.5</v>
      </c>
      <c r="E43" s="402">
        <f t="shared" si="21"/>
        <v>10.37564815</v>
      </c>
      <c r="F43" s="412">
        <f t="shared" si="21"/>
        <v>0</v>
      </c>
      <c r="G43" s="401">
        <f t="shared" si="21"/>
        <v>53</v>
      </c>
      <c r="H43" s="401">
        <f t="shared" si="21"/>
        <v>82</v>
      </c>
      <c r="I43" s="576">
        <f t="shared" si="21"/>
        <v>0.8975694444</v>
      </c>
      <c r="J43" s="412">
        <f t="shared" si="21"/>
        <v>0</v>
      </c>
      <c r="K43" s="401">
        <f t="shared" si="21"/>
        <v>37</v>
      </c>
      <c r="L43" s="401">
        <f t="shared" si="21"/>
        <v>24</v>
      </c>
      <c r="M43" s="577">
        <f t="shared" si="21"/>
        <v>1.677349537</v>
      </c>
      <c r="N43" s="412">
        <f t="shared" si="21"/>
        <v>0</v>
      </c>
      <c r="O43" s="401">
        <f t="shared" si="21"/>
        <v>34</v>
      </c>
      <c r="P43" s="401">
        <f t="shared" si="21"/>
        <v>78</v>
      </c>
      <c r="Q43" s="577">
        <f t="shared" si="21"/>
        <v>3.502708333</v>
      </c>
      <c r="R43" s="412">
        <f t="shared" si="21"/>
        <v>0</v>
      </c>
      <c r="S43" s="401">
        <f t="shared" si="21"/>
        <v>15</v>
      </c>
      <c r="T43" s="401">
        <f t="shared" si="21"/>
        <v>76.5</v>
      </c>
      <c r="U43" s="578">
        <f t="shared" si="21"/>
        <v>0.6384259259</v>
      </c>
      <c r="V43" s="412">
        <f t="shared" si="21"/>
        <v>0</v>
      </c>
      <c r="W43" s="401">
        <f t="shared" si="21"/>
        <v>0</v>
      </c>
      <c r="X43" s="401">
        <f t="shared" si="21"/>
        <v>0</v>
      </c>
      <c r="Y43" s="577">
        <f t="shared" si="21"/>
        <v>0</v>
      </c>
      <c r="Z43" s="412">
        <f t="shared" si="21"/>
        <v>0</v>
      </c>
      <c r="AA43" s="401">
        <f t="shared" si="21"/>
        <v>5</v>
      </c>
      <c r="AB43" s="401">
        <f t="shared" si="21"/>
        <v>34</v>
      </c>
      <c r="AC43" s="578">
        <f t="shared" si="21"/>
        <v>0.3770833333</v>
      </c>
      <c r="AD43" s="412">
        <f t="shared" si="21"/>
        <v>0</v>
      </c>
      <c r="AE43" s="401">
        <f t="shared" si="21"/>
        <v>16</v>
      </c>
      <c r="AF43" s="401">
        <f t="shared" si="21"/>
        <v>64</v>
      </c>
      <c r="AG43" s="578">
        <f t="shared" si="21"/>
        <v>3.543703704</v>
      </c>
      <c r="AH43" s="412">
        <f t="shared" si="21"/>
        <v>0</v>
      </c>
      <c r="AI43" s="401">
        <f t="shared" si="21"/>
        <v>16</v>
      </c>
      <c r="AJ43" s="401">
        <f t="shared" si="21"/>
        <v>300</v>
      </c>
      <c r="AK43" s="578">
        <f t="shared" si="21"/>
        <v>0.8444097222</v>
      </c>
      <c r="AL43" s="412">
        <f t="shared" si="21"/>
        <v>0</v>
      </c>
      <c r="AM43" s="401">
        <f t="shared" si="21"/>
        <v>0</v>
      </c>
      <c r="AN43" s="401">
        <f t="shared" si="21"/>
        <v>0</v>
      </c>
      <c r="AO43" s="578">
        <f t="shared" si="21"/>
        <v>0</v>
      </c>
      <c r="AP43" s="412">
        <f t="shared" si="21"/>
        <v>0</v>
      </c>
    </row>
    <row r="44">
      <c r="E44" s="146"/>
      <c r="I44" s="413"/>
      <c r="M44" s="146"/>
      <c r="Q44" s="146"/>
      <c r="Y44" s="146"/>
    </row>
    <row r="45">
      <c r="E45" s="146"/>
      <c r="I45" s="413"/>
      <c r="M45" s="146"/>
      <c r="Q45" s="146"/>
      <c r="Y45" s="146"/>
    </row>
    <row r="46">
      <c r="E46" s="146"/>
      <c r="I46" s="413"/>
      <c r="M46" s="146"/>
      <c r="Q46" s="146"/>
      <c r="Y46" s="146"/>
    </row>
    <row r="47">
      <c r="E47" s="146"/>
      <c r="I47" s="413"/>
      <c r="M47" s="146"/>
      <c r="Q47" s="146"/>
      <c r="Y47" s="146"/>
    </row>
    <row r="48">
      <c r="E48" s="146"/>
      <c r="I48" s="413"/>
      <c r="M48" s="146"/>
      <c r="Q48" s="146"/>
      <c r="Y48" s="146"/>
    </row>
    <row r="49">
      <c r="E49" s="146"/>
      <c r="I49" s="413"/>
      <c r="M49" s="146"/>
      <c r="Q49" s="146"/>
      <c r="Y49" s="146"/>
    </row>
    <row r="50">
      <c r="E50" s="146"/>
      <c r="I50" s="413"/>
      <c r="M50" s="146"/>
      <c r="Q50" s="146"/>
      <c r="Y50" s="146"/>
    </row>
    <row r="51">
      <c r="E51" s="146"/>
      <c r="I51" s="413"/>
      <c r="M51" s="146"/>
      <c r="Q51" s="146"/>
      <c r="Y51" s="146"/>
    </row>
    <row r="52">
      <c r="E52" s="146"/>
      <c r="I52" s="413"/>
      <c r="M52" s="146"/>
      <c r="Q52" s="146"/>
      <c r="Y52" s="146"/>
    </row>
    <row r="53">
      <c r="E53" s="146"/>
      <c r="I53" s="413"/>
      <c r="M53" s="146"/>
      <c r="Q53" s="146"/>
      <c r="Y53" s="146"/>
    </row>
    <row r="54">
      <c r="E54" s="146"/>
      <c r="I54" s="413"/>
      <c r="M54" s="146"/>
      <c r="Q54" s="146"/>
      <c r="Y54" s="146"/>
    </row>
    <row r="55">
      <c r="E55" s="146"/>
      <c r="I55" s="413"/>
      <c r="M55" s="146"/>
      <c r="Q55" s="146"/>
      <c r="Y55" s="146"/>
    </row>
    <row r="56">
      <c r="E56" s="146"/>
      <c r="I56" s="413"/>
      <c r="M56" s="146"/>
      <c r="Q56" s="146"/>
      <c r="Y56" s="146"/>
    </row>
    <row r="57">
      <c r="E57" s="146"/>
      <c r="I57" s="413"/>
      <c r="M57" s="146"/>
      <c r="Q57" s="146"/>
      <c r="Y57" s="146"/>
    </row>
    <row r="58">
      <c r="E58" s="146"/>
      <c r="I58" s="413"/>
      <c r="M58" s="146"/>
      <c r="Q58" s="146"/>
      <c r="Y58" s="146"/>
    </row>
    <row r="59">
      <c r="E59" s="146"/>
      <c r="I59" s="413"/>
      <c r="M59" s="146"/>
      <c r="Q59" s="146"/>
      <c r="Y59" s="146"/>
    </row>
    <row r="60">
      <c r="E60" s="146"/>
      <c r="I60" s="413"/>
      <c r="M60" s="146"/>
      <c r="Q60" s="146"/>
      <c r="Y60" s="146"/>
    </row>
    <row r="61">
      <c r="E61" s="146"/>
      <c r="I61" s="413"/>
      <c r="M61" s="146"/>
      <c r="Q61" s="146"/>
      <c r="Y61" s="146"/>
    </row>
    <row r="62">
      <c r="E62" s="146"/>
      <c r="I62" s="413"/>
      <c r="M62" s="146"/>
      <c r="Q62" s="146"/>
      <c r="Y62" s="146"/>
    </row>
    <row r="63">
      <c r="E63" s="146"/>
      <c r="I63" s="413"/>
      <c r="M63" s="146"/>
      <c r="Q63" s="146"/>
      <c r="Y63" s="146"/>
    </row>
    <row r="64">
      <c r="E64" s="146"/>
      <c r="I64" s="413"/>
      <c r="M64" s="146"/>
      <c r="Q64" s="146"/>
      <c r="Y64" s="146"/>
    </row>
    <row r="65">
      <c r="E65" s="146"/>
      <c r="I65" s="413"/>
      <c r="M65" s="146"/>
      <c r="Q65" s="146"/>
      <c r="Y65" s="146"/>
    </row>
    <row r="66">
      <c r="E66" s="146"/>
      <c r="I66" s="413"/>
      <c r="M66" s="146"/>
      <c r="Q66" s="146"/>
      <c r="Y66" s="146"/>
    </row>
    <row r="67">
      <c r="E67" s="146"/>
      <c r="I67" s="413"/>
      <c r="M67" s="146"/>
      <c r="Q67" s="146"/>
      <c r="Y67" s="146"/>
    </row>
    <row r="68">
      <c r="E68" s="146"/>
      <c r="I68" s="413"/>
      <c r="M68" s="146"/>
      <c r="Q68" s="146"/>
      <c r="Y68" s="146"/>
    </row>
    <row r="69">
      <c r="E69" s="146"/>
      <c r="I69" s="413"/>
      <c r="M69" s="146"/>
      <c r="Q69" s="146"/>
      <c r="Y69" s="146"/>
    </row>
    <row r="70">
      <c r="E70" s="146"/>
      <c r="I70" s="413"/>
      <c r="M70" s="146"/>
      <c r="Q70" s="146"/>
      <c r="Y70" s="146"/>
    </row>
    <row r="71">
      <c r="E71" s="146"/>
      <c r="I71" s="413"/>
      <c r="M71" s="146"/>
      <c r="Q71" s="146"/>
      <c r="Y71" s="146"/>
    </row>
    <row r="72">
      <c r="E72" s="146"/>
      <c r="I72" s="413"/>
      <c r="M72" s="146"/>
      <c r="Q72" s="146"/>
      <c r="Y72" s="146"/>
    </row>
    <row r="73">
      <c r="E73" s="146"/>
      <c r="I73" s="413"/>
      <c r="M73" s="146"/>
      <c r="Q73" s="146"/>
      <c r="Y73" s="146"/>
    </row>
    <row r="74">
      <c r="E74" s="146"/>
      <c r="I74" s="413"/>
      <c r="M74" s="146"/>
      <c r="Q74" s="146"/>
      <c r="Y74" s="146"/>
    </row>
    <row r="75">
      <c r="E75" s="146"/>
      <c r="I75" s="413"/>
      <c r="M75" s="146"/>
      <c r="Q75" s="146"/>
      <c r="Y75" s="146"/>
    </row>
    <row r="76">
      <c r="E76" s="146"/>
      <c r="I76" s="413"/>
      <c r="M76" s="146"/>
      <c r="Q76" s="146"/>
      <c r="Y76" s="146"/>
    </row>
    <row r="77">
      <c r="E77" s="146"/>
      <c r="I77" s="413"/>
      <c r="M77" s="146"/>
      <c r="Q77" s="146"/>
      <c r="Y77" s="146"/>
    </row>
    <row r="78">
      <c r="E78" s="146"/>
      <c r="I78" s="413"/>
      <c r="M78" s="146"/>
      <c r="Q78" s="146"/>
      <c r="Y78" s="146"/>
    </row>
    <row r="79">
      <c r="E79" s="146"/>
      <c r="I79" s="413"/>
      <c r="M79" s="146"/>
      <c r="Q79" s="146"/>
      <c r="Y79" s="146"/>
    </row>
    <row r="80">
      <c r="E80" s="146"/>
      <c r="I80" s="413"/>
      <c r="M80" s="146"/>
      <c r="Q80" s="146"/>
      <c r="Y80" s="146"/>
    </row>
    <row r="81">
      <c r="E81" s="146"/>
      <c r="I81" s="413"/>
      <c r="M81" s="146"/>
      <c r="Q81" s="146"/>
      <c r="Y81" s="146"/>
    </row>
    <row r="82">
      <c r="E82" s="146"/>
      <c r="I82" s="413"/>
      <c r="M82" s="146"/>
      <c r="Q82" s="146"/>
      <c r="Y82" s="146"/>
    </row>
    <row r="83">
      <c r="E83" s="146"/>
      <c r="I83" s="413"/>
      <c r="M83" s="146"/>
      <c r="Q83" s="146"/>
      <c r="Y83" s="146"/>
    </row>
    <row r="84">
      <c r="E84" s="146"/>
      <c r="I84" s="413"/>
      <c r="M84" s="146"/>
      <c r="Q84" s="146"/>
      <c r="Y84" s="146"/>
    </row>
    <row r="85">
      <c r="E85" s="146"/>
      <c r="I85" s="413"/>
      <c r="M85" s="146"/>
      <c r="Q85" s="146"/>
      <c r="Y85" s="146"/>
    </row>
    <row r="86">
      <c r="E86" s="146"/>
      <c r="I86" s="413"/>
      <c r="M86" s="146"/>
      <c r="Q86" s="146"/>
      <c r="Y86" s="146"/>
    </row>
    <row r="87">
      <c r="E87" s="146"/>
      <c r="I87" s="413"/>
      <c r="M87" s="146"/>
      <c r="Q87" s="146"/>
      <c r="Y87" s="146"/>
    </row>
    <row r="88">
      <c r="E88" s="146"/>
      <c r="I88" s="413"/>
      <c r="M88" s="146"/>
      <c r="Q88" s="146"/>
      <c r="Y88" s="146"/>
    </row>
    <row r="89">
      <c r="E89" s="146"/>
      <c r="I89" s="413"/>
      <c r="M89" s="146"/>
      <c r="Q89" s="146"/>
      <c r="Y89" s="146"/>
    </row>
    <row r="90">
      <c r="E90" s="146"/>
      <c r="I90" s="413"/>
      <c r="M90" s="146"/>
      <c r="Q90" s="146"/>
      <c r="Y90" s="146"/>
    </row>
    <row r="91">
      <c r="E91" s="146"/>
      <c r="I91" s="413"/>
      <c r="M91" s="146"/>
      <c r="Q91" s="146"/>
      <c r="Y91" s="146"/>
    </row>
    <row r="92">
      <c r="E92" s="146"/>
      <c r="I92" s="413"/>
      <c r="M92" s="146"/>
      <c r="Q92" s="146"/>
      <c r="Y92" s="146"/>
    </row>
    <row r="93">
      <c r="E93" s="146"/>
      <c r="I93" s="413"/>
      <c r="M93" s="146"/>
      <c r="Q93" s="146"/>
      <c r="Y93" s="146"/>
    </row>
    <row r="94">
      <c r="E94" s="146"/>
      <c r="I94" s="413"/>
      <c r="M94" s="146"/>
      <c r="Q94" s="146"/>
      <c r="Y94" s="146"/>
    </row>
    <row r="95">
      <c r="E95" s="146"/>
      <c r="I95" s="413"/>
      <c r="M95" s="146"/>
      <c r="Q95" s="146"/>
      <c r="Y95" s="146"/>
    </row>
    <row r="96">
      <c r="E96" s="146"/>
      <c r="I96" s="413"/>
      <c r="M96" s="146"/>
      <c r="Q96" s="146"/>
      <c r="Y96" s="146"/>
    </row>
    <row r="97">
      <c r="E97" s="146"/>
      <c r="I97" s="413"/>
      <c r="M97" s="146"/>
      <c r="Q97" s="146"/>
      <c r="Y97" s="146"/>
    </row>
    <row r="98">
      <c r="E98" s="146"/>
      <c r="I98" s="413"/>
      <c r="M98" s="146"/>
      <c r="Q98" s="146"/>
      <c r="Y98" s="146"/>
    </row>
    <row r="99">
      <c r="E99" s="146"/>
      <c r="I99" s="413"/>
      <c r="M99" s="146"/>
      <c r="Q99" s="146"/>
      <c r="Y99" s="146"/>
    </row>
    <row r="100">
      <c r="E100" s="146"/>
      <c r="I100" s="413"/>
      <c r="M100" s="146"/>
      <c r="Q100" s="146"/>
      <c r="Y100" s="146"/>
    </row>
    <row r="101">
      <c r="E101" s="146"/>
      <c r="I101" s="413"/>
      <c r="M101" s="146"/>
      <c r="Q101" s="146"/>
      <c r="Y101" s="146"/>
    </row>
    <row r="102">
      <c r="E102" s="146"/>
      <c r="I102" s="413"/>
      <c r="M102" s="146"/>
      <c r="Q102" s="146"/>
      <c r="Y102" s="146"/>
    </row>
    <row r="103">
      <c r="E103" s="146"/>
      <c r="I103" s="413"/>
      <c r="M103" s="146"/>
      <c r="Q103" s="146"/>
      <c r="Y103" s="146"/>
    </row>
    <row r="104">
      <c r="E104" s="146"/>
      <c r="I104" s="413"/>
      <c r="M104" s="146"/>
      <c r="Q104" s="146"/>
      <c r="Y104" s="146"/>
    </row>
    <row r="105">
      <c r="E105" s="146"/>
      <c r="I105" s="413"/>
      <c r="M105" s="146"/>
      <c r="Q105" s="146"/>
      <c r="Y105" s="146"/>
    </row>
    <row r="106">
      <c r="E106" s="146"/>
      <c r="I106" s="413"/>
      <c r="M106" s="146"/>
      <c r="Q106" s="146"/>
      <c r="Y106" s="146"/>
    </row>
    <row r="107">
      <c r="E107" s="146"/>
      <c r="I107" s="413"/>
      <c r="M107" s="146"/>
      <c r="Q107" s="146"/>
      <c r="Y107" s="146"/>
    </row>
    <row r="108">
      <c r="E108" s="146"/>
      <c r="I108" s="413"/>
      <c r="M108" s="146"/>
      <c r="Q108" s="146"/>
      <c r="Y108" s="146"/>
    </row>
    <row r="109">
      <c r="E109" s="146"/>
      <c r="I109" s="413"/>
      <c r="M109" s="146"/>
      <c r="Q109" s="146"/>
      <c r="Y109" s="146"/>
    </row>
    <row r="110">
      <c r="E110" s="146"/>
      <c r="I110" s="413"/>
      <c r="M110" s="146"/>
      <c r="Q110" s="146"/>
      <c r="Y110" s="146"/>
    </row>
    <row r="111">
      <c r="E111" s="146"/>
      <c r="I111" s="413"/>
      <c r="M111" s="146"/>
      <c r="Q111" s="146"/>
      <c r="Y111" s="146"/>
    </row>
    <row r="112">
      <c r="E112" s="146"/>
      <c r="I112" s="413"/>
      <c r="M112" s="146"/>
      <c r="Q112" s="146"/>
      <c r="Y112" s="146"/>
    </row>
    <row r="113">
      <c r="E113" s="146"/>
      <c r="I113" s="413"/>
      <c r="M113" s="146"/>
      <c r="Q113" s="146"/>
      <c r="Y113" s="146"/>
    </row>
    <row r="114">
      <c r="E114" s="146"/>
      <c r="I114" s="413"/>
      <c r="M114" s="146"/>
      <c r="Q114" s="146"/>
      <c r="Y114" s="146"/>
    </row>
    <row r="115">
      <c r="E115" s="146"/>
      <c r="I115" s="413"/>
      <c r="M115" s="146"/>
      <c r="Q115" s="146"/>
      <c r="Y115" s="146"/>
    </row>
    <row r="116">
      <c r="E116" s="146"/>
      <c r="I116" s="413"/>
      <c r="M116" s="146"/>
      <c r="Q116" s="146"/>
      <c r="Y116" s="146"/>
    </row>
    <row r="117">
      <c r="E117" s="146"/>
      <c r="I117" s="413"/>
      <c r="M117" s="146"/>
      <c r="Q117" s="146"/>
      <c r="Y117" s="146"/>
    </row>
    <row r="118">
      <c r="E118" s="146"/>
      <c r="I118" s="413"/>
      <c r="M118" s="146"/>
      <c r="Q118" s="146"/>
      <c r="Y118" s="146"/>
    </row>
    <row r="119">
      <c r="E119" s="146"/>
      <c r="I119" s="413"/>
      <c r="M119" s="146"/>
      <c r="Q119" s="146"/>
      <c r="Y119" s="146"/>
    </row>
    <row r="120">
      <c r="E120" s="146"/>
      <c r="I120" s="413"/>
      <c r="M120" s="146"/>
      <c r="Q120" s="146"/>
      <c r="Y120" s="146"/>
    </row>
    <row r="121">
      <c r="E121" s="146"/>
      <c r="I121" s="413"/>
      <c r="M121" s="146"/>
      <c r="Q121" s="146"/>
      <c r="Y121" s="146"/>
    </row>
    <row r="122">
      <c r="E122" s="146"/>
      <c r="I122" s="413"/>
      <c r="M122" s="146"/>
      <c r="Q122" s="146"/>
      <c r="Y122" s="146"/>
    </row>
    <row r="123">
      <c r="E123" s="146"/>
      <c r="I123" s="413"/>
      <c r="M123" s="146"/>
      <c r="Q123" s="146"/>
      <c r="Y123" s="146"/>
    </row>
    <row r="124">
      <c r="E124" s="146"/>
      <c r="I124" s="413"/>
      <c r="M124" s="146"/>
      <c r="Q124" s="146"/>
      <c r="Y124" s="146"/>
    </row>
    <row r="125">
      <c r="E125" s="146"/>
      <c r="I125" s="413"/>
      <c r="M125" s="146"/>
      <c r="Q125" s="146"/>
      <c r="Y125" s="146"/>
    </row>
    <row r="126">
      <c r="E126" s="146"/>
      <c r="I126" s="413"/>
      <c r="M126" s="146"/>
      <c r="Q126" s="146"/>
      <c r="Y126" s="146"/>
    </row>
    <row r="127">
      <c r="E127" s="146"/>
      <c r="I127" s="413"/>
      <c r="M127" s="146"/>
      <c r="Q127" s="146"/>
      <c r="Y127" s="146"/>
    </row>
    <row r="128">
      <c r="E128" s="146"/>
      <c r="I128" s="413"/>
      <c r="M128" s="146"/>
      <c r="Q128" s="146"/>
      <c r="Y128" s="146"/>
    </row>
    <row r="129">
      <c r="E129" s="146"/>
      <c r="I129" s="413"/>
      <c r="M129" s="146"/>
      <c r="Q129" s="146"/>
      <c r="Y129" s="146"/>
    </row>
    <row r="130">
      <c r="E130" s="146"/>
      <c r="I130" s="413"/>
      <c r="M130" s="146"/>
      <c r="Q130" s="146"/>
      <c r="Y130" s="146"/>
    </row>
    <row r="131">
      <c r="E131" s="146"/>
      <c r="I131" s="413"/>
      <c r="M131" s="146"/>
      <c r="Q131" s="146"/>
      <c r="Y131" s="146"/>
    </row>
    <row r="132">
      <c r="E132" s="146"/>
      <c r="I132" s="413"/>
      <c r="M132" s="146"/>
      <c r="Q132" s="146"/>
      <c r="Y132" s="146"/>
    </row>
    <row r="133">
      <c r="E133" s="146"/>
      <c r="I133" s="413"/>
      <c r="M133" s="146"/>
      <c r="Q133" s="146"/>
      <c r="Y133" s="146"/>
    </row>
    <row r="134">
      <c r="E134" s="146"/>
      <c r="I134" s="413"/>
      <c r="M134" s="146"/>
      <c r="Q134" s="146"/>
      <c r="Y134" s="146"/>
    </row>
    <row r="135">
      <c r="E135" s="146"/>
      <c r="I135" s="413"/>
      <c r="M135" s="146"/>
      <c r="Q135" s="146"/>
      <c r="Y135" s="146"/>
    </row>
    <row r="136">
      <c r="E136" s="146"/>
      <c r="I136" s="413"/>
      <c r="M136" s="146"/>
      <c r="Q136" s="146"/>
      <c r="Y136" s="146"/>
    </row>
    <row r="137">
      <c r="E137" s="146"/>
      <c r="I137" s="413"/>
      <c r="M137" s="146"/>
      <c r="Q137" s="146"/>
      <c r="Y137" s="146"/>
    </row>
    <row r="138">
      <c r="E138" s="146"/>
      <c r="I138" s="413"/>
      <c r="M138" s="146"/>
      <c r="Q138" s="146"/>
      <c r="Y138" s="146"/>
    </row>
    <row r="139">
      <c r="E139" s="146"/>
      <c r="I139" s="413"/>
      <c r="M139" s="146"/>
      <c r="Q139" s="146"/>
      <c r="Y139" s="146"/>
    </row>
    <row r="140">
      <c r="E140" s="146"/>
      <c r="I140" s="413"/>
      <c r="M140" s="146"/>
      <c r="Q140" s="146"/>
      <c r="Y140" s="146"/>
    </row>
    <row r="141">
      <c r="E141" s="146"/>
      <c r="I141" s="413"/>
      <c r="M141" s="146"/>
      <c r="Q141" s="146"/>
      <c r="Y141" s="146"/>
    </row>
    <row r="142">
      <c r="E142" s="146"/>
      <c r="I142" s="413"/>
      <c r="M142" s="146"/>
      <c r="Q142" s="146"/>
      <c r="Y142" s="146"/>
    </row>
    <row r="143">
      <c r="E143" s="146"/>
      <c r="I143" s="413"/>
      <c r="M143" s="146"/>
      <c r="Q143" s="146"/>
      <c r="Y143" s="146"/>
    </row>
    <row r="144">
      <c r="E144" s="146"/>
      <c r="I144" s="413"/>
      <c r="M144" s="146"/>
      <c r="Q144" s="146"/>
      <c r="Y144" s="146"/>
    </row>
    <row r="145">
      <c r="E145" s="146"/>
      <c r="I145" s="413"/>
      <c r="M145" s="146"/>
      <c r="Q145" s="146"/>
      <c r="Y145" s="146"/>
    </row>
    <row r="146">
      <c r="E146" s="146"/>
      <c r="I146" s="413"/>
      <c r="M146" s="146"/>
      <c r="Q146" s="146"/>
      <c r="Y146" s="146"/>
    </row>
    <row r="147">
      <c r="E147" s="146"/>
      <c r="I147" s="413"/>
      <c r="M147" s="146"/>
      <c r="Q147" s="146"/>
      <c r="Y147" s="146"/>
    </row>
    <row r="148">
      <c r="E148" s="146"/>
      <c r="I148" s="413"/>
      <c r="M148" s="146"/>
      <c r="Q148" s="146"/>
      <c r="Y148" s="146"/>
    </row>
    <row r="149">
      <c r="E149" s="146"/>
      <c r="I149" s="413"/>
      <c r="M149" s="146"/>
      <c r="Q149" s="146"/>
      <c r="Y149" s="146"/>
    </row>
    <row r="150">
      <c r="E150" s="146"/>
      <c r="I150" s="413"/>
      <c r="M150" s="146"/>
      <c r="Q150" s="146"/>
      <c r="Y150" s="146"/>
    </row>
    <row r="151">
      <c r="E151" s="146"/>
      <c r="I151" s="413"/>
      <c r="M151" s="146"/>
      <c r="Q151" s="146"/>
      <c r="Y151" s="146"/>
    </row>
    <row r="152">
      <c r="E152" s="146"/>
      <c r="I152" s="413"/>
      <c r="M152" s="146"/>
      <c r="Q152" s="146"/>
      <c r="Y152" s="146"/>
    </row>
    <row r="153">
      <c r="E153" s="146"/>
      <c r="I153" s="413"/>
      <c r="M153" s="146"/>
      <c r="Q153" s="146"/>
      <c r="Y153" s="146"/>
    </row>
    <row r="154">
      <c r="E154" s="146"/>
      <c r="I154" s="413"/>
      <c r="M154" s="146"/>
      <c r="Q154" s="146"/>
      <c r="Y154" s="146"/>
    </row>
    <row r="155">
      <c r="E155" s="146"/>
      <c r="I155" s="413"/>
      <c r="M155" s="146"/>
      <c r="Q155" s="146"/>
      <c r="Y155" s="146"/>
    </row>
    <row r="156">
      <c r="E156" s="146"/>
      <c r="I156" s="413"/>
      <c r="M156" s="146"/>
      <c r="Q156" s="146"/>
      <c r="Y156" s="146"/>
    </row>
    <row r="157">
      <c r="E157" s="146"/>
      <c r="I157" s="413"/>
      <c r="M157" s="146"/>
      <c r="Q157" s="146"/>
      <c r="Y157" s="146"/>
    </row>
    <row r="158">
      <c r="E158" s="146"/>
      <c r="I158" s="413"/>
      <c r="M158" s="146"/>
      <c r="Q158" s="146"/>
      <c r="Y158" s="146"/>
    </row>
    <row r="159">
      <c r="E159" s="146"/>
      <c r="I159" s="413"/>
      <c r="M159" s="146"/>
      <c r="Q159" s="146"/>
      <c r="Y159" s="146"/>
    </row>
    <row r="160">
      <c r="E160" s="146"/>
      <c r="I160" s="413"/>
      <c r="M160" s="146"/>
      <c r="Q160" s="146"/>
      <c r="Y160" s="146"/>
    </row>
    <row r="161">
      <c r="E161" s="146"/>
      <c r="I161" s="413"/>
      <c r="M161" s="146"/>
      <c r="Q161" s="146"/>
      <c r="Y161" s="146"/>
    </row>
    <row r="162">
      <c r="E162" s="146"/>
      <c r="I162" s="413"/>
      <c r="M162" s="146"/>
      <c r="Q162" s="146"/>
      <c r="Y162" s="146"/>
    </row>
    <row r="163">
      <c r="E163" s="146"/>
      <c r="I163" s="413"/>
      <c r="M163" s="146"/>
      <c r="Q163" s="146"/>
      <c r="Y163" s="146"/>
    </row>
    <row r="164">
      <c r="E164" s="146"/>
      <c r="I164" s="413"/>
      <c r="M164" s="146"/>
      <c r="Q164" s="146"/>
      <c r="Y164" s="146"/>
    </row>
    <row r="165">
      <c r="E165" s="146"/>
      <c r="I165" s="413"/>
      <c r="M165" s="146"/>
      <c r="Q165" s="146"/>
      <c r="Y165" s="146"/>
    </row>
    <row r="166">
      <c r="E166" s="146"/>
      <c r="I166" s="413"/>
      <c r="M166" s="146"/>
      <c r="Q166" s="146"/>
      <c r="Y166" s="146"/>
    </row>
    <row r="167">
      <c r="E167" s="146"/>
      <c r="I167" s="413"/>
      <c r="M167" s="146"/>
      <c r="Q167" s="146"/>
      <c r="Y167" s="146"/>
    </row>
    <row r="168">
      <c r="E168" s="146"/>
      <c r="I168" s="413"/>
      <c r="M168" s="146"/>
      <c r="Q168" s="146"/>
      <c r="Y168" s="146"/>
    </row>
    <row r="169">
      <c r="E169" s="146"/>
      <c r="I169" s="413"/>
      <c r="M169" s="146"/>
      <c r="Q169" s="146"/>
      <c r="Y169" s="146"/>
    </row>
    <row r="170">
      <c r="E170" s="146"/>
      <c r="I170" s="413"/>
      <c r="M170" s="146"/>
      <c r="Q170" s="146"/>
      <c r="Y170" s="146"/>
    </row>
    <row r="171">
      <c r="E171" s="146"/>
      <c r="I171" s="413"/>
      <c r="M171" s="146"/>
      <c r="Q171" s="146"/>
      <c r="Y171" s="146"/>
    </row>
    <row r="172">
      <c r="E172" s="146"/>
      <c r="I172" s="413"/>
      <c r="M172" s="146"/>
      <c r="Q172" s="146"/>
      <c r="Y172" s="146"/>
    </row>
    <row r="173">
      <c r="E173" s="146"/>
      <c r="I173" s="413"/>
      <c r="M173" s="146"/>
      <c r="Q173" s="146"/>
      <c r="Y173" s="146"/>
    </row>
    <row r="174">
      <c r="E174" s="146"/>
      <c r="I174" s="413"/>
      <c r="M174" s="146"/>
      <c r="Q174" s="146"/>
      <c r="Y174" s="146"/>
    </row>
    <row r="175">
      <c r="E175" s="146"/>
      <c r="I175" s="413"/>
      <c r="M175" s="146"/>
      <c r="Q175" s="146"/>
      <c r="Y175" s="146"/>
    </row>
    <row r="176">
      <c r="E176" s="146"/>
      <c r="I176" s="413"/>
      <c r="M176" s="146"/>
      <c r="Q176" s="146"/>
      <c r="Y176" s="146"/>
    </row>
    <row r="177">
      <c r="E177" s="146"/>
      <c r="I177" s="413"/>
      <c r="M177" s="146"/>
      <c r="Q177" s="146"/>
      <c r="Y177" s="146"/>
    </row>
    <row r="178">
      <c r="E178" s="146"/>
      <c r="I178" s="413"/>
      <c r="M178" s="146"/>
      <c r="Q178" s="146"/>
      <c r="Y178" s="146"/>
    </row>
    <row r="179">
      <c r="E179" s="146"/>
      <c r="I179" s="413"/>
      <c r="M179" s="146"/>
      <c r="Q179" s="146"/>
      <c r="Y179" s="146"/>
    </row>
    <row r="180">
      <c r="E180" s="146"/>
      <c r="I180" s="413"/>
      <c r="M180" s="146"/>
      <c r="Q180" s="146"/>
      <c r="Y180" s="146"/>
    </row>
    <row r="181">
      <c r="E181" s="146"/>
      <c r="I181" s="413"/>
      <c r="M181" s="146"/>
      <c r="Q181" s="146"/>
      <c r="Y181" s="146"/>
    </row>
    <row r="182">
      <c r="E182" s="146"/>
      <c r="I182" s="413"/>
      <c r="M182" s="146"/>
      <c r="Q182" s="146"/>
      <c r="Y182" s="146"/>
    </row>
    <row r="183">
      <c r="E183" s="146"/>
      <c r="I183" s="413"/>
      <c r="M183" s="146"/>
      <c r="Q183" s="146"/>
      <c r="Y183" s="146"/>
    </row>
    <row r="184">
      <c r="E184" s="146"/>
      <c r="I184" s="413"/>
      <c r="M184" s="146"/>
      <c r="Q184" s="146"/>
      <c r="Y184" s="146"/>
    </row>
    <row r="185">
      <c r="E185" s="146"/>
      <c r="I185" s="413"/>
      <c r="M185" s="146"/>
      <c r="Q185" s="146"/>
      <c r="Y185" s="146"/>
    </row>
    <row r="186">
      <c r="E186" s="146"/>
      <c r="I186" s="413"/>
      <c r="M186" s="146"/>
      <c r="Q186" s="146"/>
      <c r="Y186" s="146"/>
    </row>
    <row r="187">
      <c r="E187" s="146"/>
      <c r="I187" s="413"/>
      <c r="M187" s="146"/>
      <c r="Q187" s="146"/>
      <c r="Y187" s="146"/>
    </row>
    <row r="188">
      <c r="E188" s="146"/>
      <c r="I188" s="413"/>
      <c r="M188" s="146"/>
      <c r="Q188" s="146"/>
      <c r="Y188" s="146"/>
    </row>
    <row r="189">
      <c r="E189" s="146"/>
      <c r="I189" s="413"/>
      <c r="M189" s="146"/>
      <c r="Q189" s="146"/>
      <c r="Y189" s="146"/>
    </row>
    <row r="190">
      <c r="E190" s="146"/>
      <c r="I190" s="413"/>
      <c r="M190" s="146"/>
      <c r="Q190" s="146"/>
      <c r="Y190" s="146"/>
    </row>
    <row r="191">
      <c r="E191" s="146"/>
      <c r="I191" s="413"/>
      <c r="M191" s="146"/>
      <c r="Q191" s="146"/>
      <c r="Y191" s="146"/>
    </row>
    <row r="192">
      <c r="E192" s="146"/>
      <c r="I192" s="413"/>
      <c r="M192" s="146"/>
      <c r="Q192" s="146"/>
      <c r="Y192" s="146"/>
    </row>
    <row r="193">
      <c r="E193" s="146"/>
      <c r="I193" s="413"/>
      <c r="M193" s="146"/>
      <c r="Q193" s="146"/>
      <c r="Y193" s="146"/>
    </row>
    <row r="194">
      <c r="E194" s="146"/>
      <c r="I194" s="413"/>
      <c r="M194" s="146"/>
      <c r="Q194" s="146"/>
      <c r="Y194" s="146"/>
    </row>
    <row r="195">
      <c r="E195" s="146"/>
      <c r="I195" s="413"/>
      <c r="M195" s="146"/>
      <c r="Q195" s="146"/>
      <c r="Y195" s="146"/>
    </row>
    <row r="196">
      <c r="E196" s="146"/>
      <c r="I196" s="413"/>
      <c r="M196" s="146"/>
      <c r="Q196" s="146"/>
      <c r="Y196" s="146"/>
    </row>
    <row r="197">
      <c r="E197" s="146"/>
      <c r="I197" s="413"/>
      <c r="M197" s="146"/>
      <c r="Q197" s="146"/>
      <c r="Y197" s="146"/>
    </row>
    <row r="198">
      <c r="E198" s="146"/>
      <c r="I198" s="413"/>
      <c r="M198" s="146"/>
      <c r="Q198" s="146"/>
      <c r="Y198" s="146"/>
    </row>
    <row r="199">
      <c r="E199" s="146"/>
      <c r="I199" s="413"/>
      <c r="M199" s="146"/>
      <c r="Q199" s="146"/>
      <c r="Y199" s="146"/>
    </row>
    <row r="200">
      <c r="E200" s="146"/>
      <c r="I200" s="413"/>
      <c r="M200" s="146"/>
      <c r="Q200" s="146"/>
      <c r="Y200" s="146"/>
    </row>
    <row r="201">
      <c r="E201" s="146"/>
      <c r="I201" s="413"/>
      <c r="M201" s="146"/>
      <c r="Q201" s="146"/>
      <c r="Y201" s="146"/>
    </row>
    <row r="202">
      <c r="E202" s="146"/>
      <c r="I202" s="413"/>
      <c r="M202" s="146"/>
      <c r="Q202" s="146"/>
      <c r="Y202" s="146"/>
    </row>
    <row r="203">
      <c r="E203" s="146"/>
      <c r="I203" s="413"/>
      <c r="M203" s="146"/>
      <c r="Q203" s="146"/>
      <c r="Y203" s="146"/>
    </row>
    <row r="204">
      <c r="E204" s="146"/>
      <c r="I204" s="413"/>
      <c r="M204" s="146"/>
      <c r="Q204" s="146"/>
      <c r="Y204" s="146"/>
    </row>
    <row r="205">
      <c r="E205" s="146"/>
      <c r="I205" s="413"/>
      <c r="M205" s="146"/>
      <c r="Q205" s="146"/>
      <c r="Y205" s="146"/>
    </row>
    <row r="206">
      <c r="E206" s="146"/>
      <c r="I206" s="413"/>
      <c r="M206" s="146"/>
      <c r="Q206" s="146"/>
      <c r="Y206" s="146"/>
    </row>
    <row r="207">
      <c r="E207" s="146"/>
      <c r="I207" s="413"/>
      <c r="M207" s="146"/>
      <c r="Q207" s="146"/>
      <c r="Y207" s="146"/>
    </row>
    <row r="208">
      <c r="E208" s="146"/>
      <c r="I208" s="413"/>
      <c r="M208" s="146"/>
      <c r="Q208" s="146"/>
      <c r="Y208" s="146"/>
    </row>
    <row r="209">
      <c r="E209" s="146"/>
      <c r="I209" s="413"/>
      <c r="M209" s="146"/>
      <c r="Q209" s="146"/>
      <c r="Y209" s="146"/>
    </row>
    <row r="210">
      <c r="E210" s="146"/>
      <c r="I210" s="413"/>
      <c r="M210" s="146"/>
      <c r="Q210" s="146"/>
      <c r="Y210" s="146"/>
    </row>
    <row r="211">
      <c r="E211" s="146"/>
      <c r="I211" s="413"/>
      <c r="M211" s="146"/>
      <c r="Q211" s="146"/>
      <c r="Y211" s="146"/>
    </row>
    <row r="212">
      <c r="E212" s="146"/>
      <c r="I212" s="413"/>
      <c r="M212" s="146"/>
      <c r="Q212" s="146"/>
      <c r="Y212" s="146"/>
    </row>
    <row r="213">
      <c r="E213" s="146"/>
      <c r="I213" s="413"/>
      <c r="M213" s="146"/>
      <c r="Q213" s="146"/>
      <c r="Y213" s="146"/>
    </row>
    <row r="214">
      <c r="E214" s="146"/>
      <c r="I214" s="413"/>
      <c r="M214" s="146"/>
      <c r="Q214" s="146"/>
      <c r="Y214" s="146"/>
    </row>
    <row r="215">
      <c r="E215" s="146"/>
      <c r="I215" s="413"/>
      <c r="M215" s="146"/>
      <c r="Q215" s="146"/>
      <c r="Y215" s="146"/>
    </row>
    <row r="216">
      <c r="E216" s="146"/>
      <c r="I216" s="413"/>
      <c r="M216" s="146"/>
      <c r="Q216" s="146"/>
      <c r="Y216" s="146"/>
    </row>
    <row r="217">
      <c r="E217" s="146"/>
      <c r="I217" s="413"/>
      <c r="M217" s="146"/>
      <c r="Q217" s="146"/>
      <c r="Y217" s="146"/>
    </row>
    <row r="218">
      <c r="E218" s="146"/>
      <c r="I218" s="413"/>
      <c r="M218" s="146"/>
      <c r="Q218" s="146"/>
      <c r="Y218" s="146"/>
    </row>
    <row r="219">
      <c r="E219" s="146"/>
      <c r="I219" s="413"/>
      <c r="M219" s="146"/>
      <c r="Q219" s="146"/>
      <c r="Y219" s="146"/>
    </row>
    <row r="220">
      <c r="E220" s="146"/>
      <c r="I220" s="413"/>
      <c r="M220" s="146"/>
      <c r="Q220" s="146"/>
      <c r="Y220" s="146"/>
    </row>
    <row r="221">
      <c r="E221" s="146"/>
      <c r="I221" s="413"/>
      <c r="M221" s="146"/>
      <c r="Q221" s="146"/>
      <c r="Y221" s="146"/>
    </row>
    <row r="222">
      <c r="E222" s="146"/>
      <c r="I222" s="413"/>
      <c r="M222" s="146"/>
      <c r="Q222" s="146"/>
      <c r="Y222" s="146"/>
    </row>
    <row r="223">
      <c r="E223" s="146"/>
      <c r="I223" s="413"/>
      <c r="M223" s="146"/>
      <c r="Q223" s="146"/>
      <c r="Y223" s="146"/>
    </row>
    <row r="224">
      <c r="E224" s="146"/>
      <c r="I224" s="413"/>
      <c r="M224" s="146"/>
      <c r="Q224" s="146"/>
      <c r="Y224" s="146"/>
    </row>
    <row r="225">
      <c r="E225" s="146"/>
      <c r="I225" s="413"/>
      <c r="M225" s="146"/>
      <c r="Q225" s="146"/>
      <c r="Y225" s="146"/>
    </row>
    <row r="226">
      <c r="E226" s="146"/>
      <c r="I226" s="413"/>
      <c r="M226" s="146"/>
      <c r="Q226" s="146"/>
      <c r="Y226" s="146"/>
    </row>
    <row r="227">
      <c r="E227" s="146"/>
      <c r="I227" s="413"/>
      <c r="M227" s="146"/>
      <c r="Q227" s="146"/>
      <c r="Y227" s="146"/>
    </row>
    <row r="228">
      <c r="E228" s="146"/>
      <c r="I228" s="413"/>
      <c r="M228" s="146"/>
      <c r="Q228" s="146"/>
      <c r="Y228" s="146"/>
    </row>
    <row r="229">
      <c r="E229" s="146"/>
      <c r="I229" s="413"/>
      <c r="M229" s="146"/>
      <c r="Q229" s="146"/>
      <c r="Y229" s="146"/>
    </row>
    <row r="230">
      <c r="E230" s="146"/>
      <c r="I230" s="413"/>
      <c r="M230" s="146"/>
      <c r="Q230" s="146"/>
      <c r="Y230" s="146"/>
    </row>
    <row r="231">
      <c r="E231" s="146"/>
      <c r="I231" s="413"/>
      <c r="M231" s="146"/>
      <c r="Q231" s="146"/>
      <c r="Y231" s="146"/>
    </row>
    <row r="232">
      <c r="E232" s="146"/>
      <c r="I232" s="413"/>
      <c r="M232" s="146"/>
      <c r="Q232" s="146"/>
      <c r="Y232" s="146"/>
    </row>
    <row r="233">
      <c r="E233" s="146"/>
      <c r="I233" s="413"/>
      <c r="M233" s="146"/>
      <c r="Q233" s="146"/>
      <c r="Y233" s="146"/>
    </row>
    <row r="234">
      <c r="E234" s="146"/>
      <c r="I234" s="413"/>
      <c r="M234" s="146"/>
      <c r="Q234" s="146"/>
      <c r="Y234" s="146"/>
    </row>
    <row r="235">
      <c r="E235" s="146"/>
      <c r="I235" s="413"/>
      <c r="M235" s="146"/>
      <c r="Q235" s="146"/>
      <c r="Y235" s="146"/>
    </row>
    <row r="236">
      <c r="E236" s="146"/>
      <c r="I236" s="413"/>
      <c r="M236" s="146"/>
      <c r="Q236" s="146"/>
      <c r="Y236" s="146"/>
    </row>
    <row r="237">
      <c r="E237" s="146"/>
      <c r="I237" s="413"/>
      <c r="M237" s="146"/>
      <c r="Q237" s="146"/>
      <c r="Y237" s="146"/>
    </row>
    <row r="238">
      <c r="E238" s="146"/>
      <c r="I238" s="413"/>
      <c r="M238" s="146"/>
      <c r="Q238" s="146"/>
      <c r="Y238" s="146"/>
    </row>
    <row r="239">
      <c r="E239" s="146"/>
      <c r="I239" s="413"/>
      <c r="M239" s="146"/>
      <c r="Q239" s="146"/>
      <c r="Y239" s="146"/>
    </row>
    <row r="240">
      <c r="E240" s="146"/>
      <c r="I240" s="413"/>
      <c r="M240" s="146"/>
      <c r="Q240" s="146"/>
      <c r="Y240" s="146"/>
    </row>
    <row r="241">
      <c r="E241" s="146"/>
      <c r="I241" s="413"/>
      <c r="M241" s="146"/>
      <c r="Q241" s="146"/>
      <c r="Y241" s="146"/>
    </row>
    <row r="242">
      <c r="E242" s="146"/>
      <c r="I242" s="413"/>
      <c r="M242" s="146"/>
      <c r="Q242" s="146"/>
      <c r="Y242" s="146"/>
    </row>
    <row r="243">
      <c r="E243" s="146"/>
      <c r="I243" s="413"/>
      <c r="M243" s="146"/>
      <c r="Q243" s="146"/>
      <c r="Y243" s="146"/>
    </row>
    <row r="244">
      <c r="E244" s="146"/>
      <c r="I244" s="413"/>
      <c r="M244" s="146"/>
      <c r="Q244" s="146"/>
      <c r="Y244" s="146"/>
    </row>
    <row r="245">
      <c r="E245" s="146"/>
      <c r="I245" s="413"/>
      <c r="M245" s="146"/>
      <c r="Q245" s="146"/>
      <c r="Y245" s="146"/>
    </row>
    <row r="246">
      <c r="E246" s="146"/>
      <c r="I246" s="413"/>
      <c r="M246" s="146"/>
      <c r="Q246" s="146"/>
      <c r="Y246" s="146"/>
    </row>
    <row r="247">
      <c r="E247" s="146"/>
      <c r="I247" s="413"/>
      <c r="M247" s="146"/>
      <c r="Q247" s="146"/>
      <c r="Y247" s="146"/>
    </row>
    <row r="248">
      <c r="E248" s="146"/>
      <c r="I248" s="413"/>
      <c r="M248" s="146"/>
      <c r="Q248" s="146"/>
      <c r="Y248" s="146"/>
    </row>
    <row r="249">
      <c r="E249" s="146"/>
      <c r="I249" s="413"/>
      <c r="M249" s="146"/>
      <c r="Q249" s="146"/>
      <c r="Y249" s="146"/>
    </row>
    <row r="250">
      <c r="E250" s="146"/>
      <c r="I250" s="413"/>
      <c r="M250" s="146"/>
      <c r="Q250" s="146"/>
      <c r="Y250" s="146"/>
    </row>
    <row r="251">
      <c r="E251" s="146"/>
      <c r="I251" s="413"/>
      <c r="M251" s="146"/>
      <c r="Q251" s="146"/>
      <c r="Y251" s="146"/>
    </row>
    <row r="252">
      <c r="E252" s="146"/>
      <c r="I252" s="413"/>
      <c r="M252" s="146"/>
      <c r="Q252" s="146"/>
      <c r="Y252" s="146"/>
    </row>
    <row r="253">
      <c r="E253" s="146"/>
      <c r="I253" s="413"/>
      <c r="M253" s="146"/>
      <c r="Q253" s="146"/>
      <c r="Y253" s="146"/>
    </row>
    <row r="254">
      <c r="E254" s="146"/>
      <c r="I254" s="413"/>
      <c r="M254" s="146"/>
      <c r="Q254" s="146"/>
      <c r="Y254" s="146"/>
    </row>
    <row r="255">
      <c r="E255" s="146"/>
      <c r="I255" s="413"/>
      <c r="M255" s="146"/>
      <c r="Q255" s="146"/>
      <c r="Y255" s="146"/>
    </row>
    <row r="256">
      <c r="E256" s="146"/>
      <c r="I256" s="413"/>
      <c r="M256" s="146"/>
      <c r="Q256" s="146"/>
      <c r="Y256" s="146"/>
    </row>
    <row r="257">
      <c r="E257" s="146"/>
      <c r="I257" s="413"/>
      <c r="M257" s="146"/>
      <c r="Q257" s="146"/>
      <c r="Y257" s="146"/>
    </row>
    <row r="258">
      <c r="E258" s="146"/>
      <c r="I258" s="413"/>
      <c r="M258" s="146"/>
      <c r="Q258" s="146"/>
      <c r="Y258" s="146"/>
    </row>
    <row r="259">
      <c r="E259" s="146"/>
      <c r="I259" s="413"/>
      <c r="M259" s="146"/>
      <c r="Q259" s="146"/>
      <c r="Y259" s="146"/>
    </row>
    <row r="260">
      <c r="E260" s="146"/>
      <c r="I260" s="413"/>
      <c r="M260" s="146"/>
      <c r="Q260" s="146"/>
      <c r="Y260" s="146"/>
    </row>
    <row r="261">
      <c r="E261" s="146"/>
      <c r="I261" s="413"/>
      <c r="M261" s="146"/>
      <c r="Q261" s="146"/>
      <c r="Y261" s="146"/>
    </row>
    <row r="262">
      <c r="E262" s="146"/>
      <c r="I262" s="413"/>
      <c r="M262" s="146"/>
      <c r="Q262" s="146"/>
      <c r="Y262" s="146"/>
    </row>
    <row r="263">
      <c r="E263" s="146"/>
      <c r="I263" s="413"/>
      <c r="M263" s="146"/>
      <c r="Q263" s="146"/>
      <c r="Y263" s="146"/>
    </row>
    <row r="264">
      <c r="E264" s="146"/>
      <c r="I264" s="413"/>
      <c r="M264" s="146"/>
      <c r="Q264" s="146"/>
      <c r="Y264" s="146"/>
    </row>
    <row r="265">
      <c r="E265" s="146"/>
      <c r="I265" s="413"/>
      <c r="M265" s="146"/>
      <c r="Q265" s="146"/>
      <c r="Y265" s="146"/>
    </row>
    <row r="266">
      <c r="E266" s="146"/>
      <c r="I266" s="413"/>
      <c r="M266" s="146"/>
      <c r="Q266" s="146"/>
      <c r="Y266" s="146"/>
    </row>
    <row r="267">
      <c r="E267" s="146"/>
      <c r="I267" s="413"/>
      <c r="M267" s="146"/>
      <c r="Q267" s="146"/>
      <c r="Y267" s="146"/>
    </row>
    <row r="268">
      <c r="E268" s="146"/>
      <c r="I268" s="413"/>
      <c r="M268" s="146"/>
      <c r="Q268" s="146"/>
      <c r="Y268" s="146"/>
    </row>
    <row r="269">
      <c r="E269" s="146"/>
      <c r="I269" s="413"/>
      <c r="M269" s="146"/>
      <c r="Q269" s="146"/>
      <c r="Y269" s="146"/>
    </row>
    <row r="270">
      <c r="E270" s="146"/>
      <c r="I270" s="413"/>
      <c r="M270" s="146"/>
      <c r="Q270" s="146"/>
      <c r="Y270" s="146"/>
    </row>
    <row r="271">
      <c r="E271" s="146"/>
      <c r="I271" s="413"/>
      <c r="M271" s="146"/>
      <c r="Q271" s="146"/>
      <c r="Y271" s="146"/>
    </row>
    <row r="272">
      <c r="E272" s="146"/>
      <c r="I272" s="413"/>
      <c r="M272" s="146"/>
      <c r="Q272" s="146"/>
      <c r="Y272" s="146"/>
    </row>
    <row r="273">
      <c r="E273" s="146"/>
      <c r="I273" s="413"/>
      <c r="M273" s="146"/>
      <c r="Q273" s="146"/>
      <c r="Y273" s="146"/>
    </row>
    <row r="274">
      <c r="E274" s="146"/>
      <c r="I274" s="413"/>
      <c r="M274" s="146"/>
      <c r="Q274" s="146"/>
      <c r="Y274" s="146"/>
    </row>
    <row r="275">
      <c r="E275" s="146"/>
      <c r="I275" s="413"/>
      <c r="M275" s="146"/>
      <c r="Q275" s="146"/>
      <c r="Y275" s="146"/>
    </row>
    <row r="276">
      <c r="E276" s="146"/>
      <c r="I276" s="413"/>
      <c r="M276" s="146"/>
      <c r="Q276" s="146"/>
      <c r="Y276" s="146"/>
    </row>
    <row r="277">
      <c r="E277" s="146"/>
      <c r="I277" s="413"/>
      <c r="M277" s="146"/>
      <c r="Q277" s="146"/>
      <c r="Y277" s="146"/>
    </row>
    <row r="278">
      <c r="E278" s="146"/>
      <c r="I278" s="413"/>
      <c r="M278" s="146"/>
      <c r="Q278" s="146"/>
      <c r="Y278" s="146"/>
    </row>
    <row r="279">
      <c r="E279" s="146"/>
      <c r="I279" s="413"/>
      <c r="M279" s="146"/>
      <c r="Q279" s="146"/>
      <c r="Y279" s="146"/>
    </row>
    <row r="280">
      <c r="E280" s="146"/>
      <c r="I280" s="413"/>
      <c r="M280" s="146"/>
      <c r="Q280" s="146"/>
      <c r="Y280" s="146"/>
    </row>
    <row r="281">
      <c r="E281" s="146"/>
      <c r="I281" s="413"/>
      <c r="M281" s="146"/>
      <c r="Q281" s="146"/>
      <c r="Y281" s="146"/>
    </row>
    <row r="282">
      <c r="E282" s="146"/>
      <c r="I282" s="413"/>
      <c r="M282" s="146"/>
      <c r="Q282" s="146"/>
      <c r="Y282" s="146"/>
    </row>
    <row r="283">
      <c r="E283" s="146"/>
      <c r="I283" s="413"/>
      <c r="M283" s="146"/>
      <c r="Q283" s="146"/>
      <c r="Y283" s="146"/>
    </row>
    <row r="284">
      <c r="E284" s="146"/>
      <c r="I284" s="413"/>
      <c r="M284" s="146"/>
      <c r="Q284" s="146"/>
      <c r="Y284" s="146"/>
    </row>
    <row r="285">
      <c r="E285" s="146"/>
      <c r="I285" s="413"/>
      <c r="M285" s="146"/>
      <c r="Q285" s="146"/>
      <c r="Y285" s="146"/>
    </row>
    <row r="286">
      <c r="E286" s="146"/>
      <c r="I286" s="413"/>
      <c r="M286" s="146"/>
      <c r="Q286" s="146"/>
      <c r="Y286" s="146"/>
    </row>
    <row r="287">
      <c r="E287" s="146"/>
      <c r="I287" s="413"/>
      <c r="M287" s="146"/>
      <c r="Q287" s="146"/>
      <c r="Y287" s="146"/>
    </row>
    <row r="288">
      <c r="E288" s="146"/>
      <c r="I288" s="413"/>
      <c r="M288" s="146"/>
      <c r="Q288" s="146"/>
      <c r="Y288" s="146"/>
    </row>
    <row r="289">
      <c r="E289" s="146"/>
      <c r="I289" s="413"/>
      <c r="M289" s="146"/>
      <c r="Q289" s="146"/>
      <c r="Y289" s="146"/>
    </row>
    <row r="290">
      <c r="E290" s="146"/>
      <c r="I290" s="413"/>
      <c r="M290" s="146"/>
      <c r="Q290" s="146"/>
      <c r="Y290" s="146"/>
    </row>
    <row r="291">
      <c r="E291" s="146"/>
      <c r="I291" s="413"/>
      <c r="M291" s="146"/>
      <c r="Q291" s="146"/>
      <c r="Y291" s="146"/>
    </row>
    <row r="292">
      <c r="E292" s="146"/>
      <c r="I292" s="413"/>
      <c r="M292" s="146"/>
      <c r="Q292" s="146"/>
      <c r="Y292" s="146"/>
    </row>
    <row r="293">
      <c r="E293" s="146"/>
      <c r="I293" s="413"/>
      <c r="M293" s="146"/>
      <c r="Q293" s="146"/>
      <c r="Y293" s="146"/>
    </row>
    <row r="294">
      <c r="E294" s="146"/>
      <c r="I294" s="413"/>
      <c r="M294" s="146"/>
      <c r="Q294" s="146"/>
      <c r="Y294" s="146"/>
    </row>
    <row r="295">
      <c r="E295" s="146"/>
      <c r="I295" s="413"/>
      <c r="M295" s="146"/>
      <c r="Q295" s="146"/>
      <c r="Y295" s="146"/>
    </row>
    <row r="296">
      <c r="E296" s="146"/>
      <c r="I296" s="413"/>
      <c r="M296" s="146"/>
      <c r="Q296" s="146"/>
      <c r="Y296" s="146"/>
    </row>
    <row r="297">
      <c r="E297" s="146"/>
      <c r="I297" s="413"/>
      <c r="M297" s="146"/>
      <c r="Q297" s="146"/>
      <c r="Y297" s="146"/>
    </row>
    <row r="298">
      <c r="E298" s="146"/>
      <c r="I298" s="413"/>
      <c r="M298" s="146"/>
      <c r="Q298" s="146"/>
      <c r="Y298" s="146"/>
    </row>
    <row r="299">
      <c r="E299" s="146"/>
      <c r="I299" s="413"/>
      <c r="M299" s="146"/>
      <c r="Q299" s="146"/>
      <c r="Y299" s="146"/>
    </row>
    <row r="300">
      <c r="E300" s="146"/>
      <c r="I300" s="413"/>
      <c r="M300" s="146"/>
      <c r="Q300" s="146"/>
      <c r="Y300" s="146"/>
    </row>
    <row r="301">
      <c r="E301" s="146"/>
      <c r="I301" s="413"/>
      <c r="M301" s="146"/>
      <c r="Q301" s="146"/>
      <c r="Y301" s="146"/>
    </row>
    <row r="302">
      <c r="E302" s="146"/>
      <c r="I302" s="413"/>
      <c r="M302" s="146"/>
      <c r="Q302" s="146"/>
      <c r="Y302" s="146"/>
    </row>
    <row r="303">
      <c r="E303" s="146"/>
      <c r="I303" s="413"/>
      <c r="M303" s="146"/>
      <c r="Q303" s="146"/>
      <c r="Y303" s="146"/>
    </row>
    <row r="304">
      <c r="E304" s="146"/>
      <c r="I304" s="413"/>
      <c r="M304" s="146"/>
      <c r="Q304" s="146"/>
      <c r="Y304" s="146"/>
    </row>
    <row r="305">
      <c r="E305" s="146"/>
      <c r="I305" s="413"/>
      <c r="M305" s="146"/>
      <c r="Q305" s="146"/>
      <c r="Y305" s="146"/>
    </row>
    <row r="306">
      <c r="E306" s="146"/>
      <c r="I306" s="413"/>
      <c r="M306" s="146"/>
      <c r="Q306" s="146"/>
      <c r="Y306" s="146"/>
    </row>
    <row r="307">
      <c r="E307" s="146"/>
      <c r="I307" s="413"/>
      <c r="M307" s="146"/>
      <c r="Q307" s="146"/>
      <c r="Y307" s="146"/>
    </row>
    <row r="308">
      <c r="E308" s="146"/>
      <c r="I308" s="413"/>
      <c r="M308" s="146"/>
      <c r="Q308" s="146"/>
      <c r="Y308" s="146"/>
    </row>
    <row r="309">
      <c r="E309" s="146"/>
      <c r="I309" s="413"/>
      <c r="M309" s="146"/>
      <c r="Q309" s="146"/>
      <c r="Y309" s="146"/>
    </row>
    <row r="310">
      <c r="E310" s="146"/>
      <c r="I310" s="413"/>
      <c r="M310" s="146"/>
      <c r="Q310" s="146"/>
      <c r="Y310" s="146"/>
    </row>
    <row r="311">
      <c r="E311" s="146"/>
      <c r="I311" s="413"/>
      <c r="M311" s="146"/>
      <c r="Q311" s="146"/>
      <c r="Y311" s="146"/>
    </row>
    <row r="312">
      <c r="E312" s="146"/>
      <c r="I312" s="413"/>
      <c r="M312" s="146"/>
      <c r="Q312" s="146"/>
      <c r="Y312" s="146"/>
    </row>
    <row r="313">
      <c r="E313" s="146"/>
      <c r="I313" s="413"/>
      <c r="M313" s="146"/>
      <c r="Q313" s="146"/>
      <c r="Y313" s="146"/>
    </row>
    <row r="314">
      <c r="E314" s="146"/>
      <c r="I314" s="413"/>
      <c r="M314" s="146"/>
      <c r="Q314" s="146"/>
      <c r="Y314" s="146"/>
    </row>
    <row r="315">
      <c r="E315" s="146"/>
      <c r="I315" s="413"/>
      <c r="M315" s="146"/>
      <c r="Q315" s="146"/>
      <c r="Y315" s="146"/>
    </row>
    <row r="316">
      <c r="E316" s="146"/>
      <c r="I316" s="413"/>
      <c r="M316" s="146"/>
      <c r="Q316" s="146"/>
      <c r="Y316" s="146"/>
    </row>
    <row r="317">
      <c r="E317" s="146"/>
      <c r="I317" s="413"/>
      <c r="M317" s="146"/>
      <c r="Q317" s="146"/>
      <c r="Y317" s="146"/>
    </row>
    <row r="318">
      <c r="E318" s="146"/>
      <c r="I318" s="413"/>
      <c r="M318" s="146"/>
      <c r="Q318" s="146"/>
      <c r="Y318" s="146"/>
    </row>
    <row r="319">
      <c r="E319" s="146"/>
      <c r="I319" s="413"/>
      <c r="M319" s="146"/>
      <c r="Q319" s="146"/>
      <c r="Y319" s="146"/>
    </row>
    <row r="320">
      <c r="E320" s="146"/>
      <c r="I320" s="413"/>
      <c r="M320" s="146"/>
      <c r="Q320" s="146"/>
      <c r="Y320" s="146"/>
    </row>
    <row r="321">
      <c r="E321" s="146"/>
      <c r="I321" s="413"/>
      <c r="M321" s="146"/>
      <c r="Q321" s="146"/>
      <c r="Y321" s="146"/>
    </row>
    <row r="322">
      <c r="E322" s="146"/>
      <c r="I322" s="413"/>
      <c r="M322" s="146"/>
      <c r="Q322" s="146"/>
      <c r="Y322" s="146"/>
    </row>
    <row r="323">
      <c r="E323" s="146"/>
      <c r="I323" s="413"/>
      <c r="M323" s="146"/>
      <c r="Q323" s="146"/>
      <c r="Y323" s="146"/>
    </row>
    <row r="324">
      <c r="E324" s="146"/>
      <c r="I324" s="413"/>
      <c r="M324" s="146"/>
      <c r="Q324" s="146"/>
      <c r="Y324" s="146"/>
    </row>
    <row r="325">
      <c r="E325" s="146"/>
      <c r="I325" s="413"/>
      <c r="M325" s="146"/>
      <c r="Q325" s="146"/>
      <c r="Y325" s="146"/>
    </row>
    <row r="326">
      <c r="E326" s="146"/>
      <c r="I326" s="413"/>
      <c r="M326" s="146"/>
      <c r="Q326" s="146"/>
      <c r="Y326" s="146"/>
    </row>
    <row r="327">
      <c r="E327" s="146"/>
      <c r="I327" s="413"/>
      <c r="M327" s="146"/>
      <c r="Q327" s="146"/>
      <c r="Y327" s="146"/>
    </row>
    <row r="328">
      <c r="E328" s="146"/>
      <c r="I328" s="413"/>
      <c r="M328" s="146"/>
      <c r="Q328" s="146"/>
      <c r="Y328" s="146"/>
    </row>
    <row r="329">
      <c r="E329" s="146"/>
      <c r="I329" s="413"/>
      <c r="M329" s="146"/>
      <c r="Q329" s="146"/>
      <c r="Y329" s="146"/>
    </row>
    <row r="330">
      <c r="E330" s="146"/>
      <c r="I330" s="413"/>
      <c r="M330" s="146"/>
      <c r="Q330" s="146"/>
      <c r="Y330" s="146"/>
    </row>
    <row r="331">
      <c r="E331" s="146"/>
      <c r="I331" s="413"/>
      <c r="M331" s="146"/>
      <c r="Q331" s="146"/>
      <c r="Y331" s="146"/>
    </row>
    <row r="332">
      <c r="E332" s="146"/>
      <c r="I332" s="413"/>
      <c r="M332" s="146"/>
      <c r="Q332" s="146"/>
      <c r="Y332" s="146"/>
    </row>
    <row r="333">
      <c r="E333" s="146"/>
      <c r="I333" s="413"/>
      <c r="M333" s="146"/>
      <c r="Q333" s="146"/>
      <c r="Y333" s="146"/>
    </row>
    <row r="334">
      <c r="E334" s="146"/>
      <c r="I334" s="413"/>
      <c r="M334" s="146"/>
      <c r="Q334" s="146"/>
      <c r="Y334" s="146"/>
    </row>
    <row r="335">
      <c r="E335" s="146"/>
      <c r="I335" s="413"/>
      <c r="M335" s="146"/>
      <c r="Q335" s="146"/>
      <c r="Y335" s="146"/>
    </row>
    <row r="336">
      <c r="E336" s="146"/>
      <c r="I336" s="413"/>
      <c r="M336" s="146"/>
      <c r="Q336" s="146"/>
      <c r="Y336" s="146"/>
    </row>
    <row r="337">
      <c r="E337" s="146"/>
      <c r="I337" s="413"/>
      <c r="M337" s="146"/>
      <c r="Q337" s="146"/>
      <c r="Y337" s="146"/>
    </row>
    <row r="338">
      <c r="E338" s="146"/>
      <c r="I338" s="413"/>
      <c r="M338" s="146"/>
      <c r="Q338" s="146"/>
      <c r="Y338" s="146"/>
    </row>
    <row r="339">
      <c r="E339" s="146"/>
      <c r="I339" s="413"/>
      <c r="M339" s="146"/>
      <c r="Q339" s="146"/>
      <c r="Y339" s="146"/>
    </row>
    <row r="340">
      <c r="E340" s="146"/>
      <c r="I340" s="413"/>
      <c r="M340" s="146"/>
      <c r="Q340" s="146"/>
      <c r="Y340" s="146"/>
    </row>
    <row r="341">
      <c r="E341" s="146"/>
      <c r="I341" s="413"/>
      <c r="M341" s="146"/>
      <c r="Q341" s="146"/>
      <c r="Y341" s="146"/>
    </row>
    <row r="342">
      <c r="E342" s="146"/>
      <c r="I342" s="413"/>
      <c r="M342" s="146"/>
      <c r="Q342" s="146"/>
      <c r="Y342" s="146"/>
    </row>
    <row r="343">
      <c r="E343" s="146"/>
      <c r="I343" s="413"/>
      <c r="M343" s="146"/>
      <c r="Q343" s="146"/>
      <c r="Y343" s="146"/>
    </row>
    <row r="344">
      <c r="E344" s="146"/>
      <c r="I344" s="413"/>
      <c r="M344" s="146"/>
      <c r="Q344" s="146"/>
      <c r="Y344" s="146"/>
    </row>
    <row r="345">
      <c r="E345" s="146"/>
      <c r="I345" s="413"/>
      <c r="M345" s="146"/>
      <c r="Q345" s="146"/>
      <c r="Y345" s="146"/>
    </row>
    <row r="346">
      <c r="E346" s="146"/>
      <c r="I346" s="413"/>
      <c r="M346" s="146"/>
      <c r="Q346" s="146"/>
      <c r="Y346" s="146"/>
    </row>
    <row r="347">
      <c r="E347" s="146"/>
      <c r="I347" s="413"/>
      <c r="M347" s="146"/>
      <c r="Q347" s="146"/>
      <c r="Y347" s="146"/>
    </row>
    <row r="348">
      <c r="E348" s="146"/>
      <c r="I348" s="413"/>
      <c r="M348" s="146"/>
      <c r="Q348" s="146"/>
      <c r="Y348" s="146"/>
    </row>
    <row r="349">
      <c r="E349" s="146"/>
      <c r="I349" s="413"/>
      <c r="M349" s="146"/>
      <c r="Q349" s="146"/>
      <c r="Y349" s="146"/>
    </row>
    <row r="350">
      <c r="E350" s="146"/>
      <c r="I350" s="413"/>
      <c r="M350" s="146"/>
      <c r="Q350" s="146"/>
      <c r="Y350" s="146"/>
    </row>
    <row r="351">
      <c r="E351" s="146"/>
      <c r="I351" s="413"/>
      <c r="M351" s="146"/>
      <c r="Q351" s="146"/>
      <c r="Y351" s="146"/>
    </row>
    <row r="352">
      <c r="E352" s="146"/>
      <c r="I352" s="413"/>
      <c r="M352" s="146"/>
      <c r="Q352" s="146"/>
      <c r="Y352" s="146"/>
    </row>
    <row r="353">
      <c r="E353" s="146"/>
      <c r="I353" s="413"/>
      <c r="M353" s="146"/>
      <c r="Q353" s="146"/>
      <c r="Y353" s="146"/>
    </row>
    <row r="354">
      <c r="E354" s="146"/>
      <c r="I354" s="413"/>
      <c r="M354" s="146"/>
      <c r="Q354" s="146"/>
      <c r="Y354" s="146"/>
    </row>
    <row r="355">
      <c r="E355" s="146"/>
      <c r="I355" s="413"/>
      <c r="M355" s="146"/>
      <c r="Q355" s="146"/>
      <c r="Y355" s="146"/>
    </row>
    <row r="356">
      <c r="E356" s="146"/>
      <c r="I356" s="413"/>
      <c r="M356" s="146"/>
      <c r="Q356" s="146"/>
      <c r="Y356" s="146"/>
    </row>
    <row r="357">
      <c r="E357" s="146"/>
      <c r="I357" s="413"/>
      <c r="M357" s="146"/>
      <c r="Q357" s="146"/>
      <c r="Y357" s="146"/>
    </row>
    <row r="358">
      <c r="E358" s="146"/>
      <c r="I358" s="413"/>
      <c r="M358" s="146"/>
      <c r="Q358" s="146"/>
      <c r="Y358" s="146"/>
    </row>
    <row r="359">
      <c r="E359" s="146"/>
      <c r="I359" s="413"/>
      <c r="M359" s="146"/>
      <c r="Q359" s="146"/>
      <c r="Y359" s="146"/>
    </row>
    <row r="360">
      <c r="E360" s="146"/>
      <c r="I360" s="413"/>
      <c r="M360" s="146"/>
      <c r="Q360" s="146"/>
      <c r="Y360" s="146"/>
    </row>
    <row r="361">
      <c r="E361" s="146"/>
      <c r="I361" s="413"/>
      <c r="M361" s="146"/>
      <c r="Q361" s="146"/>
      <c r="Y361" s="146"/>
    </row>
    <row r="362">
      <c r="E362" s="146"/>
      <c r="I362" s="413"/>
      <c r="M362" s="146"/>
      <c r="Q362" s="146"/>
      <c r="Y362" s="146"/>
    </row>
    <row r="363">
      <c r="E363" s="146"/>
      <c r="I363" s="413"/>
      <c r="M363" s="146"/>
      <c r="Q363" s="146"/>
      <c r="Y363" s="146"/>
    </row>
    <row r="364">
      <c r="E364" s="146"/>
      <c r="I364" s="413"/>
      <c r="M364" s="146"/>
      <c r="Q364" s="146"/>
      <c r="Y364" s="146"/>
    </row>
    <row r="365">
      <c r="E365" s="146"/>
      <c r="I365" s="413"/>
      <c r="M365" s="146"/>
      <c r="Q365" s="146"/>
      <c r="Y365" s="146"/>
    </row>
    <row r="366">
      <c r="E366" s="146"/>
      <c r="I366" s="413"/>
      <c r="M366" s="146"/>
      <c r="Q366" s="146"/>
      <c r="Y366" s="146"/>
    </row>
    <row r="367">
      <c r="E367" s="146"/>
      <c r="I367" s="413"/>
      <c r="M367" s="146"/>
      <c r="Q367" s="146"/>
      <c r="Y367" s="146"/>
    </row>
    <row r="368">
      <c r="E368" s="146"/>
      <c r="I368" s="413"/>
      <c r="M368" s="146"/>
      <c r="Q368" s="146"/>
      <c r="Y368" s="146"/>
    </row>
    <row r="369">
      <c r="E369" s="146"/>
      <c r="I369" s="413"/>
      <c r="M369" s="146"/>
      <c r="Q369" s="146"/>
      <c r="Y369" s="146"/>
    </row>
    <row r="370">
      <c r="E370" s="146"/>
      <c r="I370" s="413"/>
      <c r="M370" s="146"/>
      <c r="Q370" s="146"/>
      <c r="Y370" s="146"/>
    </row>
    <row r="371">
      <c r="E371" s="146"/>
      <c r="I371" s="413"/>
      <c r="M371" s="146"/>
      <c r="Q371" s="146"/>
      <c r="Y371" s="146"/>
    </row>
    <row r="372">
      <c r="E372" s="146"/>
      <c r="I372" s="413"/>
      <c r="M372" s="146"/>
      <c r="Q372" s="146"/>
      <c r="Y372" s="146"/>
    </row>
    <row r="373">
      <c r="E373" s="146"/>
      <c r="I373" s="413"/>
      <c r="M373" s="146"/>
      <c r="Q373" s="146"/>
      <c r="Y373" s="146"/>
    </row>
    <row r="374">
      <c r="E374" s="146"/>
      <c r="I374" s="413"/>
      <c r="M374" s="146"/>
      <c r="Q374" s="146"/>
      <c r="Y374" s="146"/>
    </row>
    <row r="375">
      <c r="E375" s="146"/>
      <c r="I375" s="413"/>
      <c r="M375" s="146"/>
      <c r="Q375" s="146"/>
      <c r="Y375" s="146"/>
    </row>
    <row r="376">
      <c r="E376" s="146"/>
      <c r="I376" s="413"/>
      <c r="M376" s="146"/>
      <c r="Q376" s="146"/>
      <c r="Y376" s="146"/>
    </row>
    <row r="377">
      <c r="E377" s="146"/>
      <c r="I377" s="413"/>
      <c r="M377" s="146"/>
      <c r="Q377" s="146"/>
      <c r="Y377" s="146"/>
    </row>
    <row r="378">
      <c r="E378" s="146"/>
      <c r="I378" s="413"/>
      <c r="M378" s="146"/>
      <c r="Q378" s="146"/>
      <c r="Y378" s="146"/>
    </row>
    <row r="379">
      <c r="E379" s="146"/>
      <c r="I379" s="413"/>
      <c r="M379" s="146"/>
      <c r="Q379" s="146"/>
      <c r="Y379" s="146"/>
    </row>
    <row r="380">
      <c r="E380" s="146"/>
      <c r="I380" s="413"/>
      <c r="M380" s="146"/>
      <c r="Q380" s="146"/>
      <c r="Y380" s="146"/>
    </row>
    <row r="381">
      <c r="E381" s="146"/>
      <c r="I381" s="413"/>
      <c r="M381" s="146"/>
      <c r="Q381" s="146"/>
      <c r="Y381" s="146"/>
    </row>
    <row r="382">
      <c r="E382" s="146"/>
      <c r="I382" s="413"/>
      <c r="M382" s="146"/>
      <c r="Q382" s="146"/>
      <c r="Y382" s="146"/>
    </row>
    <row r="383">
      <c r="E383" s="146"/>
      <c r="I383" s="413"/>
      <c r="M383" s="146"/>
      <c r="Q383" s="146"/>
      <c r="Y383" s="146"/>
    </row>
    <row r="384">
      <c r="E384" s="146"/>
      <c r="I384" s="413"/>
      <c r="M384" s="146"/>
      <c r="Q384" s="146"/>
      <c r="Y384" s="146"/>
    </row>
    <row r="385">
      <c r="E385" s="146"/>
      <c r="I385" s="413"/>
      <c r="M385" s="146"/>
      <c r="Q385" s="146"/>
      <c r="Y385" s="146"/>
    </row>
    <row r="386">
      <c r="E386" s="146"/>
      <c r="I386" s="413"/>
      <c r="M386" s="146"/>
      <c r="Q386" s="146"/>
      <c r="Y386" s="146"/>
    </row>
    <row r="387">
      <c r="E387" s="146"/>
      <c r="I387" s="413"/>
      <c r="M387" s="146"/>
      <c r="Q387" s="146"/>
      <c r="Y387" s="146"/>
    </row>
    <row r="388">
      <c r="E388" s="146"/>
      <c r="I388" s="413"/>
      <c r="M388" s="146"/>
      <c r="Q388" s="146"/>
      <c r="Y388" s="146"/>
    </row>
    <row r="389">
      <c r="E389" s="146"/>
      <c r="I389" s="413"/>
      <c r="M389" s="146"/>
      <c r="Q389" s="146"/>
      <c r="Y389" s="146"/>
    </row>
    <row r="390">
      <c r="E390" s="146"/>
      <c r="I390" s="413"/>
      <c r="M390" s="146"/>
      <c r="Q390" s="146"/>
      <c r="Y390" s="146"/>
    </row>
    <row r="391">
      <c r="E391" s="146"/>
      <c r="I391" s="413"/>
      <c r="M391" s="146"/>
      <c r="Q391" s="146"/>
      <c r="Y391" s="146"/>
    </row>
    <row r="392">
      <c r="E392" s="146"/>
      <c r="I392" s="413"/>
      <c r="M392" s="146"/>
      <c r="Q392" s="146"/>
      <c r="Y392" s="146"/>
    </row>
    <row r="393">
      <c r="E393" s="146"/>
      <c r="I393" s="413"/>
      <c r="M393" s="146"/>
      <c r="Q393" s="146"/>
      <c r="Y393" s="146"/>
    </row>
    <row r="394">
      <c r="E394" s="146"/>
      <c r="I394" s="413"/>
      <c r="M394" s="146"/>
      <c r="Q394" s="146"/>
      <c r="Y394" s="146"/>
    </row>
    <row r="395">
      <c r="E395" s="146"/>
      <c r="I395" s="413"/>
      <c r="M395" s="146"/>
      <c r="Q395" s="146"/>
      <c r="Y395" s="146"/>
    </row>
    <row r="396">
      <c r="E396" s="146"/>
      <c r="I396" s="413"/>
      <c r="M396" s="146"/>
      <c r="Q396" s="146"/>
      <c r="Y396" s="146"/>
    </row>
    <row r="397">
      <c r="E397" s="146"/>
      <c r="I397" s="413"/>
      <c r="M397" s="146"/>
      <c r="Q397" s="146"/>
      <c r="Y397" s="146"/>
    </row>
    <row r="398">
      <c r="E398" s="146"/>
      <c r="I398" s="413"/>
      <c r="M398" s="146"/>
      <c r="Q398" s="146"/>
      <c r="Y398" s="146"/>
    </row>
    <row r="399">
      <c r="E399" s="146"/>
      <c r="I399" s="413"/>
      <c r="M399" s="146"/>
      <c r="Q399" s="146"/>
      <c r="Y399" s="146"/>
    </row>
    <row r="400">
      <c r="E400" s="146"/>
      <c r="I400" s="413"/>
      <c r="M400" s="146"/>
      <c r="Q400" s="146"/>
      <c r="Y400" s="146"/>
    </row>
    <row r="401">
      <c r="E401" s="146"/>
      <c r="I401" s="413"/>
      <c r="M401" s="146"/>
      <c r="Q401" s="146"/>
      <c r="Y401" s="146"/>
    </row>
    <row r="402">
      <c r="E402" s="146"/>
      <c r="I402" s="413"/>
      <c r="M402" s="146"/>
      <c r="Q402" s="146"/>
      <c r="Y402" s="146"/>
    </row>
    <row r="403">
      <c r="E403" s="146"/>
      <c r="I403" s="413"/>
      <c r="M403" s="146"/>
      <c r="Q403" s="146"/>
      <c r="Y403" s="146"/>
    </row>
    <row r="404">
      <c r="E404" s="146"/>
      <c r="I404" s="413"/>
      <c r="M404" s="146"/>
      <c r="Q404" s="146"/>
      <c r="Y404" s="146"/>
    </row>
    <row r="405">
      <c r="E405" s="146"/>
      <c r="I405" s="413"/>
      <c r="M405" s="146"/>
      <c r="Q405" s="146"/>
      <c r="Y405" s="146"/>
    </row>
    <row r="406">
      <c r="E406" s="146"/>
      <c r="I406" s="413"/>
      <c r="M406" s="146"/>
      <c r="Q406" s="146"/>
      <c r="Y406" s="146"/>
    </row>
    <row r="407">
      <c r="E407" s="146"/>
      <c r="I407" s="413"/>
      <c r="M407" s="146"/>
      <c r="Q407" s="146"/>
      <c r="Y407" s="146"/>
    </row>
    <row r="408">
      <c r="E408" s="146"/>
      <c r="I408" s="413"/>
      <c r="M408" s="146"/>
      <c r="Q408" s="146"/>
      <c r="Y408" s="146"/>
    </row>
    <row r="409">
      <c r="E409" s="146"/>
      <c r="I409" s="413"/>
      <c r="M409" s="146"/>
      <c r="Q409" s="146"/>
      <c r="Y409" s="146"/>
    </row>
    <row r="410">
      <c r="E410" s="146"/>
      <c r="I410" s="413"/>
      <c r="M410" s="146"/>
      <c r="Q410" s="146"/>
      <c r="Y410" s="146"/>
    </row>
    <row r="411">
      <c r="E411" s="146"/>
      <c r="I411" s="413"/>
      <c r="M411" s="146"/>
      <c r="Q411" s="146"/>
      <c r="Y411" s="146"/>
    </row>
    <row r="412">
      <c r="E412" s="146"/>
      <c r="I412" s="413"/>
      <c r="M412" s="146"/>
      <c r="Q412" s="146"/>
      <c r="Y412" s="146"/>
    </row>
    <row r="413">
      <c r="E413" s="146"/>
      <c r="I413" s="413"/>
      <c r="M413" s="146"/>
      <c r="Q413" s="146"/>
      <c r="Y413" s="146"/>
    </row>
    <row r="414">
      <c r="E414" s="146"/>
      <c r="I414" s="413"/>
      <c r="M414" s="146"/>
      <c r="Q414" s="146"/>
      <c r="Y414" s="146"/>
    </row>
    <row r="415">
      <c r="E415" s="146"/>
      <c r="I415" s="413"/>
      <c r="M415" s="146"/>
      <c r="Q415" s="146"/>
      <c r="Y415" s="146"/>
    </row>
    <row r="416">
      <c r="E416" s="146"/>
      <c r="I416" s="413"/>
      <c r="M416" s="146"/>
      <c r="Q416" s="146"/>
      <c r="Y416" s="146"/>
    </row>
    <row r="417">
      <c r="E417" s="146"/>
      <c r="I417" s="413"/>
      <c r="M417" s="146"/>
      <c r="Q417" s="146"/>
      <c r="Y417" s="146"/>
    </row>
    <row r="418">
      <c r="E418" s="146"/>
      <c r="I418" s="413"/>
      <c r="M418" s="146"/>
      <c r="Q418" s="146"/>
      <c r="Y418" s="146"/>
    </row>
    <row r="419">
      <c r="E419" s="146"/>
      <c r="I419" s="413"/>
      <c r="M419" s="146"/>
      <c r="Q419" s="146"/>
      <c r="Y419" s="146"/>
    </row>
    <row r="420">
      <c r="E420" s="146"/>
      <c r="I420" s="413"/>
      <c r="M420" s="146"/>
      <c r="Q420" s="146"/>
      <c r="Y420" s="146"/>
    </row>
    <row r="421">
      <c r="E421" s="146"/>
      <c r="I421" s="413"/>
      <c r="M421" s="146"/>
      <c r="Q421" s="146"/>
      <c r="Y421" s="146"/>
    </row>
    <row r="422">
      <c r="E422" s="146"/>
      <c r="I422" s="413"/>
      <c r="M422" s="146"/>
      <c r="Q422" s="146"/>
      <c r="Y422" s="146"/>
    </row>
    <row r="423">
      <c r="E423" s="146"/>
      <c r="I423" s="413"/>
      <c r="M423" s="146"/>
      <c r="Q423" s="146"/>
      <c r="Y423" s="146"/>
    </row>
    <row r="424">
      <c r="E424" s="146"/>
      <c r="I424" s="413"/>
      <c r="M424" s="146"/>
      <c r="Q424" s="146"/>
      <c r="Y424" s="146"/>
    </row>
    <row r="425">
      <c r="E425" s="146"/>
      <c r="I425" s="413"/>
      <c r="M425" s="146"/>
      <c r="Q425" s="146"/>
      <c r="Y425" s="146"/>
    </row>
    <row r="426">
      <c r="E426" s="146"/>
      <c r="I426" s="413"/>
      <c r="M426" s="146"/>
      <c r="Q426" s="146"/>
      <c r="Y426" s="146"/>
    </row>
    <row r="427">
      <c r="E427" s="146"/>
      <c r="I427" s="413"/>
      <c r="M427" s="146"/>
      <c r="Q427" s="146"/>
      <c r="Y427" s="146"/>
    </row>
    <row r="428">
      <c r="E428" s="146"/>
      <c r="I428" s="413"/>
      <c r="M428" s="146"/>
      <c r="Q428" s="146"/>
      <c r="Y428" s="146"/>
    </row>
    <row r="429">
      <c r="E429" s="146"/>
      <c r="I429" s="413"/>
      <c r="M429" s="146"/>
      <c r="Q429" s="146"/>
      <c r="Y429" s="146"/>
    </row>
    <row r="430">
      <c r="E430" s="146"/>
      <c r="I430" s="413"/>
      <c r="M430" s="146"/>
      <c r="Q430" s="146"/>
      <c r="Y430" s="146"/>
    </row>
    <row r="431">
      <c r="E431" s="146"/>
      <c r="I431" s="413"/>
      <c r="M431" s="146"/>
      <c r="Q431" s="146"/>
      <c r="Y431" s="146"/>
    </row>
    <row r="432">
      <c r="E432" s="146"/>
      <c r="I432" s="413"/>
      <c r="M432" s="146"/>
      <c r="Q432" s="146"/>
      <c r="Y432" s="146"/>
    </row>
    <row r="433">
      <c r="E433" s="146"/>
      <c r="I433" s="413"/>
      <c r="M433" s="146"/>
      <c r="Q433" s="146"/>
      <c r="Y433" s="146"/>
    </row>
    <row r="434">
      <c r="E434" s="146"/>
      <c r="I434" s="413"/>
      <c r="M434" s="146"/>
      <c r="Q434" s="146"/>
      <c r="Y434" s="146"/>
    </row>
    <row r="435">
      <c r="E435" s="146"/>
      <c r="I435" s="413"/>
      <c r="M435" s="146"/>
      <c r="Q435" s="146"/>
      <c r="Y435" s="146"/>
    </row>
    <row r="436">
      <c r="E436" s="146"/>
      <c r="I436" s="413"/>
      <c r="M436" s="146"/>
      <c r="Q436" s="146"/>
      <c r="Y436" s="146"/>
    </row>
    <row r="437">
      <c r="E437" s="146"/>
      <c r="I437" s="413"/>
      <c r="M437" s="146"/>
      <c r="Q437" s="146"/>
      <c r="Y437" s="146"/>
    </row>
    <row r="438">
      <c r="E438" s="146"/>
      <c r="I438" s="413"/>
      <c r="M438" s="146"/>
      <c r="Q438" s="146"/>
      <c r="Y438" s="146"/>
    </row>
    <row r="439">
      <c r="E439" s="146"/>
      <c r="I439" s="413"/>
      <c r="M439" s="146"/>
      <c r="Q439" s="146"/>
      <c r="Y439" s="146"/>
    </row>
    <row r="440">
      <c r="E440" s="146"/>
      <c r="I440" s="413"/>
      <c r="M440" s="146"/>
      <c r="Q440" s="146"/>
      <c r="Y440" s="146"/>
    </row>
    <row r="441">
      <c r="E441" s="146"/>
      <c r="I441" s="413"/>
      <c r="M441" s="146"/>
      <c r="Q441" s="146"/>
      <c r="Y441" s="146"/>
    </row>
    <row r="442">
      <c r="E442" s="146"/>
      <c r="I442" s="413"/>
      <c r="M442" s="146"/>
      <c r="Q442" s="146"/>
      <c r="Y442" s="146"/>
    </row>
    <row r="443">
      <c r="E443" s="146"/>
      <c r="I443" s="413"/>
      <c r="M443" s="146"/>
      <c r="Q443" s="146"/>
      <c r="Y443" s="146"/>
    </row>
    <row r="444">
      <c r="E444" s="146"/>
      <c r="I444" s="413"/>
      <c r="M444" s="146"/>
      <c r="Q444" s="146"/>
      <c r="Y444" s="146"/>
    </row>
    <row r="445">
      <c r="E445" s="146"/>
      <c r="I445" s="413"/>
      <c r="M445" s="146"/>
      <c r="Q445" s="146"/>
      <c r="Y445" s="146"/>
    </row>
    <row r="446">
      <c r="E446" s="146"/>
      <c r="I446" s="413"/>
      <c r="M446" s="146"/>
      <c r="Q446" s="146"/>
      <c r="Y446" s="146"/>
    </row>
    <row r="447">
      <c r="E447" s="146"/>
      <c r="I447" s="413"/>
      <c r="M447" s="146"/>
      <c r="Q447" s="146"/>
      <c r="Y447" s="146"/>
    </row>
    <row r="448">
      <c r="E448" s="146"/>
      <c r="I448" s="413"/>
      <c r="M448" s="146"/>
      <c r="Q448" s="146"/>
      <c r="Y448" s="146"/>
    </row>
    <row r="449">
      <c r="E449" s="146"/>
      <c r="I449" s="413"/>
      <c r="M449" s="146"/>
      <c r="Q449" s="146"/>
      <c r="Y449" s="146"/>
    </row>
    <row r="450">
      <c r="E450" s="146"/>
      <c r="I450" s="413"/>
      <c r="M450" s="146"/>
      <c r="Q450" s="146"/>
      <c r="Y450" s="146"/>
    </row>
    <row r="451">
      <c r="E451" s="146"/>
      <c r="I451" s="413"/>
      <c r="M451" s="146"/>
      <c r="Q451" s="146"/>
      <c r="Y451" s="146"/>
    </row>
    <row r="452">
      <c r="E452" s="146"/>
      <c r="I452" s="413"/>
      <c r="M452" s="146"/>
      <c r="Q452" s="146"/>
      <c r="Y452" s="146"/>
    </row>
    <row r="453">
      <c r="E453" s="146"/>
      <c r="I453" s="413"/>
      <c r="M453" s="146"/>
      <c r="Q453" s="146"/>
      <c r="Y453" s="146"/>
    </row>
    <row r="454">
      <c r="E454" s="146"/>
      <c r="I454" s="413"/>
      <c r="M454" s="146"/>
      <c r="Q454" s="146"/>
      <c r="Y454" s="146"/>
    </row>
    <row r="455">
      <c r="E455" s="146"/>
      <c r="I455" s="413"/>
      <c r="M455" s="146"/>
      <c r="Q455" s="146"/>
      <c r="Y455" s="146"/>
    </row>
    <row r="456">
      <c r="E456" s="146"/>
      <c r="I456" s="413"/>
      <c r="M456" s="146"/>
      <c r="Q456" s="146"/>
      <c r="Y456" s="146"/>
    </row>
    <row r="457">
      <c r="E457" s="146"/>
      <c r="I457" s="413"/>
      <c r="M457" s="146"/>
      <c r="Q457" s="146"/>
      <c r="Y457" s="146"/>
    </row>
    <row r="458">
      <c r="E458" s="146"/>
      <c r="I458" s="413"/>
      <c r="M458" s="146"/>
      <c r="Q458" s="146"/>
      <c r="Y458" s="146"/>
    </row>
    <row r="459">
      <c r="E459" s="146"/>
      <c r="I459" s="413"/>
      <c r="M459" s="146"/>
      <c r="Q459" s="146"/>
      <c r="Y459" s="146"/>
    </row>
    <row r="460">
      <c r="E460" s="146"/>
      <c r="I460" s="413"/>
      <c r="M460" s="146"/>
      <c r="Q460" s="146"/>
      <c r="Y460" s="146"/>
    </row>
    <row r="461">
      <c r="E461" s="146"/>
      <c r="I461" s="413"/>
      <c r="M461" s="146"/>
      <c r="Q461" s="146"/>
      <c r="Y461" s="146"/>
    </row>
    <row r="462">
      <c r="E462" s="146"/>
      <c r="I462" s="413"/>
      <c r="M462" s="146"/>
      <c r="Q462" s="146"/>
      <c r="Y462" s="146"/>
    </row>
    <row r="463">
      <c r="E463" s="146"/>
      <c r="I463" s="413"/>
      <c r="M463" s="146"/>
      <c r="Q463" s="146"/>
      <c r="Y463" s="146"/>
    </row>
    <row r="464">
      <c r="E464" s="146"/>
      <c r="I464" s="413"/>
      <c r="M464" s="146"/>
      <c r="Q464" s="146"/>
      <c r="Y464" s="146"/>
    </row>
    <row r="465">
      <c r="E465" s="146"/>
      <c r="I465" s="413"/>
      <c r="M465" s="146"/>
      <c r="Q465" s="146"/>
      <c r="Y465" s="146"/>
    </row>
    <row r="466">
      <c r="E466" s="146"/>
      <c r="I466" s="413"/>
      <c r="M466" s="146"/>
      <c r="Q466" s="146"/>
      <c r="Y466" s="146"/>
    </row>
    <row r="467">
      <c r="E467" s="146"/>
      <c r="I467" s="413"/>
      <c r="M467" s="146"/>
      <c r="Q467" s="146"/>
      <c r="Y467" s="146"/>
    </row>
    <row r="468">
      <c r="E468" s="146"/>
      <c r="I468" s="413"/>
      <c r="M468" s="146"/>
      <c r="Q468" s="146"/>
      <c r="Y468" s="146"/>
    </row>
    <row r="469">
      <c r="E469" s="146"/>
      <c r="I469" s="413"/>
      <c r="M469" s="146"/>
      <c r="Q469" s="146"/>
      <c r="Y469" s="146"/>
    </row>
    <row r="470">
      <c r="E470" s="146"/>
      <c r="I470" s="413"/>
      <c r="M470" s="146"/>
      <c r="Q470" s="146"/>
      <c r="Y470" s="146"/>
    </row>
    <row r="471">
      <c r="E471" s="146"/>
      <c r="I471" s="413"/>
      <c r="M471" s="146"/>
      <c r="Q471" s="146"/>
      <c r="Y471" s="146"/>
    </row>
    <row r="472">
      <c r="E472" s="146"/>
      <c r="I472" s="413"/>
      <c r="M472" s="146"/>
      <c r="Q472" s="146"/>
      <c r="Y472" s="146"/>
    </row>
    <row r="473">
      <c r="E473" s="146"/>
      <c r="I473" s="413"/>
      <c r="M473" s="146"/>
      <c r="Q473" s="146"/>
      <c r="Y473" s="146"/>
    </row>
    <row r="474">
      <c r="E474" s="146"/>
      <c r="I474" s="413"/>
      <c r="M474" s="146"/>
      <c r="Q474" s="146"/>
      <c r="Y474" s="146"/>
    </row>
    <row r="475">
      <c r="E475" s="146"/>
      <c r="I475" s="413"/>
      <c r="M475" s="146"/>
      <c r="Q475" s="146"/>
      <c r="Y475" s="146"/>
    </row>
    <row r="476">
      <c r="E476" s="146"/>
      <c r="I476" s="413"/>
      <c r="M476" s="146"/>
      <c r="Q476" s="146"/>
      <c r="Y476" s="146"/>
    </row>
    <row r="477">
      <c r="E477" s="146"/>
      <c r="I477" s="413"/>
      <c r="M477" s="146"/>
      <c r="Q477" s="146"/>
      <c r="Y477" s="146"/>
    </row>
    <row r="478">
      <c r="E478" s="146"/>
      <c r="I478" s="413"/>
      <c r="M478" s="146"/>
      <c r="Q478" s="146"/>
      <c r="Y478" s="146"/>
    </row>
    <row r="479">
      <c r="E479" s="146"/>
      <c r="I479" s="413"/>
      <c r="M479" s="146"/>
      <c r="Q479" s="146"/>
      <c r="Y479" s="146"/>
    </row>
    <row r="480">
      <c r="E480" s="146"/>
      <c r="I480" s="413"/>
      <c r="M480" s="146"/>
      <c r="Q480" s="146"/>
      <c r="Y480" s="146"/>
    </row>
    <row r="481">
      <c r="E481" s="146"/>
      <c r="I481" s="413"/>
      <c r="M481" s="146"/>
      <c r="Q481" s="146"/>
      <c r="Y481" s="146"/>
    </row>
    <row r="482">
      <c r="E482" s="146"/>
      <c r="I482" s="413"/>
      <c r="M482" s="146"/>
      <c r="Q482" s="146"/>
      <c r="Y482" s="146"/>
    </row>
    <row r="483">
      <c r="E483" s="146"/>
      <c r="I483" s="413"/>
      <c r="M483" s="146"/>
      <c r="Q483" s="146"/>
      <c r="Y483" s="146"/>
    </row>
    <row r="484">
      <c r="E484" s="146"/>
      <c r="I484" s="413"/>
      <c r="M484" s="146"/>
      <c r="Q484" s="146"/>
      <c r="Y484" s="146"/>
    </row>
    <row r="485">
      <c r="E485" s="146"/>
      <c r="I485" s="413"/>
      <c r="M485" s="146"/>
      <c r="Q485" s="146"/>
      <c r="Y485" s="146"/>
    </row>
    <row r="486">
      <c r="E486" s="146"/>
      <c r="I486" s="413"/>
      <c r="M486" s="146"/>
      <c r="Q486" s="146"/>
      <c r="Y486" s="146"/>
    </row>
    <row r="487">
      <c r="E487" s="146"/>
      <c r="I487" s="413"/>
      <c r="M487" s="146"/>
      <c r="Q487" s="146"/>
      <c r="Y487" s="146"/>
    </row>
    <row r="488">
      <c r="E488" s="146"/>
      <c r="I488" s="413"/>
      <c r="M488" s="146"/>
      <c r="Q488" s="146"/>
      <c r="Y488" s="146"/>
    </row>
    <row r="489">
      <c r="E489" s="146"/>
      <c r="I489" s="413"/>
      <c r="M489" s="146"/>
      <c r="Q489" s="146"/>
      <c r="Y489" s="146"/>
    </row>
    <row r="490">
      <c r="E490" s="146"/>
      <c r="I490" s="413"/>
      <c r="M490" s="146"/>
      <c r="Q490" s="146"/>
      <c r="Y490" s="146"/>
    </row>
    <row r="491">
      <c r="E491" s="146"/>
      <c r="I491" s="413"/>
      <c r="M491" s="146"/>
      <c r="Q491" s="146"/>
      <c r="Y491" s="146"/>
    </row>
    <row r="492">
      <c r="E492" s="146"/>
      <c r="I492" s="413"/>
      <c r="M492" s="146"/>
      <c r="Q492" s="146"/>
      <c r="Y492" s="146"/>
    </row>
    <row r="493">
      <c r="E493" s="146"/>
      <c r="I493" s="413"/>
      <c r="M493" s="146"/>
      <c r="Q493" s="146"/>
      <c r="Y493" s="146"/>
    </row>
    <row r="494">
      <c r="E494" s="146"/>
      <c r="I494" s="413"/>
      <c r="M494" s="146"/>
      <c r="Q494" s="146"/>
      <c r="Y494" s="146"/>
    </row>
    <row r="495">
      <c r="E495" s="146"/>
      <c r="I495" s="413"/>
      <c r="M495" s="146"/>
      <c r="Q495" s="146"/>
      <c r="Y495" s="146"/>
    </row>
    <row r="496">
      <c r="E496" s="146"/>
      <c r="I496" s="413"/>
      <c r="M496" s="146"/>
      <c r="Q496" s="146"/>
      <c r="Y496" s="146"/>
    </row>
    <row r="497">
      <c r="E497" s="146"/>
      <c r="I497" s="413"/>
      <c r="M497" s="146"/>
      <c r="Q497" s="146"/>
      <c r="Y497" s="146"/>
    </row>
    <row r="498">
      <c r="E498" s="146"/>
      <c r="I498" s="413"/>
      <c r="M498" s="146"/>
      <c r="Q498" s="146"/>
      <c r="Y498" s="146"/>
    </row>
    <row r="499">
      <c r="E499" s="146"/>
      <c r="I499" s="413"/>
      <c r="M499" s="146"/>
      <c r="Q499" s="146"/>
      <c r="Y499" s="146"/>
    </row>
    <row r="500">
      <c r="E500" s="146"/>
      <c r="I500" s="413"/>
      <c r="M500" s="146"/>
      <c r="Q500" s="146"/>
      <c r="Y500" s="146"/>
    </row>
    <row r="501">
      <c r="E501" s="146"/>
      <c r="I501" s="413"/>
      <c r="M501" s="146"/>
      <c r="Q501" s="146"/>
      <c r="Y501" s="146"/>
    </row>
    <row r="502">
      <c r="E502" s="146"/>
      <c r="I502" s="413"/>
      <c r="M502" s="146"/>
      <c r="Q502" s="146"/>
      <c r="Y502" s="146"/>
    </row>
    <row r="503">
      <c r="E503" s="146"/>
      <c r="I503" s="413"/>
      <c r="M503" s="146"/>
      <c r="Q503" s="146"/>
      <c r="Y503" s="146"/>
    </row>
    <row r="504">
      <c r="E504" s="146"/>
      <c r="I504" s="413"/>
      <c r="M504" s="146"/>
      <c r="Q504" s="146"/>
      <c r="Y504" s="146"/>
    </row>
    <row r="505">
      <c r="E505" s="146"/>
      <c r="I505" s="413"/>
      <c r="M505" s="146"/>
      <c r="Q505" s="146"/>
      <c r="Y505" s="146"/>
    </row>
    <row r="506">
      <c r="E506" s="146"/>
      <c r="I506" s="413"/>
      <c r="M506" s="146"/>
      <c r="Q506" s="146"/>
      <c r="Y506" s="146"/>
    </row>
    <row r="507">
      <c r="E507" s="146"/>
      <c r="I507" s="413"/>
      <c r="M507" s="146"/>
      <c r="Q507" s="146"/>
      <c r="Y507" s="146"/>
    </row>
    <row r="508">
      <c r="E508" s="146"/>
      <c r="I508" s="413"/>
      <c r="M508" s="146"/>
      <c r="Q508" s="146"/>
      <c r="Y508" s="146"/>
    </row>
    <row r="509">
      <c r="E509" s="146"/>
      <c r="I509" s="413"/>
      <c r="M509" s="146"/>
      <c r="Q509" s="146"/>
      <c r="Y509" s="146"/>
    </row>
    <row r="510">
      <c r="E510" s="146"/>
      <c r="I510" s="413"/>
      <c r="M510" s="146"/>
      <c r="Q510" s="146"/>
      <c r="Y510" s="146"/>
    </row>
    <row r="511">
      <c r="E511" s="146"/>
      <c r="I511" s="413"/>
      <c r="M511" s="146"/>
      <c r="Q511" s="146"/>
      <c r="Y511" s="146"/>
    </row>
    <row r="512">
      <c r="E512" s="146"/>
      <c r="I512" s="413"/>
      <c r="M512" s="146"/>
      <c r="Q512" s="146"/>
      <c r="Y512" s="146"/>
    </row>
    <row r="513">
      <c r="E513" s="146"/>
      <c r="I513" s="413"/>
      <c r="M513" s="146"/>
      <c r="Q513" s="146"/>
      <c r="Y513" s="146"/>
    </row>
    <row r="514">
      <c r="E514" s="146"/>
      <c r="I514" s="413"/>
      <c r="M514" s="146"/>
      <c r="Q514" s="146"/>
      <c r="Y514" s="146"/>
    </row>
    <row r="515">
      <c r="E515" s="146"/>
      <c r="I515" s="413"/>
      <c r="M515" s="146"/>
      <c r="Q515" s="146"/>
      <c r="Y515" s="146"/>
    </row>
    <row r="516">
      <c r="E516" s="146"/>
      <c r="I516" s="413"/>
      <c r="M516" s="146"/>
      <c r="Q516" s="146"/>
      <c r="Y516" s="146"/>
    </row>
    <row r="517">
      <c r="E517" s="146"/>
      <c r="I517" s="413"/>
      <c r="M517" s="146"/>
      <c r="Q517" s="146"/>
      <c r="Y517" s="146"/>
    </row>
    <row r="518">
      <c r="E518" s="146"/>
      <c r="I518" s="413"/>
      <c r="M518" s="146"/>
      <c r="Q518" s="146"/>
      <c r="Y518" s="146"/>
    </row>
    <row r="519">
      <c r="E519" s="146"/>
      <c r="I519" s="413"/>
      <c r="M519" s="146"/>
      <c r="Q519" s="146"/>
      <c r="Y519" s="146"/>
    </row>
    <row r="520">
      <c r="E520" s="146"/>
      <c r="I520" s="413"/>
      <c r="M520" s="146"/>
      <c r="Q520" s="146"/>
      <c r="Y520" s="146"/>
    </row>
    <row r="521">
      <c r="E521" s="146"/>
      <c r="I521" s="413"/>
      <c r="M521" s="146"/>
      <c r="Q521" s="146"/>
      <c r="Y521" s="146"/>
    </row>
    <row r="522">
      <c r="E522" s="146"/>
      <c r="I522" s="413"/>
      <c r="M522" s="146"/>
      <c r="Q522" s="146"/>
      <c r="Y522" s="146"/>
    </row>
    <row r="523">
      <c r="E523" s="146"/>
      <c r="I523" s="413"/>
      <c r="M523" s="146"/>
      <c r="Q523" s="146"/>
      <c r="Y523" s="146"/>
    </row>
    <row r="524">
      <c r="E524" s="146"/>
      <c r="I524" s="413"/>
      <c r="M524" s="146"/>
      <c r="Q524" s="146"/>
      <c r="Y524" s="146"/>
    </row>
    <row r="525">
      <c r="E525" s="146"/>
      <c r="I525" s="413"/>
      <c r="M525" s="146"/>
      <c r="Q525" s="146"/>
      <c r="Y525" s="146"/>
    </row>
    <row r="526">
      <c r="E526" s="146"/>
      <c r="I526" s="413"/>
      <c r="M526" s="146"/>
      <c r="Q526" s="146"/>
      <c r="Y526" s="146"/>
    </row>
    <row r="527">
      <c r="E527" s="146"/>
      <c r="I527" s="413"/>
      <c r="M527" s="146"/>
      <c r="Q527" s="146"/>
      <c r="Y527" s="146"/>
    </row>
    <row r="528">
      <c r="E528" s="146"/>
      <c r="I528" s="413"/>
      <c r="M528" s="146"/>
      <c r="Q528" s="146"/>
      <c r="Y528" s="146"/>
    </row>
    <row r="529">
      <c r="E529" s="146"/>
      <c r="I529" s="413"/>
      <c r="M529" s="146"/>
      <c r="Q529" s="146"/>
      <c r="Y529" s="146"/>
    </row>
    <row r="530">
      <c r="E530" s="146"/>
      <c r="I530" s="413"/>
      <c r="M530" s="146"/>
      <c r="Q530" s="146"/>
      <c r="Y530" s="146"/>
    </row>
    <row r="531">
      <c r="E531" s="146"/>
      <c r="I531" s="413"/>
      <c r="M531" s="146"/>
      <c r="Q531" s="146"/>
      <c r="Y531" s="146"/>
    </row>
    <row r="532">
      <c r="E532" s="146"/>
      <c r="I532" s="413"/>
      <c r="M532" s="146"/>
      <c r="Q532" s="146"/>
      <c r="Y532" s="146"/>
    </row>
    <row r="533">
      <c r="E533" s="146"/>
      <c r="I533" s="413"/>
      <c r="M533" s="146"/>
      <c r="Q533" s="146"/>
      <c r="Y533" s="146"/>
    </row>
    <row r="534">
      <c r="E534" s="146"/>
      <c r="I534" s="413"/>
      <c r="M534" s="146"/>
      <c r="Q534" s="146"/>
      <c r="Y534" s="146"/>
    </row>
    <row r="535">
      <c r="E535" s="146"/>
      <c r="I535" s="413"/>
      <c r="M535" s="146"/>
      <c r="Q535" s="146"/>
      <c r="Y535" s="146"/>
    </row>
    <row r="536">
      <c r="E536" s="146"/>
      <c r="I536" s="413"/>
      <c r="M536" s="146"/>
      <c r="Q536" s="146"/>
      <c r="Y536" s="146"/>
    </row>
    <row r="537">
      <c r="E537" s="146"/>
      <c r="I537" s="413"/>
      <c r="M537" s="146"/>
      <c r="Q537" s="146"/>
      <c r="Y537" s="146"/>
    </row>
    <row r="538">
      <c r="E538" s="146"/>
      <c r="I538" s="413"/>
      <c r="M538" s="146"/>
      <c r="Q538" s="146"/>
      <c r="Y538" s="146"/>
    </row>
    <row r="539">
      <c r="E539" s="146"/>
      <c r="I539" s="413"/>
      <c r="M539" s="146"/>
      <c r="Q539" s="146"/>
      <c r="Y539" s="146"/>
    </row>
    <row r="540">
      <c r="E540" s="146"/>
      <c r="I540" s="413"/>
      <c r="M540" s="146"/>
      <c r="Q540" s="146"/>
      <c r="Y540" s="146"/>
    </row>
    <row r="541">
      <c r="E541" s="146"/>
      <c r="I541" s="413"/>
      <c r="M541" s="146"/>
      <c r="Q541" s="146"/>
      <c r="Y541" s="146"/>
    </row>
    <row r="542">
      <c r="E542" s="146"/>
      <c r="I542" s="413"/>
      <c r="M542" s="146"/>
      <c r="Q542" s="146"/>
      <c r="Y542" s="146"/>
    </row>
    <row r="543">
      <c r="E543" s="146"/>
      <c r="I543" s="413"/>
      <c r="M543" s="146"/>
      <c r="Q543" s="146"/>
      <c r="Y543" s="146"/>
    </row>
    <row r="544">
      <c r="E544" s="146"/>
      <c r="I544" s="413"/>
      <c r="M544" s="146"/>
      <c r="Q544" s="146"/>
      <c r="Y544" s="146"/>
    </row>
    <row r="545">
      <c r="E545" s="146"/>
      <c r="I545" s="413"/>
      <c r="M545" s="146"/>
      <c r="Q545" s="146"/>
      <c r="Y545" s="146"/>
    </row>
    <row r="546">
      <c r="E546" s="146"/>
      <c r="I546" s="413"/>
      <c r="M546" s="146"/>
      <c r="Q546" s="146"/>
      <c r="Y546" s="146"/>
    </row>
    <row r="547">
      <c r="E547" s="146"/>
      <c r="I547" s="413"/>
      <c r="M547" s="146"/>
      <c r="Q547" s="146"/>
      <c r="Y547" s="146"/>
    </row>
    <row r="548">
      <c r="E548" s="146"/>
      <c r="I548" s="413"/>
      <c r="M548" s="146"/>
      <c r="Q548" s="146"/>
      <c r="Y548" s="146"/>
    </row>
    <row r="549">
      <c r="E549" s="146"/>
      <c r="I549" s="413"/>
      <c r="M549" s="146"/>
      <c r="Q549" s="146"/>
      <c r="Y549" s="146"/>
    </row>
    <row r="550">
      <c r="E550" s="146"/>
      <c r="I550" s="413"/>
      <c r="M550" s="146"/>
      <c r="Q550" s="146"/>
      <c r="Y550" s="146"/>
    </row>
    <row r="551">
      <c r="E551" s="146"/>
      <c r="I551" s="413"/>
      <c r="M551" s="146"/>
      <c r="Q551" s="146"/>
      <c r="Y551" s="146"/>
    </row>
    <row r="552">
      <c r="E552" s="146"/>
      <c r="I552" s="413"/>
      <c r="M552" s="146"/>
      <c r="Q552" s="146"/>
      <c r="Y552" s="146"/>
    </row>
    <row r="553">
      <c r="E553" s="146"/>
      <c r="I553" s="413"/>
      <c r="M553" s="146"/>
      <c r="Q553" s="146"/>
      <c r="Y553" s="146"/>
    </row>
    <row r="554">
      <c r="E554" s="146"/>
      <c r="I554" s="413"/>
      <c r="M554" s="146"/>
      <c r="Q554" s="146"/>
      <c r="Y554" s="146"/>
    </row>
    <row r="555">
      <c r="E555" s="146"/>
      <c r="I555" s="413"/>
      <c r="M555" s="146"/>
      <c r="Q555" s="146"/>
      <c r="Y555" s="146"/>
    </row>
    <row r="556">
      <c r="E556" s="146"/>
      <c r="I556" s="413"/>
      <c r="M556" s="146"/>
      <c r="Q556" s="146"/>
      <c r="Y556" s="146"/>
    </row>
    <row r="557">
      <c r="E557" s="146"/>
      <c r="I557" s="413"/>
      <c r="M557" s="146"/>
      <c r="Q557" s="146"/>
      <c r="Y557" s="146"/>
    </row>
    <row r="558">
      <c r="E558" s="146"/>
      <c r="I558" s="413"/>
      <c r="M558" s="146"/>
      <c r="Q558" s="146"/>
      <c r="Y558" s="146"/>
    </row>
    <row r="559">
      <c r="E559" s="146"/>
      <c r="I559" s="413"/>
      <c r="M559" s="146"/>
      <c r="Q559" s="146"/>
      <c r="Y559" s="146"/>
    </row>
    <row r="560">
      <c r="E560" s="146"/>
      <c r="I560" s="413"/>
      <c r="M560" s="146"/>
      <c r="Q560" s="146"/>
      <c r="Y560" s="146"/>
    </row>
    <row r="561">
      <c r="E561" s="146"/>
      <c r="I561" s="413"/>
      <c r="M561" s="146"/>
      <c r="Q561" s="146"/>
      <c r="Y561" s="146"/>
    </row>
    <row r="562">
      <c r="E562" s="146"/>
      <c r="I562" s="413"/>
      <c r="M562" s="146"/>
      <c r="Q562" s="146"/>
      <c r="Y562" s="146"/>
    </row>
    <row r="563">
      <c r="E563" s="146"/>
      <c r="I563" s="413"/>
      <c r="M563" s="146"/>
      <c r="Q563" s="146"/>
      <c r="Y563" s="146"/>
    </row>
    <row r="564">
      <c r="E564" s="146"/>
      <c r="I564" s="413"/>
      <c r="M564" s="146"/>
      <c r="Q564" s="146"/>
      <c r="Y564" s="146"/>
    </row>
    <row r="565">
      <c r="E565" s="146"/>
      <c r="I565" s="413"/>
      <c r="M565" s="146"/>
      <c r="Q565" s="146"/>
      <c r="Y565" s="146"/>
    </row>
    <row r="566">
      <c r="E566" s="146"/>
      <c r="I566" s="413"/>
      <c r="M566" s="146"/>
      <c r="Q566" s="146"/>
      <c r="Y566" s="146"/>
    </row>
    <row r="567">
      <c r="E567" s="146"/>
      <c r="I567" s="413"/>
      <c r="M567" s="146"/>
      <c r="Q567" s="146"/>
      <c r="Y567" s="146"/>
    </row>
    <row r="568">
      <c r="E568" s="146"/>
      <c r="I568" s="413"/>
      <c r="M568" s="146"/>
      <c r="Q568" s="146"/>
      <c r="Y568" s="146"/>
    </row>
    <row r="569">
      <c r="E569" s="146"/>
      <c r="I569" s="413"/>
      <c r="M569" s="146"/>
      <c r="Q569" s="146"/>
      <c r="Y569" s="146"/>
    </row>
    <row r="570">
      <c r="E570" s="146"/>
      <c r="I570" s="413"/>
      <c r="M570" s="146"/>
      <c r="Q570" s="146"/>
      <c r="Y570" s="146"/>
    </row>
    <row r="571">
      <c r="E571" s="146"/>
      <c r="I571" s="413"/>
      <c r="M571" s="146"/>
      <c r="Q571" s="146"/>
      <c r="Y571" s="146"/>
    </row>
    <row r="572">
      <c r="E572" s="146"/>
      <c r="I572" s="413"/>
      <c r="M572" s="146"/>
      <c r="Q572" s="146"/>
      <c r="Y572" s="146"/>
    </row>
    <row r="573">
      <c r="E573" s="146"/>
      <c r="I573" s="413"/>
      <c r="M573" s="146"/>
      <c r="Q573" s="146"/>
      <c r="Y573" s="146"/>
    </row>
    <row r="574">
      <c r="E574" s="146"/>
      <c r="I574" s="413"/>
      <c r="M574" s="146"/>
      <c r="Q574" s="146"/>
      <c r="Y574" s="146"/>
    </row>
    <row r="575">
      <c r="E575" s="146"/>
      <c r="I575" s="413"/>
      <c r="M575" s="146"/>
      <c r="Q575" s="146"/>
      <c r="Y575" s="146"/>
    </row>
    <row r="576">
      <c r="E576" s="146"/>
      <c r="I576" s="413"/>
      <c r="M576" s="146"/>
      <c r="Q576" s="146"/>
      <c r="Y576" s="146"/>
    </row>
    <row r="577">
      <c r="E577" s="146"/>
      <c r="I577" s="413"/>
      <c r="M577" s="146"/>
      <c r="Q577" s="146"/>
      <c r="Y577" s="146"/>
    </row>
    <row r="578">
      <c r="E578" s="146"/>
      <c r="I578" s="413"/>
      <c r="M578" s="146"/>
      <c r="Q578" s="146"/>
      <c r="Y578" s="146"/>
    </row>
    <row r="579">
      <c r="E579" s="146"/>
      <c r="I579" s="413"/>
      <c r="M579" s="146"/>
      <c r="Q579" s="146"/>
      <c r="Y579" s="146"/>
    </row>
    <row r="580">
      <c r="E580" s="146"/>
      <c r="I580" s="413"/>
      <c r="M580" s="146"/>
      <c r="Q580" s="146"/>
      <c r="Y580" s="146"/>
    </row>
    <row r="581">
      <c r="E581" s="146"/>
      <c r="I581" s="413"/>
      <c r="M581" s="146"/>
      <c r="Q581" s="146"/>
      <c r="Y581" s="146"/>
    </row>
    <row r="582">
      <c r="E582" s="146"/>
      <c r="I582" s="413"/>
      <c r="M582" s="146"/>
      <c r="Q582" s="146"/>
      <c r="Y582" s="146"/>
    </row>
    <row r="583">
      <c r="E583" s="146"/>
      <c r="I583" s="413"/>
      <c r="M583" s="146"/>
      <c r="Q583" s="146"/>
      <c r="Y583" s="146"/>
    </row>
    <row r="584">
      <c r="E584" s="146"/>
      <c r="I584" s="413"/>
      <c r="M584" s="146"/>
      <c r="Q584" s="146"/>
      <c r="Y584" s="146"/>
    </row>
    <row r="585">
      <c r="E585" s="146"/>
      <c r="I585" s="413"/>
      <c r="M585" s="146"/>
      <c r="Q585" s="146"/>
      <c r="Y585" s="146"/>
    </row>
    <row r="586">
      <c r="E586" s="146"/>
      <c r="I586" s="413"/>
      <c r="M586" s="146"/>
      <c r="Q586" s="146"/>
      <c r="Y586" s="146"/>
    </row>
    <row r="587">
      <c r="E587" s="146"/>
      <c r="I587" s="413"/>
      <c r="M587" s="146"/>
      <c r="Q587" s="146"/>
      <c r="Y587" s="146"/>
    </row>
    <row r="588">
      <c r="E588" s="146"/>
      <c r="I588" s="413"/>
      <c r="M588" s="146"/>
      <c r="Q588" s="146"/>
      <c r="Y588" s="146"/>
    </row>
    <row r="589">
      <c r="E589" s="146"/>
      <c r="I589" s="413"/>
      <c r="M589" s="146"/>
      <c r="Q589" s="146"/>
      <c r="Y589" s="146"/>
    </row>
    <row r="590">
      <c r="E590" s="146"/>
      <c r="I590" s="413"/>
      <c r="M590" s="146"/>
      <c r="Q590" s="146"/>
      <c r="Y590" s="146"/>
    </row>
    <row r="591">
      <c r="E591" s="146"/>
      <c r="I591" s="413"/>
      <c r="M591" s="146"/>
      <c r="Q591" s="146"/>
      <c r="Y591" s="146"/>
    </row>
    <row r="592">
      <c r="E592" s="146"/>
      <c r="I592" s="413"/>
      <c r="M592" s="146"/>
      <c r="Q592" s="146"/>
      <c r="Y592" s="146"/>
    </row>
    <row r="593">
      <c r="E593" s="146"/>
      <c r="I593" s="413"/>
      <c r="M593" s="146"/>
      <c r="Q593" s="146"/>
      <c r="Y593" s="146"/>
    </row>
    <row r="594">
      <c r="E594" s="146"/>
      <c r="I594" s="413"/>
      <c r="M594" s="146"/>
      <c r="Q594" s="146"/>
      <c r="Y594" s="146"/>
    </row>
    <row r="595">
      <c r="E595" s="146"/>
      <c r="I595" s="413"/>
      <c r="M595" s="146"/>
      <c r="Q595" s="146"/>
      <c r="Y595" s="146"/>
    </row>
    <row r="596">
      <c r="E596" s="146"/>
      <c r="I596" s="413"/>
      <c r="M596" s="146"/>
      <c r="Q596" s="146"/>
      <c r="Y596" s="146"/>
    </row>
    <row r="597">
      <c r="E597" s="146"/>
      <c r="I597" s="413"/>
      <c r="M597" s="146"/>
      <c r="Q597" s="146"/>
      <c r="Y597" s="146"/>
    </row>
    <row r="598">
      <c r="E598" s="146"/>
      <c r="I598" s="413"/>
      <c r="M598" s="146"/>
      <c r="Q598" s="146"/>
      <c r="Y598" s="146"/>
    </row>
    <row r="599">
      <c r="E599" s="146"/>
      <c r="I599" s="413"/>
      <c r="M599" s="146"/>
      <c r="Q599" s="146"/>
      <c r="Y599" s="146"/>
    </row>
    <row r="600">
      <c r="E600" s="146"/>
      <c r="I600" s="413"/>
      <c r="M600" s="146"/>
      <c r="Q600" s="146"/>
      <c r="Y600" s="146"/>
    </row>
    <row r="601">
      <c r="E601" s="146"/>
      <c r="I601" s="413"/>
      <c r="M601" s="146"/>
      <c r="Q601" s="146"/>
      <c r="Y601" s="146"/>
    </row>
    <row r="602">
      <c r="E602" s="146"/>
      <c r="I602" s="413"/>
      <c r="M602" s="146"/>
      <c r="Q602" s="146"/>
      <c r="Y602" s="146"/>
    </row>
    <row r="603">
      <c r="E603" s="146"/>
      <c r="I603" s="413"/>
      <c r="M603" s="146"/>
      <c r="Q603" s="146"/>
      <c r="Y603" s="146"/>
    </row>
    <row r="604">
      <c r="E604" s="146"/>
      <c r="I604" s="413"/>
      <c r="M604" s="146"/>
      <c r="Q604" s="146"/>
      <c r="Y604" s="146"/>
    </row>
    <row r="605">
      <c r="E605" s="146"/>
      <c r="I605" s="413"/>
      <c r="M605" s="146"/>
      <c r="Q605" s="146"/>
      <c r="Y605" s="146"/>
    </row>
    <row r="606">
      <c r="E606" s="146"/>
      <c r="I606" s="413"/>
      <c r="M606" s="146"/>
      <c r="Q606" s="146"/>
      <c r="Y606" s="146"/>
    </row>
    <row r="607">
      <c r="E607" s="146"/>
      <c r="I607" s="413"/>
      <c r="M607" s="146"/>
      <c r="Q607" s="146"/>
      <c r="Y607" s="146"/>
    </row>
    <row r="608">
      <c r="E608" s="146"/>
      <c r="I608" s="413"/>
      <c r="M608" s="146"/>
      <c r="Q608" s="146"/>
      <c r="Y608" s="146"/>
    </row>
    <row r="609">
      <c r="E609" s="146"/>
      <c r="I609" s="413"/>
      <c r="M609" s="146"/>
      <c r="Q609" s="146"/>
      <c r="Y609" s="146"/>
    </row>
    <row r="610">
      <c r="E610" s="146"/>
      <c r="I610" s="413"/>
      <c r="M610" s="146"/>
      <c r="Q610" s="146"/>
      <c r="Y610" s="146"/>
    </row>
    <row r="611">
      <c r="E611" s="146"/>
      <c r="I611" s="413"/>
      <c r="M611" s="146"/>
      <c r="Q611" s="146"/>
      <c r="Y611" s="146"/>
    </row>
    <row r="612">
      <c r="E612" s="146"/>
      <c r="I612" s="413"/>
      <c r="M612" s="146"/>
      <c r="Q612" s="146"/>
      <c r="Y612" s="146"/>
    </row>
    <row r="613">
      <c r="E613" s="146"/>
      <c r="I613" s="413"/>
      <c r="M613" s="146"/>
      <c r="Q613" s="146"/>
      <c r="Y613" s="146"/>
    </row>
    <row r="614">
      <c r="E614" s="146"/>
      <c r="I614" s="413"/>
      <c r="M614" s="146"/>
      <c r="Q614" s="146"/>
      <c r="Y614" s="146"/>
    </row>
    <row r="615">
      <c r="E615" s="146"/>
      <c r="I615" s="413"/>
      <c r="M615" s="146"/>
      <c r="Q615" s="146"/>
      <c r="Y615" s="146"/>
    </row>
    <row r="616">
      <c r="E616" s="146"/>
      <c r="I616" s="413"/>
      <c r="M616" s="146"/>
      <c r="Q616" s="146"/>
      <c r="Y616" s="146"/>
    </row>
    <row r="617">
      <c r="E617" s="146"/>
      <c r="I617" s="413"/>
      <c r="M617" s="146"/>
      <c r="Q617" s="146"/>
      <c r="Y617" s="146"/>
    </row>
    <row r="618">
      <c r="E618" s="146"/>
      <c r="I618" s="413"/>
      <c r="M618" s="146"/>
      <c r="Q618" s="146"/>
      <c r="Y618" s="146"/>
    </row>
    <row r="619">
      <c r="E619" s="146"/>
      <c r="I619" s="413"/>
      <c r="M619" s="146"/>
      <c r="Q619" s="146"/>
      <c r="Y619" s="146"/>
    </row>
    <row r="620">
      <c r="E620" s="146"/>
      <c r="I620" s="413"/>
      <c r="M620" s="146"/>
      <c r="Q620" s="146"/>
      <c r="Y620" s="146"/>
    </row>
    <row r="621">
      <c r="E621" s="146"/>
      <c r="I621" s="413"/>
      <c r="M621" s="146"/>
      <c r="Q621" s="146"/>
      <c r="Y621" s="146"/>
    </row>
    <row r="622">
      <c r="E622" s="146"/>
      <c r="I622" s="413"/>
      <c r="M622" s="146"/>
      <c r="Q622" s="146"/>
      <c r="Y622" s="146"/>
    </row>
    <row r="623">
      <c r="E623" s="146"/>
      <c r="I623" s="413"/>
      <c r="M623" s="146"/>
      <c r="Q623" s="146"/>
      <c r="Y623" s="146"/>
    </row>
    <row r="624">
      <c r="E624" s="146"/>
      <c r="I624" s="413"/>
      <c r="M624" s="146"/>
      <c r="Q624" s="146"/>
      <c r="Y624" s="146"/>
    </row>
    <row r="625">
      <c r="E625" s="146"/>
      <c r="I625" s="413"/>
      <c r="M625" s="146"/>
      <c r="Q625" s="146"/>
      <c r="Y625" s="146"/>
    </row>
    <row r="626">
      <c r="E626" s="146"/>
      <c r="I626" s="413"/>
      <c r="M626" s="146"/>
      <c r="Q626" s="146"/>
      <c r="Y626" s="146"/>
    </row>
    <row r="627">
      <c r="E627" s="146"/>
      <c r="I627" s="413"/>
      <c r="M627" s="146"/>
      <c r="Q627" s="146"/>
      <c r="Y627" s="146"/>
    </row>
    <row r="628">
      <c r="E628" s="146"/>
      <c r="I628" s="413"/>
      <c r="M628" s="146"/>
      <c r="Q628" s="146"/>
      <c r="Y628" s="146"/>
    </row>
    <row r="629">
      <c r="E629" s="146"/>
      <c r="I629" s="413"/>
      <c r="M629" s="146"/>
      <c r="Q629" s="146"/>
      <c r="Y629" s="146"/>
    </row>
    <row r="630">
      <c r="E630" s="146"/>
      <c r="I630" s="413"/>
      <c r="M630" s="146"/>
      <c r="Q630" s="146"/>
      <c r="Y630" s="146"/>
    </row>
    <row r="631">
      <c r="E631" s="146"/>
      <c r="I631" s="413"/>
      <c r="M631" s="146"/>
      <c r="Q631" s="146"/>
      <c r="Y631" s="146"/>
    </row>
    <row r="632">
      <c r="E632" s="146"/>
      <c r="I632" s="413"/>
      <c r="M632" s="146"/>
      <c r="Q632" s="146"/>
      <c r="Y632" s="146"/>
    </row>
    <row r="633">
      <c r="E633" s="146"/>
      <c r="I633" s="413"/>
      <c r="M633" s="146"/>
      <c r="Q633" s="146"/>
      <c r="Y633" s="146"/>
    </row>
    <row r="634">
      <c r="E634" s="146"/>
      <c r="I634" s="413"/>
      <c r="M634" s="146"/>
      <c r="Q634" s="146"/>
      <c r="Y634" s="146"/>
    </row>
    <row r="635">
      <c r="E635" s="146"/>
      <c r="I635" s="413"/>
      <c r="M635" s="146"/>
      <c r="Q635" s="146"/>
      <c r="Y635" s="146"/>
    </row>
    <row r="636">
      <c r="E636" s="146"/>
      <c r="I636" s="413"/>
      <c r="M636" s="146"/>
      <c r="Q636" s="146"/>
      <c r="Y636" s="146"/>
    </row>
    <row r="637">
      <c r="E637" s="146"/>
      <c r="I637" s="413"/>
      <c r="M637" s="146"/>
      <c r="Q637" s="146"/>
      <c r="Y637" s="146"/>
    </row>
    <row r="638">
      <c r="E638" s="146"/>
      <c r="I638" s="413"/>
      <c r="M638" s="146"/>
      <c r="Q638" s="146"/>
      <c r="Y638" s="146"/>
    </row>
    <row r="639">
      <c r="E639" s="146"/>
      <c r="I639" s="413"/>
      <c r="M639" s="146"/>
      <c r="Q639" s="146"/>
      <c r="Y639" s="146"/>
    </row>
    <row r="640">
      <c r="E640" s="146"/>
      <c r="I640" s="413"/>
      <c r="M640" s="146"/>
      <c r="Q640" s="146"/>
      <c r="Y640" s="146"/>
    </row>
    <row r="641">
      <c r="E641" s="146"/>
      <c r="I641" s="413"/>
      <c r="M641" s="146"/>
      <c r="Q641" s="146"/>
      <c r="Y641" s="146"/>
    </row>
    <row r="642">
      <c r="E642" s="146"/>
      <c r="I642" s="413"/>
      <c r="M642" s="146"/>
      <c r="Q642" s="146"/>
      <c r="Y642" s="146"/>
    </row>
    <row r="643">
      <c r="E643" s="146"/>
      <c r="I643" s="413"/>
      <c r="M643" s="146"/>
      <c r="Q643" s="146"/>
      <c r="Y643" s="146"/>
    </row>
    <row r="644">
      <c r="E644" s="146"/>
      <c r="I644" s="413"/>
      <c r="M644" s="146"/>
      <c r="Q644" s="146"/>
      <c r="Y644" s="146"/>
    </row>
    <row r="645">
      <c r="E645" s="146"/>
      <c r="I645" s="413"/>
      <c r="M645" s="146"/>
      <c r="Q645" s="146"/>
      <c r="Y645" s="146"/>
    </row>
    <row r="646">
      <c r="E646" s="146"/>
      <c r="I646" s="413"/>
      <c r="M646" s="146"/>
      <c r="Q646" s="146"/>
      <c r="Y646" s="146"/>
    </row>
    <row r="647">
      <c r="E647" s="146"/>
      <c r="I647" s="413"/>
      <c r="M647" s="146"/>
      <c r="Q647" s="146"/>
      <c r="Y647" s="146"/>
    </row>
    <row r="648">
      <c r="E648" s="146"/>
      <c r="I648" s="413"/>
      <c r="M648" s="146"/>
      <c r="Q648" s="146"/>
      <c r="Y648" s="146"/>
    </row>
    <row r="649">
      <c r="E649" s="146"/>
      <c r="I649" s="413"/>
      <c r="M649" s="146"/>
      <c r="Q649" s="146"/>
      <c r="Y649" s="146"/>
    </row>
    <row r="650">
      <c r="E650" s="146"/>
      <c r="I650" s="413"/>
      <c r="M650" s="146"/>
      <c r="Q650" s="146"/>
      <c r="Y650" s="146"/>
    </row>
    <row r="651">
      <c r="E651" s="146"/>
      <c r="I651" s="413"/>
      <c r="M651" s="146"/>
      <c r="Q651" s="146"/>
      <c r="Y651" s="146"/>
    </row>
    <row r="652">
      <c r="E652" s="146"/>
      <c r="I652" s="413"/>
      <c r="M652" s="146"/>
      <c r="Q652" s="146"/>
      <c r="Y652" s="146"/>
    </row>
    <row r="653">
      <c r="E653" s="146"/>
      <c r="I653" s="413"/>
      <c r="M653" s="146"/>
      <c r="Q653" s="146"/>
      <c r="Y653" s="146"/>
    </row>
    <row r="654">
      <c r="E654" s="146"/>
      <c r="I654" s="413"/>
      <c r="M654" s="146"/>
      <c r="Q654" s="146"/>
      <c r="Y654" s="146"/>
    </row>
    <row r="655">
      <c r="E655" s="146"/>
      <c r="I655" s="413"/>
      <c r="M655" s="146"/>
      <c r="Q655" s="146"/>
      <c r="Y655" s="146"/>
    </row>
    <row r="656">
      <c r="E656" s="146"/>
      <c r="I656" s="413"/>
      <c r="M656" s="146"/>
      <c r="Q656" s="146"/>
      <c r="Y656" s="146"/>
    </row>
    <row r="657">
      <c r="E657" s="146"/>
      <c r="I657" s="413"/>
      <c r="M657" s="146"/>
      <c r="Q657" s="146"/>
      <c r="Y657" s="146"/>
    </row>
    <row r="658">
      <c r="E658" s="146"/>
      <c r="I658" s="413"/>
      <c r="M658" s="146"/>
      <c r="Q658" s="146"/>
      <c r="Y658" s="146"/>
    </row>
    <row r="659">
      <c r="E659" s="146"/>
      <c r="I659" s="413"/>
      <c r="M659" s="146"/>
      <c r="Q659" s="146"/>
      <c r="Y659" s="146"/>
    </row>
    <row r="660">
      <c r="E660" s="146"/>
      <c r="I660" s="413"/>
      <c r="M660" s="146"/>
      <c r="Q660" s="146"/>
      <c r="Y660" s="146"/>
    </row>
    <row r="661">
      <c r="E661" s="146"/>
      <c r="I661" s="413"/>
      <c r="M661" s="146"/>
      <c r="Q661" s="146"/>
      <c r="Y661" s="146"/>
    </row>
    <row r="662">
      <c r="E662" s="146"/>
      <c r="I662" s="413"/>
      <c r="M662" s="146"/>
      <c r="Q662" s="146"/>
      <c r="Y662" s="146"/>
    </row>
    <row r="663">
      <c r="E663" s="146"/>
      <c r="I663" s="413"/>
      <c r="M663" s="146"/>
      <c r="Q663" s="146"/>
      <c r="Y663" s="146"/>
    </row>
    <row r="664">
      <c r="E664" s="146"/>
      <c r="I664" s="413"/>
      <c r="M664" s="146"/>
      <c r="Q664" s="146"/>
      <c r="Y664" s="146"/>
    </row>
    <row r="665">
      <c r="E665" s="146"/>
      <c r="I665" s="413"/>
      <c r="M665" s="146"/>
      <c r="Q665" s="146"/>
      <c r="Y665" s="146"/>
    </row>
    <row r="666">
      <c r="E666" s="146"/>
      <c r="I666" s="413"/>
      <c r="M666" s="146"/>
      <c r="Q666" s="146"/>
      <c r="Y666" s="146"/>
    </row>
    <row r="667">
      <c r="E667" s="146"/>
      <c r="I667" s="413"/>
      <c r="M667" s="146"/>
      <c r="Q667" s="146"/>
      <c r="Y667" s="146"/>
    </row>
    <row r="668">
      <c r="E668" s="146"/>
      <c r="I668" s="413"/>
      <c r="M668" s="146"/>
      <c r="Q668" s="146"/>
      <c r="Y668" s="146"/>
    </row>
    <row r="669">
      <c r="E669" s="146"/>
      <c r="I669" s="413"/>
      <c r="M669" s="146"/>
      <c r="Q669" s="146"/>
      <c r="Y669" s="146"/>
    </row>
    <row r="670">
      <c r="E670" s="146"/>
      <c r="I670" s="413"/>
      <c r="M670" s="146"/>
      <c r="Q670" s="146"/>
      <c r="Y670" s="146"/>
    </row>
    <row r="671">
      <c r="E671" s="146"/>
      <c r="I671" s="413"/>
      <c r="M671" s="146"/>
      <c r="Q671" s="146"/>
      <c r="Y671" s="146"/>
    </row>
    <row r="672">
      <c r="E672" s="146"/>
      <c r="I672" s="413"/>
      <c r="M672" s="146"/>
      <c r="Q672" s="146"/>
      <c r="Y672" s="146"/>
    </row>
    <row r="673">
      <c r="E673" s="146"/>
      <c r="I673" s="413"/>
      <c r="M673" s="146"/>
      <c r="Q673" s="146"/>
      <c r="Y673" s="146"/>
    </row>
    <row r="674">
      <c r="E674" s="146"/>
      <c r="I674" s="413"/>
      <c r="M674" s="146"/>
      <c r="Q674" s="146"/>
      <c r="Y674" s="146"/>
    </row>
    <row r="675">
      <c r="E675" s="146"/>
      <c r="I675" s="413"/>
      <c r="M675" s="146"/>
      <c r="Q675" s="146"/>
      <c r="Y675" s="146"/>
    </row>
    <row r="676">
      <c r="E676" s="146"/>
      <c r="I676" s="413"/>
      <c r="M676" s="146"/>
      <c r="Q676" s="146"/>
      <c r="Y676" s="146"/>
    </row>
    <row r="677">
      <c r="E677" s="146"/>
      <c r="I677" s="413"/>
      <c r="M677" s="146"/>
      <c r="Q677" s="146"/>
      <c r="Y677" s="146"/>
    </row>
    <row r="678">
      <c r="E678" s="146"/>
      <c r="I678" s="413"/>
      <c r="M678" s="146"/>
      <c r="Q678" s="146"/>
      <c r="Y678" s="146"/>
    </row>
    <row r="679">
      <c r="E679" s="146"/>
      <c r="I679" s="413"/>
      <c r="M679" s="146"/>
      <c r="Q679" s="146"/>
      <c r="Y679" s="146"/>
    </row>
    <row r="680">
      <c r="E680" s="146"/>
      <c r="I680" s="413"/>
      <c r="M680" s="146"/>
      <c r="Q680" s="146"/>
      <c r="Y680" s="146"/>
    </row>
    <row r="681">
      <c r="E681" s="146"/>
      <c r="I681" s="413"/>
      <c r="M681" s="146"/>
      <c r="Q681" s="146"/>
      <c r="Y681" s="146"/>
    </row>
    <row r="682">
      <c r="E682" s="146"/>
      <c r="I682" s="413"/>
      <c r="M682" s="146"/>
      <c r="Q682" s="146"/>
      <c r="Y682" s="146"/>
    </row>
    <row r="683">
      <c r="E683" s="146"/>
      <c r="I683" s="413"/>
      <c r="M683" s="146"/>
      <c r="Q683" s="146"/>
      <c r="Y683" s="146"/>
    </row>
    <row r="684">
      <c r="E684" s="146"/>
      <c r="I684" s="413"/>
      <c r="M684" s="146"/>
      <c r="Q684" s="146"/>
      <c r="Y684" s="146"/>
    </row>
    <row r="685">
      <c r="E685" s="146"/>
      <c r="I685" s="413"/>
      <c r="M685" s="146"/>
      <c r="Q685" s="146"/>
      <c r="Y685" s="146"/>
    </row>
    <row r="686">
      <c r="E686" s="146"/>
      <c r="I686" s="413"/>
      <c r="M686" s="146"/>
      <c r="Q686" s="146"/>
      <c r="Y686" s="146"/>
    </row>
    <row r="687">
      <c r="E687" s="146"/>
      <c r="I687" s="413"/>
      <c r="M687" s="146"/>
      <c r="Q687" s="146"/>
      <c r="Y687" s="146"/>
    </row>
    <row r="688">
      <c r="E688" s="146"/>
      <c r="I688" s="413"/>
      <c r="M688" s="146"/>
      <c r="Q688" s="146"/>
      <c r="Y688" s="146"/>
    </row>
    <row r="689">
      <c r="E689" s="146"/>
      <c r="I689" s="413"/>
      <c r="M689" s="146"/>
      <c r="Q689" s="146"/>
      <c r="Y689" s="146"/>
    </row>
    <row r="690">
      <c r="E690" s="146"/>
      <c r="I690" s="413"/>
      <c r="M690" s="146"/>
      <c r="Q690" s="146"/>
      <c r="Y690" s="146"/>
    </row>
    <row r="691">
      <c r="E691" s="146"/>
      <c r="I691" s="413"/>
      <c r="M691" s="146"/>
      <c r="Q691" s="146"/>
      <c r="Y691" s="146"/>
    </row>
    <row r="692">
      <c r="E692" s="146"/>
      <c r="I692" s="413"/>
      <c r="M692" s="146"/>
      <c r="Q692" s="146"/>
      <c r="Y692" s="146"/>
    </row>
    <row r="693">
      <c r="E693" s="146"/>
      <c r="I693" s="413"/>
      <c r="M693" s="146"/>
      <c r="Q693" s="146"/>
      <c r="Y693" s="146"/>
    </row>
    <row r="694">
      <c r="E694" s="146"/>
      <c r="I694" s="413"/>
      <c r="M694" s="146"/>
      <c r="Q694" s="146"/>
      <c r="Y694" s="146"/>
    </row>
    <row r="695">
      <c r="E695" s="146"/>
      <c r="I695" s="413"/>
      <c r="M695" s="146"/>
      <c r="Q695" s="146"/>
      <c r="Y695" s="146"/>
    </row>
    <row r="696">
      <c r="E696" s="146"/>
      <c r="I696" s="413"/>
      <c r="M696" s="146"/>
      <c r="Q696" s="146"/>
      <c r="Y696" s="146"/>
    </row>
    <row r="697">
      <c r="E697" s="146"/>
      <c r="I697" s="413"/>
      <c r="M697" s="146"/>
      <c r="Q697" s="146"/>
      <c r="Y697" s="146"/>
    </row>
    <row r="698">
      <c r="E698" s="146"/>
      <c r="I698" s="413"/>
      <c r="M698" s="146"/>
      <c r="Q698" s="146"/>
      <c r="Y698" s="146"/>
    </row>
    <row r="699">
      <c r="E699" s="146"/>
      <c r="I699" s="413"/>
      <c r="M699" s="146"/>
      <c r="Q699" s="146"/>
      <c r="Y699" s="146"/>
    </row>
    <row r="700">
      <c r="E700" s="146"/>
      <c r="I700" s="413"/>
      <c r="M700" s="146"/>
      <c r="Q700" s="146"/>
      <c r="Y700" s="146"/>
    </row>
    <row r="701">
      <c r="E701" s="146"/>
      <c r="I701" s="413"/>
      <c r="M701" s="146"/>
      <c r="Q701" s="146"/>
      <c r="Y701" s="146"/>
    </row>
    <row r="702">
      <c r="E702" s="146"/>
      <c r="I702" s="413"/>
      <c r="M702" s="146"/>
      <c r="Q702" s="146"/>
      <c r="Y702" s="146"/>
    </row>
    <row r="703">
      <c r="E703" s="146"/>
      <c r="I703" s="413"/>
      <c r="M703" s="146"/>
      <c r="Q703" s="146"/>
      <c r="Y703" s="146"/>
    </row>
    <row r="704">
      <c r="E704" s="146"/>
      <c r="I704" s="413"/>
      <c r="M704" s="146"/>
      <c r="Q704" s="146"/>
      <c r="Y704" s="146"/>
    </row>
    <row r="705">
      <c r="E705" s="146"/>
      <c r="I705" s="413"/>
      <c r="M705" s="146"/>
      <c r="Q705" s="146"/>
      <c r="Y705" s="146"/>
    </row>
    <row r="706">
      <c r="E706" s="146"/>
      <c r="I706" s="413"/>
      <c r="M706" s="146"/>
      <c r="Q706" s="146"/>
      <c r="Y706" s="146"/>
    </row>
    <row r="707">
      <c r="E707" s="146"/>
      <c r="I707" s="413"/>
      <c r="M707" s="146"/>
      <c r="Q707" s="146"/>
      <c r="Y707" s="146"/>
    </row>
    <row r="708">
      <c r="E708" s="146"/>
      <c r="I708" s="413"/>
      <c r="M708" s="146"/>
      <c r="Q708" s="146"/>
      <c r="Y708" s="146"/>
    </row>
    <row r="709">
      <c r="E709" s="146"/>
      <c r="I709" s="413"/>
      <c r="M709" s="146"/>
      <c r="Q709" s="146"/>
      <c r="Y709" s="146"/>
    </row>
    <row r="710">
      <c r="E710" s="146"/>
      <c r="I710" s="413"/>
      <c r="M710" s="146"/>
      <c r="Q710" s="146"/>
      <c r="Y710" s="146"/>
    </row>
    <row r="711">
      <c r="E711" s="146"/>
      <c r="I711" s="413"/>
      <c r="M711" s="146"/>
      <c r="Q711" s="146"/>
      <c r="Y711" s="146"/>
    </row>
    <row r="712">
      <c r="E712" s="146"/>
      <c r="I712" s="413"/>
      <c r="M712" s="146"/>
      <c r="Q712" s="146"/>
      <c r="Y712" s="146"/>
    </row>
    <row r="713">
      <c r="E713" s="146"/>
      <c r="I713" s="413"/>
      <c r="M713" s="146"/>
      <c r="Q713" s="146"/>
      <c r="Y713" s="146"/>
    </row>
    <row r="714">
      <c r="E714" s="146"/>
      <c r="I714" s="413"/>
      <c r="M714" s="146"/>
      <c r="Q714" s="146"/>
      <c r="Y714" s="146"/>
    </row>
    <row r="715">
      <c r="E715" s="146"/>
      <c r="I715" s="413"/>
      <c r="M715" s="146"/>
      <c r="Q715" s="146"/>
      <c r="Y715" s="146"/>
    </row>
    <row r="716">
      <c r="E716" s="146"/>
      <c r="I716" s="413"/>
      <c r="M716" s="146"/>
      <c r="Q716" s="146"/>
      <c r="Y716" s="146"/>
    </row>
    <row r="717">
      <c r="E717" s="146"/>
      <c r="I717" s="413"/>
      <c r="M717" s="146"/>
      <c r="Q717" s="146"/>
      <c r="Y717" s="146"/>
    </row>
    <row r="718">
      <c r="E718" s="146"/>
      <c r="I718" s="413"/>
      <c r="M718" s="146"/>
      <c r="Q718" s="146"/>
      <c r="Y718" s="146"/>
    </row>
    <row r="719">
      <c r="E719" s="146"/>
      <c r="I719" s="413"/>
      <c r="M719" s="146"/>
      <c r="Q719" s="146"/>
      <c r="Y719" s="146"/>
    </row>
    <row r="720">
      <c r="E720" s="146"/>
      <c r="I720" s="413"/>
      <c r="M720" s="146"/>
      <c r="Q720" s="146"/>
      <c r="Y720" s="146"/>
    </row>
    <row r="721">
      <c r="E721" s="146"/>
      <c r="I721" s="413"/>
      <c r="M721" s="146"/>
      <c r="Q721" s="146"/>
      <c r="Y721" s="146"/>
    </row>
    <row r="722">
      <c r="E722" s="146"/>
      <c r="I722" s="413"/>
      <c r="M722" s="146"/>
      <c r="Q722" s="146"/>
      <c r="Y722" s="146"/>
    </row>
    <row r="723">
      <c r="E723" s="146"/>
      <c r="I723" s="413"/>
      <c r="M723" s="146"/>
      <c r="Q723" s="146"/>
      <c r="Y723" s="146"/>
    </row>
    <row r="724">
      <c r="E724" s="146"/>
      <c r="I724" s="413"/>
      <c r="M724" s="146"/>
      <c r="Q724" s="146"/>
      <c r="Y724" s="146"/>
    </row>
    <row r="725">
      <c r="E725" s="146"/>
      <c r="I725" s="413"/>
      <c r="M725" s="146"/>
      <c r="Q725" s="146"/>
      <c r="Y725" s="146"/>
    </row>
    <row r="726">
      <c r="E726" s="146"/>
      <c r="I726" s="413"/>
      <c r="M726" s="146"/>
      <c r="Q726" s="146"/>
      <c r="Y726" s="146"/>
    </row>
    <row r="727">
      <c r="E727" s="146"/>
      <c r="I727" s="413"/>
      <c r="M727" s="146"/>
      <c r="Q727" s="146"/>
      <c r="Y727" s="146"/>
    </row>
    <row r="728">
      <c r="E728" s="146"/>
      <c r="I728" s="413"/>
      <c r="M728" s="146"/>
      <c r="Q728" s="146"/>
      <c r="Y728" s="146"/>
    </row>
    <row r="729">
      <c r="E729" s="146"/>
      <c r="I729" s="413"/>
      <c r="M729" s="146"/>
      <c r="Q729" s="146"/>
      <c r="Y729" s="146"/>
    </row>
    <row r="730">
      <c r="E730" s="146"/>
      <c r="I730" s="413"/>
      <c r="M730" s="146"/>
      <c r="Q730" s="146"/>
      <c r="Y730" s="146"/>
    </row>
    <row r="731">
      <c r="E731" s="146"/>
      <c r="I731" s="413"/>
      <c r="M731" s="146"/>
      <c r="Q731" s="146"/>
      <c r="Y731" s="146"/>
    </row>
    <row r="732">
      <c r="E732" s="146"/>
      <c r="I732" s="413"/>
      <c r="M732" s="146"/>
      <c r="Q732" s="146"/>
      <c r="Y732" s="146"/>
    </row>
    <row r="733">
      <c r="E733" s="146"/>
      <c r="I733" s="413"/>
      <c r="M733" s="146"/>
      <c r="Q733" s="146"/>
      <c r="Y733" s="146"/>
    </row>
    <row r="734">
      <c r="E734" s="146"/>
      <c r="I734" s="413"/>
      <c r="M734" s="146"/>
      <c r="Q734" s="146"/>
      <c r="Y734" s="146"/>
    </row>
    <row r="735">
      <c r="E735" s="146"/>
      <c r="I735" s="413"/>
      <c r="M735" s="146"/>
      <c r="Q735" s="146"/>
      <c r="Y735" s="146"/>
    </row>
    <row r="736">
      <c r="E736" s="146"/>
      <c r="I736" s="413"/>
      <c r="M736" s="146"/>
      <c r="Q736" s="146"/>
      <c r="Y736" s="146"/>
    </row>
    <row r="737">
      <c r="E737" s="146"/>
      <c r="I737" s="413"/>
      <c r="M737" s="146"/>
      <c r="Q737" s="146"/>
      <c r="Y737" s="146"/>
    </row>
    <row r="738">
      <c r="E738" s="146"/>
      <c r="I738" s="413"/>
      <c r="M738" s="146"/>
      <c r="Q738" s="146"/>
      <c r="Y738" s="146"/>
    </row>
    <row r="739">
      <c r="E739" s="146"/>
      <c r="I739" s="413"/>
      <c r="M739" s="146"/>
      <c r="Q739" s="146"/>
      <c r="Y739" s="146"/>
    </row>
    <row r="740">
      <c r="E740" s="146"/>
      <c r="I740" s="413"/>
      <c r="M740" s="146"/>
      <c r="Q740" s="146"/>
      <c r="Y740" s="146"/>
    </row>
    <row r="741">
      <c r="E741" s="146"/>
      <c r="I741" s="413"/>
      <c r="M741" s="146"/>
      <c r="Q741" s="146"/>
      <c r="Y741" s="146"/>
    </row>
    <row r="742">
      <c r="E742" s="146"/>
      <c r="I742" s="413"/>
      <c r="M742" s="146"/>
      <c r="Q742" s="146"/>
      <c r="Y742" s="146"/>
    </row>
    <row r="743">
      <c r="E743" s="146"/>
      <c r="I743" s="413"/>
      <c r="M743" s="146"/>
      <c r="Q743" s="146"/>
      <c r="Y743" s="146"/>
    </row>
    <row r="744">
      <c r="E744" s="146"/>
      <c r="I744" s="413"/>
      <c r="M744" s="146"/>
      <c r="Q744" s="146"/>
      <c r="Y744" s="146"/>
    </row>
    <row r="745">
      <c r="E745" s="146"/>
      <c r="I745" s="413"/>
      <c r="M745" s="146"/>
      <c r="Q745" s="146"/>
      <c r="Y745" s="146"/>
    </row>
    <row r="746">
      <c r="E746" s="146"/>
      <c r="I746" s="413"/>
      <c r="M746" s="146"/>
      <c r="Q746" s="146"/>
      <c r="Y746" s="146"/>
    </row>
    <row r="747">
      <c r="E747" s="146"/>
      <c r="I747" s="413"/>
      <c r="M747" s="146"/>
      <c r="Q747" s="146"/>
      <c r="Y747" s="146"/>
    </row>
    <row r="748">
      <c r="E748" s="146"/>
      <c r="I748" s="413"/>
      <c r="M748" s="146"/>
      <c r="Q748" s="146"/>
      <c r="Y748" s="146"/>
    </row>
    <row r="749">
      <c r="E749" s="146"/>
      <c r="I749" s="413"/>
      <c r="M749" s="146"/>
      <c r="Q749" s="146"/>
      <c r="Y749" s="146"/>
    </row>
    <row r="750">
      <c r="E750" s="146"/>
      <c r="I750" s="413"/>
      <c r="M750" s="146"/>
      <c r="Q750" s="146"/>
      <c r="Y750" s="146"/>
    </row>
    <row r="751">
      <c r="E751" s="146"/>
      <c r="I751" s="413"/>
      <c r="M751" s="146"/>
      <c r="Q751" s="146"/>
      <c r="Y751" s="146"/>
    </row>
    <row r="752">
      <c r="E752" s="146"/>
      <c r="I752" s="413"/>
      <c r="M752" s="146"/>
      <c r="Q752" s="146"/>
      <c r="Y752" s="146"/>
    </row>
    <row r="753">
      <c r="E753" s="146"/>
      <c r="I753" s="413"/>
      <c r="M753" s="146"/>
      <c r="Q753" s="146"/>
      <c r="Y753" s="146"/>
    </row>
    <row r="754">
      <c r="E754" s="146"/>
      <c r="I754" s="413"/>
      <c r="M754" s="146"/>
      <c r="Q754" s="146"/>
      <c r="Y754" s="146"/>
    </row>
    <row r="755">
      <c r="E755" s="146"/>
      <c r="I755" s="413"/>
      <c r="M755" s="146"/>
      <c r="Q755" s="146"/>
      <c r="Y755" s="146"/>
    </row>
    <row r="756">
      <c r="E756" s="146"/>
      <c r="I756" s="413"/>
      <c r="M756" s="146"/>
      <c r="Q756" s="146"/>
      <c r="Y756" s="146"/>
    </row>
    <row r="757">
      <c r="E757" s="146"/>
      <c r="I757" s="413"/>
      <c r="M757" s="146"/>
      <c r="Q757" s="146"/>
      <c r="Y757" s="146"/>
    </row>
    <row r="758">
      <c r="E758" s="146"/>
      <c r="I758" s="413"/>
      <c r="M758" s="146"/>
      <c r="Q758" s="146"/>
      <c r="Y758" s="146"/>
    </row>
    <row r="759">
      <c r="E759" s="146"/>
      <c r="I759" s="413"/>
      <c r="M759" s="146"/>
      <c r="Q759" s="146"/>
      <c r="Y759" s="146"/>
    </row>
    <row r="760">
      <c r="E760" s="146"/>
      <c r="I760" s="413"/>
      <c r="M760" s="146"/>
      <c r="Q760" s="146"/>
      <c r="Y760" s="146"/>
    </row>
    <row r="761">
      <c r="E761" s="146"/>
      <c r="I761" s="413"/>
      <c r="M761" s="146"/>
      <c r="Q761" s="146"/>
      <c r="Y761" s="146"/>
    </row>
    <row r="762">
      <c r="E762" s="146"/>
      <c r="I762" s="413"/>
      <c r="M762" s="146"/>
      <c r="Q762" s="146"/>
      <c r="Y762" s="146"/>
    </row>
    <row r="763">
      <c r="E763" s="146"/>
      <c r="I763" s="413"/>
      <c r="M763" s="146"/>
      <c r="Q763" s="146"/>
      <c r="Y763" s="146"/>
    </row>
    <row r="764">
      <c r="E764" s="146"/>
      <c r="I764" s="413"/>
      <c r="M764" s="146"/>
      <c r="Q764" s="146"/>
      <c r="Y764" s="146"/>
    </row>
    <row r="765">
      <c r="E765" s="146"/>
      <c r="I765" s="413"/>
      <c r="M765" s="146"/>
      <c r="Q765" s="146"/>
      <c r="Y765" s="146"/>
    </row>
    <row r="766">
      <c r="E766" s="146"/>
      <c r="I766" s="413"/>
      <c r="M766" s="146"/>
      <c r="Q766" s="146"/>
      <c r="Y766" s="146"/>
    </row>
    <row r="767">
      <c r="E767" s="146"/>
      <c r="I767" s="413"/>
      <c r="M767" s="146"/>
      <c r="Q767" s="146"/>
      <c r="Y767" s="146"/>
    </row>
    <row r="768">
      <c r="E768" s="146"/>
      <c r="I768" s="413"/>
      <c r="M768" s="146"/>
      <c r="Q768" s="146"/>
      <c r="Y768" s="146"/>
    </row>
    <row r="769">
      <c r="E769" s="146"/>
      <c r="I769" s="413"/>
      <c r="M769" s="146"/>
      <c r="Q769" s="146"/>
      <c r="Y769" s="146"/>
    </row>
    <row r="770">
      <c r="E770" s="146"/>
      <c r="I770" s="413"/>
      <c r="M770" s="146"/>
      <c r="Q770" s="146"/>
      <c r="Y770" s="146"/>
    </row>
    <row r="771">
      <c r="E771" s="146"/>
      <c r="I771" s="413"/>
      <c r="M771" s="146"/>
      <c r="Q771" s="146"/>
      <c r="Y771" s="146"/>
    </row>
    <row r="772">
      <c r="E772" s="146"/>
      <c r="I772" s="413"/>
      <c r="M772" s="146"/>
      <c r="Q772" s="146"/>
      <c r="Y772" s="146"/>
    </row>
    <row r="773">
      <c r="E773" s="146"/>
      <c r="I773" s="413"/>
      <c r="M773" s="146"/>
      <c r="Q773" s="146"/>
      <c r="Y773" s="146"/>
    </row>
    <row r="774">
      <c r="E774" s="146"/>
      <c r="I774" s="413"/>
      <c r="M774" s="146"/>
      <c r="Q774" s="146"/>
      <c r="Y774" s="146"/>
    </row>
    <row r="775">
      <c r="E775" s="146"/>
      <c r="I775" s="413"/>
      <c r="M775" s="146"/>
      <c r="Q775" s="146"/>
      <c r="Y775" s="146"/>
    </row>
    <row r="776">
      <c r="E776" s="146"/>
      <c r="I776" s="413"/>
      <c r="M776" s="146"/>
      <c r="Q776" s="146"/>
      <c r="Y776" s="146"/>
    </row>
    <row r="777">
      <c r="E777" s="146"/>
      <c r="I777" s="413"/>
      <c r="M777" s="146"/>
      <c r="Q777" s="146"/>
      <c r="Y777" s="146"/>
    </row>
    <row r="778">
      <c r="E778" s="146"/>
      <c r="I778" s="413"/>
      <c r="M778" s="146"/>
      <c r="Q778" s="146"/>
      <c r="Y778" s="146"/>
    </row>
    <row r="779">
      <c r="E779" s="146"/>
      <c r="I779" s="413"/>
      <c r="M779" s="146"/>
      <c r="Q779" s="146"/>
      <c r="Y779" s="146"/>
    </row>
    <row r="780">
      <c r="E780" s="146"/>
      <c r="I780" s="413"/>
      <c r="M780" s="146"/>
      <c r="Q780" s="146"/>
      <c r="Y780" s="146"/>
    </row>
    <row r="781">
      <c r="E781" s="146"/>
      <c r="I781" s="413"/>
      <c r="M781" s="146"/>
      <c r="Q781" s="146"/>
      <c r="Y781" s="146"/>
    </row>
    <row r="782">
      <c r="E782" s="146"/>
      <c r="I782" s="413"/>
      <c r="M782" s="146"/>
      <c r="Q782" s="146"/>
      <c r="Y782" s="146"/>
    </row>
    <row r="783">
      <c r="E783" s="146"/>
      <c r="I783" s="413"/>
      <c r="M783" s="146"/>
      <c r="Q783" s="146"/>
      <c r="Y783" s="146"/>
    </row>
    <row r="784">
      <c r="E784" s="146"/>
      <c r="I784" s="413"/>
      <c r="M784" s="146"/>
      <c r="Q784" s="146"/>
      <c r="Y784" s="146"/>
    </row>
    <row r="785">
      <c r="E785" s="146"/>
      <c r="I785" s="413"/>
      <c r="M785" s="146"/>
      <c r="Q785" s="146"/>
      <c r="Y785" s="146"/>
    </row>
    <row r="786">
      <c r="E786" s="146"/>
      <c r="I786" s="413"/>
      <c r="M786" s="146"/>
      <c r="Q786" s="146"/>
      <c r="Y786" s="146"/>
    </row>
    <row r="787">
      <c r="E787" s="146"/>
      <c r="I787" s="413"/>
      <c r="M787" s="146"/>
      <c r="Q787" s="146"/>
      <c r="Y787" s="146"/>
    </row>
    <row r="788">
      <c r="E788" s="146"/>
      <c r="I788" s="413"/>
      <c r="M788" s="146"/>
      <c r="Q788" s="146"/>
      <c r="Y788" s="146"/>
    </row>
    <row r="789">
      <c r="E789" s="146"/>
      <c r="I789" s="413"/>
      <c r="M789" s="146"/>
      <c r="Q789" s="146"/>
      <c r="Y789" s="146"/>
    </row>
    <row r="790">
      <c r="E790" s="146"/>
      <c r="I790" s="413"/>
      <c r="M790" s="146"/>
      <c r="Q790" s="146"/>
      <c r="Y790" s="146"/>
    </row>
    <row r="791">
      <c r="E791" s="146"/>
      <c r="I791" s="413"/>
      <c r="M791" s="146"/>
      <c r="Q791" s="146"/>
      <c r="Y791" s="146"/>
    </row>
    <row r="792">
      <c r="E792" s="146"/>
      <c r="I792" s="413"/>
      <c r="M792" s="146"/>
      <c r="Q792" s="146"/>
      <c r="Y792" s="146"/>
    </row>
    <row r="793">
      <c r="E793" s="146"/>
      <c r="I793" s="413"/>
      <c r="M793" s="146"/>
      <c r="Q793" s="146"/>
      <c r="Y793" s="146"/>
    </row>
    <row r="794">
      <c r="E794" s="146"/>
      <c r="I794" s="413"/>
      <c r="M794" s="146"/>
      <c r="Q794" s="146"/>
      <c r="Y794" s="146"/>
    </row>
    <row r="795">
      <c r="E795" s="146"/>
      <c r="I795" s="413"/>
      <c r="M795" s="146"/>
      <c r="Q795" s="146"/>
      <c r="Y795" s="146"/>
    </row>
    <row r="796">
      <c r="E796" s="146"/>
      <c r="I796" s="413"/>
      <c r="M796" s="146"/>
      <c r="Q796" s="146"/>
      <c r="Y796" s="146"/>
    </row>
    <row r="797">
      <c r="E797" s="146"/>
      <c r="I797" s="413"/>
      <c r="M797" s="146"/>
      <c r="Q797" s="146"/>
      <c r="Y797" s="146"/>
    </row>
    <row r="798">
      <c r="E798" s="146"/>
      <c r="I798" s="413"/>
      <c r="M798" s="146"/>
      <c r="Q798" s="146"/>
      <c r="Y798" s="146"/>
    </row>
    <row r="799">
      <c r="E799" s="146"/>
      <c r="I799" s="413"/>
      <c r="M799" s="146"/>
      <c r="Q799" s="146"/>
      <c r="Y799" s="146"/>
    </row>
    <row r="800">
      <c r="E800" s="146"/>
      <c r="I800" s="413"/>
      <c r="M800" s="146"/>
      <c r="Q800" s="146"/>
      <c r="Y800" s="146"/>
    </row>
    <row r="801">
      <c r="E801" s="146"/>
      <c r="I801" s="413"/>
      <c r="M801" s="146"/>
      <c r="Q801" s="146"/>
      <c r="Y801" s="146"/>
    </row>
    <row r="802">
      <c r="E802" s="146"/>
      <c r="I802" s="413"/>
      <c r="M802" s="146"/>
      <c r="Q802" s="146"/>
      <c r="Y802" s="146"/>
    </row>
    <row r="803">
      <c r="E803" s="146"/>
      <c r="I803" s="413"/>
      <c r="M803" s="146"/>
      <c r="Q803" s="146"/>
      <c r="Y803" s="146"/>
    </row>
    <row r="804">
      <c r="E804" s="146"/>
      <c r="I804" s="413"/>
      <c r="M804" s="146"/>
      <c r="Q804" s="146"/>
      <c r="Y804" s="146"/>
    </row>
    <row r="805">
      <c r="E805" s="146"/>
      <c r="I805" s="413"/>
      <c r="M805" s="146"/>
      <c r="Q805" s="146"/>
      <c r="Y805" s="146"/>
    </row>
    <row r="806">
      <c r="E806" s="146"/>
      <c r="I806" s="413"/>
      <c r="M806" s="146"/>
      <c r="Q806" s="146"/>
      <c r="Y806" s="146"/>
    </row>
    <row r="807">
      <c r="E807" s="146"/>
      <c r="I807" s="413"/>
      <c r="M807" s="146"/>
      <c r="Q807" s="146"/>
      <c r="Y807" s="146"/>
    </row>
    <row r="808">
      <c r="E808" s="146"/>
      <c r="I808" s="413"/>
      <c r="M808" s="146"/>
      <c r="Q808" s="146"/>
      <c r="Y808" s="146"/>
    </row>
    <row r="809">
      <c r="E809" s="146"/>
      <c r="I809" s="413"/>
      <c r="M809" s="146"/>
      <c r="Q809" s="146"/>
      <c r="Y809" s="146"/>
    </row>
    <row r="810">
      <c r="E810" s="146"/>
      <c r="I810" s="413"/>
      <c r="M810" s="146"/>
      <c r="Q810" s="146"/>
      <c r="Y810" s="146"/>
    </row>
    <row r="811">
      <c r="E811" s="146"/>
      <c r="I811" s="413"/>
      <c r="M811" s="146"/>
      <c r="Q811" s="146"/>
      <c r="Y811" s="146"/>
    </row>
    <row r="812">
      <c r="E812" s="146"/>
      <c r="I812" s="413"/>
      <c r="M812" s="146"/>
      <c r="Q812" s="146"/>
      <c r="Y812" s="146"/>
    </row>
    <row r="813">
      <c r="E813" s="146"/>
      <c r="I813" s="413"/>
      <c r="M813" s="146"/>
      <c r="Q813" s="146"/>
      <c r="Y813" s="146"/>
    </row>
    <row r="814">
      <c r="E814" s="146"/>
      <c r="I814" s="413"/>
      <c r="M814" s="146"/>
      <c r="Q814" s="146"/>
      <c r="Y814" s="146"/>
    </row>
    <row r="815">
      <c r="E815" s="146"/>
      <c r="I815" s="413"/>
      <c r="M815" s="146"/>
      <c r="Q815" s="146"/>
      <c r="Y815" s="146"/>
    </row>
    <row r="816">
      <c r="E816" s="146"/>
      <c r="I816" s="413"/>
      <c r="M816" s="146"/>
      <c r="Q816" s="146"/>
      <c r="Y816" s="146"/>
    </row>
    <row r="817">
      <c r="E817" s="146"/>
      <c r="I817" s="413"/>
      <c r="M817" s="146"/>
      <c r="Q817" s="146"/>
      <c r="Y817" s="146"/>
    </row>
    <row r="818">
      <c r="E818" s="146"/>
      <c r="I818" s="413"/>
      <c r="M818" s="146"/>
      <c r="Q818" s="146"/>
      <c r="Y818" s="146"/>
    </row>
    <row r="819">
      <c r="E819" s="146"/>
      <c r="I819" s="413"/>
      <c r="M819" s="146"/>
      <c r="Q819" s="146"/>
      <c r="Y819" s="146"/>
    </row>
    <row r="820">
      <c r="E820" s="146"/>
      <c r="I820" s="413"/>
      <c r="M820" s="146"/>
      <c r="Q820" s="146"/>
      <c r="Y820" s="146"/>
    </row>
    <row r="821">
      <c r="E821" s="146"/>
      <c r="I821" s="413"/>
      <c r="M821" s="146"/>
      <c r="Q821" s="146"/>
      <c r="Y821" s="146"/>
    </row>
    <row r="822">
      <c r="E822" s="146"/>
      <c r="I822" s="413"/>
      <c r="M822" s="146"/>
      <c r="Q822" s="146"/>
      <c r="Y822" s="146"/>
    </row>
    <row r="823">
      <c r="E823" s="146"/>
      <c r="I823" s="413"/>
      <c r="M823" s="146"/>
      <c r="Q823" s="146"/>
      <c r="Y823" s="146"/>
    </row>
    <row r="824">
      <c r="E824" s="146"/>
      <c r="I824" s="413"/>
      <c r="M824" s="146"/>
      <c r="Q824" s="146"/>
      <c r="Y824" s="146"/>
    </row>
    <row r="825">
      <c r="E825" s="146"/>
      <c r="I825" s="413"/>
      <c r="M825" s="146"/>
      <c r="Q825" s="146"/>
      <c r="Y825" s="146"/>
    </row>
    <row r="826">
      <c r="E826" s="146"/>
      <c r="I826" s="413"/>
      <c r="M826" s="146"/>
      <c r="Q826" s="146"/>
      <c r="Y826" s="146"/>
    </row>
    <row r="827">
      <c r="E827" s="146"/>
      <c r="I827" s="413"/>
      <c r="M827" s="146"/>
      <c r="Q827" s="146"/>
      <c r="Y827" s="146"/>
    </row>
    <row r="828">
      <c r="E828" s="146"/>
      <c r="I828" s="413"/>
      <c r="M828" s="146"/>
      <c r="Q828" s="146"/>
      <c r="Y828" s="146"/>
    </row>
    <row r="829">
      <c r="E829" s="146"/>
      <c r="I829" s="413"/>
      <c r="M829" s="146"/>
      <c r="Q829" s="146"/>
      <c r="Y829" s="146"/>
    </row>
    <row r="830">
      <c r="E830" s="146"/>
      <c r="I830" s="413"/>
      <c r="M830" s="146"/>
      <c r="Q830" s="146"/>
      <c r="Y830" s="146"/>
    </row>
    <row r="831">
      <c r="E831" s="146"/>
      <c r="I831" s="413"/>
      <c r="M831" s="146"/>
      <c r="Q831" s="146"/>
      <c r="Y831" s="146"/>
    </row>
    <row r="832">
      <c r="E832" s="146"/>
      <c r="I832" s="413"/>
      <c r="M832" s="146"/>
      <c r="Q832" s="146"/>
      <c r="Y832" s="146"/>
    </row>
    <row r="833">
      <c r="E833" s="146"/>
      <c r="I833" s="413"/>
      <c r="M833" s="146"/>
      <c r="Q833" s="146"/>
      <c r="Y833" s="146"/>
    </row>
    <row r="834">
      <c r="E834" s="146"/>
      <c r="I834" s="413"/>
      <c r="M834" s="146"/>
      <c r="Q834" s="146"/>
      <c r="Y834" s="146"/>
    </row>
    <row r="835">
      <c r="E835" s="146"/>
      <c r="I835" s="413"/>
      <c r="M835" s="146"/>
      <c r="Q835" s="146"/>
      <c r="Y835" s="146"/>
    </row>
    <row r="836">
      <c r="E836" s="146"/>
      <c r="I836" s="413"/>
      <c r="M836" s="146"/>
      <c r="Q836" s="146"/>
      <c r="Y836" s="146"/>
    </row>
    <row r="837">
      <c r="E837" s="146"/>
      <c r="I837" s="413"/>
      <c r="M837" s="146"/>
      <c r="Q837" s="146"/>
      <c r="Y837" s="146"/>
    </row>
    <row r="838">
      <c r="E838" s="146"/>
      <c r="I838" s="413"/>
      <c r="M838" s="146"/>
      <c r="Q838" s="146"/>
      <c r="Y838" s="146"/>
    </row>
    <row r="839">
      <c r="E839" s="146"/>
      <c r="I839" s="413"/>
      <c r="M839" s="146"/>
      <c r="Q839" s="146"/>
      <c r="Y839" s="146"/>
    </row>
    <row r="840">
      <c r="E840" s="146"/>
      <c r="I840" s="413"/>
      <c r="M840" s="146"/>
      <c r="Q840" s="146"/>
      <c r="Y840" s="146"/>
    </row>
    <row r="841">
      <c r="E841" s="146"/>
      <c r="I841" s="413"/>
      <c r="M841" s="146"/>
      <c r="Q841" s="146"/>
      <c r="Y841" s="146"/>
    </row>
    <row r="842">
      <c r="E842" s="146"/>
      <c r="I842" s="413"/>
      <c r="M842" s="146"/>
      <c r="Q842" s="146"/>
      <c r="Y842" s="146"/>
    </row>
    <row r="843">
      <c r="E843" s="146"/>
      <c r="I843" s="413"/>
      <c r="M843" s="146"/>
      <c r="Q843" s="146"/>
      <c r="Y843" s="146"/>
    </row>
    <row r="844">
      <c r="E844" s="146"/>
      <c r="I844" s="413"/>
      <c r="M844" s="146"/>
      <c r="Q844" s="146"/>
      <c r="Y844" s="146"/>
    </row>
    <row r="845">
      <c r="E845" s="146"/>
      <c r="I845" s="413"/>
      <c r="M845" s="146"/>
      <c r="Q845" s="146"/>
      <c r="Y845" s="146"/>
    </row>
    <row r="846">
      <c r="E846" s="146"/>
      <c r="I846" s="413"/>
      <c r="M846" s="146"/>
      <c r="Q846" s="146"/>
      <c r="Y846" s="146"/>
    </row>
    <row r="847">
      <c r="E847" s="146"/>
      <c r="I847" s="413"/>
      <c r="M847" s="146"/>
      <c r="Q847" s="146"/>
      <c r="Y847" s="146"/>
    </row>
    <row r="848">
      <c r="E848" s="146"/>
      <c r="I848" s="413"/>
      <c r="M848" s="146"/>
      <c r="Q848" s="146"/>
      <c r="Y848" s="146"/>
    </row>
    <row r="849">
      <c r="E849" s="146"/>
      <c r="I849" s="413"/>
      <c r="M849" s="146"/>
      <c r="Q849" s="146"/>
      <c r="Y849" s="146"/>
    </row>
    <row r="850">
      <c r="E850" s="146"/>
      <c r="I850" s="413"/>
      <c r="M850" s="146"/>
      <c r="Q850" s="146"/>
      <c r="Y850" s="146"/>
    </row>
    <row r="851">
      <c r="E851" s="146"/>
      <c r="I851" s="413"/>
      <c r="M851" s="146"/>
      <c r="Q851" s="146"/>
      <c r="Y851" s="146"/>
    </row>
    <row r="852">
      <c r="E852" s="146"/>
      <c r="I852" s="413"/>
      <c r="M852" s="146"/>
      <c r="Q852" s="146"/>
      <c r="Y852" s="146"/>
    </row>
    <row r="853">
      <c r="E853" s="146"/>
      <c r="I853" s="413"/>
      <c r="M853" s="146"/>
      <c r="Q853" s="146"/>
      <c r="Y853" s="146"/>
    </row>
    <row r="854">
      <c r="E854" s="146"/>
      <c r="I854" s="413"/>
      <c r="M854" s="146"/>
      <c r="Q854" s="146"/>
      <c r="Y854" s="146"/>
    </row>
    <row r="855">
      <c r="E855" s="146"/>
      <c r="I855" s="413"/>
      <c r="M855" s="146"/>
      <c r="Q855" s="146"/>
      <c r="Y855" s="146"/>
    </row>
    <row r="856">
      <c r="E856" s="146"/>
      <c r="I856" s="413"/>
      <c r="M856" s="146"/>
      <c r="Q856" s="146"/>
      <c r="Y856" s="146"/>
    </row>
    <row r="857">
      <c r="E857" s="146"/>
      <c r="I857" s="413"/>
      <c r="M857" s="146"/>
      <c r="Q857" s="146"/>
      <c r="Y857" s="146"/>
    </row>
    <row r="858">
      <c r="E858" s="146"/>
      <c r="I858" s="413"/>
      <c r="M858" s="146"/>
      <c r="Q858" s="146"/>
      <c r="Y858" s="146"/>
    </row>
    <row r="859">
      <c r="E859" s="146"/>
      <c r="I859" s="413"/>
      <c r="M859" s="146"/>
      <c r="Q859" s="146"/>
      <c r="Y859" s="146"/>
    </row>
    <row r="860">
      <c r="E860" s="146"/>
      <c r="I860" s="413"/>
      <c r="M860" s="146"/>
      <c r="Q860" s="146"/>
      <c r="Y860" s="146"/>
    </row>
    <row r="861">
      <c r="E861" s="146"/>
      <c r="I861" s="413"/>
      <c r="M861" s="146"/>
      <c r="Q861" s="146"/>
      <c r="Y861" s="146"/>
    </row>
    <row r="862">
      <c r="E862" s="146"/>
      <c r="I862" s="413"/>
      <c r="M862" s="146"/>
      <c r="Q862" s="146"/>
      <c r="Y862" s="146"/>
    </row>
    <row r="863">
      <c r="E863" s="146"/>
      <c r="I863" s="413"/>
      <c r="M863" s="146"/>
      <c r="Q863" s="146"/>
      <c r="Y863" s="146"/>
    </row>
    <row r="864">
      <c r="E864" s="146"/>
      <c r="I864" s="413"/>
      <c r="M864" s="146"/>
      <c r="Q864" s="146"/>
      <c r="Y864" s="146"/>
    </row>
    <row r="865">
      <c r="E865" s="146"/>
      <c r="I865" s="413"/>
      <c r="M865" s="146"/>
      <c r="Q865" s="146"/>
      <c r="Y865" s="146"/>
    </row>
    <row r="866">
      <c r="E866" s="146"/>
      <c r="I866" s="413"/>
      <c r="M866" s="146"/>
      <c r="Q866" s="146"/>
      <c r="Y866" s="146"/>
    </row>
    <row r="867">
      <c r="E867" s="146"/>
      <c r="I867" s="413"/>
      <c r="M867" s="146"/>
      <c r="Q867" s="146"/>
      <c r="Y867" s="146"/>
    </row>
    <row r="868">
      <c r="E868" s="146"/>
      <c r="I868" s="413"/>
      <c r="M868" s="146"/>
      <c r="Q868" s="146"/>
      <c r="Y868" s="146"/>
    </row>
    <row r="869">
      <c r="E869" s="146"/>
      <c r="I869" s="413"/>
      <c r="M869" s="146"/>
      <c r="Q869" s="146"/>
      <c r="Y869" s="146"/>
    </row>
    <row r="870">
      <c r="E870" s="146"/>
      <c r="I870" s="413"/>
      <c r="M870" s="146"/>
      <c r="Q870" s="146"/>
      <c r="Y870" s="146"/>
    </row>
    <row r="871">
      <c r="E871" s="146"/>
      <c r="I871" s="413"/>
      <c r="M871" s="146"/>
      <c r="Q871" s="146"/>
      <c r="Y871" s="146"/>
    </row>
    <row r="872">
      <c r="E872" s="146"/>
      <c r="I872" s="413"/>
      <c r="M872" s="146"/>
      <c r="Q872" s="146"/>
      <c r="Y872" s="146"/>
    </row>
    <row r="873">
      <c r="E873" s="146"/>
      <c r="I873" s="413"/>
      <c r="M873" s="146"/>
      <c r="Q873" s="146"/>
      <c r="Y873" s="146"/>
    </row>
    <row r="874">
      <c r="E874" s="146"/>
      <c r="I874" s="413"/>
      <c r="M874" s="146"/>
      <c r="Q874" s="146"/>
      <c r="Y874" s="146"/>
    </row>
    <row r="875">
      <c r="E875" s="146"/>
      <c r="I875" s="413"/>
      <c r="M875" s="146"/>
      <c r="Q875" s="146"/>
      <c r="Y875" s="146"/>
    </row>
    <row r="876">
      <c r="E876" s="146"/>
      <c r="I876" s="413"/>
      <c r="M876" s="146"/>
      <c r="Q876" s="146"/>
      <c r="Y876" s="146"/>
    </row>
    <row r="877">
      <c r="E877" s="146"/>
      <c r="I877" s="413"/>
      <c r="M877" s="146"/>
      <c r="Q877" s="146"/>
      <c r="Y877" s="146"/>
    </row>
    <row r="878">
      <c r="E878" s="146"/>
      <c r="I878" s="413"/>
      <c r="M878" s="146"/>
      <c r="Q878" s="146"/>
      <c r="Y878" s="146"/>
    </row>
    <row r="879">
      <c r="E879" s="146"/>
      <c r="I879" s="413"/>
      <c r="M879" s="146"/>
      <c r="Q879" s="146"/>
      <c r="Y879" s="146"/>
    </row>
    <row r="880">
      <c r="E880" s="146"/>
      <c r="I880" s="413"/>
      <c r="M880" s="146"/>
      <c r="Q880" s="146"/>
      <c r="Y880" s="146"/>
    </row>
    <row r="881">
      <c r="E881" s="146"/>
      <c r="I881" s="413"/>
      <c r="M881" s="146"/>
      <c r="Q881" s="146"/>
      <c r="Y881" s="146"/>
    </row>
    <row r="882">
      <c r="E882" s="146"/>
      <c r="I882" s="413"/>
      <c r="M882" s="146"/>
      <c r="Q882" s="146"/>
      <c r="Y882" s="146"/>
    </row>
    <row r="883">
      <c r="E883" s="146"/>
      <c r="I883" s="413"/>
      <c r="M883" s="146"/>
      <c r="Q883" s="146"/>
      <c r="Y883" s="146"/>
    </row>
    <row r="884">
      <c r="E884" s="146"/>
      <c r="I884" s="413"/>
      <c r="M884" s="146"/>
      <c r="Q884" s="146"/>
      <c r="Y884" s="146"/>
    </row>
    <row r="885">
      <c r="E885" s="146"/>
      <c r="I885" s="413"/>
      <c r="M885" s="146"/>
      <c r="Q885" s="146"/>
      <c r="Y885" s="146"/>
    </row>
    <row r="886">
      <c r="E886" s="146"/>
      <c r="I886" s="413"/>
      <c r="M886" s="146"/>
      <c r="Q886" s="146"/>
      <c r="Y886" s="146"/>
    </row>
    <row r="887">
      <c r="E887" s="146"/>
      <c r="I887" s="413"/>
      <c r="M887" s="146"/>
      <c r="Q887" s="146"/>
      <c r="Y887" s="146"/>
    </row>
    <row r="888">
      <c r="E888" s="146"/>
      <c r="I888" s="413"/>
      <c r="M888" s="146"/>
      <c r="Q888" s="146"/>
      <c r="Y888" s="146"/>
    </row>
    <row r="889">
      <c r="E889" s="146"/>
      <c r="I889" s="413"/>
      <c r="M889" s="146"/>
      <c r="Q889" s="146"/>
      <c r="Y889" s="146"/>
    </row>
    <row r="890">
      <c r="E890" s="146"/>
      <c r="I890" s="413"/>
      <c r="M890" s="146"/>
      <c r="Q890" s="146"/>
      <c r="Y890" s="146"/>
    </row>
    <row r="891">
      <c r="E891" s="146"/>
      <c r="I891" s="413"/>
      <c r="M891" s="146"/>
      <c r="Q891" s="146"/>
      <c r="Y891" s="146"/>
    </row>
    <row r="892">
      <c r="E892" s="146"/>
      <c r="I892" s="413"/>
      <c r="M892" s="146"/>
      <c r="Q892" s="146"/>
      <c r="Y892" s="146"/>
    </row>
    <row r="893">
      <c r="E893" s="146"/>
      <c r="I893" s="413"/>
      <c r="M893" s="146"/>
      <c r="Q893" s="146"/>
      <c r="Y893" s="146"/>
    </row>
    <row r="894">
      <c r="E894" s="146"/>
      <c r="I894" s="413"/>
      <c r="M894" s="146"/>
      <c r="Q894" s="146"/>
      <c r="Y894" s="146"/>
    </row>
    <row r="895">
      <c r="E895" s="146"/>
      <c r="I895" s="413"/>
      <c r="M895" s="146"/>
      <c r="Q895" s="146"/>
      <c r="Y895" s="146"/>
    </row>
    <row r="896">
      <c r="E896" s="146"/>
      <c r="I896" s="413"/>
      <c r="M896" s="146"/>
      <c r="Q896" s="146"/>
      <c r="Y896" s="146"/>
    </row>
    <row r="897">
      <c r="E897" s="146"/>
      <c r="I897" s="413"/>
      <c r="M897" s="146"/>
      <c r="Q897" s="146"/>
      <c r="Y897" s="146"/>
    </row>
    <row r="898">
      <c r="E898" s="146"/>
      <c r="I898" s="413"/>
      <c r="M898" s="146"/>
      <c r="Q898" s="146"/>
      <c r="Y898" s="146"/>
    </row>
    <row r="899">
      <c r="E899" s="146"/>
      <c r="I899" s="413"/>
      <c r="M899" s="146"/>
      <c r="Q899" s="146"/>
      <c r="Y899" s="146"/>
    </row>
    <row r="900">
      <c r="E900" s="146"/>
      <c r="I900" s="413"/>
      <c r="M900" s="146"/>
      <c r="Q900" s="146"/>
      <c r="Y900" s="146"/>
    </row>
    <row r="901">
      <c r="E901" s="146"/>
      <c r="I901" s="413"/>
      <c r="M901" s="146"/>
      <c r="Q901" s="146"/>
      <c r="Y901" s="146"/>
    </row>
    <row r="902">
      <c r="E902" s="146"/>
      <c r="I902" s="413"/>
      <c r="M902" s="146"/>
      <c r="Q902" s="146"/>
      <c r="Y902" s="146"/>
    </row>
    <row r="903">
      <c r="E903" s="146"/>
      <c r="I903" s="413"/>
      <c r="M903" s="146"/>
      <c r="Q903" s="146"/>
      <c r="Y903" s="146"/>
    </row>
    <row r="904">
      <c r="E904" s="146"/>
      <c r="I904" s="413"/>
      <c r="M904" s="146"/>
      <c r="Q904" s="146"/>
      <c r="Y904" s="146"/>
    </row>
    <row r="905">
      <c r="E905" s="146"/>
      <c r="I905" s="413"/>
      <c r="M905" s="146"/>
      <c r="Q905" s="146"/>
      <c r="Y905" s="146"/>
    </row>
    <row r="906">
      <c r="E906" s="146"/>
      <c r="I906" s="413"/>
      <c r="M906" s="146"/>
      <c r="Q906" s="146"/>
      <c r="Y906" s="146"/>
    </row>
    <row r="907">
      <c r="E907" s="146"/>
      <c r="I907" s="413"/>
      <c r="M907" s="146"/>
      <c r="Q907" s="146"/>
      <c r="Y907" s="146"/>
    </row>
    <row r="908">
      <c r="E908" s="146"/>
      <c r="I908" s="413"/>
      <c r="M908" s="146"/>
      <c r="Q908" s="146"/>
      <c r="Y908" s="146"/>
    </row>
    <row r="909">
      <c r="E909" s="146"/>
      <c r="I909" s="413"/>
      <c r="M909" s="146"/>
      <c r="Q909" s="146"/>
      <c r="Y909" s="146"/>
    </row>
    <row r="910">
      <c r="E910" s="146"/>
      <c r="I910" s="413"/>
      <c r="M910" s="146"/>
      <c r="Q910" s="146"/>
      <c r="Y910" s="146"/>
    </row>
    <row r="911">
      <c r="E911" s="146"/>
      <c r="I911" s="413"/>
      <c r="M911" s="146"/>
      <c r="Q911" s="146"/>
      <c r="Y911" s="146"/>
    </row>
    <row r="912">
      <c r="E912" s="146"/>
      <c r="I912" s="413"/>
      <c r="M912" s="146"/>
      <c r="Q912" s="146"/>
      <c r="Y912" s="146"/>
    </row>
    <row r="913">
      <c r="E913" s="146"/>
      <c r="I913" s="413"/>
      <c r="M913" s="146"/>
      <c r="Q913" s="146"/>
      <c r="Y913" s="146"/>
    </row>
    <row r="914">
      <c r="E914" s="146"/>
      <c r="I914" s="413"/>
      <c r="M914" s="146"/>
      <c r="Q914" s="146"/>
      <c r="Y914" s="146"/>
    </row>
    <row r="915">
      <c r="E915" s="146"/>
      <c r="I915" s="413"/>
      <c r="M915" s="146"/>
      <c r="Q915" s="146"/>
      <c r="Y915" s="146"/>
    </row>
    <row r="916">
      <c r="E916" s="146"/>
      <c r="I916" s="413"/>
      <c r="M916" s="146"/>
      <c r="Q916" s="146"/>
      <c r="Y916" s="146"/>
    </row>
    <row r="917">
      <c r="E917" s="146"/>
      <c r="I917" s="413"/>
      <c r="M917" s="146"/>
      <c r="Q917" s="146"/>
      <c r="Y917" s="146"/>
    </row>
    <row r="918">
      <c r="E918" s="146"/>
      <c r="I918" s="413"/>
      <c r="M918" s="146"/>
      <c r="Q918" s="146"/>
      <c r="Y918" s="146"/>
    </row>
    <row r="919">
      <c r="E919" s="146"/>
      <c r="I919" s="413"/>
      <c r="M919" s="146"/>
      <c r="Q919" s="146"/>
      <c r="Y919" s="146"/>
    </row>
    <row r="920">
      <c r="E920" s="146"/>
      <c r="I920" s="413"/>
      <c r="M920" s="146"/>
      <c r="Q920" s="146"/>
      <c r="Y920" s="146"/>
    </row>
    <row r="921">
      <c r="E921" s="146"/>
      <c r="I921" s="413"/>
      <c r="M921" s="146"/>
      <c r="Q921" s="146"/>
      <c r="Y921" s="146"/>
    </row>
    <row r="922">
      <c r="E922" s="146"/>
      <c r="I922" s="413"/>
      <c r="M922" s="146"/>
      <c r="Q922" s="146"/>
      <c r="Y922" s="146"/>
    </row>
    <row r="923">
      <c r="E923" s="146"/>
      <c r="I923" s="413"/>
      <c r="M923" s="146"/>
      <c r="Q923" s="146"/>
      <c r="Y923" s="146"/>
    </row>
    <row r="924">
      <c r="E924" s="146"/>
      <c r="I924" s="413"/>
      <c r="M924" s="146"/>
      <c r="Q924" s="146"/>
      <c r="Y924" s="146"/>
    </row>
    <row r="925">
      <c r="E925" s="146"/>
      <c r="I925" s="413"/>
      <c r="M925" s="146"/>
      <c r="Q925" s="146"/>
      <c r="Y925" s="146"/>
    </row>
    <row r="926">
      <c r="E926" s="146"/>
      <c r="I926" s="413"/>
      <c r="M926" s="146"/>
      <c r="Q926" s="146"/>
      <c r="Y926" s="146"/>
    </row>
    <row r="927">
      <c r="E927" s="146"/>
      <c r="I927" s="413"/>
      <c r="M927" s="146"/>
      <c r="Q927" s="146"/>
      <c r="Y927" s="146"/>
    </row>
    <row r="928">
      <c r="E928" s="146"/>
      <c r="I928" s="413"/>
      <c r="M928" s="146"/>
      <c r="Q928" s="146"/>
      <c r="Y928" s="146"/>
    </row>
    <row r="929">
      <c r="E929" s="146"/>
      <c r="I929" s="413"/>
      <c r="M929" s="146"/>
      <c r="Q929" s="146"/>
      <c r="Y929" s="146"/>
    </row>
    <row r="930">
      <c r="E930" s="146"/>
      <c r="I930" s="413"/>
      <c r="M930" s="146"/>
      <c r="Q930" s="146"/>
      <c r="Y930" s="146"/>
    </row>
    <row r="931">
      <c r="E931" s="146"/>
      <c r="I931" s="413"/>
      <c r="M931" s="146"/>
      <c r="Q931" s="146"/>
      <c r="Y931" s="146"/>
    </row>
    <row r="932">
      <c r="E932" s="146"/>
      <c r="I932" s="413"/>
      <c r="M932" s="146"/>
      <c r="Q932" s="146"/>
      <c r="Y932" s="146"/>
    </row>
    <row r="933">
      <c r="E933" s="146"/>
      <c r="I933" s="413"/>
      <c r="M933" s="146"/>
      <c r="Q933" s="146"/>
      <c r="Y933" s="146"/>
    </row>
    <row r="934">
      <c r="E934" s="146"/>
      <c r="I934" s="413"/>
      <c r="M934" s="146"/>
      <c r="Q934" s="146"/>
      <c r="Y934" s="146"/>
    </row>
    <row r="935">
      <c r="E935" s="146"/>
      <c r="I935" s="413"/>
      <c r="M935" s="146"/>
      <c r="Q935" s="146"/>
      <c r="Y935" s="146"/>
    </row>
    <row r="936">
      <c r="E936" s="146"/>
      <c r="I936" s="413"/>
      <c r="M936" s="146"/>
      <c r="Q936" s="146"/>
      <c r="Y936" s="146"/>
    </row>
    <row r="937">
      <c r="E937" s="146"/>
      <c r="I937" s="413"/>
      <c r="M937" s="146"/>
      <c r="Q937" s="146"/>
      <c r="Y937" s="146"/>
    </row>
    <row r="938">
      <c r="E938" s="146"/>
      <c r="I938" s="413"/>
      <c r="M938" s="146"/>
      <c r="Q938" s="146"/>
      <c r="Y938" s="146"/>
    </row>
    <row r="939">
      <c r="E939" s="146"/>
      <c r="I939" s="413"/>
      <c r="M939" s="146"/>
      <c r="Q939" s="146"/>
      <c r="Y939" s="146"/>
    </row>
    <row r="940">
      <c r="E940" s="146"/>
      <c r="I940" s="413"/>
      <c r="M940" s="146"/>
      <c r="Q940" s="146"/>
      <c r="Y940" s="146"/>
    </row>
    <row r="941">
      <c r="E941" s="146"/>
      <c r="I941" s="413"/>
      <c r="M941" s="146"/>
      <c r="Q941" s="146"/>
      <c r="Y941" s="146"/>
    </row>
    <row r="942">
      <c r="E942" s="146"/>
      <c r="I942" s="413"/>
      <c r="M942" s="146"/>
      <c r="Q942" s="146"/>
      <c r="Y942" s="146"/>
    </row>
    <row r="943">
      <c r="E943" s="146"/>
      <c r="I943" s="413"/>
      <c r="M943" s="146"/>
      <c r="Q943" s="146"/>
      <c r="Y943" s="146"/>
    </row>
    <row r="944">
      <c r="E944" s="146"/>
      <c r="I944" s="413"/>
      <c r="M944" s="146"/>
      <c r="Q944" s="146"/>
      <c r="Y944" s="146"/>
    </row>
    <row r="945">
      <c r="E945" s="146"/>
      <c r="I945" s="413"/>
      <c r="M945" s="146"/>
      <c r="Q945" s="146"/>
      <c r="Y945" s="146"/>
    </row>
    <row r="946">
      <c r="E946" s="146"/>
      <c r="I946" s="413"/>
      <c r="M946" s="146"/>
      <c r="Q946" s="146"/>
      <c r="Y946" s="146"/>
    </row>
    <row r="947">
      <c r="E947" s="146"/>
      <c r="I947" s="413"/>
      <c r="M947" s="146"/>
      <c r="Q947" s="146"/>
      <c r="Y947" s="146"/>
    </row>
    <row r="948">
      <c r="E948" s="146"/>
      <c r="I948" s="413"/>
      <c r="M948" s="146"/>
      <c r="Q948" s="146"/>
      <c r="Y948" s="146"/>
    </row>
    <row r="949">
      <c r="E949" s="146"/>
      <c r="I949" s="413"/>
      <c r="M949" s="146"/>
      <c r="Q949" s="146"/>
      <c r="Y949" s="146"/>
    </row>
    <row r="950">
      <c r="E950" s="146"/>
      <c r="I950" s="413"/>
      <c r="M950" s="146"/>
      <c r="Q950" s="146"/>
      <c r="Y950" s="146"/>
    </row>
    <row r="951">
      <c r="E951" s="146"/>
      <c r="I951" s="413"/>
      <c r="M951" s="146"/>
      <c r="Q951" s="146"/>
      <c r="Y951" s="146"/>
    </row>
    <row r="952">
      <c r="E952" s="146"/>
      <c r="I952" s="413"/>
      <c r="M952" s="146"/>
      <c r="Q952" s="146"/>
      <c r="Y952" s="146"/>
    </row>
    <row r="953">
      <c r="E953" s="146"/>
      <c r="I953" s="413"/>
      <c r="M953" s="146"/>
      <c r="Q953" s="146"/>
      <c r="Y953" s="146"/>
    </row>
    <row r="954">
      <c r="E954" s="146"/>
      <c r="I954" s="413"/>
      <c r="M954" s="146"/>
      <c r="Q954" s="146"/>
      <c r="Y954" s="146"/>
    </row>
    <row r="955">
      <c r="E955" s="146"/>
      <c r="I955" s="413"/>
      <c r="M955" s="146"/>
      <c r="Q955" s="146"/>
      <c r="Y955" s="146"/>
    </row>
    <row r="956">
      <c r="E956" s="146"/>
      <c r="I956" s="413"/>
      <c r="M956" s="146"/>
      <c r="Q956" s="146"/>
      <c r="Y956" s="146"/>
    </row>
    <row r="957">
      <c r="E957" s="146"/>
      <c r="I957" s="413"/>
      <c r="M957" s="146"/>
      <c r="Q957" s="146"/>
      <c r="Y957" s="146"/>
    </row>
    <row r="958">
      <c r="E958" s="146"/>
      <c r="I958" s="413"/>
      <c r="M958" s="146"/>
      <c r="Q958" s="146"/>
      <c r="Y958" s="146"/>
    </row>
    <row r="959">
      <c r="E959" s="146"/>
      <c r="I959" s="413"/>
      <c r="M959" s="146"/>
      <c r="Q959" s="146"/>
      <c r="Y959" s="146"/>
    </row>
    <row r="960">
      <c r="E960" s="146"/>
      <c r="I960" s="413"/>
      <c r="M960" s="146"/>
      <c r="Q960" s="146"/>
      <c r="Y960" s="146"/>
    </row>
    <row r="961">
      <c r="E961" s="146"/>
      <c r="I961" s="413"/>
      <c r="M961" s="146"/>
      <c r="Q961" s="146"/>
      <c r="Y961" s="146"/>
    </row>
    <row r="962">
      <c r="E962" s="146"/>
      <c r="I962" s="413"/>
      <c r="M962" s="146"/>
      <c r="Q962" s="146"/>
      <c r="Y962" s="146"/>
    </row>
    <row r="963">
      <c r="E963" s="146"/>
      <c r="I963" s="413"/>
      <c r="M963" s="146"/>
      <c r="Q963" s="146"/>
      <c r="Y963" s="146"/>
    </row>
    <row r="964">
      <c r="E964" s="146"/>
      <c r="I964" s="413"/>
      <c r="M964" s="146"/>
      <c r="Q964" s="146"/>
      <c r="Y964" s="146"/>
    </row>
    <row r="965">
      <c r="E965" s="146"/>
      <c r="I965" s="413"/>
      <c r="M965" s="146"/>
      <c r="Q965" s="146"/>
      <c r="Y965" s="146"/>
    </row>
    <row r="966">
      <c r="E966" s="146"/>
      <c r="I966" s="413"/>
      <c r="M966" s="146"/>
      <c r="Q966" s="146"/>
      <c r="Y966" s="146"/>
    </row>
    <row r="967">
      <c r="E967" s="146"/>
      <c r="I967" s="413"/>
      <c r="M967" s="146"/>
      <c r="Q967" s="146"/>
      <c r="Y967" s="146"/>
    </row>
    <row r="968">
      <c r="E968" s="146"/>
      <c r="I968" s="413"/>
      <c r="M968" s="146"/>
      <c r="Q968" s="146"/>
      <c r="Y968" s="146"/>
    </row>
    <row r="969">
      <c r="E969" s="146"/>
      <c r="I969" s="413"/>
      <c r="M969" s="146"/>
      <c r="Q969" s="146"/>
      <c r="Y969" s="146"/>
    </row>
    <row r="970">
      <c r="E970" s="146"/>
      <c r="I970" s="413"/>
      <c r="M970" s="146"/>
      <c r="Q970" s="146"/>
      <c r="Y970" s="146"/>
    </row>
    <row r="971">
      <c r="E971" s="146"/>
      <c r="I971" s="413"/>
      <c r="M971" s="146"/>
      <c r="Q971" s="146"/>
      <c r="Y971" s="146"/>
    </row>
    <row r="972">
      <c r="E972" s="146"/>
      <c r="I972" s="413"/>
      <c r="M972" s="146"/>
      <c r="Q972" s="146"/>
      <c r="Y972" s="146"/>
    </row>
    <row r="973">
      <c r="E973" s="146"/>
      <c r="I973" s="413"/>
      <c r="M973" s="146"/>
      <c r="Q973" s="146"/>
      <c r="Y973" s="146"/>
    </row>
    <row r="974">
      <c r="E974" s="146"/>
      <c r="I974" s="413"/>
      <c r="M974" s="146"/>
      <c r="Q974" s="146"/>
      <c r="Y974" s="146"/>
    </row>
    <row r="975">
      <c r="E975" s="146"/>
      <c r="I975" s="413"/>
      <c r="M975" s="146"/>
      <c r="Q975" s="146"/>
      <c r="Y975" s="146"/>
    </row>
    <row r="976">
      <c r="E976" s="146"/>
      <c r="I976" s="413"/>
      <c r="M976" s="146"/>
      <c r="Q976" s="146"/>
      <c r="Y976" s="146"/>
    </row>
    <row r="977">
      <c r="E977" s="146"/>
      <c r="I977" s="413"/>
      <c r="M977" s="146"/>
      <c r="Q977" s="146"/>
      <c r="Y977" s="146"/>
    </row>
    <row r="978">
      <c r="E978" s="146"/>
      <c r="I978" s="413"/>
      <c r="M978" s="146"/>
      <c r="Q978" s="146"/>
      <c r="Y978" s="146"/>
    </row>
    <row r="979">
      <c r="E979" s="146"/>
      <c r="I979" s="413"/>
      <c r="M979" s="146"/>
      <c r="Q979" s="146"/>
      <c r="Y979" s="146"/>
    </row>
    <row r="980">
      <c r="E980" s="146"/>
      <c r="I980" s="413"/>
      <c r="M980" s="146"/>
      <c r="Q980" s="146"/>
      <c r="Y980" s="146"/>
    </row>
    <row r="981">
      <c r="E981" s="146"/>
      <c r="I981" s="413"/>
      <c r="M981" s="146"/>
      <c r="Q981" s="146"/>
      <c r="Y981" s="146"/>
    </row>
    <row r="982">
      <c r="E982" s="146"/>
      <c r="I982" s="413"/>
      <c r="M982" s="146"/>
      <c r="Q982" s="146"/>
      <c r="Y982" s="146"/>
    </row>
    <row r="983">
      <c r="E983" s="146"/>
      <c r="I983" s="413"/>
      <c r="M983" s="146"/>
      <c r="Q983" s="146"/>
      <c r="Y983" s="146"/>
    </row>
    <row r="984">
      <c r="E984" s="146"/>
      <c r="I984" s="413"/>
      <c r="M984" s="146"/>
      <c r="Q984" s="146"/>
      <c r="Y984" s="146"/>
    </row>
    <row r="985">
      <c r="E985" s="146"/>
      <c r="I985" s="413"/>
      <c r="M985" s="146"/>
      <c r="Q985" s="146"/>
      <c r="Y985" s="146"/>
    </row>
    <row r="986">
      <c r="E986" s="146"/>
      <c r="I986" s="413"/>
      <c r="M986" s="146"/>
      <c r="Q986" s="146"/>
      <c r="Y986" s="146"/>
    </row>
    <row r="987">
      <c r="E987" s="146"/>
      <c r="I987" s="413"/>
      <c r="M987" s="146"/>
      <c r="Q987" s="146"/>
      <c r="Y987" s="146"/>
    </row>
    <row r="988">
      <c r="E988" s="146"/>
      <c r="I988" s="413"/>
      <c r="M988" s="146"/>
      <c r="Q988" s="146"/>
      <c r="Y988" s="146"/>
    </row>
    <row r="989">
      <c r="E989" s="146"/>
      <c r="I989" s="413"/>
      <c r="M989" s="146"/>
      <c r="Q989" s="146"/>
      <c r="Y989" s="146"/>
    </row>
    <row r="990">
      <c r="E990" s="146"/>
      <c r="I990" s="413"/>
      <c r="M990" s="146"/>
      <c r="Q990" s="146"/>
      <c r="Y990" s="146"/>
    </row>
    <row r="991">
      <c r="E991" s="146"/>
      <c r="I991" s="413"/>
      <c r="M991" s="146"/>
      <c r="Q991" s="146"/>
      <c r="Y991" s="146"/>
    </row>
    <row r="992">
      <c r="E992" s="146"/>
      <c r="I992" s="413"/>
      <c r="M992" s="146"/>
      <c r="Q992" s="146"/>
      <c r="Y992" s="146"/>
    </row>
    <row r="993">
      <c r="E993" s="146"/>
      <c r="I993" s="413"/>
      <c r="M993" s="146"/>
      <c r="Q993" s="146"/>
      <c r="Y993" s="146"/>
    </row>
    <row r="994">
      <c r="E994" s="146"/>
      <c r="I994" s="413"/>
      <c r="M994" s="146"/>
      <c r="Q994" s="146"/>
      <c r="Y994" s="146"/>
    </row>
    <row r="995">
      <c r="E995" s="146"/>
      <c r="I995" s="413"/>
      <c r="M995" s="146"/>
      <c r="Q995" s="146"/>
      <c r="Y995" s="146"/>
    </row>
    <row r="996">
      <c r="E996" s="146"/>
      <c r="I996" s="413"/>
      <c r="M996" s="146"/>
      <c r="Q996" s="146"/>
      <c r="Y996" s="146"/>
    </row>
    <row r="997">
      <c r="E997" s="146"/>
      <c r="I997" s="413"/>
      <c r="M997" s="146"/>
      <c r="Q997" s="146"/>
      <c r="Y997" s="146"/>
    </row>
  </sheetData>
  <mergeCells count="43">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9:B9"/>
    <mergeCell ref="A10:B10"/>
    <mergeCell ref="A11:B11"/>
    <mergeCell ref="A12:B12"/>
    <mergeCell ref="A13:B13"/>
    <mergeCell ref="A14:B14"/>
    <mergeCell ref="A15:B15"/>
    <mergeCell ref="A17:B17"/>
    <mergeCell ref="A18:B18"/>
    <mergeCell ref="A19:B19"/>
    <mergeCell ref="A20:B20"/>
    <mergeCell ref="A21:B21"/>
    <mergeCell ref="A22:B22"/>
    <mergeCell ref="A23:B23"/>
    <mergeCell ref="A25:B25"/>
    <mergeCell ref="A34:B34"/>
    <mergeCell ref="A35:B35"/>
    <mergeCell ref="A36:B36"/>
    <mergeCell ref="A37:B37"/>
    <mergeCell ref="A26:B26"/>
    <mergeCell ref="A27:B27"/>
    <mergeCell ref="A28:B28"/>
    <mergeCell ref="A29:B29"/>
    <mergeCell ref="A30:B30"/>
    <mergeCell ref="A31:B31"/>
    <mergeCell ref="A33:B33"/>
  </mergeCells>
  <conditionalFormatting sqref="C3:E7 C9:E15 C17:E23 C25:E31 C33:E37">
    <cfRule type="expression" dxfId="1" priority="1">
      <formula>$F:$F="ВРИО"</formula>
    </cfRule>
  </conditionalFormatting>
  <conditionalFormatting sqref="G3:I7 K7:M7 G9:I15 K10:M12 G17:I23 G25:I31 K27:M27 G33:I37">
    <cfRule type="expression" dxfId="1" priority="2">
      <formula>$J:$J="ВРИО"</formula>
    </cfRule>
  </conditionalFormatting>
  <conditionalFormatting sqref="K3:M7 K9:M15 K17:M23 K25:M31 K33:M37">
    <cfRule type="expression" dxfId="1" priority="3">
      <formula>$N:$N="ВРИО"</formula>
    </cfRule>
  </conditionalFormatting>
  <conditionalFormatting sqref="O3:Q7 O9:Q15 O17:Q23 S17:U17 O25:Q31 O33:Q37">
    <cfRule type="expression" dxfId="1" priority="4">
      <formula>$R:$R="ВРИО"</formula>
    </cfRule>
  </conditionalFormatting>
  <conditionalFormatting sqref="S3:U7 S9:U15 S17:U23 S25:U31 S33:U37">
    <cfRule type="expression" dxfId="1" priority="5">
      <formula>$V:$V="ВРИО"</formula>
    </cfRule>
  </conditionalFormatting>
  <conditionalFormatting sqref="W3:Y7 W9:Y15 W17:Y23 W25:Y31 W33:Y37">
    <cfRule type="expression" dxfId="1" priority="6">
      <formula>$Z:$Z="ВРИО"</formula>
    </cfRule>
  </conditionalFormatting>
  <conditionalFormatting sqref="AA3:AC7 AA9:AC15 AA17:AC23 AA25:AC31 AA33:AC37">
    <cfRule type="expression" dxfId="1" priority="7">
      <formula>$AD:$AD="ВРИО"</formula>
    </cfRule>
  </conditionalFormatting>
  <conditionalFormatting sqref="AE3:AG7 AE9:AG15 AE17:AG23 AE25:AG31 AE33:AG37">
    <cfRule type="expression" dxfId="1" priority="8">
      <formula>$AH:$AH="ВРИО"</formula>
    </cfRule>
  </conditionalFormatting>
  <conditionalFormatting sqref="AI3:AK7 AI9:AK15 AI17:AK23 AI25:AK31 AI33:AK37">
    <cfRule type="expression" dxfId="1" priority="9">
      <formula>$AL:$AL="ВРИО"</formula>
    </cfRule>
  </conditionalFormatting>
  <conditionalFormatting sqref="AE3:AG7 AE9:AG15 AE17:AG23 AE25:AG31 AE33:AG37">
    <cfRule type="expression" dxfId="1" priority="10">
      <formula>$AH:$AH="Простили"</formula>
    </cfRule>
  </conditionalFormatting>
  <conditionalFormatting sqref="AM3:AO7 AM9:AO15 AM17:AO23 AM25:AO37">
    <cfRule type="expression" dxfId="1" priority="11">
      <formula>$AP:$AP="ВРИО"</formula>
    </cfRule>
  </conditionalFormatting>
  <conditionalFormatting sqref="C3:E7 C9:E15 C17:E23 C25:E31 C33:E37">
    <cfRule type="expression" dxfId="1" priority="12">
      <formula>$F:$F="Простили"</formula>
    </cfRule>
  </conditionalFormatting>
  <conditionalFormatting sqref="G3:I7 K7:M7 G9:I15 K10:M12 G17:I23 G25:I31 K27:M27 G33:I37">
    <cfRule type="expression" dxfId="1" priority="13">
      <formula>$J:$J="Простили"</formula>
    </cfRule>
  </conditionalFormatting>
  <conditionalFormatting sqref="K3:M7 K9:M15 K17:M23 K25:M31 K33:M37">
    <cfRule type="expression" dxfId="1" priority="14">
      <formula>$N:$N="Простили"</formula>
    </cfRule>
  </conditionalFormatting>
  <conditionalFormatting sqref="O3:Q7 O9:Q15 O17:Q23 S17:U17 O25:Q31 O33:Q37">
    <cfRule type="expression" dxfId="1" priority="15">
      <formula>$R:$R="Простили"</formula>
    </cfRule>
  </conditionalFormatting>
  <conditionalFormatting sqref="S3:U7 S9:U15 S17:U23 S25:U31 S33:U37">
    <cfRule type="expression" dxfId="1" priority="16">
      <formula>$V:$V="Простили"</formula>
    </cfRule>
  </conditionalFormatting>
  <conditionalFormatting sqref="AE3:AG7 AE9:AG15 AE17:AG23 AE25:AG31 AE33:AG37">
    <cfRule type="expression" dxfId="2" priority="17">
      <formula>$AH:$AH="Повышен"</formula>
    </cfRule>
  </conditionalFormatting>
  <conditionalFormatting sqref="C3:E7 C9:E15 C17:E23 C25:E31 C33:E37">
    <cfRule type="expression" dxfId="2" priority="18">
      <formula>$F:$F="Повышен"</formula>
    </cfRule>
  </conditionalFormatting>
  <conditionalFormatting sqref="K3:M7 K9:M15 K17:M23 K25:M31 K33:M37">
    <cfRule type="expression" dxfId="2" priority="19">
      <formula>$N:$N="Повышен"</formula>
    </cfRule>
  </conditionalFormatting>
  <conditionalFormatting sqref="G3:I7 K7:M7 G9:I15 K10:M12 G17:I23 G25:I31 K27:M27 G33:I37">
    <cfRule type="expression" dxfId="2" priority="20">
      <formula>$J:$J="Повышен"</formula>
    </cfRule>
  </conditionalFormatting>
  <conditionalFormatting sqref="O3:Q7 O9:Q15 O17:Q23 S17:U17 O25:Q31 O33:Q37">
    <cfRule type="expression" dxfId="2" priority="21">
      <formula>$R:$R="Повышен"</formula>
    </cfRule>
  </conditionalFormatting>
  <conditionalFormatting sqref="S3:U7 S9:U15 S17:U23 S25:U31 S33:U37">
    <cfRule type="expression" dxfId="2" priority="22">
      <formula>$V:$V="Повышен"</formula>
    </cfRule>
  </conditionalFormatting>
  <conditionalFormatting sqref="W3:Y7 W9:Y15 W17:Y23 W25:Y31 W33:Y37">
    <cfRule type="expression" dxfId="2" priority="23">
      <formula>$Z:$Z="Повышен"</formula>
    </cfRule>
  </conditionalFormatting>
  <conditionalFormatting sqref="AA3:AC7 AA9:AC15 AA17:AC23 AA25:AC31 AA33:AC37">
    <cfRule type="expression" dxfId="2" priority="24">
      <formula>$AD:$AD="Повышен"</formula>
    </cfRule>
  </conditionalFormatting>
  <conditionalFormatting sqref="AI3:AK7 AI9:AK15 AI17:AK23 AI25:AK31 AI33:AK37">
    <cfRule type="expression" dxfId="2" priority="25">
      <formula>$AH:$AH="Повышен"</formula>
    </cfRule>
  </conditionalFormatting>
  <conditionalFormatting sqref="AM3:AO7 AM9:AO15 AM17:AO23 AM25:AO37">
    <cfRule type="expression" dxfId="2" priority="26">
      <formula>$AH:$AH="Повышен"</formula>
    </cfRule>
  </conditionalFormatting>
  <conditionalFormatting sqref="AE3:AG7 AE9:AG15 AE17:AG23 AE25:AG31 AE33:AG37">
    <cfRule type="expression" dxfId="3" priority="27">
      <formula>$AH:$AH="Назначен"</formula>
    </cfRule>
  </conditionalFormatting>
  <conditionalFormatting sqref="C3:E7 C9:E15 C17:E23 C25:E31 C33:E37">
    <cfRule type="expression" dxfId="3" priority="28">
      <formula>$F:$F="Назначен"</formula>
    </cfRule>
  </conditionalFormatting>
  <conditionalFormatting sqref="G3:I7 K7:M7 G9:I15 K10:M12 G17:I23 G25:I31 K27:M27 G33:I37">
    <cfRule type="expression" dxfId="3" priority="29">
      <formula>$J:$J="Назначен"</formula>
    </cfRule>
  </conditionalFormatting>
  <conditionalFormatting sqref="K3:M7 K9:M15 K17:M23 K25:M31 K33:M37">
    <cfRule type="expression" dxfId="3" priority="30">
      <formula>$N:$N="Назначен"</formula>
    </cfRule>
  </conditionalFormatting>
  <conditionalFormatting sqref="O3:Q7 O9:Q15 O17:Q23 S17:U17 O25:Q31 O33:Q37">
    <cfRule type="expression" dxfId="3" priority="31">
      <formula>$R:$R="Назначен"</formula>
    </cfRule>
  </conditionalFormatting>
  <conditionalFormatting sqref="S3:U7 S9:U15 S17:U23 S25:U31 S33:U37">
    <cfRule type="expression" dxfId="3" priority="32">
      <formula>$V:$V="Назначен"</formula>
    </cfRule>
  </conditionalFormatting>
  <conditionalFormatting sqref="W3:Y7 W9:Y15 W17:Y23 W25:Y31 W33:Y37">
    <cfRule type="expression" dxfId="3" priority="33">
      <formula>$Z:$Z="Назначен"</formula>
    </cfRule>
  </conditionalFormatting>
  <conditionalFormatting sqref="AA3:AC7 AA9:AC15 AA17:AC23 AA25:AC31 AA33:AC37">
    <cfRule type="expression" dxfId="3" priority="34">
      <formula>$AD:$AD="Назначен"</formula>
    </cfRule>
  </conditionalFormatting>
  <conditionalFormatting sqref="AI3:AK7 AI9:AK15 AI17:AK23 AI25:AK31 AI33:AK37">
    <cfRule type="expression" dxfId="3" priority="35">
      <formula>$AL:$AL="Назначен"</formula>
    </cfRule>
  </conditionalFormatting>
  <conditionalFormatting sqref="AM3:AO7 AM9:AO15 AM17:AO23 AM25:AO37">
    <cfRule type="expression" dxfId="3" priority="36">
      <formula>$AP:$AP="Назначен"</formula>
    </cfRule>
  </conditionalFormatting>
  <conditionalFormatting sqref="W3:Y7 W9:Y15 W17:Y23 W25:Y31 W33:Y37">
    <cfRule type="expression" dxfId="1" priority="37">
      <formula>$Z:$Z="Простили"</formula>
    </cfRule>
  </conditionalFormatting>
  <conditionalFormatting sqref="AA3:AC7 AA9:AC15 AA17:AC23 AA25:AC31 AA33:AC37">
    <cfRule type="expression" dxfId="1" priority="38">
      <formula>$AD:$AD="Простили"</formula>
    </cfRule>
  </conditionalFormatting>
  <conditionalFormatting sqref="AI3:AK7 AI9:AK15 AI17:AK23 AI25:AK31 AI33:AK37">
    <cfRule type="expression" dxfId="1" priority="39">
      <formula>$AL:$AL="Простили"</formula>
    </cfRule>
  </conditionalFormatting>
  <conditionalFormatting sqref="AM3:AO7 AM9:AO15 AM17:AO23 AM25:AO37">
    <cfRule type="expression" dxfId="1" priority="40">
      <formula>$AP:$AP="Простили"</formula>
    </cfRule>
  </conditionalFormatting>
  <conditionalFormatting sqref="G3:I7 K7:M7 G9:I15 K10:M12 G17:I23 G25:I31 K27:M27 G33:I37">
    <cfRule type="expression" dxfId="0" priority="41">
      <formula>$J:$J="Отпуск"</formula>
    </cfRule>
  </conditionalFormatting>
  <conditionalFormatting sqref="C3:E7 C9:E15 C17:E23 C25:E31 C33:E37">
    <cfRule type="expression" dxfId="0" priority="42">
      <formula>$F:$F="Отпуск"</formula>
    </cfRule>
  </conditionalFormatting>
  <conditionalFormatting sqref="K3:M7 K9:M15 K17:M23 K25:M31 K33:M37">
    <cfRule type="expression" dxfId="0" priority="43">
      <formula>$N:$N="Отпуск"</formula>
    </cfRule>
  </conditionalFormatting>
  <conditionalFormatting sqref="O3:Q7 O9:Q15 O17:Q23 S17:U17 O25:Q31 O33:Q37">
    <cfRule type="expression" dxfId="0" priority="44">
      <formula>$R:$R="Отпуск"</formula>
    </cfRule>
  </conditionalFormatting>
  <conditionalFormatting sqref="S3:U7 S9:U15 S17:U23 S25:U31 S33:U37">
    <cfRule type="expression" dxfId="0" priority="45">
      <formula>$V:$V="Отпуск"</formula>
    </cfRule>
  </conditionalFormatting>
  <conditionalFormatting sqref="W3:Y7 W9:Y15 W17:Y23 W25:Y31 W33:Y37">
    <cfRule type="expression" dxfId="0" priority="46">
      <formula>$Z:$Z="Отпуск"</formula>
    </cfRule>
  </conditionalFormatting>
  <conditionalFormatting sqref="AA3:AC7 AA9:AC15 AA17:AC23 AA25:AC31 AA33:AC37">
    <cfRule type="expression" dxfId="0" priority="47">
      <formula>$AD:$AD="Отпуск"</formula>
    </cfRule>
  </conditionalFormatting>
  <conditionalFormatting sqref="AE3:AG7 AE9:AG15 AE17:AG23 AE25:AG31 AE33:AG37">
    <cfRule type="expression" dxfId="0" priority="48">
      <formula>$AH:$AH="Отпуск"</formula>
    </cfRule>
  </conditionalFormatting>
  <conditionalFormatting sqref="AI3:AK7 AI9:AK15 AI17:AK23 AI25:AK31 AI33:AK37">
    <cfRule type="expression" dxfId="0" priority="49">
      <formula>$AL:$AL="Отпуск"</formula>
    </cfRule>
  </conditionalFormatting>
  <conditionalFormatting sqref="AM3:AO7 AM9:AO15 AM17:AO23 AM25:AO37">
    <cfRule type="expression" dxfId="0" priority="50">
      <formula>$AP:$AP="Отпуск"</formula>
    </cfRule>
  </conditionalFormatting>
  <conditionalFormatting sqref="C3:C7 G3:G7 K3:K7 L3:L7 O3:O7 S3:S7 W3:X7 AA3:AB7 AE3:AF7 AI3:AJ7 AM3:AN7 C9:C15 G9:G15 K9:K15 L9:L11 O9:O15 S9:S15 W9:X15 AA9:AB15 AE9:AF15 AI9:AJ15 AM9:AN15 C17:C23 G17:G23 K17:K23 O17:O23 S17:S23 W17:X23 AA17:AB23 AE17:AF23 AI17:AJ23 AM17:AN23 C25:C31 G25:G31 K25:K31 O25:O31 S25:S31 W25:X31 AA25:AB31 AE25:AF31 AI25:AJ31 AM25:AN37 H30 C33:C37 G33:G37 K33:K37 O33:O37 S33:S37 W33:X37 AA33:AB37 AE33:AF37 AI33:AJ37">
    <cfRule type="cellIs" dxfId="6" priority="51" operator="greaterThan">
      <formula>0.9</formula>
    </cfRule>
  </conditionalFormatting>
  <conditionalFormatting sqref="E3:E7 I3:I7 M3:M7 Q3:Q7 U3:U7 Y3:Y7 AC3:AC7 AG3:AG7 AK3:AK7 AO3:AO7 E9:E15 I9:I15 M9:M15 Q9:Q15 U9:U15 Y9:Y15 AC9:AC15 AG9:AG15 AK9:AK15 AO9:AO15 E17:E23 I17:I23 M17:M23 Q17:Q23 U17:U23 Y17:Y23 AC17:AC23 AG17:AG23 AK17:AK23 AO17:AO23 E25:E31 I25:I31 M25:M31 Q25:Q31 U25:U31 Y25:Y31 AC25:AC31 AG25:AG31 AK25:AK31 AO25:AO37 E33:E37 I33:I37 M33:M37 Q33:Q37 U33:U37 Y33:Y37 AC33:AC37 AG33:AG37 AK33:AK37">
    <cfRule type="cellIs" dxfId="6" priority="52" operator="greaterThan">
      <formula>"0:25:00"</formula>
    </cfRule>
  </conditionalFormatting>
  <conditionalFormatting sqref="D3:D7 H3:H7 L3:L7 P3:P7 T3:T7 D9:D15 H9:H15 L9:L15 P9:P15 T9:T15 D17:D23 H17:H23 L17:L23 P17:P23 T17:T23 D25:D31 H25:H31 L25:L31 P25:P31 T25:T31 D33:D37 H33:H37 L33:L37 P33:P37 T33:T37">
    <cfRule type="cellIs" dxfId="6" priority="53" operator="greaterThan">
      <formula>1.9</formula>
    </cfRule>
  </conditionalFormatting>
  <conditionalFormatting sqref="M3:M7 Y3:Y7 AC3:AC7 AG3:AG7 AK3:AK7 AO3:AO7 M9:M11 Y9:Y15 AC9:AC15 AG9:AG15 AK9:AK15 AO9:AO15 Y17:Y23 AC17:AC23 AG17:AG23 AK17:AK23 AO17:AO23 Y25:Y31 AC25:AC31 AG25:AG31 AK25:AK31 AO25:AO37 Y33:Y37 AC33:AC37 AG33:AG37 AK33:AK37">
    <cfRule type="cellIs" dxfId="6" priority="54" operator="greaterThan">
      <formula>"0:49"</formula>
    </cfRule>
  </conditionalFormatting>
  <conditionalFormatting sqref="E3:E7 I3:I7 M3:M7 Q3:Q7 U3:U7 E9:E15 I9:I15 M9:M15 Q9:Q15 U9:U15 E17:E23 I17:I23 M17:M23 Q17:Q23 U17:U23 E25:E31 I25:I31 M25:M31 Q25:Q31 U25:U31 E33:E37 I33:I37 M33:M37 Q33:Q37 U33:U37">
    <cfRule type="cellIs" dxfId="8" priority="55" operator="lessThan">
      <formula>"0:25:00"</formula>
    </cfRule>
  </conditionalFormatting>
  <conditionalFormatting sqref="C3:C7 G3:G7 K3:K7 L3:L7 O3:O7 S3:S7 W3:X7 AA3:AB7 AE3:AF7 AI3:AJ7 AM3:AN7 C9:C15 G9:G15 K9:K15 L9:L11 O9:O15 S9:S15 W9:X15 AA9:AB15 AE9:AF15 AI9:AJ15 AM9:AN15 C17:C23 G17:G23 K17:K23 O17:O23 S17:S23 W17:X23 AA17:AB23 AE17:AF23 AI17:AJ23 AM17:AN23 C25:C31 G25:G31 K25:K31 O25:O31 S25:S31 W25:X31 AA25:AB31 AE25:AF31 AI25:AJ31 AM25:AN37 H30 C33:C37 G33:G37 K33:K37 O33:O37 S33:S37 W33:X37 AA33:AB37 AE33:AF37 AI33:AJ37">
    <cfRule type="cellIs" dxfId="7" priority="56" operator="lessThan">
      <formula>0.9</formula>
    </cfRule>
  </conditionalFormatting>
  <conditionalFormatting sqref="D3:D7 H3:H7 L3:L7 P3:P7 T3:T7 D9:D15 H9:H15 L9:L15 P9:P15 T9:T15 D17:D23 H17:H23 L17:L23 P17:P23 T17:T23 D25:D31 H25:H31 L25:L31 P25:P31 T25:T31 D33:D37 H33:H37 L33:L37 P33:P37 T33:T37">
    <cfRule type="cellIs" dxfId="8" priority="57" operator="lessThan">
      <formula>1.9</formula>
    </cfRule>
  </conditionalFormatting>
  <conditionalFormatting sqref="M3:M7 Y3:Y7 AC3:AC7 AG3:AG7 AK3:AK7 AO3:AO7 M9:M11 Y9:Y15 AC9:AC15 AG9:AG15 AK9:AK15 AO9:AO15 Y17:Y23 AC17:AC23 AG17:AG23 AK17:AK23 AO17:AO23 Y25:Y31 AC25:AC31 AG25:AG31 AK25:AK31 AO25:AO37 Y33:Y37 AC33:AC37 AG33:AG37 AK33:AK37">
    <cfRule type="cellIs" dxfId="8" priority="58" operator="lessThan">
      <formula>"0:49"</formula>
    </cfRule>
  </conditionalFormatting>
  <dataValidations>
    <dataValidation type="list" allowBlank="1" sqref="F3:F7 J3:J7 N3:N7 R3:R7 V3:V7 Z3:Z7 AD3:AD7 AH3:AH7 AL3:AL7 AP3:AP7 F9:F15 J9:J15 N9:N15 R9:R15 V9:V15 Z9:Z15 AD9:AD15 AH9:AH15 AL9:AL15 AP9:AP15 F17:F23 J17:J23 N17:N23 R17:R23 V17:V23 Z17:Z23 AD17:AD23 AH17:AH23 AL17:AL23 AP17:AP23 F25:F31 J25:J31 N25:N31 R25:R31 V25:V31 Z25:Z31 AD25:AD31 AH25:AH31 AL25:AL31 F33:F37 J33:J37 N33:N37 R33:R37 V33:V37 Z33:Z37 AD33:AD37 AH33:AH37 AL33:AL37 AP25:AP37">
      <formula1>"ВРИО,Простили,Назначен,Повышен,Отпуск"</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8" t="s">
        <v>834</v>
      </c>
      <c r="B1" s="8"/>
      <c r="C1" s="579" t="s">
        <v>951</v>
      </c>
      <c r="D1" s="63"/>
      <c r="E1" s="63"/>
      <c r="F1" s="64"/>
      <c r="G1" s="579" t="s">
        <v>913</v>
      </c>
      <c r="H1" s="63"/>
      <c r="I1" s="63"/>
      <c r="J1" s="64"/>
      <c r="K1" s="579" t="s">
        <v>952</v>
      </c>
      <c r="L1" s="63"/>
      <c r="M1" s="63"/>
      <c r="N1" s="64"/>
      <c r="O1" s="579" t="s">
        <v>953</v>
      </c>
      <c r="P1" s="63"/>
      <c r="Q1" s="63"/>
      <c r="R1" s="64"/>
      <c r="S1" s="579" t="s">
        <v>954</v>
      </c>
      <c r="T1" s="63"/>
      <c r="U1" s="63"/>
      <c r="V1" s="64"/>
      <c r="W1" s="580" t="s">
        <v>955</v>
      </c>
      <c r="X1" s="63"/>
      <c r="Y1" s="63"/>
      <c r="Z1" s="64"/>
      <c r="AA1" s="580" t="s">
        <v>956</v>
      </c>
      <c r="AB1" s="63"/>
      <c r="AC1" s="63"/>
      <c r="AD1" s="64"/>
      <c r="AE1" s="580" t="s">
        <v>957</v>
      </c>
      <c r="AF1" s="63"/>
      <c r="AG1" s="63"/>
      <c r="AH1" s="64"/>
      <c r="AI1" s="580" t="s">
        <v>915</v>
      </c>
      <c r="AJ1" s="63"/>
      <c r="AK1" s="63"/>
      <c r="AL1" s="64"/>
      <c r="AM1" s="580" t="s">
        <v>915</v>
      </c>
      <c r="AN1" s="63"/>
      <c r="AO1" s="63"/>
      <c r="AP1" s="64"/>
    </row>
    <row r="2">
      <c r="A2" s="442" t="s">
        <v>42</v>
      </c>
      <c r="B2" s="8"/>
      <c r="C2" s="507" t="s">
        <v>4</v>
      </c>
      <c r="D2" s="508" t="s">
        <v>3</v>
      </c>
      <c r="E2" s="507" t="s">
        <v>5</v>
      </c>
      <c r="F2" s="507" t="s">
        <v>43</v>
      </c>
      <c r="G2" s="507" t="s">
        <v>4</v>
      </c>
      <c r="H2" s="508" t="s">
        <v>3</v>
      </c>
      <c r="I2" s="507"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511" t="s">
        <v>4</v>
      </c>
      <c r="X2" s="510" t="s">
        <v>759</v>
      </c>
      <c r="Y2" s="510" t="s">
        <v>5</v>
      </c>
      <c r="Z2" s="510" t="s">
        <v>43</v>
      </c>
      <c r="AA2" s="511" t="s">
        <v>4</v>
      </c>
      <c r="AB2" s="510" t="s">
        <v>759</v>
      </c>
      <c r="AC2" s="510" t="s">
        <v>5</v>
      </c>
      <c r="AD2" s="510" t="s">
        <v>43</v>
      </c>
      <c r="AE2" s="511" t="s">
        <v>4</v>
      </c>
      <c r="AF2" s="510" t="s">
        <v>759</v>
      </c>
      <c r="AG2" s="510" t="s">
        <v>5</v>
      </c>
      <c r="AH2" s="514" t="s">
        <v>43</v>
      </c>
      <c r="AI2" s="511" t="s">
        <v>4</v>
      </c>
      <c r="AJ2" s="510" t="s">
        <v>759</v>
      </c>
      <c r="AK2" s="510" t="s">
        <v>5</v>
      </c>
      <c r="AL2" s="510" t="s">
        <v>43</v>
      </c>
      <c r="AM2" s="511" t="s">
        <v>4</v>
      </c>
      <c r="AN2" s="510" t="s">
        <v>759</v>
      </c>
      <c r="AO2" s="510" t="s">
        <v>5</v>
      </c>
      <c r="AP2" s="510" t="s">
        <v>43</v>
      </c>
    </row>
    <row r="3">
      <c r="A3" s="451" t="s">
        <v>958</v>
      </c>
      <c r="B3" s="8"/>
      <c r="C3" s="515"/>
      <c r="D3" s="515"/>
      <c r="E3" s="520"/>
      <c r="F3" s="517"/>
      <c r="G3" s="515"/>
      <c r="H3" s="515"/>
      <c r="I3" s="547"/>
      <c r="J3" s="519"/>
      <c r="K3" s="520">
        <v>1.0</v>
      </c>
      <c r="L3" s="520">
        <v>3.0</v>
      </c>
      <c r="M3" s="555">
        <v>0.04583333333333333</v>
      </c>
      <c r="N3" s="517"/>
      <c r="O3" s="520">
        <v>1.0</v>
      </c>
      <c r="P3" s="520">
        <v>20.0</v>
      </c>
      <c r="Q3" s="555">
        <v>0.24722222222222223</v>
      </c>
      <c r="R3" s="522"/>
      <c r="S3" s="515"/>
      <c r="T3" s="515"/>
      <c r="U3" s="518"/>
      <c r="V3" s="522"/>
      <c r="W3" s="520"/>
      <c r="X3" s="520"/>
      <c r="Y3" s="520"/>
      <c r="Z3" s="517"/>
      <c r="AA3" s="520"/>
      <c r="AB3" s="520"/>
      <c r="AC3" s="555"/>
      <c r="AD3" s="517"/>
      <c r="AE3" s="520"/>
      <c r="AF3" s="520"/>
      <c r="AG3" s="555"/>
      <c r="AH3" s="517"/>
      <c r="AI3" s="524"/>
      <c r="AJ3" s="525"/>
      <c r="AK3" s="581"/>
      <c r="AL3" s="527"/>
      <c r="AM3" s="528"/>
      <c r="AN3" s="529"/>
      <c r="AO3" s="529"/>
      <c r="AP3" s="530"/>
    </row>
    <row r="4">
      <c r="A4" s="451" t="s">
        <v>959</v>
      </c>
      <c r="B4" s="8"/>
      <c r="C4" s="515"/>
      <c r="D4" s="515"/>
      <c r="E4" s="515"/>
      <c r="F4" s="517"/>
      <c r="G4" s="515"/>
      <c r="H4" s="515"/>
      <c r="I4" s="547"/>
      <c r="J4" s="519"/>
      <c r="K4" s="520">
        <v>3.0</v>
      </c>
      <c r="L4" s="520">
        <v>9.5</v>
      </c>
      <c r="M4" s="555">
        <v>0.09166666666666666</v>
      </c>
      <c r="N4" s="517"/>
      <c r="O4" s="520">
        <v>2.0</v>
      </c>
      <c r="P4" s="520">
        <v>12.0</v>
      </c>
      <c r="Q4" s="555">
        <v>0.20972222222222223</v>
      </c>
      <c r="R4" s="522"/>
      <c r="S4" s="515"/>
      <c r="T4" s="515"/>
      <c r="U4" s="518"/>
      <c r="V4" s="522"/>
      <c r="W4" s="520"/>
      <c r="X4" s="520"/>
      <c r="Y4" s="520"/>
      <c r="Z4" s="517"/>
      <c r="AA4" s="520"/>
      <c r="AB4" s="520"/>
      <c r="AC4" s="555"/>
      <c r="AD4" s="517"/>
      <c r="AE4" s="520"/>
      <c r="AF4" s="520"/>
      <c r="AG4" s="555"/>
      <c r="AH4" s="517"/>
      <c r="AI4" s="524"/>
      <c r="AJ4" s="525"/>
      <c r="AK4" s="581"/>
      <c r="AL4" s="527"/>
      <c r="AM4" s="528"/>
      <c r="AN4" s="529"/>
      <c r="AO4" s="529"/>
      <c r="AP4" s="530"/>
    </row>
    <row r="5">
      <c r="A5" s="451" t="s">
        <v>960</v>
      </c>
      <c r="B5" s="8"/>
      <c r="C5" s="515"/>
      <c r="D5" s="515"/>
      <c r="E5" s="515"/>
      <c r="F5" s="517"/>
      <c r="G5" s="515"/>
      <c r="H5" s="515"/>
      <c r="I5" s="547"/>
      <c r="J5" s="519"/>
      <c r="K5" s="520">
        <v>2.0</v>
      </c>
      <c r="L5" s="520">
        <v>14.5</v>
      </c>
      <c r="M5" s="555">
        <v>0.1423611111111111</v>
      </c>
      <c r="N5" s="517"/>
      <c r="O5" s="520">
        <v>0.0</v>
      </c>
      <c r="P5" s="520">
        <v>1.0</v>
      </c>
      <c r="Q5" s="520">
        <v>0.0</v>
      </c>
      <c r="R5" s="522" t="s">
        <v>57</v>
      </c>
      <c r="S5" s="515"/>
      <c r="T5" s="515"/>
      <c r="U5" s="518"/>
      <c r="V5" s="522"/>
      <c r="W5" s="520"/>
      <c r="X5" s="520"/>
      <c r="Y5" s="555"/>
      <c r="Z5" s="517"/>
      <c r="AA5" s="520"/>
      <c r="AB5" s="520"/>
      <c r="AC5" s="555"/>
      <c r="AD5" s="517"/>
      <c r="AE5" s="520"/>
      <c r="AF5" s="520"/>
      <c r="AG5" s="555"/>
      <c r="AH5" s="517"/>
      <c r="AI5" s="524"/>
      <c r="AJ5" s="525"/>
      <c r="AK5" s="581"/>
      <c r="AL5" s="527"/>
      <c r="AM5" s="528"/>
      <c r="AN5" s="529"/>
      <c r="AO5" s="529"/>
      <c r="AP5" s="530"/>
    </row>
    <row r="6">
      <c r="A6" s="451" t="s">
        <v>961</v>
      </c>
      <c r="B6" s="8"/>
      <c r="C6" s="515"/>
      <c r="D6" s="515"/>
      <c r="E6" s="515"/>
      <c r="F6" s="517"/>
      <c r="G6" s="515"/>
      <c r="H6" s="515"/>
      <c r="I6" s="547"/>
      <c r="J6" s="519"/>
      <c r="K6" s="520">
        <v>4.0</v>
      </c>
      <c r="L6" s="520">
        <v>21.5</v>
      </c>
      <c r="M6" s="555">
        <v>0.1375</v>
      </c>
      <c r="N6" s="517"/>
      <c r="O6" s="520">
        <v>0.0</v>
      </c>
      <c r="P6" s="520">
        <v>0.0</v>
      </c>
      <c r="Q6" s="520">
        <v>0.0</v>
      </c>
      <c r="R6" s="522" t="s">
        <v>56</v>
      </c>
      <c r="S6" s="515"/>
      <c r="T6" s="515"/>
      <c r="U6" s="518"/>
      <c r="V6" s="522"/>
      <c r="W6" s="520"/>
      <c r="X6" s="520"/>
      <c r="Y6" s="555"/>
      <c r="Z6" s="517"/>
      <c r="AA6" s="520"/>
      <c r="AB6" s="520"/>
      <c r="AC6" s="555"/>
      <c r="AD6" s="517"/>
      <c r="AE6" s="520"/>
      <c r="AF6" s="520"/>
      <c r="AG6" s="555"/>
      <c r="AH6" s="517"/>
      <c r="AI6" s="524"/>
      <c r="AJ6" s="525"/>
      <c r="AK6" s="581"/>
      <c r="AL6" s="527"/>
      <c r="AM6" s="528"/>
      <c r="AN6" s="529"/>
      <c r="AO6" s="529"/>
      <c r="AP6" s="530"/>
    </row>
    <row r="7">
      <c r="F7" s="582"/>
      <c r="J7" s="582"/>
      <c r="N7" s="582"/>
      <c r="R7" s="582"/>
      <c r="V7" s="582"/>
      <c r="Z7" s="582"/>
      <c r="AD7" s="582"/>
      <c r="AH7" s="582"/>
      <c r="AL7" s="582"/>
      <c r="AP7" s="582"/>
    </row>
    <row r="8">
      <c r="A8" s="451" t="s">
        <v>962</v>
      </c>
      <c r="B8" s="8"/>
      <c r="C8" s="515"/>
      <c r="D8" s="515"/>
      <c r="E8" s="515"/>
      <c r="F8" s="517"/>
      <c r="G8" s="515"/>
      <c r="H8" s="515"/>
      <c r="I8" s="547"/>
      <c r="J8" s="519"/>
      <c r="K8" s="520">
        <v>1.0</v>
      </c>
      <c r="L8" s="520">
        <v>13.5</v>
      </c>
      <c r="M8" s="555">
        <v>0.18055555555555555</v>
      </c>
      <c r="N8" s="517"/>
      <c r="O8" s="520">
        <v>0.0</v>
      </c>
      <c r="P8" s="520">
        <v>1.0</v>
      </c>
      <c r="Q8" s="555">
        <v>0.01875</v>
      </c>
      <c r="R8" s="522" t="s">
        <v>57</v>
      </c>
      <c r="S8" s="515"/>
      <c r="T8" s="515"/>
      <c r="U8" s="518"/>
      <c r="V8" s="522"/>
      <c r="W8" s="520"/>
      <c r="X8" s="520"/>
      <c r="Y8" s="555"/>
      <c r="Z8" s="517"/>
      <c r="AA8" s="520"/>
      <c r="AB8" s="520"/>
      <c r="AC8" s="555"/>
      <c r="AD8" s="517"/>
      <c r="AE8" s="520"/>
      <c r="AF8" s="520"/>
      <c r="AG8" s="555"/>
      <c r="AH8" s="517"/>
      <c r="AI8" s="524"/>
      <c r="AJ8" s="525"/>
      <c r="AK8" s="581"/>
      <c r="AL8" s="527"/>
      <c r="AM8" s="528"/>
      <c r="AN8" s="529"/>
      <c r="AO8" s="529"/>
      <c r="AP8" s="530"/>
    </row>
    <row r="9">
      <c r="A9" s="451" t="s">
        <v>963</v>
      </c>
      <c r="B9" s="8"/>
      <c r="C9" s="515"/>
      <c r="D9" s="515"/>
      <c r="E9" s="515"/>
      <c r="F9" s="517"/>
      <c r="G9" s="515"/>
      <c r="H9" s="515"/>
      <c r="I9" s="547"/>
      <c r="J9" s="519"/>
      <c r="K9" s="520">
        <v>0.0</v>
      </c>
      <c r="L9" s="520">
        <v>3.5</v>
      </c>
      <c r="M9" s="555">
        <v>0.005555555555555556</v>
      </c>
      <c r="N9" s="517" t="s">
        <v>57</v>
      </c>
      <c r="O9" s="520">
        <v>0.0</v>
      </c>
      <c r="P9" s="520">
        <v>3.0</v>
      </c>
      <c r="Q9" s="555">
        <v>0.06736111111111111</v>
      </c>
      <c r="R9" s="522" t="s">
        <v>57</v>
      </c>
      <c r="S9" s="515"/>
      <c r="T9" s="515"/>
      <c r="U9" s="518"/>
      <c r="V9" s="522"/>
      <c r="W9" s="520"/>
      <c r="X9" s="520"/>
      <c r="Y9" s="555"/>
      <c r="Z9" s="517"/>
      <c r="AA9" s="520"/>
      <c r="AB9" s="520"/>
      <c r="AC9" s="555"/>
      <c r="AD9" s="517"/>
      <c r="AE9" s="542"/>
      <c r="AF9" s="543"/>
      <c r="AG9" s="583"/>
      <c r="AH9" s="517"/>
      <c r="AI9" s="542"/>
      <c r="AJ9" s="543"/>
      <c r="AK9" s="583"/>
      <c r="AL9" s="527"/>
      <c r="AM9" s="528"/>
      <c r="AN9" s="529"/>
      <c r="AO9" s="529"/>
      <c r="AP9" s="530"/>
    </row>
    <row r="10">
      <c r="A10" s="451" t="s">
        <v>964</v>
      </c>
      <c r="B10" s="8"/>
      <c r="C10" s="515"/>
      <c r="D10" s="515"/>
      <c r="E10" s="515"/>
      <c r="F10" s="517"/>
      <c r="G10" s="515"/>
      <c r="H10" s="545"/>
      <c r="I10" s="547"/>
      <c r="J10" s="519"/>
      <c r="K10" s="520">
        <v>0.0</v>
      </c>
      <c r="L10" s="520">
        <v>9.5</v>
      </c>
      <c r="M10" s="555">
        <v>0.0875</v>
      </c>
      <c r="N10" s="517"/>
      <c r="O10" s="520">
        <v>0.0</v>
      </c>
      <c r="P10" s="546">
        <v>2.0</v>
      </c>
      <c r="Q10" s="555">
        <v>0.03125</v>
      </c>
      <c r="R10" s="522" t="s">
        <v>57</v>
      </c>
      <c r="S10" s="515"/>
      <c r="T10" s="545"/>
      <c r="U10" s="518"/>
      <c r="V10" s="522"/>
      <c r="W10" s="520"/>
      <c r="X10" s="520"/>
      <c r="Y10" s="555"/>
      <c r="Z10" s="517"/>
      <c r="AA10" s="515"/>
      <c r="AB10" s="515"/>
      <c r="AC10" s="564"/>
      <c r="AD10" s="517"/>
      <c r="AE10" s="528"/>
      <c r="AF10" s="529"/>
      <c r="AG10" s="550"/>
      <c r="AH10" s="517"/>
      <c r="AI10" s="528"/>
      <c r="AJ10" s="529"/>
      <c r="AK10" s="550"/>
      <c r="AL10" s="549"/>
      <c r="AM10" s="528"/>
      <c r="AN10" s="529"/>
      <c r="AO10" s="550"/>
      <c r="AP10" s="549"/>
    </row>
    <row r="11">
      <c r="A11" s="451" t="s">
        <v>965</v>
      </c>
      <c r="B11" s="8"/>
      <c r="C11" s="515"/>
      <c r="D11" s="515"/>
      <c r="E11" s="515"/>
      <c r="F11" s="517"/>
      <c r="G11" s="515"/>
      <c r="H11" s="515"/>
      <c r="I11" s="515"/>
      <c r="J11" s="522"/>
      <c r="K11" s="520">
        <v>1.0</v>
      </c>
      <c r="L11" s="520">
        <v>7.5</v>
      </c>
      <c r="M11" s="555">
        <v>0.034722222222222224</v>
      </c>
      <c r="N11" s="517"/>
      <c r="O11" s="520">
        <v>0.0</v>
      </c>
      <c r="P11" s="520">
        <v>5.5</v>
      </c>
      <c r="Q11" s="555">
        <v>0.024305555555555556</v>
      </c>
      <c r="R11" s="522" t="s">
        <v>57</v>
      </c>
      <c r="S11" s="515"/>
      <c r="T11" s="515"/>
      <c r="U11" s="518"/>
      <c r="V11" s="522"/>
      <c r="W11" s="520"/>
      <c r="X11" s="520"/>
      <c r="Y11" s="555"/>
      <c r="Z11" s="517"/>
      <c r="AA11" s="515"/>
      <c r="AB11" s="515"/>
      <c r="AC11" s="564"/>
      <c r="AD11" s="517"/>
      <c r="AE11" s="528"/>
      <c r="AF11" s="529"/>
      <c r="AG11" s="550"/>
      <c r="AH11" s="517"/>
      <c r="AI11" s="528"/>
      <c r="AJ11" s="529"/>
      <c r="AK11" s="550"/>
      <c r="AL11" s="549"/>
      <c r="AM11" s="528"/>
      <c r="AN11" s="529"/>
      <c r="AO11" s="550"/>
      <c r="AP11" s="549"/>
    </row>
    <row r="12">
      <c r="A12" s="451" t="s">
        <v>966</v>
      </c>
      <c r="B12" s="8"/>
      <c r="C12" s="515"/>
      <c r="D12" s="515"/>
      <c r="E12" s="515"/>
      <c r="F12" s="517"/>
      <c r="G12" s="515"/>
      <c r="H12" s="515"/>
      <c r="I12" s="547"/>
      <c r="J12" s="522"/>
      <c r="K12" s="542">
        <v>3.0</v>
      </c>
      <c r="L12" s="543">
        <v>19.5</v>
      </c>
      <c r="M12" s="584">
        <v>0.14444444444444443</v>
      </c>
      <c r="N12" s="522"/>
      <c r="O12" s="520">
        <v>1.0</v>
      </c>
      <c r="P12" s="520">
        <v>12.5</v>
      </c>
      <c r="Q12" s="555">
        <v>0.03680555555555556</v>
      </c>
      <c r="R12" s="522"/>
      <c r="S12" s="515"/>
      <c r="T12" s="515"/>
      <c r="U12" s="518"/>
      <c r="V12" s="522"/>
      <c r="W12" s="520"/>
      <c r="X12" s="520"/>
      <c r="Y12" s="555"/>
      <c r="Z12" s="517"/>
      <c r="AA12" s="515"/>
      <c r="AB12" s="515"/>
      <c r="AC12" s="564"/>
      <c r="AD12" s="517"/>
      <c r="AE12" s="515"/>
      <c r="AF12" s="515"/>
      <c r="AG12" s="564"/>
      <c r="AH12" s="517"/>
      <c r="AI12" s="528"/>
      <c r="AJ12" s="529"/>
      <c r="AK12" s="550"/>
      <c r="AL12" s="549"/>
      <c r="AM12" s="528"/>
      <c r="AN12" s="529"/>
      <c r="AO12" s="550"/>
      <c r="AP12" s="549"/>
    </row>
    <row r="13">
      <c r="A13" s="451" t="s">
        <v>967</v>
      </c>
      <c r="B13" s="8"/>
      <c r="C13" s="515"/>
      <c r="D13" s="515"/>
      <c r="E13" s="515"/>
      <c r="F13" s="517"/>
      <c r="G13" s="515"/>
      <c r="H13" s="515"/>
      <c r="I13" s="547"/>
      <c r="J13" s="522"/>
      <c r="K13" s="524">
        <v>2.0</v>
      </c>
      <c r="L13" s="525">
        <v>19.0</v>
      </c>
      <c r="M13" s="585">
        <v>0.07569444444444444</v>
      </c>
      <c r="N13" s="522"/>
      <c r="O13" s="520">
        <v>0.0</v>
      </c>
      <c r="P13" s="520">
        <v>1.5</v>
      </c>
      <c r="Q13" s="520">
        <v>0.0</v>
      </c>
      <c r="R13" s="522" t="s">
        <v>56</v>
      </c>
      <c r="S13" s="515"/>
      <c r="T13" s="515"/>
      <c r="U13" s="518"/>
      <c r="V13" s="522"/>
      <c r="W13" s="520"/>
      <c r="X13" s="520"/>
      <c r="Y13" s="555"/>
      <c r="Z13" s="517"/>
      <c r="AA13" s="515"/>
      <c r="AB13" s="515"/>
      <c r="AC13" s="564"/>
      <c r="AD13" s="517"/>
      <c r="AE13" s="515"/>
      <c r="AF13" s="515"/>
      <c r="AG13" s="564"/>
      <c r="AH13" s="517"/>
      <c r="AI13" s="528"/>
      <c r="AJ13" s="529"/>
      <c r="AK13" s="550"/>
      <c r="AL13" s="549"/>
      <c r="AM13" s="528"/>
      <c r="AN13" s="529"/>
      <c r="AO13" s="550"/>
      <c r="AP13" s="549"/>
    </row>
    <row r="14">
      <c r="A14" s="451" t="s">
        <v>968</v>
      </c>
      <c r="B14" s="8"/>
      <c r="C14" s="515"/>
      <c r="D14" s="515"/>
      <c r="E14" s="564"/>
      <c r="F14" s="517"/>
      <c r="G14" s="515"/>
      <c r="H14" s="515"/>
      <c r="I14" s="547"/>
      <c r="J14" s="522"/>
      <c r="K14" s="524">
        <v>7.0</v>
      </c>
      <c r="L14" s="525">
        <v>32.5</v>
      </c>
      <c r="M14" s="554">
        <v>0.14930555555555555</v>
      </c>
      <c r="N14" s="522"/>
      <c r="O14" s="520">
        <v>0.0</v>
      </c>
      <c r="P14" s="520">
        <v>5.0</v>
      </c>
      <c r="Q14" s="555">
        <v>0.022222222222222223</v>
      </c>
      <c r="R14" s="522" t="s">
        <v>57</v>
      </c>
      <c r="S14" s="515"/>
      <c r="T14" s="515"/>
      <c r="U14" s="518"/>
      <c r="V14" s="522"/>
      <c r="W14" s="520"/>
      <c r="X14" s="520"/>
      <c r="Y14" s="555"/>
      <c r="Z14" s="517"/>
      <c r="AA14" s="515"/>
      <c r="AB14" s="515"/>
      <c r="AC14" s="564"/>
      <c r="AD14" s="517"/>
      <c r="AE14" s="515"/>
      <c r="AF14" s="515"/>
      <c r="AG14" s="564"/>
      <c r="AH14" s="517"/>
      <c r="AI14" s="528"/>
      <c r="AJ14" s="529"/>
      <c r="AK14" s="550"/>
      <c r="AL14" s="530"/>
      <c r="AM14" s="528"/>
      <c r="AN14" s="529"/>
      <c r="AO14" s="550"/>
      <c r="AP14" s="530"/>
    </row>
    <row r="15">
      <c r="F15" s="582"/>
      <c r="J15" s="582"/>
      <c r="N15" s="582"/>
      <c r="R15" s="582"/>
      <c r="V15" s="582"/>
      <c r="Z15" s="582"/>
      <c r="AD15" s="582"/>
      <c r="AH15" s="582"/>
      <c r="AL15" s="582"/>
      <c r="AP15" s="582"/>
    </row>
    <row r="16">
      <c r="A16" s="451" t="s">
        <v>969</v>
      </c>
      <c r="B16" s="8"/>
      <c r="C16" s="520"/>
      <c r="D16" s="520"/>
      <c r="E16" s="555"/>
      <c r="F16" s="517"/>
      <c r="G16" s="515"/>
      <c r="H16" s="515"/>
      <c r="I16" s="547"/>
      <c r="J16" s="522"/>
      <c r="K16" s="524">
        <v>3.0</v>
      </c>
      <c r="L16" s="525">
        <v>17.0</v>
      </c>
      <c r="M16" s="554">
        <v>0.08819444444444445</v>
      </c>
      <c r="N16" s="522"/>
      <c r="O16" s="520">
        <v>0.0</v>
      </c>
      <c r="P16" s="520">
        <v>8.5</v>
      </c>
      <c r="Q16" s="555">
        <v>0.022916666666666665</v>
      </c>
      <c r="R16" s="522" t="s">
        <v>57</v>
      </c>
      <c r="S16" s="515"/>
      <c r="T16" s="515"/>
      <c r="U16" s="518"/>
      <c r="V16" s="522"/>
      <c r="W16" s="520"/>
      <c r="X16" s="520"/>
      <c r="Y16" s="555"/>
      <c r="Z16" s="517"/>
      <c r="AA16" s="515"/>
      <c r="AB16" s="515"/>
      <c r="AC16" s="564"/>
      <c r="AD16" s="517"/>
      <c r="AE16" s="515"/>
      <c r="AF16" s="515"/>
      <c r="AG16" s="515"/>
      <c r="AH16" s="517"/>
      <c r="AI16" s="558"/>
      <c r="AJ16" s="559"/>
      <c r="AK16" s="550"/>
      <c r="AL16" s="530"/>
      <c r="AM16" s="558"/>
      <c r="AN16" s="559"/>
      <c r="AO16" s="550"/>
      <c r="AP16" s="530"/>
    </row>
    <row r="17">
      <c r="A17" s="451" t="s">
        <v>970</v>
      </c>
      <c r="B17" s="8"/>
      <c r="C17" s="515"/>
      <c r="D17" s="515"/>
      <c r="E17" s="515"/>
      <c r="F17" s="517"/>
      <c r="G17" s="515"/>
      <c r="H17" s="515"/>
      <c r="I17" s="547"/>
      <c r="J17" s="522"/>
      <c r="K17" s="524">
        <v>0.0</v>
      </c>
      <c r="L17" s="525">
        <v>8.0</v>
      </c>
      <c r="M17" s="554">
        <v>0.05486111111111111</v>
      </c>
      <c r="N17" s="522"/>
      <c r="O17" s="520">
        <v>0.0</v>
      </c>
      <c r="P17" s="520">
        <v>17.0</v>
      </c>
      <c r="Q17" s="555">
        <v>0.03680555555555556</v>
      </c>
      <c r="R17" s="522" t="s">
        <v>57</v>
      </c>
      <c r="S17" s="515"/>
      <c r="T17" s="515"/>
      <c r="U17" s="518"/>
      <c r="V17" s="522"/>
      <c r="W17" s="520">
        <v>2.0</v>
      </c>
      <c r="X17" s="520">
        <v>0.0</v>
      </c>
      <c r="Y17" s="520">
        <v>0.0</v>
      </c>
      <c r="Z17" s="517" t="s">
        <v>44</v>
      </c>
      <c r="AA17" s="515"/>
      <c r="AB17" s="515"/>
      <c r="AC17" s="564"/>
      <c r="AD17" s="517"/>
      <c r="AE17" s="515"/>
      <c r="AF17" s="515"/>
      <c r="AG17" s="564"/>
      <c r="AH17" s="517"/>
      <c r="AI17" s="556"/>
      <c r="AJ17" s="557"/>
      <c r="AK17" s="525"/>
      <c r="AL17" s="530"/>
      <c r="AM17" s="558"/>
      <c r="AN17" s="559"/>
      <c r="AO17" s="550"/>
      <c r="AP17" s="560"/>
    </row>
    <row r="18">
      <c r="A18" s="451" t="s">
        <v>971</v>
      </c>
      <c r="B18" s="8"/>
      <c r="C18" s="515"/>
      <c r="D18" s="515"/>
      <c r="E18" s="515"/>
      <c r="F18" s="517"/>
      <c r="G18" s="515"/>
      <c r="H18" s="515"/>
      <c r="I18" s="547"/>
      <c r="J18" s="522"/>
      <c r="K18" s="524">
        <v>6.0</v>
      </c>
      <c r="L18" s="525">
        <v>18.5</v>
      </c>
      <c r="M18" s="554">
        <v>0.08055555555555556</v>
      </c>
      <c r="N18" s="522"/>
      <c r="O18" s="520">
        <v>0.0</v>
      </c>
      <c r="P18" s="520">
        <v>13.5</v>
      </c>
      <c r="Q18" s="555">
        <v>0.07569444444444444</v>
      </c>
      <c r="R18" s="522" t="s">
        <v>57</v>
      </c>
      <c r="S18" s="515"/>
      <c r="T18" s="515"/>
      <c r="U18" s="518"/>
      <c r="V18" s="522"/>
      <c r="W18" s="520">
        <v>7.0</v>
      </c>
      <c r="X18" s="520">
        <v>0.0</v>
      </c>
      <c r="Y18" s="555">
        <v>0.06041666666666667</v>
      </c>
      <c r="Z18" s="517" t="s">
        <v>57</v>
      </c>
      <c r="AA18" s="515"/>
      <c r="AB18" s="515"/>
      <c r="AC18" s="564"/>
      <c r="AD18" s="517"/>
      <c r="AE18" s="515"/>
      <c r="AF18" s="515"/>
      <c r="AG18" s="564"/>
      <c r="AH18" s="517"/>
      <c r="AI18" s="556"/>
      <c r="AJ18" s="557"/>
      <c r="AK18" s="581"/>
      <c r="AL18" s="560"/>
      <c r="AM18" s="558"/>
      <c r="AN18" s="559"/>
      <c r="AO18" s="550"/>
      <c r="AP18" s="560"/>
    </row>
    <row r="19">
      <c r="A19" s="451" t="s">
        <v>972</v>
      </c>
      <c r="B19" s="8"/>
      <c r="C19" s="515"/>
      <c r="D19" s="515"/>
      <c r="E19" s="515"/>
      <c r="F19" s="517"/>
      <c r="G19" s="515"/>
      <c r="H19" s="515"/>
      <c r="I19" s="547"/>
      <c r="J19" s="522"/>
      <c r="K19" s="524">
        <v>3.0</v>
      </c>
      <c r="L19" s="525">
        <v>29.5</v>
      </c>
      <c r="M19" s="554">
        <v>0.13472222222222222</v>
      </c>
      <c r="N19" s="522"/>
      <c r="O19" s="520">
        <v>0.0</v>
      </c>
      <c r="P19" s="520">
        <v>3.0</v>
      </c>
      <c r="Q19" s="555">
        <v>0.03125</v>
      </c>
      <c r="R19" s="522" t="s">
        <v>57</v>
      </c>
      <c r="S19" s="515"/>
      <c r="T19" s="515"/>
      <c r="U19" s="518"/>
      <c r="V19" s="522"/>
      <c r="W19" s="520">
        <v>2.0</v>
      </c>
      <c r="X19" s="520">
        <v>12.0</v>
      </c>
      <c r="Y19" s="555">
        <v>0.04375</v>
      </c>
      <c r="Z19" s="517"/>
      <c r="AA19" s="515"/>
      <c r="AB19" s="515"/>
      <c r="AC19" s="564"/>
      <c r="AD19" s="517"/>
      <c r="AE19" s="515"/>
      <c r="AF19" s="515"/>
      <c r="AG19" s="564"/>
      <c r="AH19" s="517"/>
      <c r="AI19" s="556"/>
      <c r="AJ19" s="557"/>
      <c r="AK19" s="581"/>
      <c r="AL19" s="530"/>
      <c r="AM19" s="558"/>
      <c r="AN19" s="559"/>
      <c r="AO19" s="550"/>
      <c r="AP19" s="530"/>
    </row>
    <row r="20">
      <c r="A20" s="451" t="s">
        <v>973</v>
      </c>
      <c r="B20" s="8"/>
      <c r="C20" s="515"/>
      <c r="D20" s="515"/>
      <c r="E20" s="515"/>
      <c r="F20" s="517"/>
      <c r="G20" s="515"/>
      <c r="H20" s="515"/>
      <c r="I20" s="547"/>
      <c r="J20" s="522"/>
      <c r="K20" s="524">
        <v>2.0</v>
      </c>
      <c r="L20" s="525">
        <v>21.0</v>
      </c>
      <c r="M20" s="554">
        <v>0.049305555555555554</v>
      </c>
      <c r="N20" s="522"/>
      <c r="O20" s="520">
        <v>0.0</v>
      </c>
      <c r="P20" s="520">
        <v>0.0</v>
      </c>
      <c r="Q20" s="520">
        <v>0.0</v>
      </c>
      <c r="R20" s="522" t="s">
        <v>57</v>
      </c>
      <c r="S20" s="515"/>
      <c r="T20" s="515"/>
      <c r="U20" s="518"/>
      <c r="V20" s="522"/>
      <c r="W20" s="520">
        <v>1.0</v>
      </c>
      <c r="X20" s="520">
        <v>8.0</v>
      </c>
      <c r="Y20" s="555">
        <v>0.0125</v>
      </c>
      <c r="Z20" s="517"/>
      <c r="AA20" s="515"/>
      <c r="AB20" s="515"/>
      <c r="AC20" s="564"/>
      <c r="AD20" s="517"/>
      <c r="AE20" s="515"/>
      <c r="AF20" s="515"/>
      <c r="AG20" s="564"/>
      <c r="AH20" s="517"/>
      <c r="AI20" s="524"/>
      <c r="AJ20" s="525"/>
      <c r="AK20" s="581"/>
      <c r="AL20" s="530"/>
      <c r="AM20" s="528"/>
      <c r="AN20" s="529"/>
      <c r="AO20" s="550"/>
      <c r="AP20" s="530"/>
    </row>
    <row r="21">
      <c r="A21" s="451" t="s">
        <v>974</v>
      </c>
      <c r="B21" s="8"/>
      <c r="C21" s="515"/>
      <c r="D21" s="515"/>
      <c r="E21" s="515"/>
      <c r="F21" s="517"/>
      <c r="G21" s="515"/>
      <c r="H21" s="515"/>
      <c r="I21" s="547"/>
      <c r="J21" s="522"/>
      <c r="K21" s="524">
        <v>7.0</v>
      </c>
      <c r="L21" s="525">
        <v>45.0</v>
      </c>
      <c r="M21" s="585">
        <v>0.13541666666666666</v>
      </c>
      <c r="N21" s="522"/>
      <c r="O21" s="520">
        <v>0.0</v>
      </c>
      <c r="P21" s="520">
        <v>4.0</v>
      </c>
      <c r="Q21" s="555">
        <v>0.011111111111111112</v>
      </c>
      <c r="R21" s="522"/>
      <c r="S21" s="515"/>
      <c r="T21" s="515"/>
      <c r="U21" s="518"/>
      <c r="V21" s="522"/>
      <c r="W21" s="520">
        <v>0.0</v>
      </c>
      <c r="X21" s="520">
        <v>7.0</v>
      </c>
      <c r="Y21" s="555">
        <v>0.09583333333333334</v>
      </c>
      <c r="Z21" s="517"/>
      <c r="AA21" s="515"/>
      <c r="AB21" s="515"/>
      <c r="AC21" s="564"/>
      <c r="AD21" s="517"/>
      <c r="AE21" s="515"/>
      <c r="AF21" s="515"/>
      <c r="AG21" s="564"/>
      <c r="AH21" s="517"/>
      <c r="AI21" s="524"/>
      <c r="AJ21" s="525"/>
      <c r="AK21" s="581"/>
      <c r="AL21" s="530"/>
      <c r="AM21" s="528"/>
      <c r="AN21" s="529"/>
      <c r="AO21" s="550"/>
      <c r="AP21" s="530"/>
    </row>
    <row r="22">
      <c r="A22" s="451" t="s">
        <v>975</v>
      </c>
      <c r="B22" s="8"/>
      <c r="C22" s="515"/>
      <c r="D22" s="515"/>
      <c r="E22" s="515"/>
      <c r="F22" s="517"/>
      <c r="G22" s="515"/>
      <c r="H22" s="515"/>
      <c r="I22" s="547"/>
      <c r="J22" s="522"/>
      <c r="K22" s="524">
        <v>5.0</v>
      </c>
      <c r="L22" s="525">
        <v>30.0</v>
      </c>
      <c r="M22" s="585">
        <v>0.059027777777777776</v>
      </c>
      <c r="N22" s="522"/>
      <c r="O22" s="520">
        <v>1.0</v>
      </c>
      <c r="P22" s="520">
        <v>8.5</v>
      </c>
      <c r="Q22" s="555">
        <v>0.021527777777777778</v>
      </c>
      <c r="R22" s="522"/>
      <c r="S22" s="515"/>
      <c r="T22" s="515"/>
      <c r="U22" s="518"/>
      <c r="V22" s="522"/>
      <c r="W22" s="520">
        <v>1.0</v>
      </c>
      <c r="X22" s="520">
        <v>8.0</v>
      </c>
      <c r="Y22" s="555">
        <v>0.025</v>
      </c>
      <c r="Z22" s="517"/>
      <c r="AA22" s="515"/>
      <c r="AB22" s="515"/>
      <c r="AC22" s="564"/>
      <c r="AD22" s="517"/>
      <c r="AE22" s="515"/>
      <c r="AF22" s="515"/>
      <c r="AG22" s="564"/>
      <c r="AH22" s="517"/>
      <c r="AI22" s="528"/>
      <c r="AJ22" s="529"/>
      <c r="AK22" s="562"/>
      <c r="AL22" s="530"/>
      <c r="AM22" s="528"/>
      <c r="AN22" s="529"/>
      <c r="AO22" s="550"/>
      <c r="AP22" s="530"/>
    </row>
    <row r="23">
      <c r="F23" s="582"/>
      <c r="J23" s="582"/>
      <c r="N23" s="582"/>
      <c r="R23" s="582"/>
      <c r="V23" s="582"/>
      <c r="Z23" s="582"/>
      <c r="AD23" s="582"/>
      <c r="AH23" s="582"/>
      <c r="AL23" s="582"/>
      <c r="AP23" s="582"/>
    </row>
    <row r="24">
      <c r="A24" s="451" t="s">
        <v>976</v>
      </c>
      <c r="B24" s="8"/>
      <c r="C24" s="515"/>
      <c r="D24" s="515"/>
      <c r="E24" s="515"/>
      <c r="F24" s="517"/>
      <c r="G24" s="515"/>
      <c r="H24" s="515"/>
      <c r="I24" s="564"/>
      <c r="J24" s="563"/>
      <c r="K24" s="528">
        <v>2.0</v>
      </c>
      <c r="L24" s="529">
        <v>15.0</v>
      </c>
      <c r="M24" s="586">
        <v>0.059722222222222225</v>
      </c>
      <c r="N24" s="522"/>
      <c r="O24" s="520">
        <v>0.0</v>
      </c>
      <c r="P24" s="520">
        <v>4.5</v>
      </c>
      <c r="Q24" s="555">
        <v>0.027083333333333334</v>
      </c>
      <c r="R24" s="522"/>
      <c r="S24" s="515"/>
      <c r="T24" s="515"/>
      <c r="U24" s="518"/>
      <c r="V24" s="522"/>
      <c r="W24" s="520">
        <v>1.0</v>
      </c>
      <c r="X24" s="520">
        <v>9.0</v>
      </c>
      <c r="Y24" s="555">
        <v>0.10694444444444444</v>
      </c>
      <c r="Z24" s="517"/>
      <c r="AA24" s="515"/>
      <c r="AB24" s="515"/>
      <c r="AC24" s="564"/>
      <c r="AD24" s="517"/>
      <c r="AE24" s="515"/>
      <c r="AF24" s="515"/>
      <c r="AG24" s="564"/>
      <c r="AH24" s="517"/>
      <c r="AI24" s="528"/>
      <c r="AJ24" s="529"/>
      <c r="AK24" s="550"/>
      <c r="AL24" s="530"/>
      <c r="AM24" s="528"/>
      <c r="AN24" s="529"/>
      <c r="AO24" s="550"/>
      <c r="AP24" s="530"/>
    </row>
    <row r="25">
      <c r="A25" s="451" t="s">
        <v>977</v>
      </c>
      <c r="B25" s="8"/>
      <c r="C25" s="515"/>
      <c r="D25" s="515"/>
      <c r="E25" s="515"/>
      <c r="F25" s="517"/>
      <c r="G25" s="515"/>
      <c r="H25" s="515"/>
      <c r="I25" s="547"/>
      <c r="J25" s="563"/>
      <c r="K25" s="524">
        <v>5.0</v>
      </c>
      <c r="L25" s="525">
        <v>24.5</v>
      </c>
      <c r="M25" s="554">
        <v>0.11180555555555556</v>
      </c>
      <c r="N25" s="522"/>
      <c r="O25" s="520">
        <v>0.0</v>
      </c>
      <c r="P25" s="520">
        <v>4.0</v>
      </c>
      <c r="Q25" s="555">
        <v>0.035416666666666666</v>
      </c>
      <c r="R25" s="522"/>
      <c r="S25" s="515"/>
      <c r="T25" s="515"/>
      <c r="U25" s="518"/>
      <c r="V25" s="522"/>
      <c r="W25" s="515">
        <v>0.0</v>
      </c>
      <c r="X25" s="515">
        <v>7.0</v>
      </c>
      <c r="Y25" s="564">
        <v>0.00625</v>
      </c>
      <c r="Z25" s="517"/>
      <c r="AA25" s="515"/>
      <c r="AB25" s="515"/>
      <c r="AC25" s="564"/>
      <c r="AD25" s="517"/>
      <c r="AE25" s="515"/>
      <c r="AF25" s="515"/>
      <c r="AG25" s="564"/>
      <c r="AH25" s="517"/>
      <c r="AI25" s="528"/>
      <c r="AJ25" s="529"/>
      <c r="AK25" s="550"/>
      <c r="AL25" s="530"/>
      <c r="AM25" s="528"/>
      <c r="AN25" s="529"/>
      <c r="AO25" s="550"/>
      <c r="AP25" s="530"/>
    </row>
    <row r="26">
      <c r="A26" s="451" t="s">
        <v>978</v>
      </c>
      <c r="B26" s="8"/>
      <c r="C26" s="515"/>
      <c r="D26" s="515"/>
      <c r="E26" s="515"/>
      <c r="F26" s="517"/>
      <c r="G26" s="524"/>
      <c r="H26" s="525"/>
      <c r="I26" s="547"/>
      <c r="J26" s="565"/>
      <c r="K26" s="524">
        <v>3.0</v>
      </c>
      <c r="L26" s="525">
        <v>15.5</v>
      </c>
      <c r="M26" s="554">
        <v>0.11527777777777778</v>
      </c>
      <c r="N26" s="522"/>
      <c r="O26" s="542">
        <v>0.0</v>
      </c>
      <c r="P26" s="543">
        <v>7.5</v>
      </c>
      <c r="Q26" s="555">
        <v>0.02361111111111111</v>
      </c>
      <c r="R26" s="522"/>
      <c r="S26" s="515"/>
      <c r="T26" s="515"/>
      <c r="U26" s="518"/>
      <c r="V26" s="522"/>
      <c r="W26" s="515">
        <v>3.0</v>
      </c>
      <c r="X26" s="515">
        <v>8.0</v>
      </c>
      <c r="Y26" s="564">
        <v>0.08472222222222223</v>
      </c>
      <c r="Z26" s="517"/>
      <c r="AA26" s="515"/>
      <c r="AB26" s="515"/>
      <c r="AC26" s="564"/>
      <c r="AD26" s="517"/>
      <c r="AE26" s="515"/>
      <c r="AF26" s="515"/>
      <c r="AG26" s="564"/>
      <c r="AH26" s="517"/>
      <c r="AI26" s="528"/>
      <c r="AJ26" s="529"/>
      <c r="AK26" s="550"/>
      <c r="AL26" s="530"/>
      <c r="AM26" s="528"/>
      <c r="AN26" s="529"/>
      <c r="AO26" s="550"/>
      <c r="AP26" s="530"/>
    </row>
    <row r="27">
      <c r="A27" s="451" t="s">
        <v>979</v>
      </c>
      <c r="B27" s="8"/>
      <c r="C27" s="515"/>
      <c r="D27" s="515"/>
      <c r="E27" s="564"/>
      <c r="F27" s="517"/>
      <c r="G27" s="524"/>
      <c r="H27" s="525"/>
      <c r="I27" s="547"/>
      <c r="J27" s="567"/>
      <c r="K27" s="587">
        <v>2.0</v>
      </c>
      <c r="L27" s="525">
        <v>8.5</v>
      </c>
      <c r="M27" s="554">
        <v>0.041666666666666664</v>
      </c>
      <c r="N27" s="522"/>
      <c r="O27" s="542">
        <v>0.0</v>
      </c>
      <c r="P27" s="543">
        <v>2.5</v>
      </c>
      <c r="Q27" s="555">
        <v>0.035416666666666666</v>
      </c>
      <c r="R27" s="522"/>
      <c r="S27" s="515">
        <v>0.0</v>
      </c>
      <c r="T27" s="515">
        <v>4.0</v>
      </c>
      <c r="U27" s="515">
        <v>0.0</v>
      </c>
      <c r="V27" s="522" t="s">
        <v>44</v>
      </c>
      <c r="W27" s="515">
        <v>4.0</v>
      </c>
      <c r="X27" s="515">
        <v>9.0</v>
      </c>
      <c r="Y27" s="564">
        <v>0.04583333333333333</v>
      </c>
      <c r="Z27" s="517"/>
      <c r="AA27" s="515"/>
      <c r="AB27" s="515"/>
      <c r="AC27" s="564"/>
      <c r="AD27" s="517"/>
      <c r="AE27" s="515"/>
      <c r="AF27" s="515"/>
      <c r="AG27" s="564"/>
      <c r="AH27" s="517"/>
      <c r="AI27" s="528"/>
      <c r="AJ27" s="529"/>
      <c r="AK27" s="550"/>
      <c r="AL27" s="530"/>
      <c r="AM27" s="528"/>
      <c r="AN27" s="529"/>
      <c r="AO27" s="550"/>
      <c r="AP27" s="530"/>
    </row>
    <row r="28">
      <c r="A28" s="451" t="s">
        <v>980</v>
      </c>
      <c r="B28" s="8"/>
      <c r="C28" s="515"/>
      <c r="D28" s="515"/>
      <c r="E28" s="515"/>
      <c r="F28" s="517"/>
      <c r="G28" s="515"/>
      <c r="H28" s="515"/>
      <c r="I28" s="547"/>
      <c r="J28" s="568"/>
      <c r="K28" s="515">
        <v>1.0</v>
      </c>
      <c r="L28" s="525">
        <v>11.0</v>
      </c>
      <c r="M28" s="554">
        <v>0.21875</v>
      </c>
      <c r="N28" s="522"/>
      <c r="O28" s="520">
        <v>0.0</v>
      </c>
      <c r="P28" s="520">
        <v>6.0</v>
      </c>
      <c r="Q28" s="555">
        <v>0.025694444444444443</v>
      </c>
      <c r="R28" s="522"/>
      <c r="S28" s="515">
        <v>3.0</v>
      </c>
      <c r="T28" s="515">
        <v>11.0</v>
      </c>
      <c r="U28" s="518">
        <v>0.021527777777777778</v>
      </c>
      <c r="V28" s="522"/>
      <c r="W28" s="515">
        <v>1.0</v>
      </c>
      <c r="X28" s="515">
        <v>8.0</v>
      </c>
      <c r="Y28" s="564">
        <v>0.04791666666666667</v>
      </c>
      <c r="Z28" s="517"/>
      <c r="AA28" s="515"/>
      <c r="AB28" s="515"/>
      <c r="AC28" s="564"/>
      <c r="AD28" s="517"/>
      <c r="AE28" s="515"/>
      <c r="AF28" s="515"/>
      <c r="AG28" s="564"/>
      <c r="AH28" s="517"/>
      <c r="AI28" s="528"/>
      <c r="AJ28" s="529"/>
      <c r="AK28" s="550"/>
      <c r="AL28" s="530"/>
      <c r="AM28" s="528"/>
      <c r="AN28" s="529"/>
      <c r="AO28" s="550"/>
      <c r="AP28" s="530"/>
    </row>
    <row r="29">
      <c r="A29" s="451" t="s">
        <v>981</v>
      </c>
      <c r="B29" s="8"/>
      <c r="C29" s="515"/>
      <c r="D29" s="515"/>
      <c r="E29" s="515"/>
      <c r="F29" s="517"/>
      <c r="G29" s="515"/>
      <c r="H29" s="515"/>
      <c r="I29" s="547"/>
      <c r="J29" s="568"/>
      <c r="K29" s="515">
        <v>2.0</v>
      </c>
      <c r="L29" s="525">
        <v>10.5</v>
      </c>
      <c r="M29" s="554">
        <v>0.08333333333333333</v>
      </c>
      <c r="N29" s="522"/>
      <c r="O29" s="520">
        <v>0.0</v>
      </c>
      <c r="P29" s="520">
        <v>5.0</v>
      </c>
      <c r="Q29" s="555">
        <v>0.025694444444444443</v>
      </c>
      <c r="R29" s="522"/>
      <c r="S29" s="515">
        <v>4.0</v>
      </c>
      <c r="T29" s="515">
        <v>10.0</v>
      </c>
      <c r="U29" s="518">
        <v>0.022222222222222223</v>
      </c>
      <c r="V29" s="522"/>
      <c r="W29" s="515">
        <v>5.0</v>
      </c>
      <c r="X29" s="515">
        <v>11.0</v>
      </c>
      <c r="Y29" s="515">
        <v>0.0</v>
      </c>
      <c r="Z29" s="517"/>
      <c r="AA29" s="515"/>
      <c r="AB29" s="515"/>
      <c r="AC29" s="564"/>
      <c r="AD29" s="517"/>
      <c r="AE29" s="515"/>
      <c r="AF29" s="515"/>
      <c r="AG29" s="564"/>
      <c r="AH29" s="517"/>
      <c r="AI29" s="528"/>
      <c r="AJ29" s="529"/>
      <c r="AK29" s="550"/>
      <c r="AL29" s="530"/>
      <c r="AM29" s="528"/>
      <c r="AN29" s="529"/>
      <c r="AO29" s="550"/>
      <c r="AP29" s="530"/>
    </row>
    <row r="30">
      <c r="A30" s="451" t="s">
        <v>982</v>
      </c>
      <c r="B30" s="8"/>
      <c r="C30" s="515"/>
      <c r="D30" s="515"/>
      <c r="E30" s="515"/>
      <c r="F30" s="563"/>
      <c r="G30" s="515"/>
      <c r="H30" s="515"/>
      <c r="I30" s="547"/>
      <c r="J30" s="563"/>
      <c r="K30" s="542">
        <v>5.0</v>
      </c>
      <c r="L30" s="543">
        <v>17.5</v>
      </c>
      <c r="M30" s="569">
        <v>0.22083333333333333</v>
      </c>
      <c r="N30" s="522"/>
      <c r="O30" s="520">
        <v>0.0</v>
      </c>
      <c r="P30" s="543">
        <v>12.0</v>
      </c>
      <c r="Q30" s="555">
        <v>0.034722222222222224</v>
      </c>
      <c r="R30" s="522"/>
      <c r="S30" s="570">
        <v>4.0</v>
      </c>
      <c r="T30" s="570">
        <v>8.0</v>
      </c>
      <c r="U30" s="518">
        <v>0.02638888888888889</v>
      </c>
      <c r="V30" s="522"/>
      <c r="W30" s="515">
        <v>1.0</v>
      </c>
      <c r="X30" s="515">
        <v>6.0</v>
      </c>
      <c r="Y30" s="564">
        <v>0.09513888888888888</v>
      </c>
      <c r="Z30" s="517"/>
      <c r="AA30" s="515"/>
      <c r="AB30" s="515"/>
      <c r="AC30" s="564"/>
      <c r="AD30" s="517"/>
      <c r="AE30" s="515"/>
      <c r="AF30" s="515"/>
      <c r="AG30" s="564"/>
      <c r="AH30" s="517"/>
      <c r="AI30" s="542"/>
      <c r="AJ30" s="543"/>
      <c r="AK30" s="583"/>
      <c r="AL30" s="530"/>
      <c r="AM30" s="528"/>
      <c r="AN30" s="529"/>
      <c r="AO30" s="550"/>
      <c r="AP30" s="530"/>
    </row>
    <row r="31">
      <c r="F31" s="582"/>
      <c r="J31" s="582"/>
      <c r="N31" s="582"/>
      <c r="R31" s="582"/>
      <c r="V31" s="582"/>
      <c r="Z31" s="582"/>
      <c r="AD31" s="582"/>
      <c r="AH31" s="582"/>
      <c r="AL31" s="582"/>
      <c r="AP31" s="582"/>
    </row>
    <row r="32">
      <c r="A32" s="451" t="s">
        <v>983</v>
      </c>
      <c r="B32" s="8"/>
      <c r="C32" s="515">
        <v>0.0</v>
      </c>
      <c r="D32" s="515">
        <v>13.5</v>
      </c>
      <c r="E32" s="564">
        <v>0.2222222222222222</v>
      </c>
      <c r="F32" s="563" t="s">
        <v>44</v>
      </c>
      <c r="G32" s="515"/>
      <c r="H32" s="515"/>
      <c r="I32" s="547"/>
      <c r="J32" s="563"/>
      <c r="K32" s="588">
        <v>1.0</v>
      </c>
      <c r="L32" s="588">
        <v>3.5</v>
      </c>
      <c r="M32" s="569">
        <v>0.13333333333333333</v>
      </c>
      <c r="N32" s="522"/>
      <c r="O32" s="520">
        <v>1.0</v>
      </c>
      <c r="P32" s="520">
        <v>4.0</v>
      </c>
      <c r="Q32" s="555">
        <v>0.022916666666666665</v>
      </c>
      <c r="R32" s="522"/>
      <c r="S32" s="515">
        <v>1.0</v>
      </c>
      <c r="T32" s="515">
        <v>7.5</v>
      </c>
      <c r="U32" s="518">
        <v>0.024305555555555556</v>
      </c>
      <c r="V32" s="522"/>
      <c r="W32" s="515">
        <v>0.0</v>
      </c>
      <c r="X32" s="515">
        <v>11.0</v>
      </c>
      <c r="Y32" s="564">
        <v>0.04583333333333333</v>
      </c>
      <c r="Z32" s="517"/>
      <c r="AA32" s="515"/>
      <c r="AB32" s="515"/>
      <c r="AC32" s="564"/>
      <c r="AD32" s="517"/>
      <c r="AE32" s="515"/>
      <c r="AF32" s="515"/>
      <c r="AG32" s="564"/>
      <c r="AH32" s="517"/>
      <c r="AI32" s="542"/>
      <c r="AJ32" s="543"/>
      <c r="AK32" s="583"/>
      <c r="AL32" s="530"/>
      <c r="AM32" s="528"/>
      <c r="AN32" s="529"/>
      <c r="AO32" s="550"/>
      <c r="AP32" s="530"/>
    </row>
    <row r="33">
      <c r="A33" s="451" t="s">
        <v>984</v>
      </c>
      <c r="B33" s="8"/>
      <c r="C33" s="515">
        <v>1.0</v>
      </c>
      <c r="D33" s="515">
        <v>1.0</v>
      </c>
      <c r="E33" s="515">
        <v>0.0</v>
      </c>
      <c r="F33" s="563" t="s">
        <v>55</v>
      </c>
      <c r="G33" s="515"/>
      <c r="H33" s="515"/>
      <c r="I33" s="547"/>
      <c r="J33" s="563"/>
      <c r="K33" s="542">
        <v>0.0</v>
      </c>
      <c r="L33" s="543">
        <v>12.5</v>
      </c>
      <c r="M33" s="584">
        <v>0.1486111111111111</v>
      </c>
      <c r="N33" s="522"/>
      <c r="O33" s="542">
        <v>2.0</v>
      </c>
      <c r="P33" s="543">
        <v>18.0</v>
      </c>
      <c r="Q33" s="555">
        <v>0.022222222222222223</v>
      </c>
      <c r="R33" s="522"/>
      <c r="S33" s="515">
        <v>3.0</v>
      </c>
      <c r="T33" s="515">
        <v>2.5</v>
      </c>
      <c r="U33" s="518">
        <v>0.02361111111111111</v>
      </c>
      <c r="V33" s="522"/>
      <c r="W33" s="515">
        <v>2.0</v>
      </c>
      <c r="X33" s="515">
        <v>8.0</v>
      </c>
      <c r="Y33" s="564">
        <v>0.04513888888888889</v>
      </c>
      <c r="Z33" s="517"/>
      <c r="AA33" s="515"/>
      <c r="AB33" s="515"/>
      <c r="AC33" s="564"/>
      <c r="AD33" s="517"/>
      <c r="AE33" s="515"/>
      <c r="AF33" s="515"/>
      <c r="AG33" s="564"/>
      <c r="AH33" s="517"/>
      <c r="AI33" s="542"/>
      <c r="AJ33" s="543"/>
      <c r="AK33" s="583"/>
      <c r="AL33" s="560"/>
      <c r="AM33" s="542"/>
      <c r="AN33" s="543"/>
      <c r="AO33" s="550"/>
      <c r="AP33" s="560"/>
    </row>
    <row r="34">
      <c r="A34" s="451" t="s">
        <v>985</v>
      </c>
      <c r="B34" s="8"/>
      <c r="C34" s="515">
        <v>0.0</v>
      </c>
      <c r="D34" s="515">
        <v>2.0</v>
      </c>
      <c r="E34" s="564">
        <v>0.04791666666666667</v>
      </c>
      <c r="F34" s="563" t="s">
        <v>55</v>
      </c>
      <c r="G34" s="515"/>
      <c r="H34" s="515"/>
      <c r="I34" s="547"/>
      <c r="J34" s="563"/>
      <c r="K34" s="520">
        <v>4.0</v>
      </c>
      <c r="L34" s="520">
        <v>9.0</v>
      </c>
      <c r="M34" s="569">
        <v>0.2152777777777778</v>
      </c>
      <c r="N34" s="522"/>
      <c r="O34" s="520">
        <v>1.0</v>
      </c>
      <c r="P34" s="520">
        <v>2.5</v>
      </c>
      <c r="Q34" s="520">
        <v>0.0</v>
      </c>
      <c r="R34" s="522" t="s">
        <v>57</v>
      </c>
      <c r="S34" s="515">
        <v>2.0</v>
      </c>
      <c r="T34" s="515">
        <v>6.5</v>
      </c>
      <c r="U34" s="518">
        <v>0.021527777777777778</v>
      </c>
      <c r="V34" s="522"/>
      <c r="W34" s="515">
        <v>0.0</v>
      </c>
      <c r="X34" s="515">
        <v>7.0</v>
      </c>
      <c r="Y34" s="564">
        <v>0.027083333333333334</v>
      </c>
      <c r="Z34" s="517"/>
      <c r="AA34" s="515"/>
      <c r="AB34" s="515"/>
      <c r="AC34" s="564"/>
      <c r="AD34" s="517"/>
      <c r="AE34" s="515"/>
      <c r="AF34" s="515"/>
      <c r="AG34" s="564"/>
      <c r="AH34" s="517"/>
      <c r="AI34" s="542"/>
      <c r="AJ34" s="543"/>
      <c r="AK34" s="583"/>
      <c r="AL34" s="530"/>
      <c r="AM34" s="574"/>
      <c r="AN34" s="575"/>
      <c r="AO34" s="550"/>
      <c r="AP34" s="530"/>
    </row>
    <row r="35">
      <c r="A35" s="451" t="s">
        <v>986</v>
      </c>
      <c r="B35" s="8"/>
      <c r="C35" s="515">
        <v>0.0</v>
      </c>
      <c r="D35" s="515">
        <v>0.0</v>
      </c>
      <c r="E35" s="515">
        <v>0.0</v>
      </c>
      <c r="F35" s="563" t="s">
        <v>55</v>
      </c>
      <c r="G35" s="515"/>
      <c r="H35" s="515"/>
      <c r="I35" s="547"/>
      <c r="J35" s="563"/>
      <c r="K35" s="520">
        <v>14.0</v>
      </c>
      <c r="L35" s="520">
        <v>5.5</v>
      </c>
      <c r="M35" s="569">
        <v>0.4027777777777778</v>
      </c>
      <c r="N35" s="522"/>
      <c r="O35" s="520">
        <v>1.0</v>
      </c>
      <c r="P35" s="520">
        <v>0.5</v>
      </c>
      <c r="Q35" s="521">
        <v>0.09375</v>
      </c>
      <c r="R35" s="522"/>
      <c r="S35" s="515">
        <v>10.0</v>
      </c>
      <c r="T35" s="515">
        <v>3.0</v>
      </c>
      <c r="U35" s="518">
        <v>0.030555555555555555</v>
      </c>
      <c r="V35" s="522"/>
      <c r="W35" s="515">
        <v>1.0</v>
      </c>
      <c r="X35" s="515">
        <v>8.0</v>
      </c>
      <c r="Y35" s="564">
        <v>0.044444444444444446</v>
      </c>
      <c r="Z35" s="517"/>
      <c r="AA35" s="515"/>
      <c r="AB35" s="515"/>
      <c r="AC35" s="564"/>
      <c r="AD35" s="517"/>
      <c r="AE35" s="515"/>
      <c r="AF35" s="515"/>
      <c r="AG35" s="564"/>
      <c r="AH35" s="517"/>
      <c r="AI35" s="542"/>
      <c r="AJ35" s="543"/>
      <c r="AK35" s="583"/>
      <c r="AL35" s="560"/>
      <c r="AM35" s="574"/>
      <c r="AN35" s="589"/>
      <c r="AO35" s="550"/>
      <c r="AP35" s="560"/>
    </row>
    <row r="36">
      <c r="A36" s="451" t="s">
        <v>987</v>
      </c>
      <c r="B36" s="8"/>
      <c r="C36" s="515">
        <v>1.0</v>
      </c>
      <c r="D36" s="515">
        <v>2.5</v>
      </c>
      <c r="E36" s="564">
        <v>0.029166666666666667</v>
      </c>
      <c r="F36" s="590" t="s">
        <v>55</v>
      </c>
      <c r="G36" s="591"/>
      <c r="H36" s="591"/>
      <c r="I36" s="592"/>
      <c r="J36" s="590" t="s">
        <v>44</v>
      </c>
      <c r="K36" s="593">
        <v>3.0</v>
      </c>
      <c r="L36" s="593">
        <v>5.0</v>
      </c>
      <c r="M36" s="569">
        <v>0.22361111111111112</v>
      </c>
      <c r="N36" s="522"/>
      <c r="O36" s="593">
        <v>3.0</v>
      </c>
      <c r="P36" s="593">
        <v>1.0</v>
      </c>
      <c r="Q36" s="520">
        <v>0.0</v>
      </c>
      <c r="R36" s="522" t="s">
        <v>56</v>
      </c>
      <c r="S36" s="593">
        <v>5.0</v>
      </c>
      <c r="T36" s="593">
        <v>2.5</v>
      </c>
      <c r="U36" s="518">
        <v>0.024305555555555556</v>
      </c>
      <c r="V36" s="522"/>
      <c r="W36" s="515">
        <v>5.0</v>
      </c>
      <c r="X36" s="515">
        <v>8.0</v>
      </c>
      <c r="Y36" s="564">
        <v>0.07152777777777777</v>
      </c>
      <c r="Z36" s="517"/>
      <c r="AA36" s="515">
        <v>0.0</v>
      </c>
      <c r="AB36" s="515">
        <v>0.0</v>
      </c>
      <c r="AC36" s="515">
        <v>0.0</v>
      </c>
      <c r="AD36" s="517" t="s">
        <v>44</v>
      </c>
      <c r="AE36" s="515">
        <v>0.0</v>
      </c>
      <c r="AF36" s="515">
        <v>0.0</v>
      </c>
      <c r="AG36" s="515">
        <v>0.0</v>
      </c>
      <c r="AH36" s="517" t="s">
        <v>44</v>
      </c>
      <c r="AI36" s="593"/>
      <c r="AJ36" s="593"/>
      <c r="AK36" s="583"/>
      <c r="AL36" s="594"/>
      <c r="AM36" s="595"/>
      <c r="AN36" s="595"/>
      <c r="AO36" s="550"/>
      <c r="AP36" s="594"/>
    </row>
    <row r="37">
      <c r="A37" s="451" t="s">
        <v>988</v>
      </c>
      <c r="B37" s="8"/>
      <c r="C37" s="515">
        <v>0.0</v>
      </c>
      <c r="D37" s="515">
        <v>1.0</v>
      </c>
      <c r="E37" s="564">
        <v>0.01875</v>
      </c>
      <c r="F37" s="596" t="s">
        <v>989</v>
      </c>
      <c r="G37" s="591">
        <v>2.0</v>
      </c>
      <c r="H37" s="591">
        <v>8.0</v>
      </c>
      <c r="I37" s="592">
        <v>0.04861111111111111</v>
      </c>
      <c r="J37" s="590"/>
      <c r="K37" s="593">
        <v>10.0</v>
      </c>
      <c r="L37" s="593">
        <v>1.0</v>
      </c>
      <c r="M37" s="569">
        <v>0.05555555555555555</v>
      </c>
      <c r="N37" s="522"/>
      <c r="O37" s="593">
        <v>0.0</v>
      </c>
      <c r="P37" s="593">
        <v>2.5</v>
      </c>
      <c r="Q37" s="520">
        <v>0.0</v>
      </c>
      <c r="R37" s="522" t="s">
        <v>989</v>
      </c>
      <c r="S37" s="593">
        <v>0.0</v>
      </c>
      <c r="T37" s="593">
        <v>2.0</v>
      </c>
      <c r="U37" s="515">
        <v>0.0</v>
      </c>
      <c r="V37" s="522"/>
      <c r="W37" s="515">
        <v>0.0</v>
      </c>
      <c r="X37" s="515"/>
      <c r="Y37" s="515">
        <v>0.0</v>
      </c>
      <c r="Z37" s="517"/>
      <c r="AA37" s="515">
        <v>1.0</v>
      </c>
      <c r="AB37" s="515"/>
      <c r="AC37" s="564">
        <v>0.08472222222222223</v>
      </c>
      <c r="AD37" s="517"/>
      <c r="AE37" s="515">
        <v>9.0</v>
      </c>
      <c r="AF37" s="515"/>
      <c r="AG37" s="564">
        <v>0.06111111111111111</v>
      </c>
      <c r="AH37" s="517"/>
      <c r="AI37" s="593"/>
      <c r="AJ37" s="593"/>
      <c r="AK37" s="583"/>
      <c r="AL37" s="594"/>
      <c r="AM37" s="595"/>
      <c r="AN37" s="595"/>
      <c r="AO37" s="550"/>
      <c r="AP37" s="594"/>
    </row>
    <row r="38">
      <c r="A38" s="399" t="s">
        <v>45</v>
      </c>
      <c r="B38" s="400" t="s">
        <v>46</v>
      </c>
      <c r="C38" s="401">
        <f t="shared" ref="C38:AP38" si="1">SUM(C3:C6)</f>
        <v>0</v>
      </c>
      <c r="D38" s="401">
        <f t="shared" si="1"/>
        <v>0</v>
      </c>
      <c r="E38" s="577">
        <f t="shared" si="1"/>
        <v>0</v>
      </c>
      <c r="F38" s="403">
        <f t="shared" si="1"/>
        <v>0</v>
      </c>
      <c r="G38" s="401">
        <f t="shared" si="1"/>
        <v>0</v>
      </c>
      <c r="H38" s="401">
        <f t="shared" si="1"/>
        <v>0</v>
      </c>
      <c r="I38" s="577">
        <f t="shared" si="1"/>
        <v>0</v>
      </c>
      <c r="J38" s="403">
        <f t="shared" si="1"/>
        <v>0</v>
      </c>
      <c r="K38" s="401">
        <f t="shared" si="1"/>
        <v>10</v>
      </c>
      <c r="L38" s="401">
        <f t="shared" si="1"/>
        <v>48.5</v>
      </c>
      <c r="M38" s="577">
        <f t="shared" si="1"/>
        <v>0.4173611111</v>
      </c>
      <c r="N38" s="403">
        <f t="shared" si="1"/>
        <v>0</v>
      </c>
      <c r="O38" s="401">
        <f t="shared" si="1"/>
        <v>3</v>
      </c>
      <c r="P38" s="401">
        <f t="shared" si="1"/>
        <v>33</v>
      </c>
      <c r="Q38" s="577">
        <f t="shared" si="1"/>
        <v>0.4569444444</v>
      </c>
      <c r="R38" s="403">
        <f t="shared" si="1"/>
        <v>0</v>
      </c>
      <c r="S38" s="401">
        <f t="shared" si="1"/>
        <v>0</v>
      </c>
      <c r="T38" s="401">
        <f t="shared" si="1"/>
        <v>0</v>
      </c>
      <c r="U38" s="577">
        <f t="shared" si="1"/>
        <v>0</v>
      </c>
      <c r="V38" s="403">
        <f t="shared" si="1"/>
        <v>0</v>
      </c>
      <c r="W38" s="401">
        <f t="shared" si="1"/>
        <v>0</v>
      </c>
      <c r="X38" s="401">
        <f t="shared" si="1"/>
        <v>0</v>
      </c>
      <c r="Y38" s="577">
        <f t="shared" si="1"/>
        <v>0</v>
      </c>
      <c r="Z38" s="403">
        <f t="shared" si="1"/>
        <v>0</v>
      </c>
      <c r="AA38" s="401">
        <f t="shared" si="1"/>
        <v>0</v>
      </c>
      <c r="AB38" s="401">
        <f t="shared" si="1"/>
        <v>0</v>
      </c>
      <c r="AC38" s="577">
        <f t="shared" si="1"/>
        <v>0</v>
      </c>
      <c r="AD38" s="403">
        <f t="shared" si="1"/>
        <v>0</v>
      </c>
      <c r="AE38" s="401">
        <f t="shared" si="1"/>
        <v>0</v>
      </c>
      <c r="AF38" s="401">
        <f t="shared" si="1"/>
        <v>0</v>
      </c>
      <c r="AG38" s="577">
        <f t="shared" si="1"/>
        <v>0</v>
      </c>
      <c r="AH38" s="403">
        <f t="shared" si="1"/>
        <v>0</v>
      </c>
      <c r="AI38" s="401">
        <f t="shared" si="1"/>
        <v>0</v>
      </c>
      <c r="AJ38" s="401">
        <f t="shared" si="1"/>
        <v>0</v>
      </c>
      <c r="AK38" s="577">
        <f t="shared" si="1"/>
        <v>0</v>
      </c>
      <c r="AL38" s="403">
        <f t="shared" si="1"/>
        <v>0</v>
      </c>
      <c r="AM38" s="401">
        <f t="shared" si="1"/>
        <v>0</v>
      </c>
      <c r="AN38" s="401">
        <f t="shared" si="1"/>
        <v>0</v>
      </c>
      <c r="AO38" s="577">
        <f t="shared" si="1"/>
        <v>0</v>
      </c>
      <c r="AP38" s="403">
        <f t="shared" si="1"/>
        <v>0</v>
      </c>
    </row>
    <row r="39">
      <c r="A39" s="404" t="s">
        <v>47</v>
      </c>
      <c r="B39" s="405" t="s">
        <v>48</v>
      </c>
      <c r="C39" s="401">
        <f t="shared" ref="C39:AP39" si="2">SUM(C8:C14)</f>
        <v>0</v>
      </c>
      <c r="D39" s="401">
        <f t="shared" si="2"/>
        <v>0</v>
      </c>
      <c r="E39" s="577">
        <f t="shared" si="2"/>
        <v>0</v>
      </c>
      <c r="F39" s="403">
        <f t="shared" si="2"/>
        <v>0</v>
      </c>
      <c r="G39" s="401">
        <f t="shared" si="2"/>
        <v>0</v>
      </c>
      <c r="H39" s="401">
        <f t="shared" si="2"/>
        <v>0</v>
      </c>
      <c r="I39" s="577">
        <f t="shared" si="2"/>
        <v>0</v>
      </c>
      <c r="J39" s="403">
        <f t="shared" si="2"/>
        <v>0</v>
      </c>
      <c r="K39" s="401">
        <f t="shared" si="2"/>
        <v>14</v>
      </c>
      <c r="L39" s="401">
        <f t="shared" si="2"/>
        <v>105</v>
      </c>
      <c r="M39" s="577">
        <f t="shared" si="2"/>
        <v>0.6777777778</v>
      </c>
      <c r="N39" s="403">
        <f t="shared" si="2"/>
        <v>0</v>
      </c>
      <c r="O39" s="401">
        <f t="shared" si="2"/>
        <v>1</v>
      </c>
      <c r="P39" s="401">
        <f t="shared" si="2"/>
        <v>30.5</v>
      </c>
      <c r="Q39" s="577">
        <f t="shared" si="2"/>
        <v>0.2006944444</v>
      </c>
      <c r="R39" s="403">
        <f t="shared" si="2"/>
        <v>0</v>
      </c>
      <c r="S39" s="401">
        <f t="shared" si="2"/>
        <v>0</v>
      </c>
      <c r="T39" s="401">
        <f t="shared" si="2"/>
        <v>0</v>
      </c>
      <c r="U39" s="577">
        <f t="shared" si="2"/>
        <v>0</v>
      </c>
      <c r="V39" s="403">
        <f t="shared" si="2"/>
        <v>0</v>
      </c>
      <c r="W39" s="401">
        <f t="shared" si="2"/>
        <v>0</v>
      </c>
      <c r="X39" s="401">
        <f t="shared" si="2"/>
        <v>0</v>
      </c>
      <c r="Y39" s="577">
        <f t="shared" si="2"/>
        <v>0</v>
      </c>
      <c r="Z39" s="403">
        <f t="shared" si="2"/>
        <v>0</v>
      </c>
      <c r="AA39" s="401">
        <f t="shared" si="2"/>
        <v>0</v>
      </c>
      <c r="AB39" s="401">
        <f t="shared" si="2"/>
        <v>0</v>
      </c>
      <c r="AC39" s="577">
        <f t="shared" si="2"/>
        <v>0</v>
      </c>
      <c r="AD39" s="403">
        <f t="shared" si="2"/>
        <v>0</v>
      </c>
      <c r="AE39" s="401">
        <f t="shared" si="2"/>
        <v>0</v>
      </c>
      <c r="AF39" s="401">
        <f t="shared" si="2"/>
        <v>0</v>
      </c>
      <c r="AG39" s="577">
        <f t="shared" si="2"/>
        <v>0</v>
      </c>
      <c r="AH39" s="403">
        <f t="shared" si="2"/>
        <v>0</v>
      </c>
      <c r="AI39" s="401">
        <f t="shared" si="2"/>
        <v>0</v>
      </c>
      <c r="AJ39" s="401">
        <f t="shared" si="2"/>
        <v>0</v>
      </c>
      <c r="AK39" s="577">
        <f t="shared" si="2"/>
        <v>0</v>
      </c>
      <c r="AL39" s="403">
        <f t="shared" si="2"/>
        <v>0</v>
      </c>
      <c r="AM39" s="401">
        <f t="shared" si="2"/>
        <v>0</v>
      </c>
      <c r="AN39" s="401">
        <f t="shared" si="2"/>
        <v>0</v>
      </c>
      <c r="AO39" s="577">
        <f t="shared" si="2"/>
        <v>0</v>
      </c>
      <c r="AP39" s="403">
        <f t="shared" si="2"/>
        <v>0</v>
      </c>
    </row>
    <row r="40">
      <c r="A40" s="406" t="s">
        <v>43</v>
      </c>
      <c r="B40" s="405" t="s">
        <v>49</v>
      </c>
      <c r="C40" s="401">
        <f t="shared" ref="C40:AP40" si="3">SUM(C16:C22)</f>
        <v>0</v>
      </c>
      <c r="D40" s="401">
        <f t="shared" si="3"/>
        <v>0</v>
      </c>
      <c r="E40" s="577">
        <f t="shared" si="3"/>
        <v>0</v>
      </c>
      <c r="F40" s="403">
        <f t="shared" si="3"/>
        <v>0</v>
      </c>
      <c r="G40" s="401">
        <f t="shared" si="3"/>
        <v>0</v>
      </c>
      <c r="H40" s="401">
        <f t="shared" si="3"/>
        <v>0</v>
      </c>
      <c r="I40" s="577">
        <f t="shared" si="3"/>
        <v>0</v>
      </c>
      <c r="J40" s="403">
        <f t="shared" si="3"/>
        <v>0</v>
      </c>
      <c r="K40" s="401">
        <f t="shared" si="3"/>
        <v>26</v>
      </c>
      <c r="L40" s="401">
        <f t="shared" si="3"/>
        <v>169</v>
      </c>
      <c r="M40" s="577">
        <f t="shared" si="3"/>
        <v>0.6020833333</v>
      </c>
      <c r="N40" s="403">
        <f t="shared" si="3"/>
        <v>0</v>
      </c>
      <c r="O40" s="401">
        <f t="shared" si="3"/>
        <v>1</v>
      </c>
      <c r="P40" s="401">
        <f t="shared" si="3"/>
        <v>54.5</v>
      </c>
      <c r="Q40" s="577">
        <f t="shared" si="3"/>
        <v>0.1993055556</v>
      </c>
      <c r="R40" s="403">
        <f t="shared" si="3"/>
        <v>0</v>
      </c>
      <c r="S40" s="401">
        <f t="shared" si="3"/>
        <v>0</v>
      </c>
      <c r="T40" s="401">
        <f t="shared" si="3"/>
        <v>0</v>
      </c>
      <c r="U40" s="577">
        <f t="shared" si="3"/>
        <v>0</v>
      </c>
      <c r="V40" s="403">
        <f t="shared" si="3"/>
        <v>0</v>
      </c>
      <c r="W40" s="401">
        <f t="shared" si="3"/>
        <v>13</v>
      </c>
      <c r="X40" s="401">
        <f t="shared" si="3"/>
        <v>35</v>
      </c>
      <c r="Y40" s="577">
        <f t="shared" si="3"/>
        <v>0.2375</v>
      </c>
      <c r="Z40" s="403">
        <f t="shared" si="3"/>
        <v>0</v>
      </c>
      <c r="AA40" s="401">
        <f t="shared" si="3"/>
        <v>0</v>
      </c>
      <c r="AB40" s="401">
        <f t="shared" si="3"/>
        <v>0</v>
      </c>
      <c r="AC40" s="577">
        <f t="shared" si="3"/>
        <v>0</v>
      </c>
      <c r="AD40" s="403">
        <f t="shared" si="3"/>
        <v>0</v>
      </c>
      <c r="AE40" s="401">
        <f t="shared" si="3"/>
        <v>0</v>
      </c>
      <c r="AF40" s="401">
        <f t="shared" si="3"/>
        <v>0</v>
      </c>
      <c r="AG40" s="577">
        <f t="shared" si="3"/>
        <v>0</v>
      </c>
      <c r="AH40" s="403">
        <f t="shared" si="3"/>
        <v>0</v>
      </c>
      <c r="AI40" s="401">
        <f t="shared" si="3"/>
        <v>0</v>
      </c>
      <c r="AJ40" s="401">
        <f t="shared" si="3"/>
        <v>0</v>
      </c>
      <c r="AK40" s="577">
        <f t="shared" si="3"/>
        <v>0</v>
      </c>
      <c r="AL40" s="403">
        <f t="shared" si="3"/>
        <v>0</v>
      </c>
      <c r="AM40" s="401">
        <f t="shared" si="3"/>
        <v>0</v>
      </c>
      <c r="AN40" s="401">
        <f t="shared" si="3"/>
        <v>0</v>
      </c>
      <c r="AO40" s="577">
        <f t="shared" si="3"/>
        <v>0</v>
      </c>
      <c r="AP40" s="403">
        <f t="shared" si="3"/>
        <v>0</v>
      </c>
    </row>
    <row r="41">
      <c r="A41" s="407" t="s">
        <v>50</v>
      </c>
      <c r="B41" s="405" t="s">
        <v>51</v>
      </c>
      <c r="C41" s="401">
        <f t="shared" ref="C41:AP41" si="4">SUM(C24:C30)</f>
        <v>0</v>
      </c>
      <c r="D41" s="401">
        <f t="shared" si="4"/>
        <v>0</v>
      </c>
      <c r="E41" s="577">
        <f t="shared" si="4"/>
        <v>0</v>
      </c>
      <c r="F41" s="403">
        <f t="shared" si="4"/>
        <v>0</v>
      </c>
      <c r="G41" s="401">
        <f t="shared" si="4"/>
        <v>0</v>
      </c>
      <c r="H41" s="401">
        <f t="shared" si="4"/>
        <v>0</v>
      </c>
      <c r="I41" s="577">
        <f t="shared" si="4"/>
        <v>0</v>
      </c>
      <c r="J41" s="403">
        <f t="shared" si="4"/>
        <v>0</v>
      </c>
      <c r="K41" s="401">
        <f t="shared" si="4"/>
        <v>20</v>
      </c>
      <c r="L41" s="401">
        <f t="shared" si="4"/>
        <v>102.5</v>
      </c>
      <c r="M41" s="577">
        <f t="shared" si="4"/>
        <v>0.8513888889</v>
      </c>
      <c r="N41" s="403">
        <f t="shared" si="4"/>
        <v>0</v>
      </c>
      <c r="O41" s="401">
        <f t="shared" si="4"/>
        <v>0</v>
      </c>
      <c r="P41" s="401">
        <f t="shared" si="4"/>
        <v>41.5</v>
      </c>
      <c r="Q41" s="577">
        <f t="shared" si="4"/>
        <v>0.2076388889</v>
      </c>
      <c r="R41" s="403">
        <f t="shared" si="4"/>
        <v>0</v>
      </c>
      <c r="S41" s="401">
        <f t="shared" si="4"/>
        <v>11</v>
      </c>
      <c r="T41" s="401">
        <f t="shared" si="4"/>
        <v>33</v>
      </c>
      <c r="U41" s="577">
        <f t="shared" si="4"/>
        <v>0.07013888889</v>
      </c>
      <c r="V41" s="403">
        <f t="shared" si="4"/>
        <v>0</v>
      </c>
      <c r="W41" s="401">
        <f t="shared" si="4"/>
        <v>15</v>
      </c>
      <c r="X41" s="401">
        <f t="shared" si="4"/>
        <v>58</v>
      </c>
      <c r="Y41" s="577">
        <f t="shared" si="4"/>
        <v>0.3868055556</v>
      </c>
      <c r="Z41" s="403">
        <f t="shared" si="4"/>
        <v>0</v>
      </c>
      <c r="AA41" s="401">
        <f t="shared" si="4"/>
        <v>0</v>
      </c>
      <c r="AB41" s="401">
        <f t="shared" si="4"/>
        <v>0</v>
      </c>
      <c r="AC41" s="577">
        <f t="shared" si="4"/>
        <v>0</v>
      </c>
      <c r="AD41" s="403">
        <f t="shared" si="4"/>
        <v>0</v>
      </c>
      <c r="AE41" s="401">
        <f t="shared" si="4"/>
        <v>0</v>
      </c>
      <c r="AF41" s="401">
        <f t="shared" si="4"/>
        <v>0</v>
      </c>
      <c r="AG41" s="577">
        <f t="shared" si="4"/>
        <v>0</v>
      </c>
      <c r="AH41" s="403">
        <f t="shared" si="4"/>
        <v>0</v>
      </c>
      <c r="AI41" s="401">
        <f t="shared" si="4"/>
        <v>0</v>
      </c>
      <c r="AJ41" s="401">
        <f t="shared" si="4"/>
        <v>0</v>
      </c>
      <c r="AK41" s="577">
        <f t="shared" si="4"/>
        <v>0</v>
      </c>
      <c r="AL41" s="403">
        <f t="shared" si="4"/>
        <v>0</v>
      </c>
      <c r="AM41" s="401">
        <f t="shared" si="4"/>
        <v>0</v>
      </c>
      <c r="AN41" s="401">
        <f t="shared" si="4"/>
        <v>0</v>
      </c>
      <c r="AO41" s="577">
        <f t="shared" si="4"/>
        <v>0</v>
      </c>
      <c r="AP41" s="403">
        <f t="shared" si="4"/>
        <v>0</v>
      </c>
    </row>
    <row r="42">
      <c r="A42" s="408" t="s">
        <v>52</v>
      </c>
      <c r="B42" s="409" t="s">
        <v>53</v>
      </c>
      <c r="C42" s="401">
        <f t="shared" ref="C42:AP42" si="5">SUM(C32:C37)</f>
        <v>2</v>
      </c>
      <c r="D42" s="401">
        <f t="shared" si="5"/>
        <v>20</v>
      </c>
      <c r="E42" s="577">
        <f t="shared" si="5"/>
        <v>0.3180555556</v>
      </c>
      <c r="F42" s="403">
        <f t="shared" si="5"/>
        <v>0</v>
      </c>
      <c r="G42" s="401">
        <f t="shared" si="5"/>
        <v>2</v>
      </c>
      <c r="H42" s="401">
        <f t="shared" si="5"/>
        <v>8</v>
      </c>
      <c r="I42" s="577">
        <f t="shared" si="5"/>
        <v>0.04861111111</v>
      </c>
      <c r="J42" s="403">
        <f t="shared" si="5"/>
        <v>0</v>
      </c>
      <c r="K42" s="401">
        <f t="shared" si="5"/>
        <v>32</v>
      </c>
      <c r="L42" s="401">
        <f t="shared" si="5"/>
        <v>36.5</v>
      </c>
      <c r="M42" s="577">
        <f t="shared" si="5"/>
        <v>1.179166667</v>
      </c>
      <c r="N42" s="403">
        <f t="shared" si="5"/>
        <v>0</v>
      </c>
      <c r="O42" s="401">
        <f t="shared" si="5"/>
        <v>8</v>
      </c>
      <c r="P42" s="401">
        <f t="shared" si="5"/>
        <v>28.5</v>
      </c>
      <c r="Q42" s="577">
        <f t="shared" si="5"/>
        <v>0.1388888889</v>
      </c>
      <c r="R42" s="403">
        <f t="shared" si="5"/>
        <v>0</v>
      </c>
      <c r="S42" s="401">
        <f t="shared" si="5"/>
        <v>21</v>
      </c>
      <c r="T42" s="401">
        <f t="shared" si="5"/>
        <v>24</v>
      </c>
      <c r="U42" s="577">
        <f t="shared" si="5"/>
        <v>0.1243055556</v>
      </c>
      <c r="V42" s="403">
        <f t="shared" si="5"/>
        <v>0</v>
      </c>
      <c r="W42" s="401">
        <f t="shared" si="5"/>
        <v>8</v>
      </c>
      <c r="X42" s="401">
        <f t="shared" si="5"/>
        <v>42</v>
      </c>
      <c r="Y42" s="577">
        <f t="shared" si="5"/>
        <v>0.2340277778</v>
      </c>
      <c r="Z42" s="403">
        <f t="shared" si="5"/>
        <v>0</v>
      </c>
      <c r="AA42" s="401">
        <f t="shared" si="5"/>
        <v>1</v>
      </c>
      <c r="AB42" s="401">
        <f t="shared" si="5"/>
        <v>0</v>
      </c>
      <c r="AC42" s="577">
        <f t="shared" si="5"/>
        <v>0.08472222222</v>
      </c>
      <c r="AD42" s="403">
        <f t="shared" si="5"/>
        <v>0</v>
      </c>
      <c r="AE42" s="401">
        <f t="shared" si="5"/>
        <v>9</v>
      </c>
      <c r="AF42" s="401">
        <f t="shared" si="5"/>
        <v>0</v>
      </c>
      <c r="AG42" s="577">
        <f t="shared" si="5"/>
        <v>0.06111111111</v>
      </c>
      <c r="AH42" s="403">
        <f t="shared" si="5"/>
        <v>0</v>
      </c>
      <c r="AI42" s="401">
        <f t="shared" si="5"/>
        <v>0</v>
      </c>
      <c r="AJ42" s="401">
        <f t="shared" si="5"/>
        <v>0</v>
      </c>
      <c r="AK42" s="577">
        <f t="shared" si="5"/>
        <v>0</v>
      </c>
      <c r="AL42" s="403">
        <f t="shared" si="5"/>
        <v>0</v>
      </c>
      <c r="AM42" s="401">
        <f t="shared" si="5"/>
        <v>0</v>
      </c>
      <c r="AN42" s="401">
        <f t="shared" si="5"/>
        <v>0</v>
      </c>
      <c r="AO42" s="577">
        <f t="shared" si="5"/>
        <v>0</v>
      </c>
      <c r="AP42" s="403">
        <f t="shared" si="5"/>
        <v>0</v>
      </c>
    </row>
    <row r="43">
      <c r="A43" s="410" t="s">
        <v>44</v>
      </c>
      <c r="B43" s="411" t="s">
        <v>24</v>
      </c>
      <c r="C43" s="401">
        <f t="shared" ref="C43:AP43" si="6">SUM(C38:C42)</f>
        <v>2</v>
      </c>
      <c r="D43" s="401">
        <f t="shared" si="6"/>
        <v>20</v>
      </c>
      <c r="E43" s="402">
        <f t="shared" si="6"/>
        <v>0.3180555556</v>
      </c>
      <c r="F43" s="412">
        <f t="shared" si="6"/>
        <v>0</v>
      </c>
      <c r="G43" s="401">
        <f t="shared" si="6"/>
        <v>2</v>
      </c>
      <c r="H43" s="401">
        <f t="shared" si="6"/>
        <v>8</v>
      </c>
      <c r="I43" s="402">
        <f t="shared" si="6"/>
        <v>0.04861111111</v>
      </c>
      <c r="J43" s="412">
        <f t="shared" si="6"/>
        <v>0</v>
      </c>
      <c r="K43" s="401">
        <f t="shared" si="6"/>
        <v>102</v>
      </c>
      <c r="L43" s="401">
        <f t="shared" si="6"/>
        <v>461.5</v>
      </c>
      <c r="M43" s="402">
        <f t="shared" si="6"/>
        <v>3.727777778</v>
      </c>
      <c r="N43" s="412">
        <f t="shared" si="6"/>
        <v>0</v>
      </c>
      <c r="O43" s="401">
        <f t="shared" si="6"/>
        <v>13</v>
      </c>
      <c r="P43" s="401">
        <f t="shared" si="6"/>
        <v>188</v>
      </c>
      <c r="Q43" s="402">
        <f t="shared" si="6"/>
        <v>1.203472222</v>
      </c>
      <c r="R43" s="412">
        <f t="shared" si="6"/>
        <v>0</v>
      </c>
      <c r="S43" s="401">
        <f t="shared" si="6"/>
        <v>32</v>
      </c>
      <c r="T43" s="401">
        <f t="shared" si="6"/>
        <v>57</v>
      </c>
      <c r="U43" s="402">
        <f t="shared" si="6"/>
        <v>0.1944444444</v>
      </c>
      <c r="V43" s="412">
        <f t="shared" si="6"/>
        <v>0</v>
      </c>
      <c r="W43" s="401">
        <f t="shared" si="6"/>
        <v>36</v>
      </c>
      <c r="X43" s="401">
        <f t="shared" si="6"/>
        <v>135</v>
      </c>
      <c r="Y43" s="402">
        <f t="shared" si="6"/>
        <v>0.8583333333</v>
      </c>
      <c r="Z43" s="412">
        <f t="shared" si="6"/>
        <v>0</v>
      </c>
      <c r="AA43" s="401">
        <f t="shared" si="6"/>
        <v>1</v>
      </c>
      <c r="AB43" s="401">
        <f t="shared" si="6"/>
        <v>0</v>
      </c>
      <c r="AC43" s="402">
        <f t="shared" si="6"/>
        <v>0.08472222222</v>
      </c>
      <c r="AD43" s="412">
        <f t="shared" si="6"/>
        <v>0</v>
      </c>
      <c r="AE43" s="401">
        <f t="shared" si="6"/>
        <v>9</v>
      </c>
      <c r="AF43" s="401">
        <f t="shared" si="6"/>
        <v>0</v>
      </c>
      <c r="AG43" s="402">
        <f t="shared" si="6"/>
        <v>0.06111111111</v>
      </c>
      <c r="AH43" s="412">
        <f t="shared" si="6"/>
        <v>0</v>
      </c>
      <c r="AI43" s="401">
        <f t="shared" si="6"/>
        <v>0</v>
      </c>
      <c r="AJ43" s="401">
        <f t="shared" si="6"/>
        <v>0</v>
      </c>
      <c r="AK43" s="402">
        <f t="shared" si="6"/>
        <v>0</v>
      </c>
      <c r="AL43" s="412">
        <f t="shared" si="6"/>
        <v>0</v>
      </c>
      <c r="AM43" s="401">
        <f t="shared" si="6"/>
        <v>0</v>
      </c>
      <c r="AN43" s="401">
        <f t="shared" si="6"/>
        <v>0</v>
      </c>
      <c r="AO43" s="402">
        <f t="shared" si="6"/>
        <v>0</v>
      </c>
      <c r="AP43" s="412">
        <f t="shared" si="6"/>
        <v>0</v>
      </c>
    </row>
  </sheetData>
  <mergeCells count="43">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8:B8"/>
    <mergeCell ref="A9:B9"/>
    <mergeCell ref="A10:B10"/>
    <mergeCell ref="A11:B11"/>
    <mergeCell ref="A12:B12"/>
    <mergeCell ref="A13:B13"/>
    <mergeCell ref="A14:B14"/>
    <mergeCell ref="A16:B16"/>
    <mergeCell ref="A17:B17"/>
    <mergeCell ref="A18:B18"/>
    <mergeCell ref="A19:B19"/>
    <mergeCell ref="A20:B20"/>
    <mergeCell ref="A21:B21"/>
    <mergeCell ref="A22:B22"/>
    <mergeCell ref="A24:B24"/>
    <mergeCell ref="A25:B25"/>
    <mergeCell ref="A34:B34"/>
    <mergeCell ref="A35:B35"/>
    <mergeCell ref="A36:B36"/>
    <mergeCell ref="A37:B37"/>
    <mergeCell ref="A26:B26"/>
    <mergeCell ref="A27:B27"/>
    <mergeCell ref="A28:B28"/>
    <mergeCell ref="A29:B29"/>
    <mergeCell ref="A30:B30"/>
    <mergeCell ref="A32:B32"/>
    <mergeCell ref="A33:B33"/>
  </mergeCells>
  <conditionalFormatting sqref="C3:F37">
    <cfRule type="expression" dxfId="1" priority="1">
      <formula>$F:$F="ВРИО"</formula>
    </cfRule>
  </conditionalFormatting>
  <conditionalFormatting sqref="G3:I37">
    <cfRule type="expression" dxfId="1" priority="2">
      <formula>$J:$J="ВРИО"</formula>
    </cfRule>
  </conditionalFormatting>
  <conditionalFormatting sqref="K3:M37">
    <cfRule type="expression" dxfId="1" priority="3">
      <formula>$N:$N="ВРИО"</formula>
    </cfRule>
  </conditionalFormatting>
  <conditionalFormatting sqref="O3:Q37">
    <cfRule type="expression" dxfId="1" priority="4">
      <formula>$R:$R="ВРИО"</formula>
    </cfRule>
  </conditionalFormatting>
  <conditionalFormatting sqref="S3:U37">
    <cfRule type="expression" dxfId="1" priority="5">
      <formula>$V:$V="ВРИО"</formula>
    </cfRule>
  </conditionalFormatting>
  <conditionalFormatting sqref="W3:Y37">
    <cfRule type="expression" dxfId="1" priority="6">
      <formula>$Z:$Z="ВРИО"</formula>
    </cfRule>
  </conditionalFormatting>
  <conditionalFormatting sqref="AA3:AC37">
    <cfRule type="expression" dxfId="1" priority="7">
      <formula>$AD:$AD="ВРИО"</formula>
    </cfRule>
  </conditionalFormatting>
  <conditionalFormatting sqref="AE3:AG37">
    <cfRule type="expression" dxfId="1" priority="8">
      <formula>$AH:$AH="ВРИО"</formula>
    </cfRule>
  </conditionalFormatting>
  <conditionalFormatting sqref="AI3:AK37">
    <cfRule type="expression" dxfId="1" priority="9">
      <formula>$AL:$AL="ВРИО"</formula>
    </cfRule>
  </conditionalFormatting>
  <conditionalFormatting sqref="AE3:AG37">
    <cfRule type="expression" dxfId="1" priority="10">
      <formula>$AH:$AH="Простили"</formula>
    </cfRule>
  </conditionalFormatting>
  <conditionalFormatting sqref="AE3:AG37">
    <cfRule type="expression" dxfId="3" priority="11">
      <formula>$AH:$AH="Назначен"</formula>
    </cfRule>
  </conditionalFormatting>
  <conditionalFormatting sqref="AE3:AG37">
    <cfRule type="expression" dxfId="2" priority="12">
      <formula>$AH:$AH="Повышен"</formula>
    </cfRule>
  </conditionalFormatting>
  <conditionalFormatting sqref="AM3:AO37">
    <cfRule type="expression" dxfId="1" priority="13">
      <formula>$AP:$AP="ВРИО"</formula>
    </cfRule>
  </conditionalFormatting>
  <conditionalFormatting sqref="C3:E37">
    <cfRule type="expression" dxfId="1" priority="14">
      <formula>$F:$F="Простили"</formula>
    </cfRule>
  </conditionalFormatting>
  <conditionalFormatting sqref="G3:I37">
    <cfRule type="expression" dxfId="1" priority="15">
      <formula>$J:$J="Простили"</formula>
    </cfRule>
  </conditionalFormatting>
  <conditionalFormatting sqref="K3:M37">
    <cfRule type="expression" dxfId="1" priority="16">
      <formula>$N:$N="Простили"</formula>
    </cfRule>
  </conditionalFormatting>
  <conditionalFormatting sqref="O3:Q37">
    <cfRule type="expression" dxfId="1" priority="17">
      <formula>$R:$R="Простили"</formula>
    </cfRule>
  </conditionalFormatting>
  <conditionalFormatting sqref="S3:U37">
    <cfRule type="expression" dxfId="1" priority="18">
      <formula>$V:$V="Простили"</formula>
    </cfRule>
  </conditionalFormatting>
  <conditionalFormatting sqref="C3:E37">
    <cfRule type="expression" dxfId="3" priority="19">
      <formula>$F:$F="Назначен"</formula>
    </cfRule>
  </conditionalFormatting>
  <conditionalFormatting sqref="C3:E37">
    <cfRule type="expression" dxfId="2" priority="20">
      <formula>$F:$F="Повышен"</formula>
    </cfRule>
  </conditionalFormatting>
  <conditionalFormatting sqref="C3:E37">
    <cfRule type="expression" dxfId="0" priority="21">
      <formula>$F:$F="Отпуск"</formula>
    </cfRule>
  </conditionalFormatting>
  <conditionalFormatting sqref="G3:I37">
    <cfRule type="expression" dxfId="3" priority="22">
      <formula>$J:$J="Назначен"</formula>
    </cfRule>
  </conditionalFormatting>
  <conditionalFormatting sqref="G3:I37">
    <cfRule type="expression" dxfId="2" priority="23">
      <formula>$J:$J="Повышен"</formula>
    </cfRule>
  </conditionalFormatting>
  <conditionalFormatting sqref="G3:I37">
    <cfRule type="expression" dxfId="0" priority="24">
      <formula>$J:$J="Отпуск"</formula>
    </cfRule>
  </conditionalFormatting>
  <conditionalFormatting sqref="K3:M37">
    <cfRule type="expression" dxfId="3" priority="25">
      <formula>$N:$N="Назначен"</formula>
    </cfRule>
  </conditionalFormatting>
  <conditionalFormatting sqref="K3:M37">
    <cfRule type="expression" dxfId="2" priority="26">
      <formula>$N:$N="Повышен"</formula>
    </cfRule>
  </conditionalFormatting>
  <conditionalFormatting sqref="K3:M37">
    <cfRule type="expression" dxfId="0" priority="27">
      <formula>$N:$N="Отпуск"</formula>
    </cfRule>
  </conditionalFormatting>
  <conditionalFormatting sqref="O3:Q37">
    <cfRule type="expression" dxfId="3" priority="28">
      <formula>$R:$R="Назначен"</formula>
    </cfRule>
  </conditionalFormatting>
  <conditionalFormatting sqref="O3:Q37">
    <cfRule type="expression" dxfId="2" priority="29">
      <formula>$R:$R="Повышен"</formula>
    </cfRule>
  </conditionalFormatting>
  <conditionalFormatting sqref="O3:Q37">
    <cfRule type="expression" dxfId="0" priority="30">
      <formula>$R:$R="Отпуск"</formula>
    </cfRule>
  </conditionalFormatting>
  <conditionalFormatting sqref="S3:U37">
    <cfRule type="expression" dxfId="3" priority="31">
      <formula>$V:$V="Назначен"</formula>
    </cfRule>
  </conditionalFormatting>
  <conditionalFormatting sqref="S3:U37">
    <cfRule type="expression" dxfId="2" priority="32">
      <formula>$V:$V="Повышен"</formula>
    </cfRule>
  </conditionalFormatting>
  <conditionalFormatting sqref="S3:U37">
    <cfRule type="expression" dxfId="0" priority="33">
      <formula>$V:$V="Отпуск"</formula>
    </cfRule>
  </conditionalFormatting>
  <conditionalFormatting sqref="W3:Y37">
    <cfRule type="expression" dxfId="1" priority="34">
      <formula>$Z:$Z="Простили"</formula>
    </cfRule>
  </conditionalFormatting>
  <conditionalFormatting sqref="W3:Y37">
    <cfRule type="expression" dxfId="2" priority="35">
      <formula>$Z:$Z="Повышен"</formula>
    </cfRule>
  </conditionalFormatting>
  <conditionalFormatting sqref="W3:Y37">
    <cfRule type="expression" dxfId="3" priority="36">
      <formula>$Z:$Z="Назначен"</formula>
    </cfRule>
  </conditionalFormatting>
  <conditionalFormatting sqref="W3:Y37">
    <cfRule type="expression" dxfId="0" priority="37">
      <formula>$Z:$Z="Отпуск"</formula>
    </cfRule>
  </conditionalFormatting>
  <conditionalFormatting sqref="AA3:AC37">
    <cfRule type="expression" dxfId="1" priority="38">
      <formula>$AD:$AD="Простили"</formula>
    </cfRule>
  </conditionalFormatting>
  <conditionalFormatting sqref="AA3:AC37">
    <cfRule type="expression" dxfId="3" priority="39">
      <formula>$AD:$AD="Назначен"</formula>
    </cfRule>
  </conditionalFormatting>
  <conditionalFormatting sqref="AA3:AC37">
    <cfRule type="expression" dxfId="2" priority="40">
      <formula>$AD:$AD="Повышен"</formula>
    </cfRule>
  </conditionalFormatting>
  <conditionalFormatting sqref="AA3:AC37">
    <cfRule type="expression" dxfId="0" priority="41">
      <formula>$AD:$AD="Отпуск"</formula>
    </cfRule>
  </conditionalFormatting>
  <conditionalFormatting sqref="AE3:AG37">
    <cfRule type="expression" dxfId="0" priority="42">
      <formula>$AH:$AH="Отпуск"</formula>
    </cfRule>
  </conditionalFormatting>
  <conditionalFormatting sqref="AI3:AK37">
    <cfRule type="expression" dxfId="1" priority="43">
      <formula>$AL:$AL="Простили"</formula>
    </cfRule>
  </conditionalFormatting>
  <conditionalFormatting sqref="AI3:AK37">
    <cfRule type="expression" dxfId="3" priority="44">
      <formula>$AL:$AL="Назначен"</formula>
    </cfRule>
  </conditionalFormatting>
  <conditionalFormatting sqref="AI3:AK37">
    <cfRule type="expression" dxfId="2" priority="45">
      <formula>$AH:$AH="Повышен"</formula>
    </cfRule>
  </conditionalFormatting>
  <conditionalFormatting sqref="AI3:AK37">
    <cfRule type="expression" dxfId="0" priority="46">
      <formula>$AL:$AL="Отпуск"</formula>
    </cfRule>
  </conditionalFormatting>
  <conditionalFormatting sqref="AM3:AO37">
    <cfRule type="expression" dxfId="1" priority="47">
      <formula>$AP:$AP="Простили"</formula>
    </cfRule>
  </conditionalFormatting>
  <conditionalFormatting sqref="AM3:AO37">
    <cfRule type="expression" dxfId="2" priority="48">
      <formula>$AH:$AH="Повышен"</formula>
    </cfRule>
  </conditionalFormatting>
  <conditionalFormatting sqref="AM3:AO37">
    <cfRule type="expression" dxfId="3" priority="49">
      <formula>$AP:$AP="Назначен"</formula>
    </cfRule>
  </conditionalFormatting>
  <conditionalFormatting sqref="AM3:AO37">
    <cfRule type="expression" dxfId="0" priority="50">
      <formula>$AP:$AP="Отпуск"</formula>
    </cfRule>
  </conditionalFormatting>
  <conditionalFormatting sqref="C3:C37 G3:G37 K3:K37 L3:L11 O3:O37 S3:S37 W3:X37 AA3:AB37 AE3:AF37 AI3:AJ37 AM3:AN37">
    <cfRule type="cellIs" dxfId="6" priority="51" operator="greaterThan">
      <formula>0.9</formula>
    </cfRule>
  </conditionalFormatting>
  <conditionalFormatting sqref="E3:E37 I3:I37 M3:M37 Q3:Q37 U3:U37">
    <cfRule type="cellIs" dxfId="6" priority="52" operator="greaterThan">
      <formula>"0:25:00"</formula>
    </cfRule>
  </conditionalFormatting>
  <conditionalFormatting sqref="D3:D37 H3:H37 L3:L37 P3:P37 T3:T37">
    <cfRule type="cellIs" dxfId="6" priority="53" operator="greaterThan">
      <formula>1.9</formula>
    </cfRule>
  </conditionalFormatting>
  <conditionalFormatting sqref="M3:M11 Y3:Y37 AC3:AC37 AG3:AG37 AK3:AK37 AO3:AO37">
    <cfRule type="cellIs" dxfId="6" priority="54" operator="greaterThan">
      <formula>"0:49"</formula>
    </cfRule>
  </conditionalFormatting>
  <conditionalFormatting sqref="E3:E37 I3:I37 M3:M37 Q3:Q37 U3:U37">
    <cfRule type="cellIs" dxfId="8" priority="55" operator="lessThan">
      <formula>"0:25:00"</formula>
    </cfRule>
  </conditionalFormatting>
  <conditionalFormatting sqref="C3:C37 G3:G37 K3:K37 L3:L11 O3:O37 S3:S37 W3:X37 AA3:AB37 AE3:AF37 AI3:AJ37 AM3:AN37">
    <cfRule type="cellIs" dxfId="7" priority="56" operator="lessThan">
      <formula>0.9</formula>
    </cfRule>
  </conditionalFormatting>
  <conditionalFormatting sqref="D3:D37 H3:H37 L3:L37 P3:P37 T3:T37">
    <cfRule type="cellIs" dxfId="8" priority="57" operator="lessThan">
      <formula>1.9</formula>
    </cfRule>
  </conditionalFormatting>
  <conditionalFormatting sqref="M3:M11 Y3:Y37 AC3:AC37 AG3:AG37 AK3:AK37 AO3:AO37">
    <cfRule type="cellIs" dxfId="8" priority="58" operator="lessThan">
      <formula>"0:49"</formula>
    </cfRule>
  </conditionalFormatting>
  <dataValidations>
    <dataValidation type="list" allowBlank="1" sqref="F3:F37 J3:J37 N3:N37 R3:R37 V3:V37 Z3:Z37 AD3:AD37 AH3:AH37 AL3:AL37 AP3:AP37">
      <formula1>"ВРИО,Простили,Назначен,Повышен,Отпуск"</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8" t="s">
        <v>834</v>
      </c>
      <c r="B1" s="8"/>
      <c r="C1" s="579" t="s">
        <v>835</v>
      </c>
      <c r="D1" s="63"/>
      <c r="E1" s="63"/>
      <c r="F1" s="64"/>
      <c r="G1" s="579" t="s">
        <v>913</v>
      </c>
      <c r="H1" s="63"/>
      <c r="I1" s="63"/>
      <c r="J1" s="64"/>
      <c r="K1" s="579" t="s">
        <v>952</v>
      </c>
      <c r="L1" s="63"/>
      <c r="M1" s="63"/>
      <c r="N1" s="64"/>
      <c r="O1" s="579" t="s">
        <v>953</v>
      </c>
      <c r="P1" s="63"/>
      <c r="Q1" s="63"/>
      <c r="R1" s="64"/>
      <c r="S1" s="579" t="s">
        <v>954</v>
      </c>
      <c r="T1" s="63"/>
      <c r="U1" s="63"/>
      <c r="V1" s="64"/>
      <c r="W1" s="505" t="s">
        <v>990</v>
      </c>
      <c r="X1" s="415"/>
      <c r="Y1" s="415"/>
      <c r="Z1" s="44"/>
      <c r="AA1" s="580" t="s">
        <v>991</v>
      </c>
      <c r="AB1" s="63"/>
      <c r="AC1" s="63"/>
      <c r="AD1" s="64"/>
      <c r="AE1" s="505" t="s">
        <v>992</v>
      </c>
      <c r="AF1" s="415"/>
      <c r="AG1" s="415"/>
      <c r="AH1" s="44"/>
      <c r="AI1" s="580" t="s">
        <v>993</v>
      </c>
      <c r="AJ1" s="63"/>
      <c r="AK1" s="63"/>
      <c r="AL1" s="64"/>
      <c r="AM1" s="580" t="s">
        <v>994</v>
      </c>
      <c r="AN1" s="63"/>
      <c r="AO1" s="63"/>
      <c r="AP1" s="64"/>
    </row>
    <row r="2">
      <c r="A2" s="442" t="s">
        <v>42</v>
      </c>
      <c r="B2" s="8"/>
      <c r="C2" s="507" t="s">
        <v>4</v>
      </c>
      <c r="D2" s="508" t="s">
        <v>3</v>
      </c>
      <c r="E2" s="507" t="s">
        <v>5</v>
      </c>
      <c r="F2" s="507" t="s">
        <v>43</v>
      </c>
      <c r="G2" s="507" t="s">
        <v>4</v>
      </c>
      <c r="H2" s="508" t="s">
        <v>3</v>
      </c>
      <c r="I2" s="507"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511" t="s">
        <v>4</v>
      </c>
      <c r="X2" s="510" t="s">
        <v>759</v>
      </c>
      <c r="Y2" s="510" t="s">
        <v>5</v>
      </c>
      <c r="Z2" s="510" t="s">
        <v>43</v>
      </c>
      <c r="AA2" s="511" t="s">
        <v>4</v>
      </c>
      <c r="AB2" s="510" t="s">
        <v>759</v>
      </c>
      <c r="AC2" s="510" t="s">
        <v>5</v>
      </c>
      <c r="AD2" s="510" t="s">
        <v>43</v>
      </c>
      <c r="AE2" s="511" t="s">
        <v>4</v>
      </c>
      <c r="AF2" s="510" t="s">
        <v>759</v>
      </c>
      <c r="AG2" s="510" t="s">
        <v>5</v>
      </c>
      <c r="AH2" s="514" t="s">
        <v>43</v>
      </c>
      <c r="AI2" s="511" t="s">
        <v>4</v>
      </c>
      <c r="AJ2" s="510" t="s">
        <v>759</v>
      </c>
      <c r="AK2" s="510" t="s">
        <v>5</v>
      </c>
      <c r="AL2" s="510" t="s">
        <v>43</v>
      </c>
      <c r="AM2" s="511" t="s">
        <v>4</v>
      </c>
      <c r="AN2" s="510" t="s">
        <v>759</v>
      </c>
      <c r="AO2" s="510" t="s">
        <v>5</v>
      </c>
      <c r="AP2" s="510" t="s">
        <v>43</v>
      </c>
    </row>
    <row r="3">
      <c r="A3" s="451" t="s">
        <v>995</v>
      </c>
      <c r="B3" s="8"/>
      <c r="C3" s="515"/>
      <c r="D3" s="515"/>
      <c r="E3" s="523"/>
      <c r="F3" s="517"/>
      <c r="G3" s="515">
        <v>1.0</v>
      </c>
      <c r="H3" s="515">
        <v>11.5</v>
      </c>
      <c r="I3" s="547">
        <v>0.0763888888888889</v>
      </c>
      <c r="J3" s="519"/>
      <c r="K3" s="520">
        <v>1.0</v>
      </c>
      <c r="L3" s="520">
        <v>1.0</v>
      </c>
      <c r="M3" s="523">
        <v>0.006944444444444444</v>
      </c>
      <c r="N3" s="517" t="s">
        <v>57</v>
      </c>
      <c r="O3" s="520">
        <v>0.0</v>
      </c>
      <c r="P3" s="520">
        <v>0.0</v>
      </c>
      <c r="Q3" s="523">
        <v>0.02847222222222222</v>
      </c>
      <c r="R3" s="522"/>
      <c r="S3" s="515">
        <v>0.0</v>
      </c>
      <c r="T3" s="515">
        <v>0.0</v>
      </c>
      <c r="U3" s="518">
        <v>0.0</v>
      </c>
      <c r="V3" s="522" t="s">
        <v>55</v>
      </c>
      <c r="W3" s="520"/>
      <c r="X3" s="520"/>
      <c r="Y3" s="555"/>
      <c r="Z3" s="517"/>
      <c r="AA3" s="520">
        <v>2.0</v>
      </c>
      <c r="AB3" s="520">
        <v>5.0</v>
      </c>
      <c r="AC3" s="523">
        <v>0.06388888888888888</v>
      </c>
      <c r="AD3" s="517"/>
      <c r="AE3" s="520"/>
      <c r="AF3" s="520"/>
      <c r="AG3" s="523"/>
      <c r="AH3" s="517"/>
      <c r="AI3" s="524"/>
      <c r="AJ3" s="525"/>
      <c r="AK3" s="526"/>
      <c r="AL3" s="527"/>
      <c r="AM3" s="528"/>
      <c r="AN3" s="529"/>
      <c r="AO3" s="529"/>
      <c r="AP3" s="530"/>
    </row>
    <row r="4">
      <c r="A4" s="451" t="s">
        <v>996</v>
      </c>
      <c r="B4" s="8"/>
      <c r="C4" s="515"/>
      <c r="D4" s="515"/>
      <c r="E4" s="547"/>
      <c r="F4" s="517"/>
      <c r="G4" s="515">
        <v>2.0</v>
      </c>
      <c r="H4" s="515">
        <v>13.0</v>
      </c>
      <c r="I4" s="547">
        <v>0.041666666666666664</v>
      </c>
      <c r="J4" s="519"/>
      <c r="K4" s="520">
        <v>5.0</v>
      </c>
      <c r="L4" s="520">
        <v>8.0</v>
      </c>
      <c r="M4" s="523">
        <v>0.1375</v>
      </c>
      <c r="N4" s="517"/>
      <c r="O4" s="520">
        <v>0.0</v>
      </c>
      <c r="P4" s="520">
        <v>1.0</v>
      </c>
      <c r="Q4" s="523">
        <v>0.0375</v>
      </c>
      <c r="R4" s="522"/>
      <c r="S4" s="515">
        <v>0.0</v>
      </c>
      <c r="T4" s="515">
        <v>0.0</v>
      </c>
      <c r="U4" s="518">
        <v>0.0</v>
      </c>
      <c r="V4" s="522" t="s">
        <v>55</v>
      </c>
      <c r="W4" s="520"/>
      <c r="X4" s="520"/>
      <c r="Y4" s="555"/>
      <c r="Z4" s="517"/>
      <c r="AA4" s="520">
        <v>5.0</v>
      </c>
      <c r="AB4" s="520">
        <v>4.0</v>
      </c>
      <c r="AC4" s="523">
        <v>0.06944444444444445</v>
      </c>
      <c r="AD4" s="517"/>
      <c r="AE4" s="520"/>
      <c r="AF4" s="520"/>
      <c r="AG4" s="523"/>
      <c r="AH4" s="517"/>
      <c r="AI4" s="524"/>
      <c r="AJ4" s="525"/>
      <c r="AK4" s="526"/>
      <c r="AL4" s="527"/>
      <c r="AM4" s="528"/>
      <c r="AN4" s="529"/>
      <c r="AO4" s="529"/>
      <c r="AP4" s="530"/>
    </row>
    <row r="5">
      <c r="A5" s="451" t="s">
        <v>997</v>
      </c>
      <c r="B5" s="8"/>
      <c r="C5" s="515"/>
      <c r="D5" s="515"/>
      <c r="E5" s="547"/>
      <c r="F5" s="517"/>
      <c r="G5" s="515">
        <v>1.0</v>
      </c>
      <c r="H5" s="515">
        <v>9.0</v>
      </c>
      <c r="I5" s="547">
        <v>0.041666666666666664</v>
      </c>
      <c r="J5" s="519"/>
      <c r="K5" s="520">
        <v>8.0</v>
      </c>
      <c r="L5" s="520">
        <v>8.0</v>
      </c>
      <c r="M5" s="523">
        <v>0.2791666666666667</v>
      </c>
      <c r="N5" s="517"/>
      <c r="O5" s="520">
        <v>0.0</v>
      </c>
      <c r="P5" s="520">
        <v>1.0</v>
      </c>
      <c r="Q5" s="523">
        <v>0.025694444444444443</v>
      </c>
      <c r="R5" s="522"/>
      <c r="S5" s="515">
        <v>0.0</v>
      </c>
      <c r="T5" s="515">
        <v>0.0</v>
      </c>
      <c r="U5" s="518">
        <v>0.0</v>
      </c>
      <c r="V5" s="522" t="s">
        <v>55</v>
      </c>
      <c r="W5" s="520"/>
      <c r="X5" s="520"/>
      <c r="Y5" s="555"/>
      <c r="Z5" s="517"/>
      <c r="AA5" s="520">
        <v>2.0</v>
      </c>
      <c r="AB5" s="520">
        <v>6.0</v>
      </c>
      <c r="AC5" s="523">
        <v>0.17708333333333334</v>
      </c>
      <c r="AD5" s="517"/>
      <c r="AE5" s="520"/>
      <c r="AF5" s="520"/>
      <c r="AG5" s="523"/>
      <c r="AH5" s="517"/>
      <c r="AI5" s="524"/>
      <c r="AJ5" s="525"/>
      <c r="AK5" s="526"/>
      <c r="AL5" s="527"/>
      <c r="AM5" s="528"/>
      <c r="AN5" s="529"/>
      <c r="AO5" s="529"/>
      <c r="AP5" s="530"/>
    </row>
    <row r="6">
      <c r="A6" s="451" t="s">
        <v>998</v>
      </c>
      <c r="B6" s="8"/>
      <c r="C6" s="515"/>
      <c r="D6" s="515"/>
      <c r="E6" s="547"/>
      <c r="F6" s="517"/>
      <c r="G6" s="515">
        <v>2.0</v>
      </c>
      <c r="H6" s="515">
        <v>5.5</v>
      </c>
      <c r="I6" s="547">
        <v>0.05</v>
      </c>
      <c r="J6" s="519"/>
      <c r="K6" s="520">
        <v>1.0</v>
      </c>
      <c r="L6" s="520">
        <v>4.5</v>
      </c>
      <c r="M6" s="523">
        <v>0.20972222222222223</v>
      </c>
      <c r="N6" s="517"/>
      <c r="O6" s="520">
        <v>1.0</v>
      </c>
      <c r="P6" s="520">
        <v>4.5</v>
      </c>
      <c r="Q6" s="523">
        <v>0.03194444444444444</v>
      </c>
      <c r="R6" s="522"/>
      <c r="S6" s="515">
        <v>0.0</v>
      </c>
      <c r="T6" s="515">
        <v>0.5</v>
      </c>
      <c r="U6" s="518">
        <v>0.0</v>
      </c>
      <c r="V6" s="522" t="s">
        <v>55</v>
      </c>
      <c r="W6" s="520"/>
      <c r="X6" s="520"/>
      <c r="Y6" s="555"/>
      <c r="Z6" s="517"/>
      <c r="AA6" s="520">
        <v>2.0</v>
      </c>
      <c r="AB6" s="520">
        <v>6.0</v>
      </c>
      <c r="AC6" s="523">
        <v>0.07152777777777777</v>
      </c>
      <c r="AD6" s="517"/>
      <c r="AE6" s="520"/>
      <c r="AF6" s="520"/>
      <c r="AG6" s="523"/>
      <c r="AH6" s="517"/>
      <c r="AI6" s="524"/>
      <c r="AJ6" s="525"/>
      <c r="AK6" s="526"/>
      <c r="AL6" s="527"/>
      <c r="AM6" s="528"/>
      <c r="AN6" s="529"/>
      <c r="AO6" s="529"/>
      <c r="AP6" s="530"/>
    </row>
    <row r="7">
      <c r="A7" s="451" t="s">
        <v>999</v>
      </c>
      <c r="B7" s="8"/>
      <c r="C7" s="532"/>
      <c r="D7" s="532"/>
      <c r="E7" s="538"/>
      <c r="F7" s="517"/>
      <c r="G7" s="597">
        <v>4.0</v>
      </c>
      <c r="H7" s="598">
        <v>16.5</v>
      </c>
      <c r="I7" s="599">
        <v>0.05</v>
      </c>
      <c r="J7" s="519"/>
      <c r="K7" s="532">
        <v>5.0</v>
      </c>
      <c r="L7" s="532">
        <v>18.0</v>
      </c>
      <c r="M7" s="538">
        <v>0.3013888888888889</v>
      </c>
      <c r="N7" s="517"/>
      <c r="O7" s="532">
        <v>0.0</v>
      </c>
      <c r="P7" s="532">
        <v>3.5</v>
      </c>
      <c r="Q7" s="538">
        <v>0.021527777777777778</v>
      </c>
      <c r="R7" s="522"/>
      <c r="S7" s="532">
        <v>4.0</v>
      </c>
      <c r="T7" s="532">
        <v>0.0</v>
      </c>
      <c r="U7" s="518">
        <v>0.0</v>
      </c>
      <c r="V7" s="522" t="s">
        <v>55</v>
      </c>
      <c r="W7" s="532"/>
      <c r="X7" s="532"/>
      <c r="Y7" s="600"/>
      <c r="Z7" s="517"/>
      <c r="AA7" s="532">
        <v>5.0</v>
      </c>
      <c r="AB7" s="532">
        <v>4.0</v>
      </c>
      <c r="AC7" s="538">
        <v>0.03125</v>
      </c>
      <c r="AD7" s="517"/>
      <c r="AE7" s="532"/>
      <c r="AF7" s="532"/>
      <c r="AG7" s="538"/>
      <c r="AH7" s="517"/>
      <c r="AI7" s="539"/>
      <c r="AJ7" s="539"/>
      <c r="AK7" s="540"/>
      <c r="AL7" s="527"/>
      <c r="AM7" s="539"/>
      <c r="AN7" s="539"/>
      <c r="AO7" s="539"/>
      <c r="AP7" s="530"/>
    </row>
    <row r="8">
      <c r="A8" s="387"/>
      <c r="B8" s="8"/>
      <c r="C8" s="601"/>
      <c r="D8" s="601"/>
      <c r="E8" s="602"/>
      <c r="F8" s="572"/>
      <c r="G8" s="603"/>
      <c r="H8" s="603"/>
      <c r="I8" s="604"/>
      <c r="J8" s="571"/>
      <c r="K8" s="601"/>
      <c r="L8" s="601"/>
      <c r="M8" s="602"/>
      <c r="N8" s="572"/>
      <c r="O8" s="601"/>
      <c r="P8" s="601"/>
      <c r="Q8" s="602"/>
      <c r="R8" s="571"/>
      <c r="S8" s="601"/>
      <c r="T8" s="601"/>
      <c r="U8" s="605"/>
      <c r="V8" s="571"/>
      <c r="W8" s="601"/>
      <c r="X8" s="601"/>
      <c r="Y8" s="606"/>
      <c r="Z8" s="572"/>
      <c r="AA8" s="601"/>
      <c r="AB8" s="601"/>
      <c r="AC8" s="602"/>
      <c r="AD8" s="572"/>
      <c r="AE8" s="601"/>
      <c r="AF8" s="601"/>
      <c r="AG8" s="602"/>
      <c r="AH8" s="572"/>
      <c r="AI8" s="571"/>
      <c r="AJ8" s="572"/>
      <c r="AK8" s="607"/>
      <c r="AL8" s="572"/>
      <c r="AM8" s="571"/>
      <c r="AN8" s="572"/>
      <c r="AO8" s="572"/>
      <c r="AP8" s="572"/>
    </row>
    <row r="9">
      <c r="A9" s="451" t="s">
        <v>1000</v>
      </c>
      <c r="B9" s="8"/>
      <c r="C9" s="515"/>
      <c r="D9" s="515"/>
      <c r="E9" s="547"/>
      <c r="F9" s="517"/>
      <c r="G9" s="515">
        <v>4.0</v>
      </c>
      <c r="H9" s="515">
        <v>6.0</v>
      </c>
      <c r="I9" s="547">
        <v>0.043055555555555555</v>
      </c>
      <c r="J9" s="519"/>
      <c r="K9" s="520">
        <v>4.0</v>
      </c>
      <c r="L9" s="520">
        <v>6.0</v>
      </c>
      <c r="M9" s="523">
        <v>0.13541666666666666</v>
      </c>
      <c r="N9" s="517"/>
      <c r="O9" s="520">
        <v>0.0</v>
      </c>
      <c r="P9" s="520">
        <v>2.5</v>
      </c>
      <c r="Q9" s="523">
        <v>0.025694444444444443</v>
      </c>
      <c r="R9" s="522"/>
      <c r="S9" s="515">
        <v>5.0</v>
      </c>
      <c r="T9" s="515">
        <v>0.0</v>
      </c>
      <c r="U9" s="518">
        <v>0.0</v>
      </c>
      <c r="V9" s="522" t="s">
        <v>55</v>
      </c>
      <c r="W9" s="520"/>
      <c r="X9" s="520"/>
      <c r="Y9" s="555"/>
      <c r="Z9" s="517"/>
      <c r="AA9" s="520">
        <v>5.0</v>
      </c>
      <c r="AB9" s="520">
        <v>3.0</v>
      </c>
      <c r="AC9" s="523">
        <v>0.13680555555555557</v>
      </c>
      <c r="AD9" s="517"/>
      <c r="AE9" s="542"/>
      <c r="AF9" s="543"/>
      <c r="AG9" s="544"/>
      <c r="AH9" s="517"/>
      <c r="AI9" s="542"/>
      <c r="AJ9" s="543"/>
      <c r="AK9" s="544"/>
      <c r="AL9" s="527"/>
      <c r="AM9" s="528"/>
      <c r="AN9" s="529"/>
      <c r="AO9" s="529"/>
      <c r="AP9" s="530"/>
    </row>
    <row r="10">
      <c r="A10" s="451" t="s">
        <v>1001</v>
      </c>
      <c r="B10" s="8"/>
      <c r="C10" s="515"/>
      <c r="D10" s="515"/>
      <c r="E10" s="547"/>
      <c r="F10" s="517"/>
      <c r="G10" s="515">
        <v>4.0</v>
      </c>
      <c r="H10" s="545">
        <v>15.5</v>
      </c>
      <c r="I10" s="547">
        <v>0.04027777777777778</v>
      </c>
      <c r="J10" s="519"/>
      <c r="K10" s="515">
        <v>2.0</v>
      </c>
      <c r="L10" s="545">
        <v>8.0</v>
      </c>
      <c r="M10" s="547">
        <v>0.1076388888888889</v>
      </c>
      <c r="N10" s="517"/>
      <c r="O10" s="520">
        <v>1.0</v>
      </c>
      <c r="P10" s="546">
        <v>0.5</v>
      </c>
      <c r="Q10" s="523">
        <v>0.05138888888888889</v>
      </c>
      <c r="R10" s="522"/>
      <c r="S10" s="515">
        <v>4.0</v>
      </c>
      <c r="T10" s="545">
        <v>0.0</v>
      </c>
      <c r="U10" s="518">
        <v>0.0</v>
      </c>
      <c r="V10" s="522" t="s">
        <v>55</v>
      </c>
      <c r="W10" s="520"/>
      <c r="X10" s="520"/>
      <c r="Y10" s="555"/>
      <c r="Z10" s="517"/>
      <c r="AA10" s="515">
        <v>3.0</v>
      </c>
      <c r="AB10" s="515">
        <v>7.0</v>
      </c>
      <c r="AC10" s="547">
        <v>0.04652777777777778</v>
      </c>
      <c r="AD10" s="517"/>
      <c r="AE10" s="528"/>
      <c r="AF10" s="529"/>
      <c r="AG10" s="548"/>
      <c r="AH10" s="517"/>
      <c r="AI10" s="528"/>
      <c r="AJ10" s="529"/>
      <c r="AK10" s="548"/>
      <c r="AL10" s="549"/>
      <c r="AM10" s="528"/>
      <c r="AN10" s="529"/>
      <c r="AO10" s="550"/>
      <c r="AP10" s="549"/>
    </row>
    <row r="11">
      <c r="A11" s="451" t="s">
        <v>1002</v>
      </c>
      <c r="B11" s="8"/>
      <c r="C11" s="515"/>
      <c r="D11" s="515"/>
      <c r="E11" s="547"/>
      <c r="F11" s="517"/>
      <c r="G11" s="515">
        <v>1.0</v>
      </c>
      <c r="H11" s="515">
        <v>11.0</v>
      </c>
      <c r="I11" s="547">
        <v>0.04791666666666667</v>
      </c>
      <c r="J11" s="522"/>
      <c r="K11" s="515">
        <v>3.0</v>
      </c>
      <c r="L11" s="515">
        <v>8.0</v>
      </c>
      <c r="M11" s="547">
        <v>0.10694444444444444</v>
      </c>
      <c r="N11" s="517"/>
      <c r="O11" s="520">
        <v>1.0</v>
      </c>
      <c r="P11" s="520">
        <v>2.5</v>
      </c>
      <c r="Q11" s="523">
        <v>0.022916666666666665</v>
      </c>
      <c r="R11" s="522"/>
      <c r="S11" s="515">
        <v>4.0</v>
      </c>
      <c r="T11" s="515">
        <v>0.0</v>
      </c>
      <c r="U11" s="518">
        <v>0.0</v>
      </c>
      <c r="V11" s="522" t="s">
        <v>55</v>
      </c>
      <c r="W11" s="520"/>
      <c r="X11" s="520"/>
      <c r="Y11" s="555"/>
      <c r="Z11" s="517"/>
      <c r="AA11" s="515">
        <v>1.0</v>
      </c>
      <c r="AB11" s="515">
        <v>5.0</v>
      </c>
      <c r="AC11" s="547">
        <v>0.10972222222222222</v>
      </c>
      <c r="AD11" s="517"/>
      <c r="AE11" s="528"/>
      <c r="AF11" s="529"/>
      <c r="AG11" s="548"/>
      <c r="AH11" s="517"/>
      <c r="AI11" s="528"/>
      <c r="AJ11" s="529"/>
      <c r="AK11" s="548"/>
      <c r="AL11" s="530"/>
      <c r="AM11" s="528"/>
      <c r="AN11" s="529"/>
      <c r="AO11" s="550"/>
      <c r="AP11" s="530"/>
    </row>
    <row r="12">
      <c r="A12" s="451" t="s">
        <v>1003</v>
      </c>
      <c r="B12" s="8"/>
      <c r="C12" s="515"/>
      <c r="D12" s="515"/>
      <c r="E12" s="547"/>
      <c r="F12" s="517"/>
      <c r="G12" s="515">
        <v>7.0</v>
      </c>
      <c r="H12" s="515">
        <v>3.0</v>
      </c>
      <c r="I12" s="547">
        <v>0.09305555555555556</v>
      </c>
      <c r="J12" s="522"/>
      <c r="K12" s="515">
        <v>1.0</v>
      </c>
      <c r="L12" s="515">
        <v>6.0</v>
      </c>
      <c r="M12" s="547">
        <v>0.225</v>
      </c>
      <c r="N12" s="522"/>
      <c r="O12" s="520">
        <v>0.0</v>
      </c>
      <c r="P12" s="520">
        <v>0.0</v>
      </c>
      <c r="Q12" s="523">
        <v>0.01875</v>
      </c>
      <c r="R12" s="522"/>
      <c r="S12" s="515">
        <v>0.0</v>
      </c>
      <c r="T12" s="515">
        <v>0.0</v>
      </c>
      <c r="U12" s="518">
        <v>0.0</v>
      </c>
      <c r="V12" s="522" t="s">
        <v>55</v>
      </c>
      <c r="W12" s="520"/>
      <c r="X12" s="520"/>
      <c r="Y12" s="555"/>
      <c r="Z12" s="517"/>
      <c r="AA12" s="515">
        <v>1.0</v>
      </c>
      <c r="AB12" s="515">
        <v>3.0</v>
      </c>
      <c r="AC12" s="547">
        <v>0.029861111111111113</v>
      </c>
      <c r="AD12" s="517"/>
      <c r="AE12" s="515"/>
      <c r="AF12" s="515"/>
      <c r="AG12" s="547"/>
      <c r="AH12" s="517"/>
      <c r="AI12" s="528"/>
      <c r="AJ12" s="529"/>
      <c r="AK12" s="548"/>
      <c r="AL12" s="549"/>
      <c r="AM12" s="528"/>
      <c r="AN12" s="529"/>
      <c r="AO12" s="550"/>
      <c r="AP12" s="549"/>
    </row>
    <row r="13">
      <c r="A13" s="451" t="s">
        <v>1004</v>
      </c>
      <c r="B13" s="8"/>
      <c r="C13" s="515"/>
      <c r="D13" s="515"/>
      <c r="E13" s="547"/>
      <c r="F13" s="517"/>
      <c r="G13" s="515">
        <v>4.0</v>
      </c>
      <c r="H13" s="515">
        <v>6.0</v>
      </c>
      <c r="I13" s="547">
        <v>0.04583333333333333</v>
      </c>
      <c r="J13" s="522"/>
      <c r="K13" s="551">
        <v>1.0</v>
      </c>
      <c r="L13" s="552">
        <v>18.5</v>
      </c>
      <c r="M13" s="608">
        <v>0.22569444444444445</v>
      </c>
      <c r="N13" s="522"/>
      <c r="O13" s="520">
        <v>0.0</v>
      </c>
      <c r="P13" s="520">
        <v>4.0</v>
      </c>
      <c r="Q13" s="523">
        <v>0.022916666666666665</v>
      </c>
      <c r="R13" s="522"/>
      <c r="S13" s="515">
        <v>0.0</v>
      </c>
      <c r="T13" s="515">
        <v>0.0</v>
      </c>
      <c r="U13" s="518">
        <v>0.0</v>
      </c>
      <c r="V13" s="522" t="s">
        <v>55</v>
      </c>
      <c r="W13" s="520"/>
      <c r="X13" s="520"/>
      <c r="Y13" s="555"/>
      <c r="Z13" s="517"/>
      <c r="AA13" s="515">
        <v>3.0</v>
      </c>
      <c r="AB13" s="515">
        <v>5.0</v>
      </c>
      <c r="AC13" s="547">
        <v>0.07847222222222222</v>
      </c>
      <c r="AD13" s="517"/>
      <c r="AE13" s="515"/>
      <c r="AF13" s="515"/>
      <c r="AG13" s="547"/>
      <c r="AH13" s="517"/>
      <c r="AI13" s="528"/>
      <c r="AJ13" s="529"/>
      <c r="AK13" s="548"/>
      <c r="AL13" s="549"/>
      <c r="AM13" s="528"/>
      <c r="AN13" s="529"/>
      <c r="AO13" s="550"/>
      <c r="AP13" s="549"/>
    </row>
    <row r="14">
      <c r="A14" s="451" t="s">
        <v>1005</v>
      </c>
      <c r="B14" s="8"/>
      <c r="C14" s="515"/>
      <c r="D14" s="515"/>
      <c r="E14" s="547"/>
      <c r="F14" s="517"/>
      <c r="G14" s="515">
        <v>1.0</v>
      </c>
      <c r="H14" s="515">
        <v>16.5</v>
      </c>
      <c r="I14" s="547">
        <v>0.03958333333333333</v>
      </c>
      <c r="J14" s="522"/>
      <c r="K14" s="524">
        <v>1.0</v>
      </c>
      <c r="L14" s="525">
        <v>6.0</v>
      </c>
      <c r="M14" s="592">
        <v>0.2701388888888889</v>
      </c>
      <c r="N14" s="522"/>
      <c r="O14" s="520">
        <v>0.0</v>
      </c>
      <c r="P14" s="520">
        <v>0.0</v>
      </c>
      <c r="Q14" s="523">
        <v>0.0</v>
      </c>
      <c r="R14" s="522" t="s">
        <v>56</v>
      </c>
      <c r="S14" s="515">
        <v>1.0</v>
      </c>
      <c r="T14" s="515">
        <v>0.0</v>
      </c>
      <c r="U14" s="518">
        <v>0.0</v>
      </c>
      <c r="V14" s="522" t="s">
        <v>55</v>
      </c>
      <c r="W14" s="520"/>
      <c r="X14" s="520"/>
      <c r="Y14" s="555"/>
      <c r="Z14" s="517"/>
      <c r="AA14" s="515">
        <v>0.0</v>
      </c>
      <c r="AB14" s="515">
        <v>3.0</v>
      </c>
      <c r="AC14" s="547">
        <v>0.06180555555555556</v>
      </c>
      <c r="AD14" s="517"/>
      <c r="AE14" s="515"/>
      <c r="AF14" s="515"/>
      <c r="AG14" s="547"/>
      <c r="AH14" s="517"/>
      <c r="AI14" s="528"/>
      <c r="AJ14" s="529"/>
      <c r="AK14" s="548"/>
      <c r="AL14" s="530"/>
      <c r="AM14" s="528"/>
      <c r="AN14" s="529"/>
      <c r="AO14" s="550"/>
      <c r="AP14" s="530"/>
    </row>
    <row r="15">
      <c r="A15" s="451" t="s">
        <v>1006</v>
      </c>
      <c r="B15" s="8"/>
      <c r="C15" s="515"/>
      <c r="D15" s="515"/>
      <c r="E15" s="547"/>
      <c r="F15" s="517"/>
      <c r="G15" s="515">
        <v>1.0</v>
      </c>
      <c r="H15" s="515">
        <v>16.0</v>
      </c>
      <c r="I15" s="547">
        <v>0.03958333333333333</v>
      </c>
      <c r="J15" s="522"/>
      <c r="K15" s="524">
        <v>0.0</v>
      </c>
      <c r="L15" s="525">
        <v>3.0</v>
      </c>
      <c r="M15" s="592">
        <v>0.2076388888888889</v>
      </c>
      <c r="N15" s="522"/>
      <c r="O15" s="520">
        <v>0.0</v>
      </c>
      <c r="P15" s="520">
        <v>1.0</v>
      </c>
      <c r="Q15" s="523">
        <v>0.017361111111111112</v>
      </c>
      <c r="R15" s="522"/>
      <c r="S15" s="515">
        <v>1.0</v>
      </c>
      <c r="T15" s="515">
        <v>0.0</v>
      </c>
      <c r="U15" s="518">
        <v>0.0</v>
      </c>
      <c r="V15" s="522" t="s">
        <v>55</v>
      </c>
      <c r="W15" s="520"/>
      <c r="X15" s="520"/>
      <c r="Y15" s="555"/>
      <c r="Z15" s="517"/>
      <c r="AA15" s="515">
        <v>1.0</v>
      </c>
      <c r="AB15" s="515">
        <v>6.0</v>
      </c>
      <c r="AC15" s="547">
        <v>0.019444444444444445</v>
      </c>
      <c r="AD15" s="517"/>
      <c r="AE15" s="515"/>
      <c r="AF15" s="515"/>
      <c r="AG15" s="547"/>
      <c r="AH15" s="517"/>
      <c r="AI15" s="528"/>
      <c r="AJ15" s="529"/>
      <c r="AK15" s="548"/>
      <c r="AL15" s="530"/>
      <c r="AM15" s="528"/>
      <c r="AN15" s="529"/>
      <c r="AO15" s="529"/>
      <c r="AP15" s="530"/>
    </row>
    <row r="16">
      <c r="A16" s="387"/>
      <c r="B16" s="8"/>
      <c r="C16" s="601"/>
      <c r="D16" s="601"/>
      <c r="E16" s="602"/>
      <c r="F16" s="609"/>
      <c r="G16" s="601"/>
      <c r="H16" s="601"/>
      <c r="I16" s="602"/>
      <c r="J16" s="609"/>
      <c r="K16" s="609"/>
      <c r="L16" s="609"/>
      <c r="M16" s="610"/>
      <c r="N16" s="571"/>
      <c r="O16" s="601"/>
      <c r="P16" s="601"/>
      <c r="Q16" s="602"/>
      <c r="R16" s="571"/>
      <c r="S16" s="601"/>
      <c r="T16" s="601"/>
      <c r="U16" s="601"/>
      <c r="V16" s="571"/>
      <c r="W16" s="601"/>
      <c r="X16" s="601"/>
      <c r="Y16" s="606"/>
      <c r="Z16" s="572"/>
      <c r="AA16" s="601"/>
      <c r="AB16" s="601"/>
      <c r="AC16" s="602"/>
      <c r="AD16" s="572"/>
      <c r="AE16" s="601"/>
      <c r="AF16" s="601"/>
      <c r="AG16" s="602"/>
      <c r="AH16" s="572"/>
      <c r="AI16" s="571"/>
      <c r="AJ16" s="572"/>
      <c r="AK16" s="607"/>
      <c r="AL16" s="572"/>
      <c r="AM16" s="571"/>
      <c r="AN16" s="572"/>
      <c r="AO16" s="573"/>
      <c r="AP16" s="572"/>
    </row>
    <row r="17">
      <c r="A17" s="451" t="s">
        <v>1007</v>
      </c>
      <c r="B17" s="8"/>
      <c r="C17" s="520"/>
      <c r="D17" s="520"/>
      <c r="E17" s="523"/>
      <c r="F17" s="517"/>
      <c r="G17" s="515">
        <v>3.0</v>
      </c>
      <c r="H17" s="515">
        <v>4.0</v>
      </c>
      <c r="I17" s="547">
        <v>0.025</v>
      </c>
      <c r="J17" s="522"/>
      <c r="K17" s="524">
        <v>0.0</v>
      </c>
      <c r="L17" s="525">
        <v>3.0</v>
      </c>
      <c r="M17" s="592">
        <v>0.08958333333333333</v>
      </c>
      <c r="N17" s="522"/>
      <c r="O17" s="520">
        <v>1.0</v>
      </c>
      <c r="P17" s="520">
        <v>2.0</v>
      </c>
      <c r="Q17" s="523">
        <v>0.04513888888888889</v>
      </c>
      <c r="R17" s="522"/>
      <c r="S17" s="520">
        <v>0.0</v>
      </c>
      <c r="T17" s="520">
        <v>0.0</v>
      </c>
      <c r="U17" s="555">
        <v>0.005555555555555556</v>
      </c>
      <c r="V17" s="522" t="s">
        <v>55</v>
      </c>
      <c r="W17" s="520"/>
      <c r="X17" s="520"/>
      <c r="Y17" s="520"/>
      <c r="Z17" s="517"/>
      <c r="AA17" s="515">
        <v>1.0</v>
      </c>
      <c r="AB17" s="515">
        <v>4.0</v>
      </c>
      <c r="AC17" s="547">
        <v>0.0375</v>
      </c>
      <c r="AD17" s="517"/>
      <c r="AE17" s="515"/>
      <c r="AF17" s="515"/>
      <c r="AG17" s="547"/>
      <c r="AH17" s="517"/>
      <c r="AI17" s="556"/>
      <c r="AJ17" s="557"/>
      <c r="AK17" s="526"/>
      <c r="AL17" s="530"/>
      <c r="AM17" s="558"/>
      <c r="AN17" s="559"/>
      <c r="AO17" s="550"/>
      <c r="AP17" s="530"/>
    </row>
    <row r="18">
      <c r="A18" s="451" t="s">
        <v>1008</v>
      </c>
      <c r="B18" s="8"/>
      <c r="C18" s="515"/>
      <c r="D18" s="515"/>
      <c r="E18" s="547"/>
      <c r="F18" s="517"/>
      <c r="G18" s="515">
        <v>2.0</v>
      </c>
      <c r="H18" s="515">
        <v>3.5</v>
      </c>
      <c r="I18" s="547">
        <v>0.020833333333333332</v>
      </c>
      <c r="J18" s="522"/>
      <c r="K18" s="524">
        <v>0.0</v>
      </c>
      <c r="L18" s="525">
        <v>2.0</v>
      </c>
      <c r="M18" s="592">
        <v>0.1638888888888889</v>
      </c>
      <c r="N18" s="522"/>
      <c r="O18" s="520">
        <v>0.0</v>
      </c>
      <c r="P18" s="520">
        <v>1.0</v>
      </c>
      <c r="Q18" s="523">
        <v>0.030555555555555555</v>
      </c>
      <c r="R18" s="522"/>
      <c r="S18" s="515">
        <v>3.0</v>
      </c>
      <c r="T18" s="515">
        <v>0.0</v>
      </c>
      <c r="U18" s="518">
        <v>0.005555555555555556</v>
      </c>
      <c r="V18" s="522" t="s">
        <v>55</v>
      </c>
      <c r="W18" s="520"/>
      <c r="X18" s="520"/>
      <c r="Y18" s="555"/>
      <c r="Z18" s="517"/>
      <c r="AA18" s="515">
        <v>0.0</v>
      </c>
      <c r="AB18" s="515">
        <v>0.0</v>
      </c>
      <c r="AC18" s="547">
        <v>0.0</v>
      </c>
      <c r="AD18" s="517" t="s">
        <v>56</v>
      </c>
      <c r="AE18" s="515"/>
      <c r="AF18" s="515"/>
      <c r="AG18" s="547"/>
      <c r="AH18" s="517"/>
      <c r="AI18" s="556"/>
      <c r="AJ18" s="557"/>
      <c r="AK18" s="526"/>
      <c r="AL18" s="560"/>
      <c r="AM18" s="558"/>
      <c r="AN18" s="559"/>
      <c r="AO18" s="529"/>
      <c r="AP18" s="530"/>
    </row>
    <row r="19">
      <c r="A19" s="451" t="s">
        <v>1009</v>
      </c>
      <c r="B19" s="8"/>
      <c r="C19" s="515"/>
      <c r="D19" s="515"/>
      <c r="E19" s="547"/>
      <c r="F19" s="517"/>
      <c r="G19" s="515">
        <v>1.0</v>
      </c>
      <c r="H19" s="515">
        <v>8.0</v>
      </c>
      <c r="I19" s="547">
        <v>0.03333333333333333</v>
      </c>
      <c r="J19" s="522"/>
      <c r="K19" s="524">
        <v>1.0</v>
      </c>
      <c r="L19" s="525">
        <v>5.0</v>
      </c>
      <c r="M19" s="592">
        <v>0.09722222222222222</v>
      </c>
      <c r="N19" s="522"/>
      <c r="O19" s="520">
        <v>0.0</v>
      </c>
      <c r="P19" s="520">
        <v>3.0</v>
      </c>
      <c r="Q19" s="555">
        <v>0.03958333333333333</v>
      </c>
      <c r="R19" s="522"/>
      <c r="S19" s="515">
        <v>0.0</v>
      </c>
      <c r="T19" s="515">
        <v>1.0</v>
      </c>
      <c r="U19" s="518">
        <v>0.0</v>
      </c>
      <c r="V19" s="522" t="s">
        <v>55</v>
      </c>
      <c r="W19" s="520"/>
      <c r="X19" s="520"/>
      <c r="Y19" s="555"/>
      <c r="Z19" s="517"/>
      <c r="AA19" s="515">
        <v>1.0</v>
      </c>
      <c r="AB19" s="515">
        <v>5.0</v>
      </c>
      <c r="AC19" s="547">
        <v>0.2222222222222222</v>
      </c>
      <c r="AD19" s="517"/>
      <c r="AE19" s="515"/>
      <c r="AF19" s="515"/>
      <c r="AG19" s="547"/>
      <c r="AH19" s="517"/>
      <c r="AI19" s="556"/>
      <c r="AJ19" s="557"/>
      <c r="AK19" s="526"/>
      <c r="AL19" s="530"/>
      <c r="AM19" s="558"/>
      <c r="AN19" s="559"/>
      <c r="AO19" s="529"/>
      <c r="AP19" s="530"/>
    </row>
    <row r="20">
      <c r="A20" s="451" t="s">
        <v>1010</v>
      </c>
      <c r="B20" s="8"/>
      <c r="C20" s="515"/>
      <c r="D20" s="515"/>
      <c r="E20" s="547"/>
      <c r="F20" s="517"/>
      <c r="G20" s="515">
        <v>1.0</v>
      </c>
      <c r="H20" s="515">
        <v>7.5</v>
      </c>
      <c r="I20" s="547">
        <v>0.0798611111111111</v>
      </c>
      <c r="J20" s="522"/>
      <c r="K20" s="524">
        <v>0.0</v>
      </c>
      <c r="L20" s="525">
        <v>0.0</v>
      </c>
      <c r="M20" s="592">
        <v>0.022916666666666665</v>
      </c>
      <c r="N20" s="522"/>
      <c r="O20" s="520">
        <v>0.0</v>
      </c>
      <c r="P20" s="520">
        <v>6.5</v>
      </c>
      <c r="Q20" s="555">
        <v>0.025</v>
      </c>
      <c r="R20" s="522"/>
      <c r="S20" s="515">
        <v>0.0</v>
      </c>
      <c r="T20" s="515">
        <v>0.5</v>
      </c>
      <c r="U20" s="518">
        <v>0.0</v>
      </c>
      <c r="V20" s="522" t="s">
        <v>55</v>
      </c>
      <c r="W20" s="520"/>
      <c r="X20" s="520"/>
      <c r="Y20" s="555"/>
      <c r="Z20" s="517"/>
      <c r="AA20" s="515">
        <v>1.0</v>
      </c>
      <c r="AB20" s="515">
        <v>3.0</v>
      </c>
      <c r="AC20" s="547">
        <v>0.22708333333333333</v>
      </c>
      <c r="AD20" s="517"/>
      <c r="AE20" s="515"/>
      <c r="AF20" s="515"/>
      <c r="AG20" s="547"/>
      <c r="AH20" s="517"/>
      <c r="AI20" s="524"/>
      <c r="AJ20" s="525"/>
      <c r="AK20" s="526"/>
      <c r="AL20" s="530"/>
      <c r="AM20" s="528"/>
      <c r="AN20" s="529"/>
      <c r="AO20" s="562"/>
      <c r="AP20" s="530"/>
    </row>
    <row r="21">
      <c r="A21" s="451" t="s">
        <v>1011</v>
      </c>
      <c r="B21" s="8"/>
      <c r="C21" s="515"/>
      <c r="D21" s="515"/>
      <c r="E21" s="547"/>
      <c r="F21" s="517"/>
      <c r="G21" s="515">
        <v>2.0</v>
      </c>
      <c r="H21" s="515">
        <v>6.0</v>
      </c>
      <c r="I21" s="547">
        <v>0.0798611111111111</v>
      </c>
      <c r="J21" s="522"/>
      <c r="K21" s="524">
        <v>6.0</v>
      </c>
      <c r="L21" s="525">
        <v>7.5</v>
      </c>
      <c r="M21" s="592">
        <v>0.275</v>
      </c>
      <c r="N21" s="522"/>
      <c r="O21" s="520">
        <v>0.0</v>
      </c>
      <c r="P21" s="520">
        <v>3.0</v>
      </c>
      <c r="Q21" s="555">
        <v>0.05555555555555555</v>
      </c>
      <c r="R21" s="522"/>
      <c r="S21" s="515">
        <v>2.0</v>
      </c>
      <c r="T21" s="515">
        <v>6.0</v>
      </c>
      <c r="U21" s="518">
        <v>0.0</v>
      </c>
      <c r="V21" s="522" t="s">
        <v>55</v>
      </c>
      <c r="W21" s="520"/>
      <c r="X21" s="520"/>
      <c r="Y21" s="520"/>
      <c r="Z21" s="517"/>
      <c r="AA21" s="515">
        <v>0.0</v>
      </c>
      <c r="AB21" s="515">
        <v>2.0</v>
      </c>
      <c r="AC21" s="547">
        <v>0.24930555555555556</v>
      </c>
      <c r="AD21" s="517"/>
      <c r="AE21" s="515"/>
      <c r="AF21" s="515"/>
      <c r="AG21" s="547"/>
      <c r="AH21" s="517"/>
      <c r="AI21" s="524"/>
      <c r="AJ21" s="525"/>
      <c r="AK21" s="526"/>
      <c r="AL21" s="530"/>
      <c r="AM21" s="528"/>
      <c r="AN21" s="529"/>
      <c r="AO21" s="529"/>
      <c r="AP21" s="530"/>
    </row>
    <row r="22">
      <c r="A22" s="451" t="s">
        <v>1012</v>
      </c>
      <c r="B22" s="8"/>
      <c r="C22" s="515"/>
      <c r="D22" s="515"/>
      <c r="E22" s="547"/>
      <c r="F22" s="517"/>
      <c r="G22" s="515">
        <v>2.0</v>
      </c>
      <c r="H22" s="515">
        <v>18.5</v>
      </c>
      <c r="I22" s="547">
        <v>0.027777777777777776</v>
      </c>
      <c r="J22" s="522"/>
      <c r="K22" s="524">
        <v>0.0</v>
      </c>
      <c r="L22" s="525">
        <v>6.5</v>
      </c>
      <c r="M22" s="592">
        <v>0.08472222222222223</v>
      </c>
      <c r="N22" s="522"/>
      <c r="O22" s="520">
        <v>0.0</v>
      </c>
      <c r="P22" s="520">
        <v>0.0</v>
      </c>
      <c r="Q22" s="555">
        <v>0.0</v>
      </c>
      <c r="R22" s="522"/>
      <c r="S22" s="515">
        <v>0.0</v>
      </c>
      <c r="T22" s="515">
        <v>0.0</v>
      </c>
      <c r="U22" s="518">
        <v>0.0</v>
      </c>
      <c r="V22" s="522" t="s">
        <v>55</v>
      </c>
      <c r="W22" s="520"/>
      <c r="X22" s="520"/>
      <c r="Y22" s="555"/>
      <c r="Z22" s="517"/>
      <c r="AA22" s="515">
        <v>1.0</v>
      </c>
      <c r="AB22" s="515">
        <v>4.0</v>
      </c>
      <c r="AC22" s="547">
        <v>0.10694444444444444</v>
      </c>
      <c r="AD22" s="517"/>
      <c r="AE22" s="515"/>
      <c r="AF22" s="515"/>
      <c r="AG22" s="547"/>
      <c r="AH22" s="517"/>
      <c r="AI22" s="528"/>
      <c r="AJ22" s="529"/>
      <c r="AK22" s="548"/>
      <c r="AL22" s="530"/>
      <c r="AM22" s="528"/>
      <c r="AN22" s="529"/>
      <c r="AO22" s="529"/>
      <c r="AP22" s="530"/>
    </row>
    <row r="23">
      <c r="A23" s="451" t="s">
        <v>1013</v>
      </c>
      <c r="B23" s="8"/>
      <c r="C23" s="515"/>
      <c r="D23" s="515"/>
      <c r="E23" s="547"/>
      <c r="F23" s="517"/>
      <c r="G23" s="515">
        <v>2.0</v>
      </c>
      <c r="H23" s="515">
        <v>12.5</v>
      </c>
      <c r="I23" s="547">
        <v>0.029166666666666667</v>
      </c>
      <c r="J23" s="522"/>
      <c r="K23" s="524">
        <v>1.0</v>
      </c>
      <c r="L23" s="525">
        <v>1.0</v>
      </c>
      <c r="M23" s="592">
        <v>0.13541666666666666</v>
      </c>
      <c r="N23" s="522"/>
      <c r="O23" s="520">
        <v>0.0</v>
      </c>
      <c r="P23" s="520">
        <v>6.5</v>
      </c>
      <c r="Q23" s="555">
        <v>0.06944444444444445</v>
      </c>
      <c r="R23" s="522"/>
      <c r="S23" s="515">
        <v>2.0</v>
      </c>
      <c r="T23" s="515">
        <v>4.5</v>
      </c>
      <c r="U23" s="518">
        <v>0.021527777777777778</v>
      </c>
      <c r="V23" s="522"/>
      <c r="W23" s="520"/>
      <c r="X23" s="520"/>
      <c r="Y23" s="555"/>
      <c r="Z23" s="517"/>
      <c r="AA23" s="515">
        <v>2.0</v>
      </c>
      <c r="AB23" s="515">
        <v>3.0</v>
      </c>
      <c r="AC23" s="547">
        <v>0.05694444444444444</v>
      </c>
      <c r="AD23" s="517"/>
      <c r="AE23" s="515"/>
      <c r="AF23" s="515"/>
      <c r="AG23" s="547"/>
      <c r="AH23" s="517"/>
      <c r="AI23" s="528"/>
      <c r="AJ23" s="529"/>
      <c r="AK23" s="548"/>
      <c r="AL23" s="530"/>
      <c r="AM23" s="528"/>
      <c r="AN23" s="529"/>
      <c r="AO23" s="529"/>
      <c r="AP23" s="530"/>
    </row>
    <row r="24">
      <c r="A24" s="387"/>
      <c r="B24" s="8"/>
      <c r="C24" s="601"/>
      <c r="D24" s="601"/>
      <c r="E24" s="602"/>
      <c r="F24" s="609"/>
      <c r="G24" s="601"/>
      <c r="H24" s="601"/>
      <c r="I24" s="602"/>
      <c r="J24" s="609"/>
      <c r="K24" s="609"/>
      <c r="L24" s="609"/>
      <c r="M24" s="610"/>
      <c r="N24" s="571"/>
      <c r="O24" s="601"/>
      <c r="P24" s="601"/>
      <c r="Q24" s="606"/>
      <c r="R24" s="571"/>
      <c r="S24" s="601"/>
      <c r="T24" s="601"/>
      <c r="U24" s="601"/>
      <c r="V24" s="571"/>
      <c r="W24" s="601"/>
      <c r="X24" s="601"/>
      <c r="Y24" s="606"/>
      <c r="Z24" s="572"/>
      <c r="AA24" s="601"/>
      <c r="AB24" s="601"/>
      <c r="AC24" s="602"/>
      <c r="AD24" s="572"/>
      <c r="AE24" s="601"/>
      <c r="AF24" s="601"/>
      <c r="AG24" s="602"/>
      <c r="AH24" s="572"/>
      <c r="AI24" s="571"/>
      <c r="AJ24" s="572"/>
      <c r="AK24" s="607"/>
      <c r="AL24" s="572"/>
      <c r="AM24" s="571"/>
      <c r="AN24" s="572"/>
      <c r="AO24" s="573"/>
      <c r="AP24" s="572"/>
    </row>
    <row r="25">
      <c r="A25" s="451" t="s">
        <v>1014</v>
      </c>
      <c r="B25" s="8"/>
      <c r="C25" s="515"/>
      <c r="D25" s="515"/>
      <c r="E25" s="547"/>
      <c r="F25" s="517"/>
      <c r="G25" s="515">
        <v>4.0</v>
      </c>
      <c r="H25" s="515">
        <v>9.0</v>
      </c>
      <c r="I25" s="547">
        <v>0.024305555555555556</v>
      </c>
      <c r="J25" s="563"/>
      <c r="K25" s="524">
        <v>0.0</v>
      </c>
      <c r="L25" s="525">
        <v>3.0</v>
      </c>
      <c r="M25" s="592">
        <v>0.18125</v>
      </c>
      <c r="N25" s="522"/>
      <c r="O25" s="520">
        <v>0.0</v>
      </c>
      <c r="P25" s="520">
        <v>2.0</v>
      </c>
      <c r="Q25" s="555">
        <v>0.03125</v>
      </c>
      <c r="R25" s="522"/>
      <c r="S25" s="515">
        <v>2.0</v>
      </c>
      <c r="T25" s="515">
        <v>4.5</v>
      </c>
      <c r="U25" s="564">
        <v>0.027777777777777776</v>
      </c>
      <c r="V25" s="522"/>
      <c r="W25" s="515"/>
      <c r="X25" s="515"/>
      <c r="Y25" s="564"/>
      <c r="Z25" s="517"/>
      <c r="AA25" s="515">
        <v>1.0</v>
      </c>
      <c r="AB25" s="515">
        <v>5.0</v>
      </c>
      <c r="AC25" s="547">
        <v>0.04097222222222222</v>
      </c>
      <c r="AD25" s="517"/>
      <c r="AE25" s="515"/>
      <c r="AF25" s="515"/>
      <c r="AG25" s="547"/>
      <c r="AH25" s="517"/>
      <c r="AI25" s="528"/>
      <c r="AJ25" s="529"/>
      <c r="AK25" s="548"/>
      <c r="AL25" s="530"/>
      <c r="AM25" s="528"/>
      <c r="AN25" s="529"/>
      <c r="AO25" s="550"/>
      <c r="AP25" s="530"/>
    </row>
    <row r="26">
      <c r="A26" s="451" t="s">
        <v>1015</v>
      </c>
      <c r="B26" s="8"/>
      <c r="C26" s="515"/>
      <c r="D26" s="515"/>
      <c r="E26" s="547"/>
      <c r="F26" s="517"/>
      <c r="G26" s="524">
        <v>3.0</v>
      </c>
      <c r="H26" s="525">
        <v>8.0</v>
      </c>
      <c r="I26" s="547">
        <v>0.020833333333333332</v>
      </c>
      <c r="J26" s="565"/>
      <c r="K26" s="524">
        <v>0.0</v>
      </c>
      <c r="L26" s="525">
        <v>7.0</v>
      </c>
      <c r="M26" s="592">
        <v>0.20277777777777778</v>
      </c>
      <c r="N26" s="522"/>
      <c r="O26" s="542">
        <v>0.0</v>
      </c>
      <c r="P26" s="543">
        <v>3.0</v>
      </c>
      <c r="Q26" s="555">
        <v>0.07291666666666667</v>
      </c>
      <c r="R26" s="522"/>
      <c r="S26" s="515">
        <v>6.0</v>
      </c>
      <c r="T26" s="515">
        <v>2.5</v>
      </c>
      <c r="U26" s="518">
        <v>0.027777777777777776</v>
      </c>
      <c r="V26" s="522"/>
      <c r="W26" s="515"/>
      <c r="X26" s="515"/>
      <c r="Y26" s="564"/>
      <c r="Z26" s="517"/>
      <c r="AA26" s="515">
        <v>5.0</v>
      </c>
      <c r="AB26" s="515">
        <v>6.0</v>
      </c>
      <c r="AC26" s="547">
        <v>0.02638888888888889</v>
      </c>
      <c r="AD26" s="517"/>
      <c r="AE26" s="515"/>
      <c r="AF26" s="515"/>
      <c r="AG26" s="547"/>
      <c r="AH26" s="517"/>
      <c r="AI26" s="528"/>
      <c r="AJ26" s="529"/>
      <c r="AK26" s="548"/>
      <c r="AL26" s="530"/>
      <c r="AM26" s="528"/>
      <c r="AN26" s="529"/>
      <c r="AO26" s="550"/>
      <c r="AP26" s="530"/>
    </row>
    <row r="27">
      <c r="A27" s="451" t="s">
        <v>1016</v>
      </c>
      <c r="B27" s="8"/>
      <c r="C27" s="515">
        <v>5.0</v>
      </c>
      <c r="D27" s="515">
        <v>2.0</v>
      </c>
      <c r="E27" s="547">
        <v>0.06319444444444444</v>
      </c>
      <c r="F27" s="517"/>
      <c r="G27" s="524">
        <v>4.0</v>
      </c>
      <c r="H27" s="525">
        <v>5.5</v>
      </c>
      <c r="I27" s="547">
        <v>0.020833333333333332</v>
      </c>
      <c r="J27" s="567"/>
      <c r="K27" s="524">
        <v>0.0</v>
      </c>
      <c r="L27" s="525">
        <v>3.5</v>
      </c>
      <c r="M27" s="547">
        <v>0.21319444444444444</v>
      </c>
      <c r="N27" s="522"/>
      <c r="O27" s="542">
        <v>0.0</v>
      </c>
      <c r="P27" s="543">
        <v>2.0</v>
      </c>
      <c r="Q27" s="555">
        <v>0.08541666666666667</v>
      </c>
      <c r="R27" s="522"/>
      <c r="S27" s="515">
        <v>1.0</v>
      </c>
      <c r="T27" s="515">
        <v>2.0</v>
      </c>
      <c r="U27" s="564">
        <v>0.041666666666666664</v>
      </c>
      <c r="V27" s="522"/>
      <c r="W27" s="515"/>
      <c r="X27" s="515"/>
      <c r="Y27" s="564"/>
      <c r="Z27" s="517"/>
      <c r="AA27" s="515">
        <v>0.0</v>
      </c>
      <c r="AB27" s="515">
        <v>6.0</v>
      </c>
      <c r="AC27" s="547">
        <v>0.0875</v>
      </c>
      <c r="AD27" s="517"/>
      <c r="AE27" s="515"/>
      <c r="AF27" s="515"/>
      <c r="AG27" s="547"/>
      <c r="AH27" s="517"/>
      <c r="AI27" s="528"/>
      <c r="AJ27" s="529"/>
      <c r="AK27" s="548"/>
      <c r="AL27" s="530"/>
      <c r="AM27" s="528"/>
      <c r="AN27" s="529"/>
      <c r="AO27" s="550"/>
      <c r="AP27" s="530"/>
    </row>
    <row r="28">
      <c r="A28" s="451" t="s">
        <v>1017</v>
      </c>
      <c r="B28" s="8"/>
      <c r="C28" s="515">
        <v>14.0</v>
      </c>
      <c r="D28" s="515">
        <v>4.0</v>
      </c>
      <c r="E28" s="547">
        <v>0.3506944444444444</v>
      </c>
      <c r="F28" s="517"/>
      <c r="G28" s="515">
        <v>2.0</v>
      </c>
      <c r="H28" s="515">
        <v>6.5</v>
      </c>
      <c r="I28" s="547">
        <v>0.035416666666666666</v>
      </c>
      <c r="J28" s="568"/>
      <c r="K28" s="515">
        <v>1.0</v>
      </c>
      <c r="L28" s="525">
        <v>2.5</v>
      </c>
      <c r="M28" s="592">
        <v>0.3104166666666667</v>
      </c>
      <c r="N28" s="522"/>
      <c r="O28" s="520">
        <v>0.0</v>
      </c>
      <c r="P28" s="520">
        <v>0.0</v>
      </c>
      <c r="Q28" s="555">
        <v>0.03680555555555556</v>
      </c>
      <c r="R28" s="522"/>
      <c r="S28" s="515">
        <v>4.0</v>
      </c>
      <c r="T28" s="515">
        <v>1.5</v>
      </c>
      <c r="U28" s="518">
        <v>0.009027777777777777</v>
      </c>
      <c r="V28" s="522"/>
      <c r="W28" s="515"/>
      <c r="X28" s="515"/>
      <c r="Y28" s="564"/>
      <c r="Z28" s="517"/>
      <c r="AA28" s="515">
        <v>2.0</v>
      </c>
      <c r="AB28" s="515">
        <v>7.0</v>
      </c>
      <c r="AC28" s="547">
        <v>0.004166666666666667</v>
      </c>
      <c r="AD28" s="517"/>
      <c r="AE28" s="515"/>
      <c r="AF28" s="515"/>
      <c r="AG28" s="547"/>
      <c r="AH28" s="517"/>
      <c r="AI28" s="528"/>
      <c r="AJ28" s="529"/>
      <c r="AK28" s="548"/>
      <c r="AL28" s="530"/>
      <c r="AM28" s="528"/>
      <c r="AN28" s="529"/>
      <c r="AO28" s="550"/>
      <c r="AP28" s="530"/>
    </row>
    <row r="29">
      <c r="A29" s="451" t="s">
        <v>1018</v>
      </c>
      <c r="B29" s="8"/>
      <c r="C29" s="515">
        <v>7.0</v>
      </c>
      <c r="D29" s="515">
        <v>6.5</v>
      </c>
      <c r="E29" s="547">
        <v>0.08958333333333333</v>
      </c>
      <c r="F29" s="517"/>
      <c r="G29" s="515">
        <v>1.0</v>
      </c>
      <c r="H29" s="515">
        <v>8.0</v>
      </c>
      <c r="I29" s="547">
        <v>0.021527777777777778</v>
      </c>
      <c r="J29" s="568"/>
      <c r="K29" s="515">
        <v>0.0</v>
      </c>
      <c r="L29" s="525">
        <v>2.5</v>
      </c>
      <c r="M29" s="592">
        <v>0.22430555555555556</v>
      </c>
      <c r="N29" s="522"/>
      <c r="O29" s="520">
        <v>0.0</v>
      </c>
      <c r="P29" s="520">
        <v>3.0</v>
      </c>
      <c r="Q29" s="555">
        <v>0.022222222222222223</v>
      </c>
      <c r="R29" s="522"/>
      <c r="S29" s="515">
        <v>6.0</v>
      </c>
      <c r="T29" s="515">
        <v>5.5</v>
      </c>
      <c r="U29" s="518">
        <v>0.025</v>
      </c>
      <c r="V29" s="522"/>
      <c r="W29" s="515"/>
      <c r="X29" s="515"/>
      <c r="Y29" s="515"/>
      <c r="Z29" s="517"/>
      <c r="AA29" s="515">
        <v>2.0</v>
      </c>
      <c r="AB29" s="515">
        <v>5.0</v>
      </c>
      <c r="AC29" s="564">
        <v>0.04513888888888889</v>
      </c>
      <c r="AD29" s="517" t="s">
        <v>56</v>
      </c>
      <c r="AE29" s="515"/>
      <c r="AF29" s="515"/>
      <c r="AG29" s="547"/>
      <c r="AH29" s="517"/>
      <c r="AI29" s="528"/>
      <c r="AJ29" s="529"/>
      <c r="AK29" s="548"/>
      <c r="AL29" s="530"/>
      <c r="AM29" s="528"/>
      <c r="AN29" s="529"/>
      <c r="AO29" s="550"/>
      <c r="AP29" s="530"/>
    </row>
    <row r="30">
      <c r="A30" s="451" t="s">
        <v>1019</v>
      </c>
      <c r="B30" s="8"/>
      <c r="C30" s="515">
        <v>12.0</v>
      </c>
      <c r="D30" s="515">
        <v>3.0</v>
      </c>
      <c r="E30" s="547">
        <v>0.10555555555555556</v>
      </c>
      <c r="F30" s="563"/>
      <c r="G30" s="515">
        <v>1.0</v>
      </c>
      <c r="H30" s="515">
        <v>7.5</v>
      </c>
      <c r="I30" s="547">
        <v>0.020833333333333332</v>
      </c>
      <c r="J30" s="563"/>
      <c r="K30" s="542">
        <v>0.0</v>
      </c>
      <c r="L30" s="543">
        <v>5.0</v>
      </c>
      <c r="M30" s="611">
        <v>0.23819444444444443</v>
      </c>
      <c r="N30" s="522"/>
      <c r="O30" s="520">
        <v>0.0</v>
      </c>
      <c r="P30" s="543">
        <v>0.0</v>
      </c>
      <c r="Q30" s="555">
        <v>0.0</v>
      </c>
      <c r="R30" s="522"/>
      <c r="S30" s="570">
        <v>0.0</v>
      </c>
      <c r="T30" s="570">
        <v>4.0</v>
      </c>
      <c r="U30" s="518">
        <v>0.025</v>
      </c>
      <c r="V30" s="522"/>
      <c r="W30" s="515"/>
      <c r="X30" s="515"/>
      <c r="Y30" s="564"/>
      <c r="Z30" s="517"/>
      <c r="AA30" s="515">
        <v>0.0</v>
      </c>
      <c r="AB30" s="515"/>
      <c r="AC30" s="515">
        <v>0.0</v>
      </c>
      <c r="AD30" s="517"/>
      <c r="AE30" s="515"/>
      <c r="AF30" s="515"/>
      <c r="AG30" s="547"/>
      <c r="AH30" s="517"/>
      <c r="AI30" s="542"/>
      <c r="AJ30" s="543"/>
      <c r="AK30" s="544"/>
      <c r="AL30" s="530"/>
      <c r="AM30" s="528"/>
      <c r="AN30" s="529"/>
      <c r="AO30" s="550"/>
      <c r="AP30" s="530"/>
    </row>
    <row r="31">
      <c r="A31" s="451" t="s">
        <v>1020</v>
      </c>
      <c r="B31" s="8"/>
      <c r="C31" s="515">
        <v>13.0</v>
      </c>
      <c r="D31" s="515">
        <v>4.0</v>
      </c>
      <c r="E31" s="547">
        <v>0.3111111111111111</v>
      </c>
      <c r="F31" s="517"/>
      <c r="G31" s="515">
        <v>2.0</v>
      </c>
      <c r="H31" s="515">
        <v>7.0</v>
      </c>
      <c r="I31" s="547">
        <v>0.041666666666666664</v>
      </c>
      <c r="J31" s="522"/>
      <c r="K31" s="524">
        <v>1.0</v>
      </c>
      <c r="L31" s="525">
        <v>1.0</v>
      </c>
      <c r="M31" s="592">
        <v>0.2361111111111111</v>
      </c>
      <c r="N31" s="522"/>
      <c r="O31" s="520">
        <v>0.0</v>
      </c>
      <c r="P31" s="520">
        <v>1.5</v>
      </c>
      <c r="Q31" s="555">
        <v>0.029166666666666667</v>
      </c>
      <c r="R31" s="522"/>
      <c r="S31" s="515">
        <v>3.0</v>
      </c>
      <c r="T31" s="515">
        <v>2.5</v>
      </c>
      <c r="U31" s="518">
        <v>0.030555555555555555</v>
      </c>
      <c r="V31" s="522"/>
      <c r="W31" s="520">
        <v>0.0</v>
      </c>
      <c r="X31" s="520"/>
      <c r="Y31" s="555">
        <v>0.00625</v>
      </c>
      <c r="Z31" s="517" t="s">
        <v>44</v>
      </c>
      <c r="AA31" s="515">
        <v>5.0</v>
      </c>
      <c r="AB31" s="515"/>
      <c r="AC31" s="547">
        <v>0.05</v>
      </c>
      <c r="AD31" s="517"/>
      <c r="AE31" s="515">
        <v>0.0</v>
      </c>
      <c r="AF31" s="515"/>
      <c r="AG31" s="547">
        <v>0.09027777777777778</v>
      </c>
      <c r="AH31" s="517" t="s">
        <v>44</v>
      </c>
      <c r="AI31" s="528">
        <v>3.0</v>
      </c>
      <c r="AJ31" s="529"/>
      <c r="AK31" s="548">
        <v>0.09097222222222222</v>
      </c>
      <c r="AL31" s="530" t="s">
        <v>44</v>
      </c>
      <c r="AM31" s="528"/>
      <c r="AN31" s="529"/>
      <c r="AO31" s="529"/>
      <c r="AP31" s="530"/>
    </row>
    <row r="32">
      <c r="A32" s="387"/>
      <c r="B32" s="8"/>
      <c r="C32" s="601"/>
      <c r="D32" s="601"/>
      <c r="E32" s="602"/>
      <c r="F32" s="609"/>
      <c r="G32" s="601"/>
      <c r="H32" s="601"/>
      <c r="I32" s="602"/>
      <c r="J32" s="609"/>
      <c r="K32" s="609"/>
      <c r="L32" s="609"/>
      <c r="M32" s="610"/>
      <c r="N32" s="571"/>
      <c r="O32" s="601"/>
      <c r="P32" s="601"/>
      <c r="Q32" s="606"/>
      <c r="R32" s="571"/>
      <c r="S32" s="601"/>
      <c r="T32" s="601"/>
      <c r="U32" s="601"/>
      <c r="V32" s="571"/>
      <c r="W32" s="601"/>
      <c r="X32" s="601"/>
      <c r="Y32" s="606"/>
      <c r="Z32" s="572"/>
      <c r="AA32" s="601"/>
      <c r="AB32" s="601"/>
      <c r="AC32" s="602"/>
      <c r="AD32" s="572"/>
      <c r="AE32" s="601"/>
      <c r="AF32" s="601"/>
      <c r="AG32" s="602"/>
      <c r="AH32" s="572"/>
      <c r="AI32" s="571"/>
      <c r="AJ32" s="572"/>
      <c r="AK32" s="607"/>
      <c r="AL32" s="572"/>
      <c r="AM32" s="571"/>
      <c r="AN32" s="572"/>
      <c r="AO32" s="573"/>
      <c r="AP32" s="572"/>
    </row>
    <row r="33">
      <c r="A33" s="451" t="s">
        <v>1021</v>
      </c>
      <c r="B33" s="8"/>
      <c r="C33" s="515">
        <v>9.0</v>
      </c>
      <c r="D33" s="515">
        <v>7.0</v>
      </c>
      <c r="E33" s="547">
        <v>0.40902777777777777</v>
      </c>
      <c r="F33" s="563"/>
      <c r="G33" s="515">
        <v>3.0</v>
      </c>
      <c r="H33" s="515">
        <v>4.5</v>
      </c>
      <c r="I33" s="547">
        <v>0.04375</v>
      </c>
      <c r="J33" s="563"/>
      <c r="K33" s="542">
        <v>4.0</v>
      </c>
      <c r="L33" s="543">
        <v>4.5</v>
      </c>
      <c r="M33" s="611">
        <v>0.5833333333333334</v>
      </c>
      <c r="N33" s="522"/>
      <c r="O33" s="542">
        <v>0.0</v>
      </c>
      <c r="P33" s="543">
        <v>0.0</v>
      </c>
      <c r="Q33" s="555">
        <v>0.07222222222222222</v>
      </c>
      <c r="R33" s="522"/>
      <c r="S33" s="515">
        <v>3.0</v>
      </c>
      <c r="T33" s="515">
        <v>2.0</v>
      </c>
      <c r="U33" s="518">
        <v>0.029166666666666667</v>
      </c>
      <c r="V33" s="522"/>
      <c r="W33" s="515">
        <v>0.0</v>
      </c>
      <c r="X33" s="515"/>
      <c r="Y33" s="564">
        <v>0.03194444444444444</v>
      </c>
      <c r="Z33" s="517"/>
      <c r="AA33" s="515">
        <v>0.0</v>
      </c>
      <c r="AB33" s="515"/>
      <c r="AC33" s="547">
        <v>0.05277777777777778</v>
      </c>
      <c r="AD33" s="517"/>
      <c r="AE33" s="515">
        <v>2.0</v>
      </c>
      <c r="AF33" s="515"/>
      <c r="AG33" s="547">
        <v>0.09930555555555555</v>
      </c>
      <c r="AH33" s="517"/>
      <c r="AI33" s="542">
        <v>4.0</v>
      </c>
      <c r="AJ33" s="543"/>
      <c r="AK33" s="544">
        <v>0.08611111111111111</v>
      </c>
      <c r="AL33" s="560"/>
      <c r="AM33" s="542"/>
      <c r="AN33" s="543"/>
      <c r="AO33" s="550"/>
      <c r="AP33" s="560"/>
    </row>
    <row r="34">
      <c r="A34" s="451" t="s">
        <v>1022</v>
      </c>
      <c r="B34" s="8"/>
      <c r="C34" s="515">
        <v>7.0</v>
      </c>
      <c r="D34" s="515">
        <v>7.5</v>
      </c>
      <c r="E34" s="547">
        <v>0.06180555555555556</v>
      </c>
      <c r="F34" s="563"/>
      <c r="G34" s="515">
        <v>5.0</v>
      </c>
      <c r="H34" s="515">
        <v>5.0</v>
      </c>
      <c r="I34" s="547">
        <v>0.08402777777777778</v>
      </c>
      <c r="J34" s="563"/>
      <c r="K34" s="520">
        <v>2.0</v>
      </c>
      <c r="L34" s="520">
        <v>3.0</v>
      </c>
      <c r="M34" s="611">
        <v>0.15694444444444444</v>
      </c>
      <c r="N34" s="522"/>
      <c r="O34" s="520">
        <v>0.0</v>
      </c>
      <c r="P34" s="520">
        <v>0.0</v>
      </c>
      <c r="Q34" s="555">
        <v>0.017361111111111112</v>
      </c>
      <c r="R34" s="522"/>
      <c r="S34" s="515">
        <v>3.0</v>
      </c>
      <c r="T34" s="515">
        <v>3.0</v>
      </c>
      <c r="U34" s="518">
        <v>0.019444444444444445</v>
      </c>
      <c r="V34" s="522"/>
      <c r="W34" s="515">
        <v>4.0</v>
      </c>
      <c r="X34" s="515">
        <v>11.0</v>
      </c>
      <c r="Y34" s="564">
        <v>0.06458333333333334</v>
      </c>
      <c r="Z34" s="517"/>
      <c r="AA34" s="515">
        <v>0.0</v>
      </c>
      <c r="AB34" s="515">
        <v>4.0</v>
      </c>
      <c r="AC34" s="547">
        <v>0.04861111111111111</v>
      </c>
      <c r="AD34" s="517"/>
      <c r="AE34" s="515">
        <v>1.0</v>
      </c>
      <c r="AF34" s="515">
        <v>10.0</v>
      </c>
      <c r="AG34" s="547">
        <v>0.26180555555555557</v>
      </c>
      <c r="AH34" s="517"/>
      <c r="AI34" s="542">
        <v>4.0</v>
      </c>
      <c r="AJ34" s="543">
        <v>5.0</v>
      </c>
      <c r="AK34" s="544">
        <v>0.06458333333333334</v>
      </c>
      <c r="AL34" s="530"/>
      <c r="AM34" s="574"/>
      <c r="AN34" s="575"/>
      <c r="AO34" s="550"/>
      <c r="AP34" s="530"/>
    </row>
    <row r="35">
      <c r="A35" s="399" t="s">
        <v>45</v>
      </c>
      <c r="B35" s="400" t="s">
        <v>46</v>
      </c>
      <c r="C35" s="401">
        <f t="shared" ref="C35:E35" si="1">SUM(C3:C7)</f>
        <v>0</v>
      </c>
      <c r="D35" s="401">
        <f t="shared" si="1"/>
        <v>0</v>
      </c>
      <c r="E35" s="578">
        <f t="shared" si="1"/>
        <v>0</v>
      </c>
      <c r="F35" s="403">
        <f>SUM(F3:F6)</f>
        <v>0</v>
      </c>
      <c r="G35" s="401">
        <f t="shared" ref="G35:I35" si="2">SUM(G3:G7)</f>
        <v>10</v>
      </c>
      <c r="H35" s="401">
        <f t="shared" si="2"/>
        <v>55.5</v>
      </c>
      <c r="I35" s="578">
        <f t="shared" si="2"/>
        <v>0.2597222222</v>
      </c>
      <c r="J35" s="403">
        <f>SUM(J3:J6)</f>
        <v>0</v>
      </c>
      <c r="K35" s="401">
        <f t="shared" ref="K35:M35" si="3">SUM(K3:K7)</f>
        <v>20</v>
      </c>
      <c r="L35" s="401">
        <f t="shared" si="3"/>
        <v>39.5</v>
      </c>
      <c r="M35" s="578">
        <f t="shared" si="3"/>
        <v>0.9347222222</v>
      </c>
      <c r="N35" s="403">
        <f>SUM(N3:N6)</f>
        <v>0</v>
      </c>
      <c r="O35" s="401">
        <f t="shared" ref="O35:Q35" si="4">SUM(O3:O7)</f>
        <v>1</v>
      </c>
      <c r="P35" s="401">
        <f t="shared" si="4"/>
        <v>10</v>
      </c>
      <c r="Q35" s="578">
        <f t="shared" si="4"/>
        <v>0.1451388889</v>
      </c>
      <c r="R35" s="403">
        <f>SUM(R3:R6)</f>
        <v>0</v>
      </c>
      <c r="S35" s="401">
        <f t="shared" ref="S35:U35" si="5">SUM(S3:S7)</f>
        <v>4</v>
      </c>
      <c r="T35" s="401">
        <f t="shared" si="5"/>
        <v>0.5</v>
      </c>
      <c r="U35" s="577">
        <f t="shared" si="5"/>
        <v>0</v>
      </c>
      <c r="V35" s="403">
        <f>SUM(V3:V6)</f>
        <v>0</v>
      </c>
      <c r="W35" s="401">
        <f t="shared" ref="W35:Y35" si="6">SUM(W3:W7)</f>
        <v>0</v>
      </c>
      <c r="X35" s="401">
        <f t="shared" si="6"/>
        <v>0</v>
      </c>
      <c r="Y35" s="577">
        <f t="shared" si="6"/>
        <v>0</v>
      </c>
      <c r="Z35" s="403">
        <f>SUM(Z3:Z6)</f>
        <v>0</v>
      </c>
      <c r="AA35" s="401">
        <f t="shared" ref="AA35:AC35" si="7">SUM(AA3:AA7)</f>
        <v>16</v>
      </c>
      <c r="AB35" s="401">
        <f t="shared" si="7"/>
        <v>25</v>
      </c>
      <c r="AC35" s="578">
        <f t="shared" si="7"/>
        <v>0.4131944444</v>
      </c>
      <c r="AD35" s="403">
        <f>SUM(AD3:AD6)</f>
        <v>0</v>
      </c>
      <c r="AE35" s="401">
        <f t="shared" ref="AE35:AG35" si="8">SUM(AE3:AE7)</f>
        <v>0</v>
      </c>
      <c r="AF35" s="401">
        <f t="shared" si="8"/>
        <v>0</v>
      </c>
      <c r="AG35" s="578">
        <f t="shared" si="8"/>
        <v>0</v>
      </c>
      <c r="AH35" s="403">
        <f>SUM(AH3:AH6)</f>
        <v>0</v>
      </c>
      <c r="AI35" s="401">
        <f t="shared" ref="AI35:AK35" si="9">SUM(AI3:AI7)</f>
        <v>0</v>
      </c>
      <c r="AJ35" s="401">
        <f t="shared" si="9"/>
        <v>0</v>
      </c>
      <c r="AK35" s="578">
        <f t="shared" si="9"/>
        <v>0</v>
      </c>
      <c r="AL35" s="403">
        <f>SUM(AL3:AL6)</f>
        <v>0</v>
      </c>
      <c r="AM35" s="401">
        <f t="shared" ref="AM35:AO35" si="10">SUM(AM3:AM7)</f>
        <v>0</v>
      </c>
      <c r="AN35" s="401">
        <f t="shared" si="10"/>
        <v>0</v>
      </c>
      <c r="AO35" s="577">
        <f t="shared" si="10"/>
        <v>0</v>
      </c>
      <c r="AP35" s="403">
        <f>SUM(AP3:AP6)</f>
        <v>0</v>
      </c>
    </row>
    <row r="36">
      <c r="A36" s="404" t="s">
        <v>47</v>
      </c>
      <c r="B36" s="405" t="s">
        <v>48</v>
      </c>
      <c r="C36" s="401">
        <f>SUM(C8:C15)</f>
        <v>0</v>
      </c>
      <c r="D36" s="401">
        <f>SUM(D9:D15)</f>
        <v>0</v>
      </c>
      <c r="E36" s="578">
        <f>SUM(E8:E15)</f>
        <v>0</v>
      </c>
      <c r="F36" s="403">
        <f>SUM(F8:F14)</f>
        <v>0</v>
      </c>
      <c r="G36" s="401">
        <f>SUM(G8:G15)</f>
        <v>22</v>
      </c>
      <c r="H36" s="401">
        <f>SUM(H9:H15)</f>
        <v>74</v>
      </c>
      <c r="I36" s="578">
        <f>SUM(I8:I15)</f>
        <v>0.3493055556</v>
      </c>
      <c r="J36" s="403">
        <f>SUM(J8:J14)</f>
        <v>0</v>
      </c>
      <c r="K36" s="401">
        <f>SUM(K8:K15)</f>
        <v>12</v>
      </c>
      <c r="L36" s="401">
        <f t="shared" ref="L36:M36" si="11">SUM(L9:L15)</f>
        <v>55.5</v>
      </c>
      <c r="M36" s="578">
        <f t="shared" si="11"/>
        <v>1.278472222</v>
      </c>
      <c r="N36" s="403">
        <f>SUM(N8:N14)</f>
        <v>0</v>
      </c>
      <c r="O36" s="401">
        <f>SUM(O8:O15)</f>
        <v>2</v>
      </c>
      <c r="P36" s="401">
        <f>SUM(P9:P15)</f>
        <v>10.5</v>
      </c>
      <c r="Q36" s="578">
        <f>SUM(Q8:Q15)</f>
        <v>0.1590277778</v>
      </c>
      <c r="R36" s="403">
        <f>SUM(R8:R14)</f>
        <v>0</v>
      </c>
      <c r="S36" s="401">
        <f>SUM(S8:S15)</f>
        <v>15</v>
      </c>
      <c r="T36" s="401">
        <f>SUM(T9:T15)</f>
        <v>0</v>
      </c>
      <c r="U36" s="577">
        <f>SUM(U8:U15)</f>
        <v>0</v>
      </c>
      <c r="V36" s="403">
        <f>SUM(V8:V14)</f>
        <v>0</v>
      </c>
      <c r="W36" s="401">
        <f>SUM(W8:W15)</f>
        <v>0</v>
      </c>
      <c r="X36" s="401">
        <f>SUM(X9:X15)</f>
        <v>0</v>
      </c>
      <c r="Y36" s="577">
        <f>SUM(Y8:Y15)</f>
        <v>0</v>
      </c>
      <c r="Z36" s="403">
        <f>SUM(Z8:Z14)</f>
        <v>0</v>
      </c>
      <c r="AA36" s="401">
        <f>SUM(AA8:AA15)</f>
        <v>14</v>
      </c>
      <c r="AB36" s="401">
        <f>SUM(AB9:AB15)</f>
        <v>32</v>
      </c>
      <c r="AC36" s="578">
        <f>SUM(AC8:AC15)</f>
        <v>0.4826388889</v>
      </c>
      <c r="AD36" s="403">
        <f>SUM(AD8:AD14)</f>
        <v>0</v>
      </c>
      <c r="AE36" s="401">
        <f>SUM(AE8:AE15)</f>
        <v>0</v>
      </c>
      <c r="AF36" s="401">
        <f>SUM(AF9:AF15)</f>
        <v>0</v>
      </c>
      <c r="AG36" s="578">
        <f>SUM(AG8:AG15)</f>
        <v>0</v>
      </c>
      <c r="AH36" s="403">
        <f>SUM(AH8:AH14)</f>
        <v>0</v>
      </c>
      <c r="AI36" s="401">
        <f>SUM(AI8:AI15)</f>
        <v>0</v>
      </c>
      <c r="AJ36" s="401">
        <f>SUM(AJ9:AJ15)</f>
        <v>0</v>
      </c>
      <c r="AK36" s="578">
        <f>SUM(AK8:AK15)</f>
        <v>0</v>
      </c>
      <c r="AL36" s="403">
        <f>SUM(AL8:AL14)</f>
        <v>0</v>
      </c>
      <c r="AM36" s="401">
        <f>SUM(AM8:AM15)</f>
        <v>0</v>
      </c>
      <c r="AN36" s="401">
        <f>SUM(AN9:AN15)</f>
        <v>0</v>
      </c>
      <c r="AO36" s="577">
        <f>SUM(AO8:AO15)</f>
        <v>0</v>
      </c>
      <c r="AP36" s="403">
        <f>SUM(AP8:AP14)</f>
        <v>0</v>
      </c>
    </row>
    <row r="37">
      <c r="A37" s="406" t="s">
        <v>43</v>
      </c>
      <c r="B37" s="405" t="s">
        <v>49</v>
      </c>
      <c r="C37" s="401">
        <f>SUM(C16:C23)</f>
        <v>0</v>
      </c>
      <c r="D37" s="401">
        <f>SUM(D17:D23)</f>
        <v>0</v>
      </c>
      <c r="E37" s="578">
        <f>SUM(E16:E23)</f>
        <v>0</v>
      </c>
      <c r="F37" s="403">
        <f>SUM(F16:F22)</f>
        <v>0</v>
      </c>
      <c r="G37" s="401">
        <f>SUM(G16:G23)</f>
        <v>13</v>
      </c>
      <c r="H37" s="401">
        <f>SUM(H17:H23)</f>
        <v>60</v>
      </c>
      <c r="I37" s="578">
        <f>SUM(I16:I23)</f>
        <v>0.2958333333</v>
      </c>
      <c r="J37" s="403">
        <f>SUM(J16:J22)</f>
        <v>0</v>
      </c>
      <c r="K37" s="401">
        <f>SUM(K16:K23)</f>
        <v>8</v>
      </c>
      <c r="L37" s="401">
        <f>SUM(L17:L23)</f>
        <v>25</v>
      </c>
      <c r="M37" s="578">
        <f>SUM(M16:M23)</f>
        <v>0.86875</v>
      </c>
      <c r="N37" s="403">
        <f>SUM(N16:N22)</f>
        <v>0</v>
      </c>
      <c r="O37" s="401">
        <f>SUM(O16:O23)</f>
        <v>1</v>
      </c>
      <c r="P37" s="401">
        <f>SUM(P17:P23)</f>
        <v>22</v>
      </c>
      <c r="Q37" s="578">
        <f>SUM(Q16:Q23)</f>
        <v>0.2652777778</v>
      </c>
      <c r="R37" s="403">
        <f>SUM(R16:R22)</f>
        <v>0</v>
      </c>
      <c r="S37" s="401">
        <f>SUM(S16:S23)</f>
        <v>7</v>
      </c>
      <c r="T37" s="401">
        <f>SUM(T17:T23)</f>
        <v>12</v>
      </c>
      <c r="U37" s="577">
        <f>SUM(U16:U23)</f>
        <v>0.03263888889</v>
      </c>
      <c r="V37" s="403">
        <f>SUM(V16:V22)</f>
        <v>0</v>
      </c>
      <c r="W37" s="401">
        <f>SUM(W16:W23)</f>
        <v>0</v>
      </c>
      <c r="X37" s="401">
        <f>SUM(X17:X23)</f>
        <v>0</v>
      </c>
      <c r="Y37" s="577">
        <f>SUM(Y16:Y23)</f>
        <v>0</v>
      </c>
      <c r="Z37" s="403">
        <f>SUM(Z16:Z22)</f>
        <v>0</v>
      </c>
      <c r="AA37" s="401">
        <f>SUM(AA16:AA23)</f>
        <v>6</v>
      </c>
      <c r="AB37" s="401">
        <f>SUM(AB17:AB23)</f>
        <v>21</v>
      </c>
      <c r="AC37" s="578">
        <f>SUM(AC16:AC23)</f>
        <v>0.9</v>
      </c>
      <c r="AD37" s="403">
        <f>SUM(AD16:AD22)</f>
        <v>0</v>
      </c>
      <c r="AE37" s="401">
        <f>SUM(AE16:AE23)</f>
        <v>0</v>
      </c>
      <c r="AF37" s="401">
        <f>SUM(AF17:AF23)</f>
        <v>0</v>
      </c>
      <c r="AG37" s="578">
        <f>SUM(AG16:AG23)</f>
        <v>0</v>
      </c>
      <c r="AH37" s="403">
        <f>SUM(AH16:AH22)</f>
        <v>0</v>
      </c>
      <c r="AI37" s="401">
        <f>SUM(AI16:AI23)</f>
        <v>0</v>
      </c>
      <c r="AJ37" s="401">
        <f>SUM(AJ17:AJ23)</f>
        <v>0</v>
      </c>
      <c r="AK37" s="578">
        <f>SUM(AK16:AK23)</f>
        <v>0</v>
      </c>
      <c r="AL37" s="403">
        <f>SUM(AL16:AL22)</f>
        <v>0</v>
      </c>
      <c r="AM37" s="401">
        <f>SUM(AM16:AM23)</f>
        <v>0</v>
      </c>
      <c r="AN37" s="401">
        <f>SUM(AN17:AN23)</f>
        <v>0</v>
      </c>
      <c r="AO37" s="577">
        <f>SUM(AO16:AO23)</f>
        <v>0</v>
      </c>
      <c r="AP37" s="403">
        <f>SUM(AP16:AP22)</f>
        <v>0</v>
      </c>
    </row>
    <row r="38">
      <c r="A38" s="407" t="s">
        <v>50</v>
      </c>
      <c r="B38" s="405" t="s">
        <v>51</v>
      </c>
      <c r="C38" s="401">
        <f>SUM(C24:C31)</f>
        <v>51</v>
      </c>
      <c r="D38" s="401">
        <f>SUM(D25:D31)</f>
        <v>19.5</v>
      </c>
      <c r="E38" s="578">
        <f>SUM(E24:E31)</f>
        <v>0.9201388889</v>
      </c>
      <c r="F38" s="403">
        <f>SUM(F24:F30)</f>
        <v>0</v>
      </c>
      <c r="G38" s="401">
        <f>SUM(G24:G31)</f>
        <v>17</v>
      </c>
      <c r="H38" s="401">
        <f>SUM(H25:H31)</f>
        <v>51.5</v>
      </c>
      <c r="I38" s="578">
        <f>SUM(I24:I31)</f>
        <v>0.1854166667</v>
      </c>
      <c r="J38" s="403">
        <f>SUM(J24:J30)</f>
        <v>0</v>
      </c>
      <c r="K38" s="401">
        <f>SUM(K24:K31)</f>
        <v>2</v>
      </c>
      <c r="L38" s="401">
        <f>SUM(L25:L31)</f>
        <v>24.5</v>
      </c>
      <c r="M38" s="578">
        <f>SUM(M24:M31)</f>
        <v>1.60625</v>
      </c>
      <c r="N38" s="403">
        <f>SUM(N24:N30)</f>
        <v>0</v>
      </c>
      <c r="O38" s="401">
        <f>SUM(O24:O31)</f>
        <v>0</v>
      </c>
      <c r="P38" s="401">
        <f>SUM(P25:P31)</f>
        <v>11.5</v>
      </c>
      <c r="Q38" s="578">
        <f>SUM(Q24:Q31)</f>
        <v>0.2777777778</v>
      </c>
      <c r="R38" s="403">
        <f>SUM(R24:R30)</f>
        <v>0</v>
      </c>
      <c r="S38" s="401">
        <f>SUM(S24:S31)</f>
        <v>22</v>
      </c>
      <c r="T38" s="401">
        <f>SUM(T25:T31)</f>
        <v>22.5</v>
      </c>
      <c r="U38" s="577">
        <f>SUM(U24:U31)</f>
        <v>0.1868055556</v>
      </c>
      <c r="V38" s="403">
        <f>SUM(V24:V30)</f>
        <v>0</v>
      </c>
      <c r="W38" s="401">
        <f>SUM(W24:W31)</f>
        <v>0</v>
      </c>
      <c r="X38" s="401">
        <f>SUM(X25:X31)</f>
        <v>0</v>
      </c>
      <c r="Y38" s="577">
        <f>SUM(Y24:Y31)</f>
        <v>0.00625</v>
      </c>
      <c r="Z38" s="403">
        <f>SUM(Z24:Z30)</f>
        <v>0</v>
      </c>
      <c r="AA38" s="401">
        <f>SUM(AA24:AA31)</f>
        <v>15</v>
      </c>
      <c r="AB38" s="401">
        <f>SUM(AB25:AB31)</f>
        <v>29</v>
      </c>
      <c r="AC38" s="578">
        <f>SUM(AC24:AC31)</f>
        <v>0.2541666667</v>
      </c>
      <c r="AD38" s="403">
        <f>SUM(AD24:AD30)</f>
        <v>0</v>
      </c>
      <c r="AE38" s="401">
        <f>SUM(AE24:AE31)</f>
        <v>0</v>
      </c>
      <c r="AF38" s="401">
        <f>SUM(AF25:AF31)</f>
        <v>0</v>
      </c>
      <c r="AG38" s="578">
        <f>SUM(AG24:AG31)</f>
        <v>0.09027777778</v>
      </c>
      <c r="AH38" s="403">
        <f>SUM(AH24:AH30)</f>
        <v>0</v>
      </c>
      <c r="AI38" s="401">
        <f>SUM(AI24:AI31)</f>
        <v>3</v>
      </c>
      <c r="AJ38" s="401">
        <f>SUM(AJ25:AJ31)</f>
        <v>0</v>
      </c>
      <c r="AK38" s="578">
        <f>SUM(AK24:AK31)</f>
        <v>0.09097222222</v>
      </c>
      <c r="AL38" s="403">
        <f>SUM(AL24:AL30)</f>
        <v>0</v>
      </c>
      <c r="AM38" s="401">
        <f>SUM(AM24:AM31)</f>
        <v>0</v>
      </c>
      <c r="AN38" s="401">
        <f>SUM(AN25:AN31)</f>
        <v>0</v>
      </c>
      <c r="AO38" s="577">
        <f>SUM(AO24:AO31)</f>
        <v>0</v>
      </c>
      <c r="AP38" s="403">
        <f>SUM(AP24:AP30)</f>
        <v>0</v>
      </c>
    </row>
    <row r="39">
      <c r="A39" s="408" t="s">
        <v>52</v>
      </c>
      <c r="B39" s="409" t="s">
        <v>53</v>
      </c>
      <c r="C39" s="401">
        <f>SUM(C32:C34)</f>
        <v>16</v>
      </c>
      <c r="D39" s="401">
        <f>SUM(D33:D34)</f>
        <v>14.5</v>
      </c>
      <c r="E39" s="578">
        <f t="shared" ref="E39:G39" si="12">SUM(E32:E34)</f>
        <v>0.4708333333</v>
      </c>
      <c r="F39" s="403">
        <f t="shared" si="12"/>
        <v>0</v>
      </c>
      <c r="G39" s="401">
        <f t="shared" si="12"/>
        <v>8</v>
      </c>
      <c r="H39" s="401">
        <f>SUM(H33:H34)</f>
        <v>9.5</v>
      </c>
      <c r="I39" s="578">
        <f t="shared" ref="I39:K39" si="13">SUM(I32:I34)</f>
        <v>0.1277777778</v>
      </c>
      <c r="J39" s="403">
        <f t="shared" si="13"/>
        <v>0</v>
      </c>
      <c r="K39" s="401">
        <f t="shared" si="13"/>
        <v>6</v>
      </c>
      <c r="L39" s="401">
        <f>SUM(L33:L34)</f>
        <v>7.5</v>
      </c>
      <c r="M39" s="578">
        <f t="shared" ref="M39:O39" si="14">SUM(M32:M34)</f>
        <v>0.7402777778</v>
      </c>
      <c r="N39" s="403">
        <f t="shared" si="14"/>
        <v>0</v>
      </c>
      <c r="O39" s="401">
        <f t="shared" si="14"/>
        <v>0</v>
      </c>
      <c r="P39" s="401">
        <f>SUM(P33:P34)</f>
        <v>0</v>
      </c>
      <c r="Q39" s="578">
        <f t="shared" ref="Q39:S39" si="15">SUM(Q32:Q34)</f>
        <v>0.08958333333</v>
      </c>
      <c r="R39" s="403">
        <f t="shared" si="15"/>
        <v>0</v>
      </c>
      <c r="S39" s="401">
        <f t="shared" si="15"/>
        <v>6</v>
      </c>
      <c r="T39" s="401">
        <f>SUM(T33:T34)</f>
        <v>5</v>
      </c>
      <c r="U39" s="577">
        <f t="shared" ref="U39:W39" si="16">SUM(U32:U34)</f>
        <v>0.04861111111</v>
      </c>
      <c r="V39" s="403">
        <f t="shared" si="16"/>
        <v>0</v>
      </c>
      <c r="W39" s="401">
        <f t="shared" si="16"/>
        <v>4</v>
      </c>
      <c r="X39" s="401">
        <f>SUM(X33:X34)</f>
        <v>11</v>
      </c>
      <c r="Y39" s="577">
        <f t="shared" ref="Y39:AA39" si="17">SUM(Y32:Y34)</f>
        <v>0.09652777778</v>
      </c>
      <c r="Z39" s="403">
        <f t="shared" si="17"/>
        <v>0</v>
      </c>
      <c r="AA39" s="401">
        <f t="shared" si="17"/>
        <v>0</v>
      </c>
      <c r="AB39" s="401">
        <f>SUM(AB33:AB34)</f>
        <v>4</v>
      </c>
      <c r="AC39" s="578">
        <f t="shared" ref="AC39:AE39" si="18">SUM(AC32:AC34)</f>
        <v>0.1013888889</v>
      </c>
      <c r="AD39" s="403">
        <f t="shared" si="18"/>
        <v>0</v>
      </c>
      <c r="AE39" s="401">
        <f t="shared" si="18"/>
        <v>3</v>
      </c>
      <c r="AF39" s="401">
        <f>SUM(AF33:AF34)</f>
        <v>10</v>
      </c>
      <c r="AG39" s="578">
        <f t="shared" ref="AG39:AI39" si="19">SUM(AG32:AG34)</f>
        <v>0.3611111111</v>
      </c>
      <c r="AH39" s="403">
        <f t="shared" si="19"/>
        <v>0</v>
      </c>
      <c r="AI39" s="401">
        <f t="shared" si="19"/>
        <v>8</v>
      </c>
      <c r="AJ39" s="401">
        <f>SUM(AJ33:AJ34)</f>
        <v>5</v>
      </c>
      <c r="AK39" s="578">
        <f t="shared" ref="AK39:AM39" si="20">SUM(AK32:AK34)</f>
        <v>0.1506944444</v>
      </c>
      <c r="AL39" s="403">
        <f t="shared" si="20"/>
        <v>0</v>
      </c>
      <c r="AM39" s="401">
        <f t="shared" si="20"/>
        <v>0</v>
      </c>
      <c r="AN39" s="401">
        <f>SUM(AN33:AN34)</f>
        <v>0</v>
      </c>
      <c r="AO39" s="577">
        <f t="shared" ref="AO39:AP39" si="21">SUM(AO32:AO34)</f>
        <v>0</v>
      </c>
      <c r="AP39" s="403">
        <f t="shared" si="21"/>
        <v>0</v>
      </c>
    </row>
    <row r="40">
      <c r="A40" s="410" t="s">
        <v>44</v>
      </c>
      <c r="B40" s="411" t="s">
        <v>24</v>
      </c>
      <c r="C40" s="401">
        <f t="shared" ref="C40:AP40" si="22">SUM(C35:C39)</f>
        <v>67</v>
      </c>
      <c r="D40" s="401">
        <f t="shared" si="22"/>
        <v>34</v>
      </c>
      <c r="E40" s="578">
        <f t="shared" si="22"/>
        <v>1.390972222</v>
      </c>
      <c r="F40" s="412">
        <f t="shared" si="22"/>
        <v>0</v>
      </c>
      <c r="G40" s="401">
        <f t="shared" si="22"/>
        <v>70</v>
      </c>
      <c r="H40" s="401">
        <f t="shared" si="22"/>
        <v>250.5</v>
      </c>
      <c r="I40" s="578">
        <f t="shared" si="22"/>
        <v>1.218055556</v>
      </c>
      <c r="J40" s="412">
        <f t="shared" si="22"/>
        <v>0</v>
      </c>
      <c r="K40" s="401">
        <f t="shared" si="22"/>
        <v>48</v>
      </c>
      <c r="L40" s="401">
        <f t="shared" si="22"/>
        <v>152</v>
      </c>
      <c r="M40" s="578">
        <f t="shared" si="22"/>
        <v>5.428472222</v>
      </c>
      <c r="N40" s="412">
        <f t="shared" si="22"/>
        <v>0</v>
      </c>
      <c r="O40" s="401">
        <f t="shared" si="22"/>
        <v>4</v>
      </c>
      <c r="P40" s="401">
        <f t="shared" si="22"/>
        <v>54</v>
      </c>
      <c r="Q40" s="578">
        <f t="shared" si="22"/>
        <v>0.9368055556</v>
      </c>
      <c r="R40" s="412">
        <f t="shared" si="22"/>
        <v>0</v>
      </c>
      <c r="S40" s="401">
        <f t="shared" si="22"/>
        <v>54</v>
      </c>
      <c r="T40" s="401">
        <f t="shared" si="22"/>
        <v>40</v>
      </c>
      <c r="U40" s="402">
        <f t="shared" si="22"/>
        <v>0.2680555556</v>
      </c>
      <c r="V40" s="412">
        <f t="shared" si="22"/>
        <v>0</v>
      </c>
      <c r="W40" s="401">
        <f t="shared" si="22"/>
        <v>4</v>
      </c>
      <c r="X40" s="401">
        <f t="shared" si="22"/>
        <v>11</v>
      </c>
      <c r="Y40" s="402">
        <f t="shared" si="22"/>
        <v>0.1027777778</v>
      </c>
      <c r="Z40" s="412">
        <f t="shared" si="22"/>
        <v>0</v>
      </c>
      <c r="AA40" s="401">
        <f t="shared" si="22"/>
        <v>51</v>
      </c>
      <c r="AB40" s="401">
        <f t="shared" si="22"/>
        <v>111</v>
      </c>
      <c r="AC40" s="578">
        <f t="shared" si="22"/>
        <v>2.151388889</v>
      </c>
      <c r="AD40" s="412">
        <f t="shared" si="22"/>
        <v>0</v>
      </c>
      <c r="AE40" s="401">
        <f t="shared" si="22"/>
        <v>3</v>
      </c>
      <c r="AF40" s="401">
        <f t="shared" si="22"/>
        <v>10</v>
      </c>
      <c r="AG40" s="578">
        <f t="shared" si="22"/>
        <v>0.4513888889</v>
      </c>
      <c r="AH40" s="412">
        <f t="shared" si="22"/>
        <v>0</v>
      </c>
      <c r="AI40" s="401">
        <f t="shared" si="22"/>
        <v>11</v>
      </c>
      <c r="AJ40" s="401">
        <f t="shared" si="22"/>
        <v>5</v>
      </c>
      <c r="AK40" s="578">
        <f t="shared" si="22"/>
        <v>0.2416666667</v>
      </c>
      <c r="AL40" s="412">
        <f t="shared" si="22"/>
        <v>0</v>
      </c>
      <c r="AM40" s="401">
        <f t="shared" si="22"/>
        <v>0</v>
      </c>
      <c r="AN40" s="401">
        <f t="shared" si="22"/>
        <v>0</v>
      </c>
      <c r="AO40" s="402">
        <f t="shared" si="22"/>
        <v>0</v>
      </c>
      <c r="AP40" s="412">
        <f t="shared" si="22"/>
        <v>0</v>
      </c>
    </row>
  </sheetData>
  <mergeCells count="44">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30:B30"/>
    <mergeCell ref="A31:B31"/>
    <mergeCell ref="A32:B32"/>
    <mergeCell ref="A33:B33"/>
    <mergeCell ref="A34:B34"/>
    <mergeCell ref="A23:B23"/>
    <mergeCell ref="A24:B24"/>
    <mergeCell ref="A25:B25"/>
    <mergeCell ref="A26:B26"/>
    <mergeCell ref="A27:B27"/>
    <mergeCell ref="A28:B28"/>
    <mergeCell ref="A29:B29"/>
  </mergeCells>
  <conditionalFormatting sqref="C3:E34">
    <cfRule type="expression" dxfId="1" priority="1">
      <formula>$F:$F="ВРИО"</formula>
    </cfRule>
  </conditionalFormatting>
  <conditionalFormatting sqref="G3:I34 K7:M7 K10:M12 K27:M27">
    <cfRule type="expression" dxfId="1" priority="2">
      <formula>$J:$J="ВРИО"</formula>
    </cfRule>
  </conditionalFormatting>
  <conditionalFormatting sqref="K3:M34 G8:I8">
    <cfRule type="expression" dxfId="1" priority="3">
      <formula>$N:$N="ВРИО"</formula>
    </cfRule>
  </conditionalFormatting>
  <conditionalFormatting sqref="O3:Q34 S17:U17">
    <cfRule type="expression" dxfId="1" priority="4">
      <formula>$R:$R="ВРИО"</formula>
    </cfRule>
  </conditionalFormatting>
  <conditionalFormatting sqref="S3:U34">
    <cfRule type="expression" dxfId="1" priority="5">
      <formula>$V:$V="ВРИО"</formula>
    </cfRule>
  </conditionalFormatting>
  <conditionalFormatting sqref="W3:Y34">
    <cfRule type="expression" dxfId="1" priority="6">
      <formula>$Z:$Z="ВРИО"</formula>
    </cfRule>
  </conditionalFormatting>
  <conditionalFormatting sqref="AA3:AC34">
    <cfRule type="expression" dxfId="1" priority="7">
      <formula>$AD:$AD="ВРИО"</formula>
    </cfRule>
  </conditionalFormatting>
  <conditionalFormatting sqref="AE3:AG34">
    <cfRule type="expression" dxfId="1" priority="8">
      <formula>$AH:$AH="ВРИО"</formula>
    </cfRule>
  </conditionalFormatting>
  <conditionalFormatting sqref="AI3:AK34">
    <cfRule type="expression" dxfId="1" priority="9">
      <formula>$AL:$AL="ВРИО"</formula>
    </cfRule>
  </conditionalFormatting>
  <conditionalFormatting sqref="AE3:AG34">
    <cfRule type="expression" dxfId="1" priority="10">
      <formula>$AH:$AH="Простили"</formula>
    </cfRule>
  </conditionalFormatting>
  <conditionalFormatting sqref="AM3:AO34">
    <cfRule type="expression" dxfId="1" priority="11">
      <formula>$AP:$AP="ВРИО"</formula>
    </cfRule>
  </conditionalFormatting>
  <conditionalFormatting sqref="C3:E34">
    <cfRule type="expression" dxfId="1" priority="12">
      <formula>$F:$F="Простили"</formula>
    </cfRule>
  </conditionalFormatting>
  <conditionalFormatting sqref="G3:I34 K7:M7 K10:M12 K27:M27">
    <cfRule type="expression" dxfId="1" priority="13">
      <formula>$J:$J="Простили"</formula>
    </cfRule>
  </conditionalFormatting>
  <conditionalFormatting sqref="K3:M34 G8:I8">
    <cfRule type="expression" dxfId="1" priority="14">
      <formula>$N:$N="Простили"</formula>
    </cfRule>
  </conditionalFormatting>
  <conditionalFormatting sqref="O3:Q34 S17:U17">
    <cfRule type="expression" dxfId="1" priority="15">
      <formula>$R:$R="Простили"</formula>
    </cfRule>
  </conditionalFormatting>
  <conditionalFormatting sqref="S3:U34">
    <cfRule type="expression" dxfId="1" priority="16">
      <formula>$V:$V="Простили"</formula>
    </cfRule>
  </conditionalFormatting>
  <conditionalFormatting sqref="AE3:AG34">
    <cfRule type="expression" dxfId="2" priority="17">
      <formula>$AH:$AH="Повышен"</formula>
    </cfRule>
  </conditionalFormatting>
  <conditionalFormatting sqref="C3:E34">
    <cfRule type="expression" dxfId="2" priority="18">
      <formula>$F:$F="Повышен"</formula>
    </cfRule>
  </conditionalFormatting>
  <conditionalFormatting sqref="K3:M34 G8:I8">
    <cfRule type="expression" dxfId="2" priority="19">
      <formula>$N:$N="Повышен"</formula>
    </cfRule>
  </conditionalFormatting>
  <conditionalFormatting sqref="G3:I34 K7:M7 K10:M12 K27:M27">
    <cfRule type="expression" dxfId="2" priority="20">
      <formula>$J:$J="Повышен"</formula>
    </cfRule>
  </conditionalFormatting>
  <conditionalFormatting sqref="O3:Q34 S17:U17">
    <cfRule type="expression" dxfId="2" priority="21">
      <formula>$R:$R="Повышен"</formula>
    </cfRule>
  </conditionalFormatting>
  <conditionalFormatting sqref="S3:U34">
    <cfRule type="expression" dxfId="2" priority="22">
      <formula>$V:$V="Повышен"</formula>
    </cfRule>
  </conditionalFormatting>
  <conditionalFormatting sqref="W3:Y34">
    <cfRule type="expression" dxfId="2" priority="23">
      <formula>$Z:$Z="Повышен"</formula>
    </cfRule>
  </conditionalFormatting>
  <conditionalFormatting sqref="AA3:AC34">
    <cfRule type="expression" dxfId="2" priority="24">
      <formula>$AD:$AD="Повышен"</formula>
    </cfRule>
  </conditionalFormatting>
  <conditionalFormatting sqref="AI3:AK34">
    <cfRule type="expression" dxfId="2" priority="25">
      <formula>$AH:$AH="Повышен"</formula>
    </cfRule>
  </conditionalFormatting>
  <conditionalFormatting sqref="AM3:AO34">
    <cfRule type="expression" dxfId="2" priority="26">
      <formula>$AH:$AH="Повышен"</formula>
    </cfRule>
  </conditionalFormatting>
  <conditionalFormatting sqref="AE3:AG34">
    <cfRule type="expression" dxfId="3" priority="27">
      <formula>$AH:$AH="Назначен"</formula>
    </cfRule>
  </conditionalFormatting>
  <conditionalFormatting sqref="C3:E34">
    <cfRule type="expression" dxfId="3" priority="28">
      <formula>$F:$F="Назначен"</formula>
    </cfRule>
  </conditionalFormatting>
  <conditionalFormatting sqref="G3:I34 K7:M7 K10:M12 K27:M27">
    <cfRule type="expression" dxfId="3" priority="29">
      <formula>$J:$J="Назначен"</formula>
    </cfRule>
  </conditionalFormatting>
  <conditionalFormatting sqref="K3:M34 G8:I8">
    <cfRule type="expression" dxfId="3" priority="30">
      <formula>$N:$N="Назначен"</formula>
    </cfRule>
  </conditionalFormatting>
  <conditionalFormatting sqref="O3:Q34 S17:U17">
    <cfRule type="expression" dxfId="3" priority="31">
      <formula>$R:$R="Назначен"</formula>
    </cfRule>
  </conditionalFormatting>
  <conditionalFormatting sqref="S3:U34">
    <cfRule type="expression" dxfId="3" priority="32">
      <formula>$V:$V="Назначен"</formula>
    </cfRule>
  </conditionalFormatting>
  <conditionalFormatting sqref="W3:Y34">
    <cfRule type="expression" dxfId="3" priority="33">
      <formula>$Z:$Z="Назначен"</formula>
    </cfRule>
  </conditionalFormatting>
  <conditionalFormatting sqref="AA3:AC34">
    <cfRule type="expression" dxfId="3" priority="34">
      <formula>$AD:$AD="Назначен"</formula>
    </cfRule>
  </conditionalFormatting>
  <conditionalFormatting sqref="AI3:AK34">
    <cfRule type="expression" dxfId="3" priority="35">
      <formula>$AL:$AL="Назначен"</formula>
    </cfRule>
  </conditionalFormatting>
  <conditionalFormatting sqref="AM3:AO34">
    <cfRule type="expression" dxfId="3" priority="36">
      <formula>$AP:$AP="Назначен"</formula>
    </cfRule>
  </conditionalFormatting>
  <conditionalFormatting sqref="W3:Y34">
    <cfRule type="expression" dxfId="1" priority="37">
      <formula>$Z:$Z="Простили"</formula>
    </cfRule>
  </conditionalFormatting>
  <conditionalFormatting sqref="AA3:AC34">
    <cfRule type="expression" dxfId="1" priority="38">
      <formula>$AD:$AD="Простили"</formula>
    </cfRule>
  </conditionalFormatting>
  <conditionalFormatting sqref="AI3:AK34">
    <cfRule type="expression" dxfId="1" priority="39">
      <formula>$AL:$AL="Простили"</formula>
    </cfRule>
  </conditionalFormatting>
  <conditionalFormatting sqref="AM3:AO34">
    <cfRule type="expression" dxfId="1" priority="40">
      <formula>$AP:$AP="Простили"</formula>
    </cfRule>
  </conditionalFormatting>
  <conditionalFormatting sqref="G3:I34 K7:M7 K10:M12 K27:M27">
    <cfRule type="expression" dxfId="0" priority="41">
      <formula>$J:$J="Отпуск"</formula>
    </cfRule>
  </conditionalFormatting>
  <conditionalFormatting sqref="C3:E34">
    <cfRule type="expression" dxfId="0" priority="42">
      <formula>$F:$F="Отпуск"</formula>
    </cfRule>
  </conditionalFormatting>
  <conditionalFormatting sqref="K3:M34 G8:I8">
    <cfRule type="expression" dxfId="0" priority="43">
      <formula>$N:$N="Отпуск"</formula>
    </cfRule>
  </conditionalFormatting>
  <conditionalFormatting sqref="O3:Q34 S17:U17">
    <cfRule type="expression" dxfId="0" priority="44">
      <formula>$R:$R="Отпуск"</formula>
    </cfRule>
  </conditionalFormatting>
  <conditionalFormatting sqref="S3:U34">
    <cfRule type="expression" dxfId="0" priority="45">
      <formula>$V:$V="Отпуск"</formula>
    </cfRule>
  </conditionalFormatting>
  <conditionalFormatting sqref="W3:Y34">
    <cfRule type="expression" dxfId="0" priority="46">
      <formula>$Z:$Z="Отпуск"</formula>
    </cfRule>
  </conditionalFormatting>
  <conditionalFormatting sqref="AA3:AC34">
    <cfRule type="expression" dxfId="0" priority="47">
      <formula>$AD:$AD="Отпуск"</formula>
    </cfRule>
  </conditionalFormatting>
  <conditionalFormatting sqref="AE3:AG34">
    <cfRule type="expression" dxfId="0" priority="48">
      <formula>$AH:$AH="Отпуск"</formula>
    </cfRule>
  </conditionalFormatting>
  <conditionalFormatting sqref="AI3:AK34">
    <cfRule type="expression" dxfId="0" priority="49">
      <formula>$AL:$AL="Отпуск"</formula>
    </cfRule>
  </conditionalFormatting>
  <conditionalFormatting sqref="AM3:AO34">
    <cfRule type="expression" dxfId="0" priority="50">
      <formula>$AP:$AP="Отпуск"</formula>
    </cfRule>
  </conditionalFormatting>
  <conditionalFormatting sqref="C3:C34 G3:G34 K3:K34 L3:L11 O3:O34 S3:S34 W3:X34 AA3:AB34 AE3:AF34 AI3:AJ34 AM3:AN34 H8 H30">
    <cfRule type="cellIs" dxfId="6" priority="51" operator="greaterThan">
      <formula>0.9</formula>
    </cfRule>
  </conditionalFormatting>
  <conditionalFormatting sqref="E3:E34 I3:I34 M3:M34 Q3:Q34 U3:U34 Y3:Y34 AC3:AC34 AG3:AG34 AK3:AK34 AO3:AO34">
    <cfRule type="cellIs" dxfId="6" priority="52" operator="greaterThan">
      <formula>"0:25:00"</formula>
    </cfRule>
  </conditionalFormatting>
  <conditionalFormatting sqref="D3:D34 H3:H34 L3:L34 P3:P34 T3:T34">
    <cfRule type="cellIs" dxfId="6" priority="53" operator="greaterThan">
      <formula>1.9</formula>
    </cfRule>
  </conditionalFormatting>
  <conditionalFormatting sqref="M3:M11 Y3:Y34 AC3:AC34 AG3:AG34 AK3:AK34 AO3:AO34 I8">
    <cfRule type="cellIs" dxfId="6" priority="54" operator="greaterThan">
      <formula>"0:49"</formula>
    </cfRule>
  </conditionalFormatting>
  <conditionalFormatting sqref="E3:E34 I3:I34 M3:M34 Q3:Q34 U3:U34">
    <cfRule type="cellIs" dxfId="8" priority="55" operator="lessThan">
      <formula>"0:25:00"</formula>
    </cfRule>
  </conditionalFormatting>
  <conditionalFormatting sqref="C3:C34 G3:G34 K3:K34 L3:L11 O3:O34 S3:S34 W3:X34 AA3:AB34 AE3:AF34 AI3:AJ34 AM3:AN34 H8 H30">
    <cfRule type="cellIs" dxfId="7" priority="56" operator="lessThan">
      <formula>0.9</formula>
    </cfRule>
  </conditionalFormatting>
  <conditionalFormatting sqref="D3:D34 H3:H34 L3:L34 P3:P34 T3:T34">
    <cfRule type="cellIs" dxfId="8" priority="57" operator="lessThan">
      <formula>1.9</formula>
    </cfRule>
  </conditionalFormatting>
  <conditionalFormatting sqref="M3:M11 Y3:Y34 AC3:AC34 AG3:AG34 AK3:AK34 AO3:AO34 I8">
    <cfRule type="cellIs" dxfId="8" priority="58" operator="lessThan">
      <formula>"0:49"</formula>
    </cfRule>
  </conditionalFormatting>
  <dataValidations>
    <dataValidation type="list" allowBlank="1" sqref="F3:F34 J3:J34 N3:N34 R3:R34 V3:V34 Z3:Z34 AD3:AD34 AH3:AH34 AL3:AL34 AP3:AP34">
      <formula1>"ВРИО,Простили,Назначен,Повышен,Отпуск"</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1" t="s">
        <v>834</v>
      </c>
      <c r="B1" s="8"/>
      <c r="C1" s="62" t="s">
        <v>796</v>
      </c>
      <c r="D1" s="63"/>
      <c r="E1" s="63"/>
      <c r="F1" s="64"/>
      <c r="G1" s="62" t="s">
        <v>797</v>
      </c>
      <c r="H1" s="63"/>
      <c r="I1" s="63"/>
      <c r="J1" s="64"/>
      <c r="K1" s="62" t="s">
        <v>798</v>
      </c>
      <c r="L1" s="63"/>
      <c r="M1" s="63"/>
      <c r="N1" s="64"/>
      <c r="O1" s="62" t="s">
        <v>35</v>
      </c>
      <c r="P1" s="63"/>
      <c r="Q1" s="63"/>
      <c r="R1" s="64"/>
      <c r="S1" s="62" t="s">
        <v>1023</v>
      </c>
      <c r="T1" s="63"/>
      <c r="U1" s="63"/>
      <c r="V1" s="64"/>
      <c r="W1" s="66" t="s">
        <v>1024</v>
      </c>
      <c r="X1" s="63"/>
      <c r="Y1" s="63"/>
      <c r="Z1" s="64"/>
      <c r="AA1" s="414" t="s">
        <v>1025</v>
      </c>
      <c r="AB1" s="415"/>
      <c r="AC1" s="415"/>
      <c r="AD1" s="44"/>
      <c r="AE1" s="66" t="s">
        <v>1026</v>
      </c>
      <c r="AF1" s="63"/>
      <c r="AG1" s="63"/>
      <c r="AH1" s="64"/>
      <c r="AI1" s="66" t="s">
        <v>1027</v>
      </c>
      <c r="AJ1" s="63"/>
      <c r="AK1" s="63"/>
      <c r="AL1" s="64"/>
      <c r="AM1" s="66" t="s">
        <v>749</v>
      </c>
      <c r="AN1" s="63"/>
      <c r="AO1" s="63"/>
      <c r="AP1" s="64"/>
    </row>
    <row r="2">
      <c r="A2" s="68" t="s">
        <v>42</v>
      </c>
      <c r="B2" s="8"/>
      <c r="C2" s="69" t="s">
        <v>4</v>
      </c>
      <c r="D2" s="70" t="s">
        <v>3</v>
      </c>
      <c r="E2" s="71" t="s">
        <v>5</v>
      </c>
      <c r="F2" s="69" t="s">
        <v>43</v>
      </c>
      <c r="G2" s="69" t="s">
        <v>4</v>
      </c>
      <c r="H2" s="70" t="s">
        <v>3</v>
      </c>
      <c r="I2" s="71" t="s">
        <v>5</v>
      </c>
      <c r="J2" s="72" t="s">
        <v>43</v>
      </c>
      <c r="K2" s="73" t="s">
        <v>4</v>
      </c>
      <c r="L2" s="72" t="s">
        <v>3</v>
      </c>
      <c r="M2" s="74" t="s">
        <v>5</v>
      </c>
      <c r="N2" s="72" t="s">
        <v>43</v>
      </c>
      <c r="O2" s="73" t="s">
        <v>4</v>
      </c>
      <c r="P2" s="72" t="s">
        <v>3</v>
      </c>
      <c r="Q2" s="72" t="s">
        <v>5</v>
      </c>
      <c r="R2" s="72" t="s">
        <v>43</v>
      </c>
      <c r="S2" s="73" t="s">
        <v>4</v>
      </c>
      <c r="T2" s="72" t="s">
        <v>3</v>
      </c>
      <c r="U2" s="72" t="s">
        <v>5</v>
      </c>
      <c r="V2" s="72" t="s">
        <v>43</v>
      </c>
      <c r="W2" s="73" t="s">
        <v>4</v>
      </c>
      <c r="X2" s="72" t="s">
        <v>759</v>
      </c>
      <c r="Y2" s="74" t="s">
        <v>5</v>
      </c>
      <c r="Z2" s="72" t="s">
        <v>43</v>
      </c>
      <c r="AA2" s="73" t="s">
        <v>4</v>
      </c>
      <c r="AB2" s="72" t="s">
        <v>759</v>
      </c>
      <c r="AC2" s="72" t="s">
        <v>5</v>
      </c>
      <c r="AD2" s="72" t="s">
        <v>43</v>
      </c>
      <c r="AE2" s="73" t="s">
        <v>4</v>
      </c>
      <c r="AF2" s="72" t="s">
        <v>759</v>
      </c>
      <c r="AG2" s="72" t="s">
        <v>5</v>
      </c>
      <c r="AH2" s="72" t="s">
        <v>43</v>
      </c>
      <c r="AI2" s="73" t="s">
        <v>4</v>
      </c>
      <c r="AJ2" s="72" t="s">
        <v>759</v>
      </c>
      <c r="AK2" s="72" t="s">
        <v>5</v>
      </c>
      <c r="AL2" s="290" t="s">
        <v>43</v>
      </c>
      <c r="AM2" s="73" t="s">
        <v>4</v>
      </c>
      <c r="AN2" s="72" t="s">
        <v>759</v>
      </c>
      <c r="AO2" s="74" t="s">
        <v>5</v>
      </c>
      <c r="AP2" s="72" t="s">
        <v>43</v>
      </c>
    </row>
    <row r="3">
      <c r="A3" s="329" t="s">
        <v>1028</v>
      </c>
      <c r="B3" s="8"/>
      <c r="C3" s="83">
        <v>0.0</v>
      </c>
      <c r="D3" s="83">
        <v>0.0</v>
      </c>
      <c r="E3" s="91">
        <v>0.0</v>
      </c>
      <c r="F3" s="335" t="s">
        <v>56</v>
      </c>
      <c r="G3" s="83">
        <v>1.0</v>
      </c>
      <c r="H3" s="83">
        <v>7.5</v>
      </c>
      <c r="I3" s="91">
        <v>0.043819444444444446</v>
      </c>
      <c r="J3" s="335"/>
      <c r="K3" s="83">
        <v>6.0</v>
      </c>
      <c r="L3" s="83">
        <v>6.0</v>
      </c>
      <c r="M3" s="306">
        <v>0.16613425925925926</v>
      </c>
      <c r="N3" s="335"/>
      <c r="O3" s="338"/>
      <c r="P3" s="338"/>
      <c r="Q3" s="339"/>
      <c r="R3" s="335"/>
      <c r="S3" s="338"/>
      <c r="T3" s="338"/>
      <c r="U3" s="339"/>
      <c r="V3" s="335"/>
      <c r="W3" s="338"/>
      <c r="X3" s="338"/>
      <c r="Y3" s="339"/>
      <c r="Z3" s="335"/>
      <c r="AA3" s="338"/>
      <c r="AB3" s="338"/>
      <c r="AC3" s="341"/>
      <c r="AD3" s="335"/>
      <c r="AE3" s="338"/>
      <c r="AF3" s="338"/>
      <c r="AG3" s="347"/>
      <c r="AH3" s="335"/>
      <c r="AI3" s="338"/>
      <c r="AJ3" s="338"/>
      <c r="AK3" s="338"/>
      <c r="AL3" s="335"/>
      <c r="AM3" s="338"/>
      <c r="AN3" s="338"/>
      <c r="AO3" s="339"/>
      <c r="AP3" s="335"/>
    </row>
    <row r="4">
      <c r="A4" s="329" t="s">
        <v>1029</v>
      </c>
      <c r="B4" s="8"/>
      <c r="C4" s="83">
        <v>0.0</v>
      </c>
      <c r="D4" s="83">
        <v>0.0</v>
      </c>
      <c r="E4" s="306">
        <v>0.027060185185185184</v>
      </c>
      <c r="F4" s="335" t="s">
        <v>56</v>
      </c>
      <c r="G4" s="83">
        <v>1.0</v>
      </c>
      <c r="H4" s="83">
        <v>2.0</v>
      </c>
      <c r="I4" s="91">
        <v>0.04967592592592593</v>
      </c>
      <c r="J4" s="335"/>
      <c r="K4" s="83">
        <v>5.0</v>
      </c>
      <c r="L4" s="83">
        <v>5.0</v>
      </c>
      <c r="M4" s="130">
        <v>0.1255439814814815</v>
      </c>
      <c r="N4" s="335"/>
      <c r="O4" s="338"/>
      <c r="P4" s="338"/>
      <c r="Q4" s="339"/>
      <c r="R4" s="335"/>
      <c r="S4" s="338"/>
      <c r="T4" s="338"/>
      <c r="U4" s="339"/>
      <c r="V4" s="335"/>
      <c r="W4" s="338"/>
      <c r="X4" s="338"/>
      <c r="Y4" s="339"/>
      <c r="Z4" s="335"/>
      <c r="AA4" s="338"/>
      <c r="AB4" s="338"/>
      <c r="AC4" s="347"/>
      <c r="AD4" s="335"/>
      <c r="AE4" s="338"/>
      <c r="AF4" s="338"/>
      <c r="AG4" s="347"/>
      <c r="AH4" s="335"/>
      <c r="AI4" s="338"/>
      <c r="AJ4" s="338"/>
      <c r="AK4" s="341"/>
      <c r="AL4" s="335"/>
      <c r="AM4" s="338"/>
      <c r="AN4" s="338"/>
      <c r="AO4" s="339"/>
      <c r="AP4" s="335"/>
    </row>
    <row r="5">
      <c r="A5" s="330"/>
      <c r="B5" s="331"/>
      <c r="C5" s="348"/>
      <c r="D5" s="348"/>
      <c r="E5" s="348"/>
      <c r="F5" s="348"/>
      <c r="G5" s="348"/>
      <c r="H5" s="348"/>
      <c r="I5" s="348"/>
      <c r="J5" s="348"/>
      <c r="K5" s="348"/>
      <c r="L5" s="348"/>
      <c r="M5" s="348"/>
      <c r="N5" s="348"/>
      <c r="O5" s="348"/>
      <c r="P5" s="348"/>
      <c r="Q5" s="348"/>
      <c r="R5" s="348"/>
      <c r="S5" s="348"/>
      <c r="T5" s="348"/>
      <c r="U5" s="348"/>
      <c r="V5" s="348"/>
      <c r="W5" s="348"/>
      <c r="X5" s="348"/>
      <c r="Y5" s="348"/>
      <c r="Z5" s="348"/>
      <c r="AA5" s="348"/>
      <c r="AB5" s="348"/>
      <c r="AC5" s="348"/>
      <c r="AD5" s="348"/>
      <c r="AE5" s="348"/>
      <c r="AF5" s="348"/>
      <c r="AG5" s="348"/>
      <c r="AH5" s="348"/>
      <c r="AI5" s="348"/>
      <c r="AJ5" s="348"/>
      <c r="AK5" s="348"/>
      <c r="AL5" s="612"/>
      <c r="AM5" s="348"/>
      <c r="AN5" s="348"/>
      <c r="AO5" s="348"/>
      <c r="AP5" s="348"/>
    </row>
    <row r="6">
      <c r="A6" s="329" t="s">
        <v>1030</v>
      </c>
      <c r="B6" s="8"/>
      <c r="C6" s="83">
        <v>1.0</v>
      </c>
      <c r="D6" s="83">
        <v>6.0</v>
      </c>
      <c r="E6" s="151">
        <v>0.05425925925925926</v>
      </c>
      <c r="F6" s="335"/>
      <c r="G6" s="83">
        <v>0.0</v>
      </c>
      <c r="H6" s="83">
        <v>0.0</v>
      </c>
      <c r="I6" s="91">
        <v>0.0</v>
      </c>
      <c r="J6" s="335" t="s">
        <v>56</v>
      </c>
      <c r="K6" s="83">
        <v>2.0</v>
      </c>
      <c r="L6" s="83">
        <v>5.0</v>
      </c>
      <c r="M6" s="130">
        <v>0.10526620370370371</v>
      </c>
      <c r="N6" s="335"/>
      <c r="O6" s="338"/>
      <c r="P6" s="338"/>
      <c r="Q6" s="339"/>
      <c r="R6" s="335"/>
      <c r="S6" s="338"/>
      <c r="T6" s="338"/>
      <c r="U6" s="339"/>
      <c r="V6" s="335"/>
      <c r="W6" s="338"/>
      <c r="X6" s="338"/>
      <c r="Y6" s="339"/>
      <c r="Z6" s="335"/>
      <c r="AA6" s="338"/>
      <c r="AB6" s="338"/>
      <c r="AC6" s="347"/>
      <c r="AD6" s="335"/>
      <c r="AE6" s="338"/>
      <c r="AF6" s="338"/>
      <c r="AG6" s="347"/>
      <c r="AH6" s="335"/>
      <c r="AI6" s="338"/>
      <c r="AJ6" s="338"/>
      <c r="AK6" s="341"/>
      <c r="AL6" s="335"/>
      <c r="AM6" s="338"/>
      <c r="AN6" s="338"/>
      <c r="AO6" s="339"/>
      <c r="AP6" s="335"/>
    </row>
    <row r="7">
      <c r="A7" s="329" t="s">
        <v>1031</v>
      </c>
      <c r="B7" s="8"/>
      <c r="C7" s="95">
        <v>1.0</v>
      </c>
      <c r="D7" s="95">
        <v>7.0</v>
      </c>
      <c r="E7" s="317">
        <v>0.05555555555555555</v>
      </c>
      <c r="F7" s="335"/>
      <c r="G7" s="95">
        <v>1.0</v>
      </c>
      <c r="H7" s="95">
        <v>9.0</v>
      </c>
      <c r="I7" s="317">
        <v>0.04513888888888889</v>
      </c>
      <c r="J7" s="335"/>
      <c r="K7" s="95">
        <v>5.0</v>
      </c>
      <c r="L7" s="95">
        <v>6.0</v>
      </c>
      <c r="M7" s="317">
        <v>0.12777777777777777</v>
      </c>
      <c r="N7" s="335"/>
      <c r="O7" s="342"/>
      <c r="P7" s="342"/>
      <c r="Q7" s="342"/>
      <c r="R7" s="335"/>
      <c r="S7" s="342"/>
      <c r="T7" s="342"/>
      <c r="U7" s="342"/>
      <c r="V7" s="335"/>
      <c r="W7" s="342"/>
      <c r="X7" s="342"/>
      <c r="Y7" s="343"/>
      <c r="Z7" s="335"/>
      <c r="AA7" s="342"/>
      <c r="AB7" s="342"/>
      <c r="AC7" s="343"/>
      <c r="AD7" s="335"/>
      <c r="AE7" s="342"/>
      <c r="AF7" s="342"/>
      <c r="AG7" s="342"/>
      <c r="AH7" s="335"/>
      <c r="AI7" s="342"/>
      <c r="AJ7" s="342"/>
      <c r="AK7" s="342"/>
      <c r="AL7" s="335"/>
      <c r="AM7" s="342"/>
      <c r="AN7" s="342"/>
      <c r="AO7" s="343"/>
      <c r="AP7" s="335"/>
    </row>
    <row r="8">
      <c r="A8" s="329" t="s">
        <v>1032</v>
      </c>
      <c r="B8" s="8"/>
      <c r="C8" s="95">
        <v>3.0</v>
      </c>
      <c r="D8" s="95">
        <v>15.5</v>
      </c>
      <c r="E8" s="162">
        <v>0.26458333333333334</v>
      </c>
      <c r="F8" s="335"/>
      <c r="G8" s="95">
        <v>1.0</v>
      </c>
      <c r="H8" s="95">
        <v>3.5</v>
      </c>
      <c r="I8" s="162">
        <v>0.05138888888888889</v>
      </c>
      <c r="J8" s="335"/>
      <c r="K8" s="95">
        <v>8.0</v>
      </c>
      <c r="L8" s="95">
        <v>8.0</v>
      </c>
      <c r="M8" s="317">
        <v>0.04722222222222222</v>
      </c>
      <c r="N8" s="335"/>
      <c r="O8" s="342"/>
      <c r="P8" s="342"/>
      <c r="Q8" s="343"/>
      <c r="R8" s="335"/>
      <c r="S8" s="342"/>
      <c r="T8" s="342"/>
      <c r="U8" s="343"/>
      <c r="V8" s="335"/>
      <c r="W8" s="342"/>
      <c r="X8" s="342"/>
      <c r="Y8" s="346"/>
      <c r="Z8" s="335"/>
      <c r="AA8" s="342"/>
      <c r="AB8" s="342"/>
      <c r="AC8" s="343"/>
      <c r="AD8" s="335"/>
      <c r="AE8" s="342"/>
      <c r="AF8" s="342"/>
      <c r="AG8" s="343"/>
      <c r="AH8" s="335"/>
      <c r="AI8" s="342"/>
      <c r="AJ8" s="342"/>
      <c r="AK8" s="343"/>
      <c r="AL8" s="335"/>
      <c r="AM8" s="342"/>
      <c r="AN8" s="342"/>
      <c r="AO8" s="346"/>
      <c r="AP8" s="335"/>
    </row>
    <row r="9">
      <c r="A9" s="329" t="s">
        <v>1033</v>
      </c>
      <c r="B9" s="8"/>
      <c r="C9" s="83">
        <v>2.0</v>
      </c>
      <c r="D9" s="83">
        <v>11.5</v>
      </c>
      <c r="E9" s="91">
        <v>0.086875</v>
      </c>
      <c r="F9" s="335"/>
      <c r="G9" s="83">
        <v>1.0</v>
      </c>
      <c r="H9" s="83">
        <v>6.0</v>
      </c>
      <c r="I9" s="306">
        <v>0.059363425925925924</v>
      </c>
      <c r="J9" s="335"/>
      <c r="K9" s="83">
        <v>1.0</v>
      </c>
      <c r="L9" s="83">
        <v>7.0</v>
      </c>
      <c r="M9" s="130">
        <v>0.04666666666666667</v>
      </c>
      <c r="N9" s="335"/>
      <c r="O9" s="338"/>
      <c r="P9" s="338"/>
      <c r="Q9" s="339"/>
      <c r="R9" s="335"/>
      <c r="S9" s="338"/>
      <c r="T9" s="338"/>
      <c r="U9" s="339"/>
      <c r="V9" s="335"/>
      <c r="W9" s="338"/>
      <c r="X9" s="338"/>
      <c r="Y9" s="341"/>
      <c r="Z9" s="335"/>
      <c r="AA9" s="338"/>
      <c r="AB9" s="338"/>
      <c r="AC9" s="347"/>
      <c r="AD9" s="335"/>
      <c r="AE9" s="338"/>
      <c r="AF9" s="338"/>
      <c r="AG9" s="347"/>
      <c r="AH9" s="335"/>
      <c r="AI9" s="338"/>
      <c r="AJ9" s="338"/>
      <c r="AK9" s="341"/>
      <c r="AL9" s="335"/>
      <c r="AM9" s="338"/>
      <c r="AN9" s="338"/>
      <c r="AO9" s="341"/>
      <c r="AP9" s="335"/>
    </row>
    <row r="10">
      <c r="A10" s="329" t="s">
        <v>1034</v>
      </c>
      <c r="B10" s="8"/>
      <c r="C10" s="95">
        <v>1.0</v>
      </c>
      <c r="D10" s="95">
        <v>3.5</v>
      </c>
      <c r="E10" s="162">
        <v>0.04734953703703704</v>
      </c>
      <c r="F10" s="335"/>
      <c r="G10" s="95">
        <v>2.0</v>
      </c>
      <c r="H10" s="95">
        <v>6.5</v>
      </c>
      <c r="I10" s="317">
        <v>0.057291666666666664</v>
      </c>
      <c r="J10" s="335"/>
      <c r="K10" s="95">
        <v>3.0</v>
      </c>
      <c r="L10" s="95">
        <v>12.0</v>
      </c>
      <c r="M10" s="317">
        <v>0.2241550925925926</v>
      </c>
      <c r="N10" s="335" t="s">
        <v>52</v>
      </c>
      <c r="O10" s="342"/>
      <c r="P10" s="342"/>
      <c r="Q10" s="343"/>
      <c r="R10" s="335"/>
      <c r="S10" s="342"/>
      <c r="T10" s="342"/>
      <c r="U10" s="343"/>
      <c r="V10" s="335"/>
      <c r="W10" s="342"/>
      <c r="X10" s="342"/>
      <c r="Y10" s="343"/>
      <c r="Z10" s="335"/>
      <c r="AA10" s="342"/>
      <c r="AB10" s="342"/>
      <c r="AC10" s="343"/>
      <c r="AD10" s="335"/>
      <c r="AE10" s="342"/>
      <c r="AF10" s="342"/>
      <c r="AG10" s="342"/>
      <c r="AH10" s="335"/>
      <c r="AI10" s="342"/>
      <c r="AJ10" s="342"/>
      <c r="AK10" s="342"/>
      <c r="AL10" s="335"/>
      <c r="AM10" s="342"/>
      <c r="AN10" s="342"/>
      <c r="AO10" s="343"/>
      <c r="AP10" s="335"/>
    </row>
    <row r="11">
      <c r="A11" s="329" t="s">
        <v>1035</v>
      </c>
      <c r="B11" s="8"/>
      <c r="C11" s="83">
        <v>1.0</v>
      </c>
      <c r="D11" s="83">
        <v>8.0</v>
      </c>
      <c r="E11" s="91">
        <v>0.050462962962962966</v>
      </c>
      <c r="F11" s="335"/>
      <c r="G11" s="83">
        <v>1.0</v>
      </c>
      <c r="H11" s="83">
        <v>5.5</v>
      </c>
      <c r="I11" s="91">
        <v>0.04521990740740741</v>
      </c>
      <c r="J11" s="335"/>
      <c r="K11" s="155">
        <v>1.0</v>
      </c>
      <c r="L11" s="83">
        <v>4.5</v>
      </c>
      <c r="M11" s="84">
        <v>0.04795138888888889</v>
      </c>
      <c r="N11" s="335"/>
      <c r="O11" s="338"/>
      <c r="P11" s="338"/>
      <c r="Q11" s="339"/>
      <c r="R11" s="335"/>
      <c r="S11" s="338"/>
      <c r="T11" s="338"/>
      <c r="U11" s="341"/>
      <c r="V11" s="335"/>
      <c r="W11" s="338"/>
      <c r="X11" s="338"/>
      <c r="Y11" s="339"/>
      <c r="Z11" s="335"/>
      <c r="AA11" s="338"/>
      <c r="AB11" s="338"/>
      <c r="AC11" s="347"/>
      <c r="AD11" s="335"/>
      <c r="AE11" s="338"/>
      <c r="AF11" s="338"/>
      <c r="AG11" s="347"/>
      <c r="AH11" s="335"/>
      <c r="AI11" s="338"/>
      <c r="AJ11" s="338"/>
      <c r="AK11" s="339"/>
      <c r="AL11" s="335"/>
      <c r="AM11" s="338"/>
      <c r="AN11" s="338"/>
      <c r="AO11" s="339"/>
      <c r="AP11" s="335"/>
    </row>
    <row r="12">
      <c r="A12" s="329" t="s">
        <v>1036</v>
      </c>
      <c r="B12" s="8"/>
      <c r="C12" s="83">
        <v>0.0</v>
      </c>
      <c r="D12" s="83">
        <v>0.0</v>
      </c>
      <c r="E12" s="613">
        <v>0.0</v>
      </c>
      <c r="F12" s="335" t="s">
        <v>56</v>
      </c>
      <c r="G12" s="83">
        <v>1.0</v>
      </c>
      <c r="H12" s="83">
        <v>6.0</v>
      </c>
      <c r="I12" s="91">
        <v>0.052349537037037035</v>
      </c>
      <c r="J12" s="335"/>
      <c r="K12" s="83">
        <v>2.0</v>
      </c>
      <c r="L12" s="83">
        <v>10.5</v>
      </c>
      <c r="M12" s="84">
        <v>0.07516203703703704</v>
      </c>
      <c r="N12" s="335"/>
      <c r="O12" s="338"/>
      <c r="P12" s="338"/>
      <c r="Q12" s="339"/>
      <c r="R12" s="335"/>
      <c r="S12" s="338"/>
      <c r="T12" s="338"/>
      <c r="U12" s="341"/>
      <c r="V12" s="335"/>
      <c r="W12" s="338"/>
      <c r="X12" s="338"/>
      <c r="Y12" s="339"/>
      <c r="Z12" s="335"/>
      <c r="AA12" s="338"/>
      <c r="AB12" s="338"/>
      <c r="AC12" s="347"/>
      <c r="AD12" s="335"/>
      <c r="AE12" s="338"/>
      <c r="AF12" s="338"/>
      <c r="AG12" s="347"/>
      <c r="AH12" s="335"/>
      <c r="AI12" s="338"/>
      <c r="AJ12" s="338"/>
      <c r="AK12" s="339"/>
      <c r="AL12" s="335"/>
      <c r="AM12" s="83"/>
      <c r="AN12" s="83"/>
      <c r="AO12" s="84"/>
      <c r="AP12" s="335"/>
    </row>
    <row r="13">
      <c r="A13" s="330"/>
      <c r="B13" s="331"/>
      <c r="C13" s="348"/>
      <c r="D13" s="348"/>
      <c r="E13" s="348"/>
      <c r="F13" s="348"/>
      <c r="G13" s="348"/>
      <c r="H13" s="348"/>
      <c r="I13" s="348"/>
      <c r="J13" s="348"/>
      <c r="K13" s="348"/>
      <c r="L13" s="348"/>
      <c r="M13" s="348"/>
      <c r="N13" s="348"/>
      <c r="O13" s="348"/>
      <c r="P13" s="349"/>
      <c r="Q13" s="348"/>
      <c r="R13" s="348"/>
      <c r="S13" s="348"/>
      <c r="T13" s="348"/>
      <c r="U13" s="348"/>
      <c r="V13" s="348"/>
      <c r="W13" s="348"/>
      <c r="X13" s="348"/>
      <c r="Y13" s="348"/>
      <c r="Z13" s="348"/>
      <c r="AA13" s="348"/>
      <c r="AB13" s="348"/>
      <c r="AC13" s="348"/>
      <c r="AD13" s="348"/>
      <c r="AE13" s="348"/>
      <c r="AF13" s="348"/>
      <c r="AG13" s="348"/>
      <c r="AH13" s="348"/>
      <c r="AI13" s="348"/>
      <c r="AJ13" s="348"/>
      <c r="AK13" s="348"/>
      <c r="AL13" s="348"/>
      <c r="AM13" s="348"/>
      <c r="AN13" s="348"/>
      <c r="AO13" s="348"/>
      <c r="AP13" s="348"/>
    </row>
    <row r="14">
      <c r="A14" s="329" t="s">
        <v>1037</v>
      </c>
      <c r="B14" s="8"/>
      <c r="C14" s="83">
        <v>1.0</v>
      </c>
      <c r="D14" s="83">
        <v>5.0</v>
      </c>
      <c r="E14" s="91">
        <v>0.04777777777777778</v>
      </c>
      <c r="F14" s="335"/>
      <c r="G14" s="83">
        <v>2.0</v>
      </c>
      <c r="H14" s="83">
        <v>15.0</v>
      </c>
      <c r="I14" s="91">
        <v>0.09516203703703703</v>
      </c>
      <c r="J14" s="335"/>
      <c r="K14" s="83">
        <v>4.0</v>
      </c>
      <c r="L14" s="83">
        <v>18.5</v>
      </c>
      <c r="M14" s="84">
        <v>0.2564236111111111</v>
      </c>
      <c r="N14" s="335"/>
      <c r="O14" s="338"/>
      <c r="P14" s="338"/>
      <c r="Q14" s="339"/>
      <c r="R14" s="335"/>
      <c r="S14" s="338"/>
      <c r="T14" s="338"/>
      <c r="U14" s="339"/>
      <c r="V14" s="335"/>
      <c r="W14" s="338"/>
      <c r="X14" s="338"/>
      <c r="Y14" s="339"/>
      <c r="Z14" s="335"/>
      <c r="AA14" s="338"/>
      <c r="AB14" s="338"/>
      <c r="AC14" s="347"/>
      <c r="AD14" s="335"/>
      <c r="AE14" s="338"/>
      <c r="AF14" s="338"/>
      <c r="AG14" s="347"/>
      <c r="AH14" s="335"/>
      <c r="AI14" s="338"/>
      <c r="AJ14" s="338"/>
      <c r="AK14" s="339"/>
      <c r="AL14" s="335"/>
      <c r="AM14" s="338"/>
      <c r="AN14" s="338"/>
      <c r="AO14" s="339"/>
      <c r="AP14" s="335"/>
    </row>
    <row r="15">
      <c r="A15" s="329" t="s">
        <v>1038</v>
      </c>
      <c r="B15" s="8"/>
      <c r="C15" s="95">
        <v>1.0</v>
      </c>
      <c r="D15" s="95">
        <v>4.5</v>
      </c>
      <c r="E15" s="317">
        <v>0.09428240740740741</v>
      </c>
      <c r="F15" s="335"/>
      <c r="G15" s="95">
        <v>2.0</v>
      </c>
      <c r="H15" s="95">
        <v>7.0</v>
      </c>
      <c r="I15" s="317">
        <v>0.058958333333333335</v>
      </c>
      <c r="J15" s="335"/>
      <c r="K15" s="95">
        <v>3.0</v>
      </c>
      <c r="L15" s="95">
        <v>7.5</v>
      </c>
      <c r="M15" s="317">
        <v>0.10430555555555555</v>
      </c>
      <c r="N15" s="335"/>
      <c r="O15" s="342"/>
      <c r="P15" s="342"/>
      <c r="Q15" s="342"/>
      <c r="R15" s="335"/>
      <c r="S15" s="342"/>
      <c r="T15" s="342"/>
      <c r="U15" s="342"/>
      <c r="V15" s="335"/>
      <c r="W15" s="342"/>
      <c r="X15" s="342"/>
      <c r="Y15" s="343"/>
      <c r="Z15" s="335"/>
      <c r="AA15" s="342"/>
      <c r="AB15" s="342"/>
      <c r="AC15" s="342"/>
      <c r="AD15" s="335"/>
      <c r="AE15" s="342"/>
      <c r="AF15" s="342"/>
      <c r="AG15" s="342"/>
      <c r="AH15" s="335"/>
      <c r="AI15" s="342"/>
      <c r="AJ15" s="342"/>
      <c r="AK15" s="342"/>
      <c r="AL15" s="335"/>
      <c r="AM15" s="342"/>
      <c r="AN15" s="342"/>
      <c r="AO15" s="343"/>
      <c r="AP15" s="335"/>
    </row>
    <row r="16">
      <c r="A16" s="329" t="s">
        <v>1039</v>
      </c>
      <c r="B16" s="8"/>
      <c r="C16" s="95">
        <v>1.0</v>
      </c>
      <c r="D16" s="95">
        <v>1.0</v>
      </c>
      <c r="E16" s="317">
        <v>0.0</v>
      </c>
      <c r="F16" s="335" t="s">
        <v>56</v>
      </c>
      <c r="G16" s="95">
        <v>0.0</v>
      </c>
      <c r="H16" s="95">
        <v>4.0</v>
      </c>
      <c r="I16" s="162">
        <v>0.0</v>
      </c>
      <c r="J16" s="335" t="s">
        <v>56</v>
      </c>
      <c r="K16" s="95">
        <v>5.0</v>
      </c>
      <c r="L16" s="95">
        <v>21.0</v>
      </c>
      <c r="M16" s="317">
        <v>0.2340625</v>
      </c>
      <c r="N16" s="335"/>
      <c r="O16" s="342"/>
      <c r="P16" s="342"/>
      <c r="Q16" s="343"/>
      <c r="R16" s="335"/>
      <c r="S16" s="342"/>
      <c r="T16" s="342"/>
      <c r="U16" s="343"/>
      <c r="V16" s="335"/>
      <c r="W16" s="342"/>
      <c r="X16" s="342"/>
      <c r="Y16" s="343"/>
      <c r="Z16" s="335"/>
      <c r="AA16" s="342"/>
      <c r="AB16" s="342"/>
      <c r="AC16" s="343"/>
      <c r="AD16" s="335"/>
      <c r="AE16" s="342"/>
      <c r="AF16" s="342"/>
      <c r="AG16" s="343"/>
      <c r="AH16" s="335"/>
      <c r="AI16" s="385"/>
      <c r="AJ16" s="342"/>
      <c r="AK16" s="343"/>
      <c r="AL16" s="335"/>
      <c r="AM16" s="342"/>
      <c r="AN16" s="342"/>
      <c r="AO16" s="343"/>
      <c r="AP16" s="335"/>
    </row>
    <row r="17">
      <c r="A17" s="329" t="s">
        <v>1040</v>
      </c>
      <c r="B17" s="8"/>
      <c r="C17" s="83">
        <v>1.0</v>
      </c>
      <c r="D17" s="83">
        <v>3.0</v>
      </c>
      <c r="E17" s="91">
        <v>0.06315972222222223</v>
      </c>
      <c r="F17" s="335"/>
      <c r="G17" s="83">
        <v>1.0</v>
      </c>
      <c r="H17" s="83">
        <v>13.0</v>
      </c>
      <c r="I17" s="91">
        <v>0.14350694444444445</v>
      </c>
      <c r="J17" s="335"/>
      <c r="K17" s="83">
        <v>2.0</v>
      </c>
      <c r="L17" s="83">
        <v>5.5</v>
      </c>
      <c r="M17" s="84">
        <v>0.2591203703703704</v>
      </c>
      <c r="N17" s="335"/>
      <c r="O17" s="338"/>
      <c r="P17" s="338"/>
      <c r="Q17" s="339"/>
      <c r="R17" s="335"/>
      <c r="S17" s="338"/>
      <c r="T17" s="338"/>
      <c r="U17" s="391"/>
      <c r="V17" s="335"/>
      <c r="W17" s="338"/>
      <c r="X17" s="338"/>
      <c r="Y17" s="339"/>
      <c r="Z17" s="335"/>
      <c r="AA17" s="83">
        <v>0.0</v>
      </c>
      <c r="AB17" s="83">
        <v>5.0</v>
      </c>
      <c r="AC17" s="130">
        <v>0.1059837962962963</v>
      </c>
      <c r="AD17" s="335" t="s">
        <v>44</v>
      </c>
      <c r="AE17" s="378">
        <v>0.0</v>
      </c>
      <c r="AF17" s="378">
        <v>4.0</v>
      </c>
      <c r="AG17" s="130">
        <v>0.1584722222222222</v>
      </c>
      <c r="AH17" s="335" t="s">
        <v>44</v>
      </c>
      <c r="AI17" s="378">
        <v>0.0</v>
      </c>
      <c r="AJ17" s="378">
        <v>2.0</v>
      </c>
      <c r="AK17" s="84">
        <v>0.18469907407407407</v>
      </c>
      <c r="AL17" s="335" t="s">
        <v>44</v>
      </c>
      <c r="AM17" s="338"/>
      <c r="AN17" s="338"/>
      <c r="AO17" s="339"/>
      <c r="AP17" s="335"/>
    </row>
    <row r="18">
      <c r="A18" s="329" t="s">
        <v>1041</v>
      </c>
      <c r="B18" s="8"/>
      <c r="C18" s="95">
        <v>1.0</v>
      </c>
      <c r="D18" s="95">
        <v>5.0</v>
      </c>
      <c r="E18" s="291">
        <v>0.047314814814814816</v>
      </c>
      <c r="F18" s="335"/>
      <c r="G18" s="95">
        <v>1.0</v>
      </c>
      <c r="H18" s="95">
        <v>5.0</v>
      </c>
      <c r="I18" s="317">
        <v>0.14606481481481481</v>
      </c>
      <c r="J18" s="335"/>
      <c r="K18" s="95">
        <v>1.0</v>
      </c>
      <c r="L18" s="95">
        <v>7.0</v>
      </c>
      <c r="M18" s="317">
        <v>0.2326388888888889</v>
      </c>
      <c r="N18" s="335"/>
      <c r="O18" s="342"/>
      <c r="P18" s="342"/>
      <c r="Q18" s="343"/>
      <c r="R18" s="335"/>
      <c r="S18" s="342"/>
      <c r="T18" s="342"/>
      <c r="U18" s="343"/>
      <c r="V18" s="335"/>
      <c r="W18" s="342"/>
      <c r="X18" s="342"/>
      <c r="Y18" s="343"/>
      <c r="Z18" s="335"/>
      <c r="AA18" s="95">
        <v>1.0</v>
      </c>
      <c r="AB18" s="95">
        <v>9.0</v>
      </c>
      <c r="AC18" s="317">
        <v>0.09810185185185186</v>
      </c>
      <c r="AD18" s="335"/>
      <c r="AE18" s="95">
        <v>1.0</v>
      </c>
      <c r="AF18" s="95">
        <v>8.0</v>
      </c>
      <c r="AG18" s="317">
        <v>0.3102662037037037</v>
      </c>
      <c r="AH18" s="335"/>
      <c r="AI18" s="95">
        <v>6.0</v>
      </c>
      <c r="AJ18" s="95">
        <v>4.0</v>
      </c>
      <c r="AK18" s="317">
        <v>0.32255787037037037</v>
      </c>
      <c r="AL18" s="335"/>
      <c r="AM18" s="342"/>
      <c r="AN18" s="342"/>
      <c r="AO18" s="343"/>
      <c r="AP18" s="335"/>
    </row>
    <row r="19">
      <c r="A19" s="329" t="s">
        <v>1042</v>
      </c>
      <c r="B19" s="8"/>
      <c r="C19" s="83">
        <v>1.0</v>
      </c>
      <c r="D19" s="83">
        <v>7.5</v>
      </c>
      <c r="E19" s="91">
        <v>0.1767013888888889</v>
      </c>
      <c r="F19" s="335"/>
      <c r="G19" s="83">
        <v>1.0</v>
      </c>
      <c r="H19" s="83">
        <v>2.5</v>
      </c>
      <c r="I19" s="91">
        <v>0.08456018518518518</v>
      </c>
      <c r="J19" s="335"/>
      <c r="K19" s="83">
        <v>4.0</v>
      </c>
      <c r="L19" s="83">
        <v>11.0</v>
      </c>
      <c r="M19" s="84">
        <v>0.16246527777777778</v>
      </c>
      <c r="N19" s="335"/>
      <c r="O19" s="338"/>
      <c r="P19" s="338"/>
      <c r="Q19" s="339"/>
      <c r="R19" s="335"/>
      <c r="S19" s="338"/>
      <c r="T19" s="338"/>
      <c r="U19" s="339"/>
      <c r="V19" s="335"/>
      <c r="W19" s="338"/>
      <c r="X19" s="338"/>
      <c r="Y19" s="339"/>
      <c r="Z19" s="335"/>
      <c r="AA19" s="83">
        <v>2.0</v>
      </c>
      <c r="AB19" s="83">
        <v>7.0</v>
      </c>
      <c r="AC19" s="130">
        <v>0.09239583333333333</v>
      </c>
      <c r="AD19" s="335"/>
      <c r="AE19" s="378">
        <v>1.0</v>
      </c>
      <c r="AF19" s="378">
        <v>3.0</v>
      </c>
      <c r="AG19" s="130">
        <v>0.1867824074074074</v>
      </c>
      <c r="AH19" s="335"/>
      <c r="AI19" s="378">
        <v>1.0</v>
      </c>
      <c r="AJ19" s="378">
        <v>2.0</v>
      </c>
      <c r="AK19" s="306">
        <v>0.2444212962962963</v>
      </c>
      <c r="AL19" s="335"/>
      <c r="AM19" s="338"/>
      <c r="AN19" s="338"/>
      <c r="AO19" s="339"/>
      <c r="AP19" s="335"/>
    </row>
    <row r="20">
      <c r="A20" s="329" t="s">
        <v>1043</v>
      </c>
      <c r="B20" s="8"/>
      <c r="C20" s="83">
        <v>1.0</v>
      </c>
      <c r="D20" s="83">
        <v>2.5</v>
      </c>
      <c r="E20" s="91">
        <v>0.16618055555555555</v>
      </c>
      <c r="F20" s="335"/>
      <c r="G20" s="83">
        <v>1.0</v>
      </c>
      <c r="H20" s="83">
        <v>6.0</v>
      </c>
      <c r="I20" s="91">
        <v>0.040810185185185185</v>
      </c>
      <c r="J20" s="335"/>
      <c r="K20" s="83">
        <v>2.0</v>
      </c>
      <c r="L20" s="83">
        <v>7.0</v>
      </c>
      <c r="M20" s="84">
        <v>0.08521990740740741</v>
      </c>
      <c r="N20" s="335"/>
      <c r="O20" s="338"/>
      <c r="P20" s="338"/>
      <c r="Q20" s="339"/>
      <c r="R20" s="335"/>
      <c r="S20" s="338"/>
      <c r="T20" s="338"/>
      <c r="U20" s="339"/>
      <c r="V20" s="335"/>
      <c r="W20" s="338"/>
      <c r="X20" s="338"/>
      <c r="Y20" s="339"/>
      <c r="Z20" s="335"/>
      <c r="AA20" s="83">
        <v>1.0</v>
      </c>
      <c r="AB20" s="83">
        <v>6.0</v>
      </c>
      <c r="AC20" s="130">
        <v>0.049965277777777775</v>
      </c>
      <c r="AD20" s="335"/>
      <c r="AE20" s="83">
        <v>1.0</v>
      </c>
      <c r="AF20" s="83">
        <v>3.0</v>
      </c>
      <c r="AG20" s="130">
        <v>0.038252314814814815</v>
      </c>
      <c r="AH20" s="335"/>
      <c r="AI20" s="83">
        <v>2.0</v>
      </c>
      <c r="AJ20" s="83">
        <v>2.0</v>
      </c>
      <c r="AK20" s="84">
        <v>0.2761458333333333</v>
      </c>
      <c r="AL20" s="335"/>
      <c r="AM20" s="338"/>
      <c r="AN20" s="338"/>
      <c r="AO20" s="339"/>
      <c r="AP20" s="335"/>
    </row>
    <row r="21">
      <c r="A21" s="330"/>
      <c r="B21" s="331"/>
      <c r="C21" s="348"/>
      <c r="D21" s="348"/>
      <c r="E21" s="348"/>
      <c r="F21" s="348"/>
      <c r="G21" s="348"/>
      <c r="H21" s="348"/>
      <c r="I21" s="348"/>
      <c r="J21" s="348"/>
      <c r="K21" s="348"/>
      <c r="L21" s="348"/>
      <c r="M21" s="348"/>
      <c r="N21" s="348"/>
      <c r="O21" s="348"/>
      <c r="P21" s="348"/>
      <c r="Q21" s="348"/>
      <c r="R21" s="348"/>
      <c r="S21" s="348"/>
      <c r="T21" s="348"/>
      <c r="U21" s="348"/>
      <c r="V21" s="348"/>
      <c r="W21" s="348"/>
      <c r="X21" s="348"/>
      <c r="Y21" s="348"/>
      <c r="Z21" s="348"/>
      <c r="AA21" s="348"/>
      <c r="AB21" s="348"/>
      <c r="AC21" s="348"/>
      <c r="AD21" s="348"/>
      <c r="AE21" s="348"/>
      <c r="AF21" s="348"/>
      <c r="AG21" s="348"/>
      <c r="AH21" s="348"/>
      <c r="AI21" s="348"/>
      <c r="AJ21" s="348"/>
      <c r="AK21" s="348"/>
      <c r="AL21" s="348"/>
      <c r="AM21" s="348"/>
      <c r="AN21" s="348"/>
      <c r="AO21" s="348"/>
      <c r="AP21" s="348"/>
    </row>
    <row r="22">
      <c r="A22" s="329" t="s">
        <v>1044</v>
      </c>
      <c r="B22" s="8"/>
      <c r="C22" s="83">
        <v>2.0</v>
      </c>
      <c r="D22" s="83">
        <v>5.5</v>
      </c>
      <c r="E22" s="91">
        <v>0.23149305555555555</v>
      </c>
      <c r="F22" s="335"/>
      <c r="G22" s="83">
        <v>1.0</v>
      </c>
      <c r="H22" s="83">
        <v>3.5</v>
      </c>
      <c r="I22" s="306">
        <v>0.09494212962962963</v>
      </c>
      <c r="J22" s="335"/>
      <c r="K22" s="83">
        <v>2.0</v>
      </c>
      <c r="L22" s="83">
        <v>8.0</v>
      </c>
      <c r="M22" s="84">
        <v>0.22980324074074074</v>
      </c>
      <c r="N22" s="335"/>
      <c r="O22" s="83">
        <v>1.0</v>
      </c>
      <c r="P22" s="83">
        <v>1.5</v>
      </c>
      <c r="Q22" s="84">
        <v>0.024039351851851853</v>
      </c>
      <c r="R22" s="335" t="s">
        <v>44</v>
      </c>
      <c r="S22" s="338"/>
      <c r="T22" s="338"/>
      <c r="U22" s="341"/>
      <c r="V22" s="335"/>
      <c r="W22" s="338"/>
      <c r="X22" s="338"/>
      <c r="Y22" s="339"/>
      <c r="Z22" s="335"/>
      <c r="AA22" s="83">
        <v>1.0</v>
      </c>
      <c r="AB22" s="83">
        <v>7.0</v>
      </c>
      <c r="AC22" s="130">
        <v>0.06046296296296296</v>
      </c>
      <c r="AD22" s="335"/>
      <c r="AE22" s="83">
        <v>2.0</v>
      </c>
      <c r="AF22" s="83">
        <v>3.0</v>
      </c>
      <c r="AG22" s="130">
        <v>0.05298611111111111</v>
      </c>
      <c r="AH22" s="335"/>
      <c r="AI22" s="83">
        <v>1.0</v>
      </c>
      <c r="AJ22" s="83">
        <v>2.0</v>
      </c>
      <c r="AK22" s="306">
        <v>0.11467592592592593</v>
      </c>
      <c r="AL22" s="335"/>
      <c r="AM22" s="338"/>
      <c r="AN22" s="338"/>
      <c r="AO22" s="339"/>
      <c r="AP22" s="335"/>
    </row>
    <row r="23">
      <c r="A23" s="329" t="s">
        <v>1045</v>
      </c>
      <c r="B23" s="8"/>
      <c r="C23" s="95">
        <v>1.0</v>
      </c>
      <c r="D23" s="95">
        <v>3.5</v>
      </c>
      <c r="E23" s="317">
        <v>0.1401273148148148</v>
      </c>
      <c r="F23" s="335"/>
      <c r="G23" s="95">
        <v>0.0</v>
      </c>
      <c r="H23" s="95">
        <v>0.0</v>
      </c>
      <c r="I23" s="317">
        <v>0.0</v>
      </c>
      <c r="J23" s="335" t="s">
        <v>56</v>
      </c>
      <c r="K23" s="95">
        <v>2.0</v>
      </c>
      <c r="L23" s="95">
        <v>12.5</v>
      </c>
      <c r="M23" s="317">
        <v>0.14945601851851853</v>
      </c>
      <c r="N23" s="335"/>
      <c r="O23" s="95">
        <v>8.0</v>
      </c>
      <c r="P23" s="95">
        <v>7.0</v>
      </c>
      <c r="Q23" s="317">
        <v>0.15770833333333334</v>
      </c>
      <c r="R23" s="335"/>
      <c r="S23" s="342"/>
      <c r="T23" s="342"/>
      <c r="U23" s="342"/>
      <c r="V23" s="335"/>
      <c r="W23" s="342"/>
      <c r="X23" s="342"/>
      <c r="Y23" s="342"/>
      <c r="Z23" s="335"/>
      <c r="AA23" s="95">
        <v>3.0</v>
      </c>
      <c r="AB23" s="95">
        <v>5.0</v>
      </c>
      <c r="AC23" s="317">
        <v>0.062372685185185184</v>
      </c>
      <c r="AD23" s="335"/>
      <c r="AE23" s="95">
        <v>1.0</v>
      </c>
      <c r="AF23" s="95">
        <v>2.0</v>
      </c>
      <c r="AG23" s="317">
        <v>0.06555555555555556</v>
      </c>
      <c r="AH23" s="335"/>
      <c r="AI23" s="95">
        <v>1.0</v>
      </c>
      <c r="AJ23" s="95">
        <v>3.0</v>
      </c>
      <c r="AK23" s="317">
        <v>0.22503472222222223</v>
      </c>
      <c r="AL23" s="335"/>
      <c r="AM23" s="342"/>
      <c r="AN23" s="342"/>
      <c r="AO23" s="342"/>
      <c r="AP23" s="335"/>
    </row>
    <row r="24">
      <c r="A24" s="329" t="s">
        <v>1046</v>
      </c>
      <c r="B24" s="8"/>
      <c r="C24" s="95">
        <v>5.0</v>
      </c>
      <c r="D24" s="95">
        <v>3.0</v>
      </c>
      <c r="E24" s="162">
        <v>0.09251157407407408</v>
      </c>
      <c r="F24" s="335"/>
      <c r="G24" s="95">
        <v>0.0</v>
      </c>
      <c r="H24" s="95">
        <v>0.0</v>
      </c>
      <c r="I24" s="162">
        <v>0.0</v>
      </c>
      <c r="J24" s="335" t="s">
        <v>56</v>
      </c>
      <c r="K24" s="95">
        <v>2.0</v>
      </c>
      <c r="L24" s="95">
        <v>11.0</v>
      </c>
      <c r="M24" s="317">
        <v>0.053217592592592594</v>
      </c>
      <c r="N24" s="335"/>
      <c r="O24" s="95">
        <v>1.0</v>
      </c>
      <c r="P24" s="83">
        <v>6.0</v>
      </c>
      <c r="Q24" s="317">
        <v>0.24938657407407408</v>
      </c>
      <c r="R24" s="335"/>
      <c r="S24" s="342"/>
      <c r="T24" s="342"/>
      <c r="U24" s="343"/>
      <c r="V24" s="335"/>
      <c r="W24" s="342"/>
      <c r="X24" s="338"/>
      <c r="Y24" s="343"/>
      <c r="Z24" s="335"/>
      <c r="AA24" s="95">
        <v>1.0</v>
      </c>
      <c r="AB24" s="95">
        <v>6.0</v>
      </c>
      <c r="AC24" s="317">
        <v>0.050694444444444445</v>
      </c>
      <c r="AD24" s="335"/>
      <c r="AE24" s="95">
        <v>1.0</v>
      </c>
      <c r="AF24" s="95">
        <v>5.0</v>
      </c>
      <c r="AG24" s="317">
        <v>0.1802662037037037</v>
      </c>
      <c r="AH24" s="335"/>
      <c r="AI24" s="95">
        <v>1.0</v>
      </c>
      <c r="AJ24" s="95">
        <v>2.0</v>
      </c>
      <c r="AK24" s="317">
        <v>0.22127314814814814</v>
      </c>
      <c r="AL24" s="335"/>
      <c r="AM24" s="342"/>
      <c r="AN24" s="338"/>
      <c r="AO24" s="343"/>
      <c r="AP24" s="335"/>
    </row>
    <row r="25">
      <c r="A25" s="329" t="s">
        <v>1047</v>
      </c>
      <c r="B25" s="8"/>
      <c r="C25" s="83">
        <v>2.0</v>
      </c>
      <c r="D25" s="83">
        <v>2.0</v>
      </c>
      <c r="E25" s="91">
        <v>0.11658564814814815</v>
      </c>
      <c r="F25" s="335"/>
      <c r="G25" s="83">
        <v>1.0</v>
      </c>
      <c r="H25" s="83">
        <v>0.5</v>
      </c>
      <c r="I25" s="91">
        <v>0.07707175925925926</v>
      </c>
      <c r="J25" s="335" t="s">
        <v>56</v>
      </c>
      <c r="K25" s="83">
        <v>2.0</v>
      </c>
      <c r="L25" s="83">
        <v>7.0</v>
      </c>
      <c r="M25" s="306">
        <v>0.15122685185185186</v>
      </c>
      <c r="N25" s="335"/>
      <c r="O25" s="83">
        <v>3.0</v>
      </c>
      <c r="P25" s="83">
        <v>4.5</v>
      </c>
      <c r="Q25" s="84">
        <v>0.24194444444444443</v>
      </c>
      <c r="R25" s="335"/>
      <c r="S25" s="338"/>
      <c r="T25" s="338"/>
      <c r="U25" s="339"/>
      <c r="V25" s="335"/>
      <c r="W25" s="338"/>
      <c r="X25" s="338"/>
      <c r="Y25" s="339"/>
      <c r="Z25" s="335"/>
      <c r="AA25" s="83">
        <v>2.0</v>
      </c>
      <c r="AB25" s="83">
        <v>7.0</v>
      </c>
      <c r="AC25" s="130">
        <v>0.06896990740740741</v>
      </c>
      <c r="AD25" s="335"/>
      <c r="AE25" s="83">
        <v>1.0</v>
      </c>
      <c r="AF25" s="83">
        <v>5.0</v>
      </c>
      <c r="AG25" s="130">
        <v>0.3246527777777778</v>
      </c>
      <c r="AH25" s="335"/>
      <c r="AI25" s="83">
        <v>3.0</v>
      </c>
      <c r="AJ25" s="83">
        <v>1.0</v>
      </c>
      <c r="AK25" s="84">
        <v>0.22782407407407407</v>
      </c>
      <c r="AL25" s="335"/>
      <c r="AM25" s="338"/>
      <c r="AN25" s="338"/>
      <c r="AO25" s="339"/>
      <c r="AP25" s="335"/>
    </row>
    <row r="26">
      <c r="A26" s="329" t="s">
        <v>1048</v>
      </c>
      <c r="B26" s="8"/>
      <c r="C26" s="95">
        <v>1.0</v>
      </c>
      <c r="D26" s="95">
        <v>6.0</v>
      </c>
      <c r="E26" s="162">
        <v>0.1084375</v>
      </c>
      <c r="F26" s="335"/>
      <c r="G26" s="95">
        <v>1.0</v>
      </c>
      <c r="H26" s="95">
        <v>9.0</v>
      </c>
      <c r="I26" s="317">
        <v>0.05792824074074074</v>
      </c>
      <c r="J26" s="335"/>
      <c r="K26" s="95">
        <v>2.0</v>
      </c>
      <c r="L26" s="95">
        <v>13.5</v>
      </c>
      <c r="M26" s="317">
        <v>0.06923611111111111</v>
      </c>
      <c r="N26" s="335"/>
      <c r="O26" s="95">
        <v>3.0</v>
      </c>
      <c r="P26" s="95">
        <v>1.5</v>
      </c>
      <c r="Q26" s="317">
        <v>0.1077199074074074</v>
      </c>
      <c r="R26" s="335"/>
      <c r="S26" s="342"/>
      <c r="T26" s="342"/>
      <c r="U26" s="343"/>
      <c r="V26" s="335"/>
      <c r="W26" s="342"/>
      <c r="X26" s="342"/>
      <c r="Y26" s="343"/>
      <c r="Z26" s="335"/>
      <c r="AA26" s="95">
        <v>0.0</v>
      </c>
      <c r="AB26" s="95">
        <v>1.0</v>
      </c>
      <c r="AC26" s="317">
        <v>0.0</v>
      </c>
      <c r="AD26" s="335"/>
      <c r="AE26" s="95">
        <v>1.0</v>
      </c>
      <c r="AF26" s="95">
        <v>5.0</v>
      </c>
      <c r="AG26" s="317">
        <v>0.050833333333333335</v>
      </c>
      <c r="AH26" s="335"/>
      <c r="AI26" s="95">
        <v>2.0</v>
      </c>
      <c r="AJ26" s="95">
        <v>2.0</v>
      </c>
      <c r="AK26" s="317">
        <v>0.2485763888888889</v>
      </c>
      <c r="AL26" s="335"/>
      <c r="AM26" s="342"/>
      <c r="AN26" s="342"/>
      <c r="AO26" s="343"/>
      <c r="AP26" s="335"/>
    </row>
    <row r="27">
      <c r="A27" s="329" t="s">
        <v>1049</v>
      </c>
      <c r="B27" s="8"/>
      <c r="C27" s="83">
        <v>2.0</v>
      </c>
      <c r="D27" s="83">
        <v>0.5</v>
      </c>
      <c r="E27" s="91">
        <v>0.061377314814814815</v>
      </c>
      <c r="F27" s="335" t="s">
        <v>56</v>
      </c>
      <c r="G27" s="83">
        <v>1.0</v>
      </c>
      <c r="H27" s="83">
        <v>4.5</v>
      </c>
      <c r="I27" s="91">
        <v>0.06729166666666667</v>
      </c>
      <c r="J27" s="335"/>
      <c r="K27" s="83">
        <v>1.0</v>
      </c>
      <c r="L27" s="83">
        <v>8.5</v>
      </c>
      <c r="M27" s="306">
        <v>0.14101851851851852</v>
      </c>
      <c r="N27" s="335"/>
      <c r="O27" s="83">
        <v>3.0</v>
      </c>
      <c r="P27" s="83">
        <v>7.0</v>
      </c>
      <c r="Q27" s="84">
        <v>0.23846064814814816</v>
      </c>
      <c r="R27" s="335"/>
      <c r="S27" s="338"/>
      <c r="T27" s="338"/>
      <c r="U27" s="339"/>
      <c r="V27" s="335"/>
      <c r="W27" s="338"/>
      <c r="X27" s="338"/>
      <c r="Y27" s="339"/>
      <c r="Z27" s="335"/>
      <c r="AA27" s="83">
        <v>0.0</v>
      </c>
      <c r="AB27" s="83">
        <v>0.0</v>
      </c>
      <c r="AC27" s="130">
        <v>0.0</v>
      </c>
      <c r="AD27" s="335" t="s">
        <v>56</v>
      </c>
      <c r="AE27" s="83">
        <v>0.0</v>
      </c>
      <c r="AF27" s="83">
        <v>0.0</v>
      </c>
      <c r="AG27" s="130">
        <v>0.0</v>
      </c>
      <c r="AH27" s="335" t="s">
        <v>56</v>
      </c>
      <c r="AI27" s="83">
        <v>0.0</v>
      </c>
      <c r="AJ27" s="83">
        <v>0.0</v>
      </c>
      <c r="AK27" s="84">
        <v>0.13155092592592593</v>
      </c>
      <c r="AL27" s="335" t="s">
        <v>56</v>
      </c>
      <c r="AM27" s="338"/>
      <c r="AN27" s="338"/>
      <c r="AO27" s="339"/>
      <c r="AP27" s="335"/>
    </row>
    <row r="28">
      <c r="A28" s="329" t="s">
        <v>1050</v>
      </c>
      <c r="B28" s="8"/>
      <c r="C28" s="83">
        <v>0.0</v>
      </c>
      <c r="D28" s="83">
        <v>2.0</v>
      </c>
      <c r="E28" s="91">
        <v>0.018194444444444444</v>
      </c>
      <c r="F28" s="335" t="s">
        <v>56</v>
      </c>
      <c r="G28" s="83">
        <v>1.0</v>
      </c>
      <c r="H28" s="83">
        <v>6.0</v>
      </c>
      <c r="I28" s="306">
        <v>0.04644675925925926</v>
      </c>
      <c r="J28" s="335"/>
      <c r="K28" s="83">
        <v>1.0</v>
      </c>
      <c r="L28" s="83">
        <v>7.5</v>
      </c>
      <c r="M28" s="84">
        <v>0.0</v>
      </c>
      <c r="N28" s="335"/>
      <c r="O28" s="83">
        <v>0.0</v>
      </c>
      <c r="P28" s="83">
        <v>2.0</v>
      </c>
      <c r="Q28" s="84">
        <v>0.05960648148148148</v>
      </c>
      <c r="R28" s="335"/>
      <c r="S28" s="338"/>
      <c r="T28" s="338"/>
      <c r="U28" s="339"/>
      <c r="V28" s="335"/>
      <c r="W28" s="338"/>
      <c r="X28" s="338"/>
      <c r="Y28" s="339"/>
      <c r="Z28" s="335"/>
      <c r="AA28" s="83">
        <v>1.0</v>
      </c>
      <c r="AB28" s="83">
        <v>6.0</v>
      </c>
      <c r="AC28" s="130">
        <v>0.06302083333333333</v>
      </c>
      <c r="AD28" s="335"/>
      <c r="AE28" s="83">
        <v>0.0</v>
      </c>
      <c r="AF28" s="83">
        <v>0.0</v>
      </c>
      <c r="AG28" s="130">
        <v>0.0</v>
      </c>
      <c r="AH28" s="335" t="s">
        <v>56</v>
      </c>
      <c r="AI28" s="83">
        <v>0.0</v>
      </c>
      <c r="AJ28" s="83">
        <v>1.0</v>
      </c>
      <c r="AK28" s="84">
        <v>0.014710648148148148</v>
      </c>
      <c r="AL28" s="335" t="s">
        <v>56</v>
      </c>
      <c r="AM28" s="338"/>
      <c r="AN28" s="338"/>
      <c r="AO28" s="339"/>
      <c r="AP28" s="335"/>
    </row>
    <row r="29">
      <c r="A29" s="330"/>
      <c r="B29" s="331"/>
      <c r="C29" s="348"/>
      <c r="D29" s="348"/>
      <c r="E29" s="348"/>
      <c r="F29" s="348"/>
      <c r="G29" s="348"/>
      <c r="H29" s="348"/>
      <c r="I29" s="348"/>
      <c r="J29" s="348"/>
      <c r="K29" s="348"/>
      <c r="L29" s="348"/>
      <c r="M29" s="348"/>
      <c r="N29" s="348"/>
      <c r="O29" s="348"/>
      <c r="P29" s="348"/>
      <c r="Q29" s="348"/>
      <c r="R29" s="348"/>
      <c r="S29" s="348"/>
      <c r="T29" s="348"/>
      <c r="U29" s="348"/>
      <c r="V29" s="348"/>
      <c r="W29" s="348"/>
      <c r="X29" s="348"/>
      <c r="Y29" s="348"/>
      <c r="Z29" s="348"/>
      <c r="AA29" s="348"/>
      <c r="AB29" s="348"/>
      <c r="AC29" s="348"/>
      <c r="AD29" s="348"/>
      <c r="AE29" s="348"/>
      <c r="AF29" s="348"/>
      <c r="AG29" s="348"/>
      <c r="AH29" s="348"/>
      <c r="AI29" s="348"/>
      <c r="AJ29" s="348"/>
      <c r="AK29" s="348"/>
      <c r="AL29" s="348"/>
      <c r="AM29" s="348"/>
      <c r="AN29" s="348"/>
      <c r="AO29" s="348"/>
      <c r="AP29" s="348"/>
    </row>
    <row r="30">
      <c r="A30" s="329" t="s">
        <v>1051</v>
      </c>
      <c r="B30" s="8"/>
      <c r="C30" s="83">
        <v>1.0</v>
      </c>
      <c r="D30" s="83">
        <v>5.0</v>
      </c>
      <c r="E30" s="91">
        <v>0.054953703703703706</v>
      </c>
      <c r="F30" s="373"/>
      <c r="G30" s="83">
        <v>1.0</v>
      </c>
      <c r="H30" s="83">
        <v>8.5</v>
      </c>
      <c r="I30" s="91">
        <v>0.06111111111111111</v>
      </c>
      <c r="J30" s="373"/>
      <c r="K30" s="83">
        <v>1.0</v>
      </c>
      <c r="L30" s="83">
        <v>12.0</v>
      </c>
      <c r="M30" s="84">
        <v>0.33600694444444446</v>
      </c>
      <c r="N30" s="373"/>
      <c r="O30" s="83">
        <v>1.0</v>
      </c>
      <c r="P30" s="83">
        <v>0.0</v>
      </c>
      <c r="Q30" s="84">
        <v>0.05658564814814815</v>
      </c>
      <c r="R30" s="373" t="s">
        <v>57</v>
      </c>
      <c r="S30" s="342"/>
      <c r="T30" s="342"/>
      <c r="U30" s="392"/>
      <c r="V30" s="373"/>
      <c r="W30" s="338"/>
      <c r="X30" s="338"/>
      <c r="Y30" s="339"/>
      <c r="Z30" s="373"/>
      <c r="AA30" s="83">
        <v>3.0</v>
      </c>
      <c r="AB30" s="83">
        <v>0.0</v>
      </c>
      <c r="AC30" s="306">
        <v>0.04853009259259259</v>
      </c>
      <c r="AD30" s="373"/>
      <c r="AE30" s="83">
        <v>0.0</v>
      </c>
      <c r="AF30" s="83">
        <v>0.0</v>
      </c>
      <c r="AG30" s="130">
        <v>0.0</v>
      </c>
      <c r="AH30" s="373" t="s">
        <v>56</v>
      </c>
      <c r="AI30" s="83">
        <v>7.0</v>
      </c>
      <c r="AJ30" s="83">
        <v>9.0</v>
      </c>
      <c r="AK30" s="84">
        <v>0.12908564814814816</v>
      </c>
      <c r="AL30" s="373"/>
      <c r="AM30" s="338"/>
      <c r="AN30" s="338"/>
      <c r="AO30" s="339"/>
      <c r="AP30" s="373"/>
    </row>
    <row r="31">
      <c r="A31" s="329" t="s">
        <v>1052</v>
      </c>
      <c r="B31" s="8"/>
      <c r="C31" s="95">
        <v>1.0</v>
      </c>
      <c r="D31" s="95">
        <v>1.0</v>
      </c>
      <c r="E31" s="317">
        <v>0.0512962962962963</v>
      </c>
      <c r="F31" s="373"/>
      <c r="G31" s="95">
        <v>1.0</v>
      </c>
      <c r="H31" s="95">
        <v>5.0</v>
      </c>
      <c r="I31" s="317">
        <v>0.045856481481481484</v>
      </c>
      <c r="J31" s="373"/>
      <c r="K31" s="95">
        <v>3.0</v>
      </c>
      <c r="L31" s="95">
        <v>5.0</v>
      </c>
      <c r="M31" s="317">
        <v>0.05662037037037037</v>
      </c>
      <c r="N31" s="373"/>
      <c r="O31" s="95">
        <v>1.0</v>
      </c>
      <c r="P31" s="95">
        <v>4.0</v>
      </c>
      <c r="Q31" s="317">
        <v>0.05741898148148148</v>
      </c>
      <c r="R31" s="373"/>
      <c r="S31" s="95">
        <v>0.0</v>
      </c>
      <c r="T31" s="95">
        <v>1.0</v>
      </c>
      <c r="U31" s="317">
        <v>0.0</v>
      </c>
      <c r="V31" s="373" t="s">
        <v>44</v>
      </c>
      <c r="W31" s="95">
        <v>0.0</v>
      </c>
      <c r="X31" s="95">
        <v>7.0</v>
      </c>
      <c r="Y31" s="317">
        <v>0.08333333333333333</v>
      </c>
      <c r="Z31" s="373" t="s">
        <v>44</v>
      </c>
      <c r="AA31" s="95">
        <v>1.0</v>
      </c>
      <c r="AB31" s="95">
        <v>6.0</v>
      </c>
      <c r="AC31" s="317">
        <v>0.07021990740740741</v>
      </c>
      <c r="AD31" s="373"/>
      <c r="AE31" s="95">
        <v>0.0</v>
      </c>
      <c r="AF31" s="95">
        <v>0.0</v>
      </c>
      <c r="AG31" s="317">
        <v>0.0</v>
      </c>
      <c r="AH31" s="373" t="s">
        <v>56</v>
      </c>
      <c r="AI31" s="95">
        <v>1.0</v>
      </c>
      <c r="AJ31" s="95">
        <v>1.0</v>
      </c>
      <c r="AK31" s="317">
        <v>0.05336805555555556</v>
      </c>
      <c r="AL31" s="373"/>
      <c r="AM31" s="342"/>
      <c r="AN31" s="342"/>
      <c r="AO31" s="343"/>
      <c r="AP31" s="373"/>
    </row>
    <row r="32">
      <c r="A32" s="329" t="s">
        <v>1053</v>
      </c>
      <c r="B32" s="8"/>
      <c r="C32" s="95">
        <v>1.0</v>
      </c>
      <c r="D32" s="95">
        <v>1.0</v>
      </c>
      <c r="E32" s="162">
        <v>0.0575462962962963</v>
      </c>
      <c r="F32" s="335"/>
      <c r="G32" s="95">
        <v>2.0</v>
      </c>
      <c r="H32" s="95">
        <v>2.5</v>
      </c>
      <c r="I32" s="162">
        <v>0.054247685185185184</v>
      </c>
      <c r="J32" s="335"/>
      <c r="K32" s="95">
        <v>3.0</v>
      </c>
      <c r="L32" s="95">
        <v>8.0</v>
      </c>
      <c r="M32" s="317">
        <v>0.06377314814814815</v>
      </c>
      <c r="N32" s="335"/>
      <c r="O32" s="95">
        <v>3.0</v>
      </c>
      <c r="P32" s="95">
        <v>9.0</v>
      </c>
      <c r="Q32" s="317">
        <v>0.0447337962962963</v>
      </c>
      <c r="R32" s="335"/>
      <c r="S32" s="95">
        <v>5.0</v>
      </c>
      <c r="T32" s="95">
        <v>4.5</v>
      </c>
      <c r="U32" s="317">
        <v>0.11449074074074074</v>
      </c>
      <c r="V32" s="335"/>
      <c r="W32" s="95">
        <v>5.0</v>
      </c>
      <c r="X32" s="95">
        <v>4.0</v>
      </c>
      <c r="Y32" s="317">
        <v>0.06412037037037037</v>
      </c>
      <c r="Z32" s="335"/>
      <c r="AA32" s="95">
        <v>1.0</v>
      </c>
      <c r="AB32" s="95">
        <v>5.0</v>
      </c>
      <c r="AC32" s="317">
        <v>0.045625</v>
      </c>
      <c r="AD32" s="335"/>
      <c r="AE32" s="95">
        <v>0.0</v>
      </c>
      <c r="AF32" s="95">
        <v>0.0</v>
      </c>
      <c r="AG32" s="317">
        <v>0.0</v>
      </c>
      <c r="AH32" s="335" t="s">
        <v>56</v>
      </c>
      <c r="AI32" s="95">
        <v>8.0</v>
      </c>
      <c r="AJ32" s="95">
        <v>0.0</v>
      </c>
      <c r="AK32" s="317">
        <v>0.15306712962962962</v>
      </c>
      <c r="AL32" s="335"/>
      <c r="AM32" s="338"/>
      <c r="AN32" s="338"/>
      <c r="AO32" s="339"/>
      <c r="AP32" s="335"/>
    </row>
    <row r="33">
      <c r="A33" s="329" t="s">
        <v>1054</v>
      </c>
      <c r="B33" s="8"/>
      <c r="C33" s="83">
        <v>2.0</v>
      </c>
      <c r="D33" s="83">
        <v>3.0</v>
      </c>
      <c r="E33" s="375">
        <v>0.03991898148148148</v>
      </c>
      <c r="F33" s="335"/>
      <c r="G33" s="83">
        <v>4.0</v>
      </c>
      <c r="H33" s="83">
        <v>2.0</v>
      </c>
      <c r="I33" s="375">
        <v>0.054699074074074074</v>
      </c>
      <c r="J33" s="335"/>
      <c r="K33" s="83">
        <v>2.0</v>
      </c>
      <c r="L33" s="83">
        <v>4.5</v>
      </c>
      <c r="M33" s="376">
        <v>0.09431712962962963</v>
      </c>
      <c r="N33" s="335"/>
      <c r="O33" s="83">
        <v>2.0</v>
      </c>
      <c r="P33" s="83">
        <v>6.5</v>
      </c>
      <c r="Q33" s="84">
        <v>0.0708912037037037</v>
      </c>
      <c r="R33" s="335"/>
      <c r="S33" s="83">
        <v>3.0</v>
      </c>
      <c r="T33" s="83">
        <v>3.0</v>
      </c>
      <c r="U33" s="376">
        <v>0.04020833333333333</v>
      </c>
      <c r="V33" s="335"/>
      <c r="W33" s="83">
        <v>3.0</v>
      </c>
      <c r="X33" s="83">
        <v>2.0</v>
      </c>
      <c r="Y33" s="84">
        <v>0.12899305555555557</v>
      </c>
      <c r="Z33" s="335"/>
      <c r="AA33" s="83">
        <v>6.0</v>
      </c>
      <c r="AB33" s="83">
        <v>5.0</v>
      </c>
      <c r="AC33" s="130">
        <v>0.04652777777777778</v>
      </c>
      <c r="AD33" s="335"/>
      <c r="AE33" s="83">
        <v>0.0</v>
      </c>
      <c r="AF33" s="83">
        <v>0.0</v>
      </c>
      <c r="AG33" s="130">
        <v>0.0</v>
      </c>
      <c r="AH33" s="335" t="s">
        <v>56</v>
      </c>
      <c r="AI33" s="83">
        <v>3.0</v>
      </c>
      <c r="AJ33" s="83">
        <v>0.0</v>
      </c>
      <c r="AK33" s="130">
        <v>0.1229050925925926</v>
      </c>
      <c r="AL33" s="335"/>
      <c r="AM33" s="338"/>
      <c r="AN33" s="338"/>
      <c r="AO33" s="436"/>
      <c r="AP33" s="335"/>
    </row>
    <row r="34">
      <c r="A34" s="329" t="s">
        <v>1055</v>
      </c>
      <c r="B34" s="8"/>
      <c r="C34" s="95">
        <v>1.0</v>
      </c>
      <c r="D34" s="95">
        <v>3.5</v>
      </c>
      <c r="E34" s="162">
        <v>0.05771990740740741</v>
      </c>
      <c r="F34" s="335"/>
      <c r="G34" s="95">
        <v>1.0</v>
      </c>
      <c r="H34" s="95">
        <v>7.0</v>
      </c>
      <c r="I34" s="317">
        <v>0.24069444444444443</v>
      </c>
      <c r="J34" s="335"/>
      <c r="K34" s="95">
        <v>2.0</v>
      </c>
      <c r="L34" s="95">
        <v>1.0</v>
      </c>
      <c r="M34" s="317">
        <v>0.021701388888888888</v>
      </c>
      <c r="N34" s="335"/>
      <c r="O34" s="378">
        <v>2.0</v>
      </c>
      <c r="P34" s="378">
        <v>1.0</v>
      </c>
      <c r="Q34" s="379">
        <v>0.13791666666666666</v>
      </c>
      <c r="R34" s="335"/>
      <c r="S34" s="95">
        <v>1.0</v>
      </c>
      <c r="T34" s="95">
        <v>6.5</v>
      </c>
      <c r="U34" s="317">
        <v>0.050451388888888886</v>
      </c>
      <c r="V34" s="335"/>
      <c r="W34" s="95">
        <v>0.0</v>
      </c>
      <c r="X34" s="95">
        <v>2.0</v>
      </c>
      <c r="Y34" s="317">
        <v>0.09277777777777778</v>
      </c>
      <c r="Z34" s="335"/>
      <c r="AA34" s="95">
        <v>2.0</v>
      </c>
      <c r="AB34" s="95">
        <v>4.0</v>
      </c>
      <c r="AC34" s="317">
        <v>0.0433912037037037</v>
      </c>
      <c r="AD34" s="335"/>
      <c r="AE34" s="95">
        <v>0.0</v>
      </c>
      <c r="AF34" s="95">
        <v>2.0</v>
      </c>
      <c r="AG34" s="317">
        <v>0.0</v>
      </c>
      <c r="AH34" s="335" t="s">
        <v>56</v>
      </c>
      <c r="AI34" s="95">
        <v>5.0</v>
      </c>
      <c r="AJ34" s="95">
        <v>1.0</v>
      </c>
      <c r="AK34" s="317">
        <v>0.21744212962962964</v>
      </c>
      <c r="AL34" s="335"/>
      <c r="AM34" s="342"/>
      <c r="AN34" s="342"/>
      <c r="AO34" s="343"/>
      <c r="AP34" s="335"/>
    </row>
    <row r="35">
      <c r="A35" s="329" t="s">
        <v>1056</v>
      </c>
      <c r="B35" s="8"/>
      <c r="C35" s="83">
        <v>1.0</v>
      </c>
      <c r="D35" s="83">
        <v>1.5</v>
      </c>
      <c r="E35" s="91">
        <v>0.07552083333333333</v>
      </c>
      <c r="F35" s="373"/>
      <c r="G35" s="83">
        <v>2.0</v>
      </c>
      <c r="H35" s="83">
        <v>4.0</v>
      </c>
      <c r="I35" s="306">
        <v>0.1700810185185185</v>
      </c>
      <c r="J35" s="373"/>
      <c r="K35" s="83">
        <v>1.0</v>
      </c>
      <c r="L35" s="83">
        <v>3.0</v>
      </c>
      <c r="M35" s="84">
        <v>0.04068287037037037</v>
      </c>
      <c r="N35" s="373"/>
      <c r="O35" s="83">
        <v>0.0</v>
      </c>
      <c r="P35" s="83">
        <v>2.0</v>
      </c>
      <c r="Q35" s="380">
        <v>0.24828703703703703</v>
      </c>
      <c r="R35" s="373" t="s">
        <v>57</v>
      </c>
      <c r="S35" s="83">
        <v>2.0</v>
      </c>
      <c r="T35" s="83">
        <v>9.5</v>
      </c>
      <c r="U35" s="84">
        <v>0.42204861111111114</v>
      </c>
      <c r="V35" s="373"/>
      <c r="W35" s="83">
        <v>2.0</v>
      </c>
      <c r="X35" s="83">
        <v>1.0</v>
      </c>
      <c r="Y35" s="84">
        <v>0.09685185185185186</v>
      </c>
      <c r="Z35" s="373"/>
      <c r="AA35" s="83">
        <v>0.0</v>
      </c>
      <c r="AB35" s="83">
        <v>0.0</v>
      </c>
      <c r="AC35" s="306">
        <v>0.030069444444444444</v>
      </c>
      <c r="AD35" s="373" t="s">
        <v>56</v>
      </c>
      <c r="AE35" s="83">
        <v>0.0</v>
      </c>
      <c r="AF35" s="83">
        <v>0.0</v>
      </c>
      <c r="AG35" s="130">
        <v>0.0</v>
      </c>
      <c r="AH35" s="373" t="s">
        <v>56</v>
      </c>
      <c r="AI35" s="83">
        <v>0.0</v>
      </c>
      <c r="AJ35" s="83">
        <v>0.0</v>
      </c>
      <c r="AK35" s="130">
        <v>0.0032175925925925926</v>
      </c>
      <c r="AL35" s="373" t="s">
        <v>56</v>
      </c>
      <c r="AM35" s="338"/>
      <c r="AN35" s="338"/>
      <c r="AO35" s="339"/>
      <c r="AP35" s="373"/>
    </row>
    <row r="36">
      <c r="A36" s="329" t="s">
        <v>1057</v>
      </c>
      <c r="B36" s="8"/>
      <c r="C36" s="83">
        <v>1.0</v>
      </c>
      <c r="D36" s="83">
        <v>1.0</v>
      </c>
      <c r="E36" s="91">
        <v>0.055046296296296295</v>
      </c>
      <c r="F36" s="373"/>
      <c r="G36" s="83">
        <v>1.0</v>
      </c>
      <c r="H36" s="83">
        <v>0.0</v>
      </c>
      <c r="I36" s="91">
        <v>0.008032407407407408</v>
      </c>
      <c r="J36" s="373" t="s">
        <v>56</v>
      </c>
      <c r="K36" s="83">
        <v>2.0</v>
      </c>
      <c r="L36" s="83">
        <v>8.5</v>
      </c>
      <c r="M36" s="376">
        <v>0.007314814814814815</v>
      </c>
      <c r="N36" s="373"/>
      <c r="O36" s="83">
        <v>2.0</v>
      </c>
      <c r="P36" s="83">
        <v>4.0</v>
      </c>
      <c r="Q36" s="380">
        <v>0.08964120370370371</v>
      </c>
      <c r="R36" s="373"/>
      <c r="S36" s="83">
        <v>1.0</v>
      </c>
      <c r="T36" s="83">
        <v>5.0</v>
      </c>
      <c r="U36" s="84">
        <v>0.031967592592592596</v>
      </c>
      <c r="V36" s="373"/>
      <c r="W36" s="83">
        <v>1.0</v>
      </c>
      <c r="X36" s="83">
        <v>1.0</v>
      </c>
      <c r="Y36" s="84">
        <v>0.05614583333333333</v>
      </c>
      <c r="Z36" s="373"/>
      <c r="AA36" s="83">
        <v>0.0</v>
      </c>
      <c r="AB36" s="83">
        <v>0.0</v>
      </c>
      <c r="AC36" s="130">
        <v>0.0</v>
      </c>
      <c r="AD36" s="373" t="s">
        <v>56</v>
      </c>
      <c r="AE36" s="83">
        <v>2.0</v>
      </c>
      <c r="AF36" s="83">
        <v>3.0</v>
      </c>
      <c r="AG36" s="130">
        <v>0.2581481481481481</v>
      </c>
      <c r="AH36" s="373"/>
      <c r="AI36" s="83">
        <v>0.0</v>
      </c>
      <c r="AJ36" s="83">
        <v>0.0</v>
      </c>
      <c r="AK36" s="130">
        <v>0.011157407407407408</v>
      </c>
      <c r="AL36" s="373" t="s">
        <v>56</v>
      </c>
      <c r="AM36" s="338"/>
      <c r="AN36" s="338"/>
      <c r="AO36" s="339"/>
      <c r="AP36" s="373"/>
    </row>
    <row r="37">
      <c r="A37" s="329" t="s">
        <v>1058</v>
      </c>
      <c r="B37" s="8"/>
      <c r="C37" s="83">
        <v>3.0</v>
      </c>
      <c r="D37" s="83">
        <v>2.0</v>
      </c>
      <c r="E37" s="91">
        <v>0.08675925925925926</v>
      </c>
      <c r="F37" s="373"/>
      <c r="G37" s="83">
        <v>0.0</v>
      </c>
      <c r="H37" s="83">
        <v>0.0</v>
      </c>
      <c r="I37" s="91">
        <v>0.023761574074074074</v>
      </c>
      <c r="J37" s="373" t="s">
        <v>56</v>
      </c>
      <c r="K37" s="83">
        <v>1.0</v>
      </c>
      <c r="L37" s="83">
        <v>16.0</v>
      </c>
      <c r="M37" s="381">
        <v>0.05275462962962963</v>
      </c>
      <c r="N37" s="373"/>
      <c r="O37" s="83">
        <v>2.0</v>
      </c>
      <c r="P37" s="83">
        <v>2.0</v>
      </c>
      <c r="Q37" s="380">
        <v>0.1553587962962963</v>
      </c>
      <c r="R37" s="373"/>
      <c r="S37" s="83">
        <v>0.0</v>
      </c>
      <c r="T37" s="83">
        <v>2.0</v>
      </c>
      <c r="U37" s="84">
        <v>0.03699074074074074</v>
      </c>
      <c r="V37" s="373" t="s">
        <v>57</v>
      </c>
      <c r="W37" s="83">
        <v>3.0</v>
      </c>
      <c r="X37" s="83">
        <v>2.0</v>
      </c>
      <c r="Y37" s="84">
        <v>0.07289351851851852</v>
      </c>
      <c r="Z37" s="373"/>
      <c r="AA37" s="83">
        <v>0.0</v>
      </c>
      <c r="AB37" s="83">
        <v>0.0</v>
      </c>
      <c r="AC37" s="130">
        <v>0.0</v>
      </c>
      <c r="AD37" s="373" t="s">
        <v>56</v>
      </c>
      <c r="AE37" s="83">
        <v>3.0</v>
      </c>
      <c r="AF37" s="83">
        <v>5.0</v>
      </c>
      <c r="AG37" s="130">
        <v>0.17519675925925926</v>
      </c>
      <c r="AH37" s="373"/>
      <c r="AI37" s="83">
        <v>3.0</v>
      </c>
      <c r="AJ37" s="83">
        <v>1.0</v>
      </c>
      <c r="AK37" s="130">
        <v>0.3280902777777778</v>
      </c>
      <c r="AL37" s="373"/>
      <c r="AM37" s="396"/>
      <c r="AN37" s="397"/>
      <c r="AO37" s="339"/>
      <c r="AP37" s="373"/>
    </row>
    <row r="38">
      <c r="A38" s="614"/>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8"/>
    </row>
    <row r="39">
      <c r="A39" s="110" t="s">
        <v>45</v>
      </c>
      <c r="B39" s="111" t="s">
        <v>46</v>
      </c>
      <c r="C39" s="112">
        <f t="shared" ref="C39:E39" si="1">SUM(C3:C9)</f>
        <v>7</v>
      </c>
      <c r="D39" s="112">
        <f t="shared" si="1"/>
        <v>40</v>
      </c>
      <c r="E39" s="168">
        <f t="shared" si="1"/>
        <v>0.4883333333</v>
      </c>
      <c r="F39" s="326">
        <f>COUNTIF(F3:F4,"*Отпуск*")</f>
        <v>2</v>
      </c>
      <c r="G39" s="112">
        <f t="shared" ref="G39:I39" si="2">SUM(G3:G9)</f>
        <v>5</v>
      </c>
      <c r="H39" s="112">
        <f t="shared" si="2"/>
        <v>28</v>
      </c>
      <c r="I39" s="168">
        <f t="shared" si="2"/>
        <v>0.2493865741</v>
      </c>
      <c r="J39" s="114">
        <f>COUNTIF(J3:J4,"*Отпуск*")</f>
        <v>0</v>
      </c>
      <c r="K39" s="112">
        <f t="shared" ref="K39:M39" si="3">SUM(K3:K9)</f>
        <v>27</v>
      </c>
      <c r="L39" s="112">
        <f t="shared" si="3"/>
        <v>37</v>
      </c>
      <c r="M39" s="168">
        <f t="shared" si="3"/>
        <v>0.6186111111</v>
      </c>
      <c r="N39" s="114">
        <f>COUNTIF(N3:N4,"*Отпуск*")</f>
        <v>0</v>
      </c>
      <c r="O39" s="112">
        <f t="shared" ref="O39:AP39" si="4">SUM(O3:O9)</f>
        <v>0</v>
      </c>
      <c r="P39" s="112">
        <f t="shared" si="4"/>
        <v>0</v>
      </c>
      <c r="Q39" s="168">
        <f t="shared" si="4"/>
        <v>0</v>
      </c>
      <c r="R39" s="114">
        <f t="shared" si="4"/>
        <v>0</v>
      </c>
      <c r="S39" s="112">
        <f t="shared" si="4"/>
        <v>0</v>
      </c>
      <c r="T39" s="112">
        <f t="shared" si="4"/>
        <v>0</v>
      </c>
      <c r="U39" s="168">
        <f t="shared" si="4"/>
        <v>0</v>
      </c>
      <c r="V39" s="114">
        <f t="shared" si="4"/>
        <v>0</v>
      </c>
      <c r="W39" s="112">
        <f t="shared" si="4"/>
        <v>0</v>
      </c>
      <c r="X39" s="112">
        <f t="shared" si="4"/>
        <v>0</v>
      </c>
      <c r="Y39" s="168">
        <f t="shared" si="4"/>
        <v>0</v>
      </c>
      <c r="Z39" s="114">
        <f t="shared" si="4"/>
        <v>0</v>
      </c>
      <c r="AA39" s="112">
        <f t="shared" si="4"/>
        <v>0</v>
      </c>
      <c r="AB39" s="112">
        <f t="shared" si="4"/>
        <v>0</v>
      </c>
      <c r="AC39" s="168">
        <f t="shared" si="4"/>
        <v>0</v>
      </c>
      <c r="AD39" s="114">
        <f t="shared" si="4"/>
        <v>0</v>
      </c>
      <c r="AE39" s="112">
        <f t="shared" si="4"/>
        <v>0</v>
      </c>
      <c r="AF39" s="112">
        <f t="shared" si="4"/>
        <v>0</v>
      </c>
      <c r="AG39" s="168">
        <f t="shared" si="4"/>
        <v>0</v>
      </c>
      <c r="AH39" s="114">
        <f t="shared" si="4"/>
        <v>0</v>
      </c>
      <c r="AI39" s="112">
        <f t="shared" si="4"/>
        <v>0</v>
      </c>
      <c r="AJ39" s="112">
        <f t="shared" si="4"/>
        <v>0</v>
      </c>
      <c r="AK39" s="168">
        <f t="shared" si="4"/>
        <v>0</v>
      </c>
      <c r="AL39" s="114">
        <f t="shared" si="4"/>
        <v>0</v>
      </c>
      <c r="AM39" s="112">
        <f t="shared" si="4"/>
        <v>0</v>
      </c>
      <c r="AN39" s="112">
        <f t="shared" si="4"/>
        <v>0</v>
      </c>
      <c r="AO39" s="168">
        <f t="shared" si="4"/>
        <v>0</v>
      </c>
      <c r="AP39" s="114">
        <f t="shared" si="4"/>
        <v>0</v>
      </c>
    </row>
    <row r="40">
      <c r="A40" s="118" t="s">
        <v>47</v>
      </c>
      <c r="B40" s="119" t="s">
        <v>48</v>
      </c>
      <c r="C40" s="112">
        <f t="shared" ref="C40:E40" si="5">SUM(C11:C17)</f>
        <v>5</v>
      </c>
      <c r="D40" s="112">
        <f t="shared" si="5"/>
        <v>21.5</v>
      </c>
      <c r="E40" s="168">
        <f t="shared" si="5"/>
        <v>0.2556828704</v>
      </c>
      <c r="F40" s="114">
        <f>COUNTIF(F6:F12,"*Отпуск*")</f>
        <v>1</v>
      </c>
      <c r="G40" s="112">
        <f t="shared" ref="G40:I40" si="6">SUM(G11:G17)</f>
        <v>7</v>
      </c>
      <c r="H40" s="112">
        <f t="shared" si="6"/>
        <v>50.5</v>
      </c>
      <c r="I40" s="168">
        <f t="shared" si="6"/>
        <v>0.3951967593</v>
      </c>
      <c r="J40" s="114">
        <f>COUNTIF(J6:J12,"*Отпуск*")</f>
        <v>1</v>
      </c>
      <c r="K40" s="112">
        <f t="shared" ref="K40:M40" si="7">SUM(K11:K17)</f>
        <v>17</v>
      </c>
      <c r="L40" s="112">
        <f t="shared" si="7"/>
        <v>67.5</v>
      </c>
      <c r="M40" s="168">
        <f t="shared" si="7"/>
        <v>0.977025463</v>
      </c>
      <c r="N40" s="114">
        <f>COUNTIF(N6:N12,"*Отпуск*")</f>
        <v>0</v>
      </c>
      <c r="O40" s="112">
        <f t="shared" ref="O40:AP40" si="8">SUM(O11:O17)</f>
        <v>0</v>
      </c>
      <c r="P40" s="112">
        <f t="shared" si="8"/>
        <v>0</v>
      </c>
      <c r="Q40" s="168">
        <f t="shared" si="8"/>
        <v>0</v>
      </c>
      <c r="R40" s="114">
        <f t="shared" si="8"/>
        <v>0</v>
      </c>
      <c r="S40" s="112">
        <f t="shared" si="8"/>
        <v>0</v>
      </c>
      <c r="T40" s="112">
        <f t="shared" si="8"/>
        <v>0</v>
      </c>
      <c r="U40" s="168">
        <f t="shared" si="8"/>
        <v>0</v>
      </c>
      <c r="V40" s="114">
        <f t="shared" si="8"/>
        <v>0</v>
      </c>
      <c r="W40" s="112">
        <f t="shared" si="8"/>
        <v>0</v>
      </c>
      <c r="X40" s="112">
        <f t="shared" si="8"/>
        <v>0</v>
      </c>
      <c r="Y40" s="168">
        <f t="shared" si="8"/>
        <v>0</v>
      </c>
      <c r="Z40" s="114">
        <f t="shared" si="8"/>
        <v>0</v>
      </c>
      <c r="AA40" s="112">
        <f t="shared" si="8"/>
        <v>0</v>
      </c>
      <c r="AB40" s="112">
        <f t="shared" si="8"/>
        <v>5</v>
      </c>
      <c r="AC40" s="168">
        <f t="shared" si="8"/>
        <v>0.1059837963</v>
      </c>
      <c r="AD40" s="114">
        <f t="shared" si="8"/>
        <v>0</v>
      </c>
      <c r="AE40" s="112">
        <f t="shared" si="8"/>
        <v>0</v>
      </c>
      <c r="AF40" s="112">
        <f t="shared" si="8"/>
        <v>4</v>
      </c>
      <c r="AG40" s="168">
        <f t="shared" si="8"/>
        <v>0.1584722222</v>
      </c>
      <c r="AH40" s="114">
        <f t="shared" si="8"/>
        <v>0</v>
      </c>
      <c r="AI40" s="112">
        <f t="shared" si="8"/>
        <v>0</v>
      </c>
      <c r="AJ40" s="112">
        <f t="shared" si="8"/>
        <v>2</v>
      </c>
      <c r="AK40" s="168">
        <f t="shared" si="8"/>
        <v>0.1846990741</v>
      </c>
      <c r="AL40" s="114">
        <f t="shared" si="8"/>
        <v>0</v>
      </c>
      <c r="AM40" s="112">
        <f t="shared" si="8"/>
        <v>0</v>
      </c>
      <c r="AN40" s="112">
        <f t="shared" si="8"/>
        <v>0</v>
      </c>
      <c r="AO40" s="168">
        <f t="shared" si="8"/>
        <v>0</v>
      </c>
      <c r="AP40" s="114">
        <f t="shared" si="8"/>
        <v>0</v>
      </c>
    </row>
    <row r="41">
      <c r="A41" s="120" t="s">
        <v>43</v>
      </c>
      <c r="B41" s="119" t="s">
        <v>49</v>
      </c>
      <c r="C41" s="112">
        <f t="shared" ref="C41:E41" si="9">SUM(C19:C25)</f>
        <v>12</v>
      </c>
      <c r="D41" s="112">
        <f t="shared" si="9"/>
        <v>24</v>
      </c>
      <c r="E41" s="168">
        <f t="shared" si="9"/>
        <v>0.923599537</v>
      </c>
      <c r="F41" s="114">
        <f>COUNTIF(F14:F20,"*Отпуск*")</f>
        <v>1</v>
      </c>
      <c r="G41" s="112">
        <f t="shared" ref="G41:I41" si="10">SUM(G19:G25)</f>
        <v>4</v>
      </c>
      <c r="H41" s="112">
        <f t="shared" si="10"/>
        <v>12.5</v>
      </c>
      <c r="I41" s="168">
        <f t="shared" si="10"/>
        <v>0.2973842593</v>
      </c>
      <c r="J41" s="114">
        <f>COUNTIF(J14:J20,"*Отпуск*")</f>
        <v>1</v>
      </c>
      <c r="K41" s="112">
        <f t="shared" ref="K41:M41" si="11">SUM(K19:K25)</f>
        <v>14</v>
      </c>
      <c r="L41" s="112">
        <f t="shared" si="11"/>
        <v>56.5</v>
      </c>
      <c r="M41" s="168">
        <f t="shared" si="11"/>
        <v>0.8313888889</v>
      </c>
      <c r="N41" s="114">
        <f>COUNTIF(N14:N20,"*Отпуск*")</f>
        <v>0</v>
      </c>
      <c r="O41" s="112">
        <f t="shared" ref="O41:AP41" si="12">SUM(O19:O25)</f>
        <v>13</v>
      </c>
      <c r="P41" s="112">
        <f t="shared" si="12"/>
        <v>19</v>
      </c>
      <c r="Q41" s="168">
        <f t="shared" si="12"/>
        <v>0.6730787037</v>
      </c>
      <c r="R41" s="114">
        <f t="shared" si="12"/>
        <v>0</v>
      </c>
      <c r="S41" s="112">
        <f t="shared" si="12"/>
        <v>0</v>
      </c>
      <c r="T41" s="112">
        <f t="shared" si="12"/>
        <v>0</v>
      </c>
      <c r="U41" s="168">
        <f t="shared" si="12"/>
        <v>0</v>
      </c>
      <c r="V41" s="114">
        <f t="shared" si="12"/>
        <v>0</v>
      </c>
      <c r="W41" s="112">
        <f t="shared" si="12"/>
        <v>0</v>
      </c>
      <c r="X41" s="112">
        <f t="shared" si="12"/>
        <v>0</v>
      </c>
      <c r="Y41" s="168">
        <f t="shared" si="12"/>
        <v>0</v>
      </c>
      <c r="Z41" s="114">
        <f t="shared" si="12"/>
        <v>0</v>
      </c>
      <c r="AA41" s="112">
        <f t="shared" si="12"/>
        <v>10</v>
      </c>
      <c r="AB41" s="112">
        <f t="shared" si="12"/>
        <v>38</v>
      </c>
      <c r="AC41" s="168">
        <f t="shared" si="12"/>
        <v>0.3848611111</v>
      </c>
      <c r="AD41" s="114">
        <f t="shared" si="12"/>
        <v>0</v>
      </c>
      <c r="AE41" s="112">
        <f t="shared" si="12"/>
        <v>7</v>
      </c>
      <c r="AF41" s="112">
        <f t="shared" si="12"/>
        <v>21</v>
      </c>
      <c r="AG41" s="168">
        <f t="shared" si="12"/>
        <v>0.8484953704</v>
      </c>
      <c r="AH41" s="114">
        <f t="shared" si="12"/>
        <v>0</v>
      </c>
      <c r="AI41" s="112">
        <f t="shared" si="12"/>
        <v>9</v>
      </c>
      <c r="AJ41" s="112">
        <f t="shared" si="12"/>
        <v>12</v>
      </c>
      <c r="AK41" s="168">
        <f t="shared" si="12"/>
        <v>1.309375</v>
      </c>
      <c r="AL41" s="114">
        <f t="shared" si="12"/>
        <v>0</v>
      </c>
      <c r="AM41" s="112">
        <f t="shared" si="12"/>
        <v>0</v>
      </c>
      <c r="AN41" s="112">
        <f t="shared" si="12"/>
        <v>0</v>
      </c>
      <c r="AO41" s="168">
        <f t="shared" si="12"/>
        <v>0</v>
      </c>
      <c r="AP41" s="114">
        <f t="shared" si="12"/>
        <v>0</v>
      </c>
    </row>
    <row r="42">
      <c r="A42" s="121" t="s">
        <v>50</v>
      </c>
      <c r="B42" s="119" t="s">
        <v>51</v>
      </c>
      <c r="C42" s="112">
        <f t="shared" ref="C42:E42" si="13">SUM(C27:C33)</f>
        <v>7</v>
      </c>
      <c r="D42" s="112">
        <f t="shared" si="13"/>
        <v>12.5</v>
      </c>
      <c r="E42" s="168">
        <f t="shared" si="13"/>
        <v>0.283287037</v>
      </c>
      <c r="F42" s="114">
        <f>COUNTIF(F22:F28,"*Отпуск*")</f>
        <v>2</v>
      </c>
      <c r="G42" s="112">
        <f t="shared" ref="G42:I42" si="14">SUM(G27:G33)</f>
        <v>10</v>
      </c>
      <c r="H42" s="112">
        <f t="shared" si="14"/>
        <v>28.5</v>
      </c>
      <c r="I42" s="168">
        <f t="shared" si="14"/>
        <v>0.3296527778</v>
      </c>
      <c r="J42" s="114">
        <f>COUNTIF(J22:J28,"*Отпуск*")</f>
        <v>3</v>
      </c>
      <c r="K42" s="112">
        <f t="shared" ref="K42:M42" si="15">SUM(K27:K33)</f>
        <v>11</v>
      </c>
      <c r="L42" s="112">
        <f t="shared" si="15"/>
        <v>45.5</v>
      </c>
      <c r="M42" s="168">
        <f t="shared" si="15"/>
        <v>0.6917361111</v>
      </c>
      <c r="N42" s="114">
        <f>COUNTIF(N22:N28,"*Отпуск*")</f>
        <v>0</v>
      </c>
      <c r="O42" s="112">
        <f t="shared" ref="O42:AP42" si="16">SUM(O27:O33)</f>
        <v>10</v>
      </c>
      <c r="P42" s="112">
        <f t="shared" si="16"/>
        <v>28.5</v>
      </c>
      <c r="Q42" s="168">
        <f t="shared" si="16"/>
        <v>0.5276967593</v>
      </c>
      <c r="R42" s="114">
        <f t="shared" si="16"/>
        <v>0</v>
      </c>
      <c r="S42" s="112">
        <f t="shared" si="16"/>
        <v>8</v>
      </c>
      <c r="T42" s="112">
        <f t="shared" si="16"/>
        <v>8.5</v>
      </c>
      <c r="U42" s="168">
        <f t="shared" si="16"/>
        <v>0.1546990741</v>
      </c>
      <c r="V42" s="114">
        <f t="shared" si="16"/>
        <v>0</v>
      </c>
      <c r="W42" s="112">
        <f t="shared" si="16"/>
        <v>8</v>
      </c>
      <c r="X42" s="112">
        <f t="shared" si="16"/>
        <v>13</v>
      </c>
      <c r="Y42" s="168">
        <f t="shared" si="16"/>
        <v>0.2764467593</v>
      </c>
      <c r="Z42" s="114">
        <f t="shared" si="16"/>
        <v>0</v>
      </c>
      <c r="AA42" s="112">
        <f t="shared" si="16"/>
        <v>12</v>
      </c>
      <c r="AB42" s="112">
        <f t="shared" si="16"/>
        <v>22</v>
      </c>
      <c r="AC42" s="168">
        <f t="shared" si="16"/>
        <v>0.2739236111</v>
      </c>
      <c r="AD42" s="114">
        <f t="shared" si="16"/>
        <v>0</v>
      </c>
      <c r="AE42" s="112">
        <f t="shared" si="16"/>
        <v>0</v>
      </c>
      <c r="AF42" s="112">
        <f t="shared" si="16"/>
        <v>0</v>
      </c>
      <c r="AG42" s="168">
        <f t="shared" si="16"/>
        <v>0</v>
      </c>
      <c r="AH42" s="114">
        <f t="shared" si="16"/>
        <v>0</v>
      </c>
      <c r="AI42" s="112">
        <f t="shared" si="16"/>
        <v>19</v>
      </c>
      <c r="AJ42" s="112">
        <f t="shared" si="16"/>
        <v>11</v>
      </c>
      <c r="AK42" s="168">
        <f t="shared" si="16"/>
        <v>0.6046875</v>
      </c>
      <c r="AL42" s="114">
        <f t="shared" si="16"/>
        <v>0</v>
      </c>
      <c r="AM42" s="112">
        <f t="shared" si="16"/>
        <v>0</v>
      </c>
      <c r="AN42" s="112">
        <f t="shared" si="16"/>
        <v>0</v>
      </c>
      <c r="AO42" s="168">
        <f t="shared" si="16"/>
        <v>0</v>
      </c>
      <c r="AP42" s="114">
        <f t="shared" si="16"/>
        <v>0</v>
      </c>
    </row>
    <row r="43">
      <c r="A43" s="122" t="s">
        <v>52</v>
      </c>
      <c r="B43" s="123" t="s">
        <v>53</v>
      </c>
      <c r="C43" s="112">
        <f t="shared" ref="C43:E43" si="17">SUM(C35:C37)</f>
        <v>5</v>
      </c>
      <c r="D43" s="112">
        <f t="shared" si="17"/>
        <v>4.5</v>
      </c>
      <c r="E43" s="168">
        <f t="shared" si="17"/>
        <v>0.2173263889</v>
      </c>
      <c r="F43" s="114">
        <f>COUNTIF(F30:F37,"*Отпуск*")</f>
        <v>0</v>
      </c>
      <c r="G43" s="112">
        <f t="shared" ref="G43:I43" si="18">SUM(G35:G37)</f>
        <v>3</v>
      </c>
      <c r="H43" s="112">
        <f t="shared" si="18"/>
        <v>4</v>
      </c>
      <c r="I43" s="168">
        <f t="shared" si="18"/>
        <v>0.201875</v>
      </c>
      <c r="J43" s="114">
        <f>COUNTIF(J30:J37,"*Отпуск*")</f>
        <v>2</v>
      </c>
      <c r="K43" s="112">
        <f t="shared" ref="K43:M43" si="19">SUM(K35:K37)</f>
        <v>4</v>
      </c>
      <c r="L43" s="112">
        <f t="shared" si="19"/>
        <v>27.5</v>
      </c>
      <c r="M43" s="168">
        <f t="shared" si="19"/>
        <v>0.1007523148</v>
      </c>
      <c r="N43" s="114">
        <f>COUNTIF(N30:N37,"*Отпуск*")</f>
        <v>0</v>
      </c>
      <c r="O43" s="112">
        <f t="shared" ref="O43:AP43" si="20">SUM(O35:O37)</f>
        <v>4</v>
      </c>
      <c r="P43" s="112">
        <f t="shared" si="20"/>
        <v>8</v>
      </c>
      <c r="Q43" s="168">
        <f t="shared" si="20"/>
        <v>0.493287037</v>
      </c>
      <c r="R43" s="114">
        <f t="shared" si="20"/>
        <v>0</v>
      </c>
      <c r="S43" s="112">
        <f t="shared" si="20"/>
        <v>3</v>
      </c>
      <c r="T43" s="112">
        <f t="shared" si="20"/>
        <v>16.5</v>
      </c>
      <c r="U43" s="168">
        <f t="shared" si="20"/>
        <v>0.4910069444</v>
      </c>
      <c r="V43" s="114">
        <f t="shared" si="20"/>
        <v>0</v>
      </c>
      <c r="W43" s="112">
        <f t="shared" si="20"/>
        <v>6</v>
      </c>
      <c r="X43" s="112">
        <f t="shared" si="20"/>
        <v>4</v>
      </c>
      <c r="Y43" s="168">
        <f t="shared" si="20"/>
        <v>0.2258912037</v>
      </c>
      <c r="Z43" s="114">
        <f t="shared" si="20"/>
        <v>0</v>
      </c>
      <c r="AA43" s="112">
        <f t="shared" si="20"/>
        <v>0</v>
      </c>
      <c r="AB43" s="112">
        <f t="shared" si="20"/>
        <v>0</v>
      </c>
      <c r="AC43" s="168">
        <f t="shared" si="20"/>
        <v>0.03006944444</v>
      </c>
      <c r="AD43" s="114">
        <f t="shared" si="20"/>
        <v>0</v>
      </c>
      <c r="AE43" s="112">
        <f t="shared" si="20"/>
        <v>5</v>
      </c>
      <c r="AF43" s="112">
        <f t="shared" si="20"/>
        <v>8</v>
      </c>
      <c r="AG43" s="168">
        <f t="shared" si="20"/>
        <v>0.4333449074</v>
      </c>
      <c r="AH43" s="114">
        <f t="shared" si="20"/>
        <v>0</v>
      </c>
      <c r="AI43" s="112">
        <f t="shared" si="20"/>
        <v>3</v>
      </c>
      <c r="AJ43" s="112">
        <f t="shared" si="20"/>
        <v>1</v>
      </c>
      <c r="AK43" s="168">
        <f t="shared" si="20"/>
        <v>0.3424652778</v>
      </c>
      <c r="AL43" s="114">
        <f t="shared" si="20"/>
        <v>0</v>
      </c>
      <c r="AM43" s="112">
        <f t="shared" si="20"/>
        <v>0</v>
      </c>
      <c r="AN43" s="112">
        <f t="shared" si="20"/>
        <v>0</v>
      </c>
      <c r="AO43" s="168">
        <f t="shared" si="20"/>
        <v>0</v>
      </c>
      <c r="AP43" s="114">
        <f t="shared" si="20"/>
        <v>0</v>
      </c>
    </row>
    <row r="44">
      <c r="A44" s="124" t="s">
        <v>44</v>
      </c>
      <c r="B44" s="125" t="s">
        <v>24</v>
      </c>
      <c r="C44" s="112">
        <f t="shared" ref="C44:AP44" si="21">SUM(C39:C43)</f>
        <v>36</v>
      </c>
      <c r="D44" s="112">
        <f t="shared" si="21"/>
        <v>102.5</v>
      </c>
      <c r="E44" s="168">
        <f t="shared" si="21"/>
        <v>2.168229167</v>
      </c>
      <c r="F44" s="126">
        <f t="shared" si="21"/>
        <v>6</v>
      </c>
      <c r="G44" s="112">
        <f t="shared" si="21"/>
        <v>29</v>
      </c>
      <c r="H44" s="112">
        <f t="shared" si="21"/>
        <v>123.5</v>
      </c>
      <c r="I44" s="168">
        <f t="shared" si="21"/>
        <v>1.47349537</v>
      </c>
      <c r="J44" s="126">
        <f t="shared" si="21"/>
        <v>7</v>
      </c>
      <c r="K44" s="112">
        <f t="shared" si="21"/>
        <v>73</v>
      </c>
      <c r="L44" s="112">
        <f t="shared" si="21"/>
        <v>234</v>
      </c>
      <c r="M44" s="168">
        <f t="shared" si="21"/>
        <v>3.219513889</v>
      </c>
      <c r="N44" s="126">
        <f t="shared" si="21"/>
        <v>0</v>
      </c>
      <c r="O44" s="112">
        <f t="shared" si="21"/>
        <v>27</v>
      </c>
      <c r="P44" s="112">
        <f t="shared" si="21"/>
        <v>55.5</v>
      </c>
      <c r="Q44" s="168">
        <f t="shared" si="21"/>
        <v>1.6940625</v>
      </c>
      <c r="R44" s="126">
        <f t="shared" si="21"/>
        <v>0</v>
      </c>
      <c r="S44" s="112">
        <f t="shared" si="21"/>
        <v>11</v>
      </c>
      <c r="T44" s="112">
        <f t="shared" si="21"/>
        <v>25</v>
      </c>
      <c r="U44" s="168">
        <f t="shared" si="21"/>
        <v>0.6457060185</v>
      </c>
      <c r="V44" s="126">
        <f t="shared" si="21"/>
        <v>0</v>
      </c>
      <c r="W44" s="112">
        <f t="shared" si="21"/>
        <v>14</v>
      </c>
      <c r="X44" s="112">
        <f t="shared" si="21"/>
        <v>17</v>
      </c>
      <c r="Y44" s="168">
        <f t="shared" si="21"/>
        <v>0.502337963</v>
      </c>
      <c r="Z44" s="126">
        <f t="shared" si="21"/>
        <v>0</v>
      </c>
      <c r="AA44" s="112">
        <f t="shared" si="21"/>
        <v>22</v>
      </c>
      <c r="AB44" s="112">
        <f t="shared" si="21"/>
        <v>65</v>
      </c>
      <c r="AC44" s="168">
        <f t="shared" si="21"/>
        <v>0.794837963</v>
      </c>
      <c r="AD44" s="126">
        <f t="shared" si="21"/>
        <v>0</v>
      </c>
      <c r="AE44" s="112">
        <f t="shared" si="21"/>
        <v>12</v>
      </c>
      <c r="AF44" s="112">
        <f t="shared" si="21"/>
        <v>33</v>
      </c>
      <c r="AG44" s="168">
        <f t="shared" si="21"/>
        <v>1.4403125</v>
      </c>
      <c r="AH44" s="126">
        <f t="shared" si="21"/>
        <v>0</v>
      </c>
      <c r="AI44" s="112">
        <f t="shared" si="21"/>
        <v>31</v>
      </c>
      <c r="AJ44" s="112">
        <f t="shared" si="21"/>
        <v>26</v>
      </c>
      <c r="AK44" s="168">
        <f t="shared" si="21"/>
        <v>2.441226852</v>
      </c>
      <c r="AL44" s="126">
        <f t="shared" si="21"/>
        <v>0</v>
      </c>
      <c r="AM44" s="112">
        <f t="shared" si="21"/>
        <v>0</v>
      </c>
      <c r="AN44" s="112">
        <f t="shared" si="21"/>
        <v>0</v>
      </c>
      <c r="AO44" s="168">
        <f t="shared" si="21"/>
        <v>0</v>
      </c>
      <c r="AP44" s="126">
        <f t="shared" si="21"/>
        <v>0</v>
      </c>
    </row>
    <row r="45">
      <c r="E45" s="146"/>
      <c r="I45" s="413"/>
      <c r="M45" s="146"/>
      <c r="Q45" s="146"/>
      <c r="Y45" s="146"/>
    </row>
    <row r="46">
      <c r="E46" s="146"/>
      <c r="I46" s="413"/>
      <c r="M46" s="146"/>
      <c r="Q46" s="146"/>
      <c r="Y46" s="146"/>
    </row>
    <row r="47">
      <c r="E47" s="146"/>
      <c r="I47" s="413"/>
      <c r="M47" s="146"/>
      <c r="Q47" s="146"/>
      <c r="Y47" s="146"/>
    </row>
    <row r="48">
      <c r="E48" s="146"/>
      <c r="I48" s="413"/>
      <c r="M48" s="146"/>
      <c r="Q48" s="146"/>
      <c r="Y48" s="146"/>
    </row>
    <row r="49">
      <c r="E49" s="146"/>
      <c r="I49" s="413"/>
      <c r="M49" s="146"/>
      <c r="Q49" s="146"/>
      <c r="Y49" s="146"/>
    </row>
    <row r="50">
      <c r="E50" s="146"/>
      <c r="I50" s="413"/>
      <c r="L50" s="615"/>
      <c r="M50" s="146"/>
      <c r="Q50" s="146"/>
      <c r="Y50" s="146"/>
    </row>
    <row r="51">
      <c r="E51" s="146"/>
      <c r="I51" s="413"/>
      <c r="M51" s="146"/>
      <c r="Q51" s="146"/>
      <c r="Y51" s="146"/>
    </row>
    <row r="52">
      <c r="E52" s="146"/>
      <c r="I52" s="413"/>
      <c r="M52" s="146"/>
      <c r="Q52" s="146"/>
      <c r="Y52" s="146"/>
    </row>
    <row r="53">
      <c r="E53" s="146"/>
      <c r="I53" s="413"/>
      <c r="M53" s="146"/>
      <c r="Q53" s="146"/>
      <c r="Y53" s="146"/>
    </row>
    <row r="54">
      <c r="E54" s="146"/>
      <c r="I54" s="413"/>
      <c r="M54" s="146"/>
      <c r="Q54" s="146"/>
      <c r="Y54" s="146"/>
    </row>
    <row r="55">
      <c r="E55" s="146"/>
      <c r="I55" s="413"/>
      <c r="M55" s="146"/>
      <c r="Q55" s="146"/>
      <c r="Y55" s="146"/>
    </row>
    <row r="56">
      <c r="E56" s="146"/>
      <c r="I56" s="413"/>
      <c r="M56" s="146"/>
      <c r="Q56" s="146"/>
      <c r="Y56" s="146"/>
    </row>
    <row r="57">
      <c r="E57" s="146"/>
      <c r="I57" s="413"/>
      <c r="M57" s="146"/>
      <c r="Q57" s="146"/>
      <c r="Y57" s="146"/>
    </row>
    <row r="58">
      <c r="E58" s="146"/>
      <c r="I58" s="413"/>
      <c r="M58" s="146"/>
      <c r="Q58" s="146"/>
      <c r="Y58" s="146"/>
    </row>
    <row r="59">
      <c r="E59" s="146"/>
      <c r="I59" s="413"/>
      <c r="M59" s="146"/>
      <c r="Q59" s="146"/>
      <c r="Y59" s="146"/>
    </row>
    <row r="60">
      <c r="E60" s="146"/>
      <c r="I60" s="413"/>
      <c r="M60" s="146"/>
      <c r="Q60" s="146"/>
      <c r="Y60" s="146"/>
    </row>
    <row r="61">
      <c r="E61" s="146"/>
      <c r="I61" s="413"/>
      <c r="M61" s="146"/>
      <c r="Q61" s="146"/>
      <c r="Y61" s="146"/>
    </row>
    <row r="62">
      <c r="E62" s="146"/>
      <c r="I62" s="413"/>
      <c r="M62" s="146"/>
      <c r="Q62" s="146"/>
      <c r="Y62" s="146"/>
    </row>
    <row r="63">
      <c r="E63" s="146"/>
      <c r="I63" s="413"/>
      <c r="M63" s="146"/>
      <c r="Q63" s="146"/>
      <c r="Y63" s="146"/>
    </row>
    <row r="64">
      <c r="E64" s="146"/>
      <c r="I64" s="413"/>
      <c r="M64" s="146"/>
      <c r="Q64" s="146"/>
      <c r="Y64" s="146"/>
    </row>
    <row r="65">
      <c r="E65" s="146"/>
      <c r="I65" s="413"/>
      <c r="M65" s="146"/>
      <c r="Q65" s="146"/>
      <c r="Y65" s="146"/>
    </row>
    <row r="66">
      <c r="E66" s="146"/>
      <c r="I66" s="413"/>
      <c r="M66" s="146"/>
      <c r="Q66" s="146"/>
      <c r="Y66" s="146"/>
    </row>
    <row r="67">
      <c r="E67" s="146"/>
      <c r="I67" s="413"/>
      <c r="M67" s="146"/>
      <c r="Q67" s="146"/>
      <c r="Y67" s="146"/>
    </row>
    <row r="68">
      <c r="E68" s="146"/>
      <c r="I68" s="413"/>
      <c r="M68" s="146"/>
      <c r="Q68" s="146"/>
      <c r="Y68" s="146"/>
    </row>
    <row r="69">
      <c r="E69" s="146"/>
      <c r="I69" s="413"/>
      <c r="M69" s="146"/>
      <c r="Q69" s="146"/>
      <c r="Y69" s="146"/>
    </row>
    <row r="70">
      <c r="E70" s="146"/>
      <c r="I70" s="413"/>
      <c r="M70" s="146"/>
      <c r="Q70" s="146"/>
      <c r="Y70" s="146"/>
    </row>
    <row r="71">
      <c r="E71" s="146"/>
      <c r="I71" s="413"/>
      <c r="M71" s="146"/>
      <c r="Q71" s="146"/>
      <c r="Y71" s="146"/>
    </row>
    <row r="72">
      <c r="E72" s="146"/>
      <c r="I72" s="413"/>
      <c r="M72" s="146"/>
      <c r="Q72" s="146"/>
      <c r="Y72" s="146"/>
    </row>
    <row r="73">
      <c r="E73" s="146"/>
      <c r="I73" s="413"/>
      <c r="M73" s="146"/>
      <c r="Q73" s="146"/>
      <c r="Y73" s="146"/>
    </row>
    <row r="74">
      <c r="E74" s="146"/>
      <c r="I74" s="413"/>
      <c r="M74" s="146"/>
      <c r="Q74" s="146"/>
      <c r="Y74" s="146"/>
    </row>
    <row r="75">
      <c r="E75" s="146"/>
      <c r="I75" s="413"/>
      <c r="M75" s="146"/>
      <c r="Q75" s="146"/>
      <c r="Y75" s="146"/>
    </row>
    <row r="76">
      <c r="E76" s="146"/>
      <c r="I76" s="413"/>
      <c r="M76" s="146"/>
      <c r="Q76" s="146"/>
      <c r="Y76" s="146"/>
    </row>
    <row r="77">
      <c r="E77" s="146"/>
      <c r="I77" s="413"/>
      <c r="M77" s="146"/>
      <c r="Q77" s="146"/>
      <c r="Y77" s="146"/>
    </row>
    <row r="78">
      <c r="E78" s="146"/>
      <c r="I78" s="413"/>
      <c r="M78" s="146"/>
      <c r="Q78" s="146"/>
      <c r="Y78" s="146"/>
    </row>
    <row r="79">
      <c r="E79" s="146"/>
      <c r="I79" s="413"/>
      <c r="M79" s="146"/>
      <c r="Q79" s="146"/>
      <c r="Y79" s="146"/>
    </row>
    <row r="80">
      <c r="E80" s="146"/>
      <c r="I80" s="413"/>
      <c r="M80" s="146"/>
      <c r="Q80" s="146"/>
      <c r="Y80" s="146"/>
    </row>
    <row r="81">
      <c r="E81" s="146"/>
      <c r="I81" s="413"/>
      <c r="M81" s="146"/>
      <c r="Q81" s="146"/>
      <c r="Y81" s="146"/>
    </row>
    <row r="82">
      <c r="E82" s="146"/>
      <c r="I82" s="413"/>
      <c r="M82" s="146"/>
      <c r="Q82" s="146"/>
      <c r="Y82" s="146"/>
    </row>
    <row r="83">
      <c r="E83" s="146"/>
      <c r="I83" s="413"/>
      <c r="M83" s="146"/>
      <c r="Q83" s="146"/>
      <c r="Y83" s="146"/>
    </row>
    <row r="84">
      <c r="E84" s="146"/>
      <c r="I84" s="413"/>
      <c r="M84" s="146"/>
      <c r="Q84" s="146"/>
      <c r="Y84" s="146"/>
    </row>
    <row r="85">
      <c r="E85" s="146"/>
      <c r="I85" s="413"/>
      <c r="M85" s="146"/>
      <c r="Q85" s="146"/>
      <c r="Y85" s="146"/>
    </row>
    <row r="86">
      <c r="E86" s="146"/>
      <c r="I86" s="413"/>
      <c r="M86" s="146"/>
      <c r="Q86" s="146"/>
      <c r="Y86" s="146"/>
    </row>
    <row r="87">
      <c r="E87" s="146"/>
      <c r="I87" s="413"/>
      <c r="M87" s="146"/>
      <c r="Q87" s="146"/>
      <c r="Y87" s="146"/>
    </row>
    <row r="88">
      <c r="E88" s="146"/>
      <c r="I88" s="413"/>
      <c r="M88" s="146"/>
      <c r="Q88" s="146"/>
      <c r="Y88" s="146"/>
    </row>
    <row r="89">
      <c r="E89" s="146"/>
      <c r="I89" s="413"/>
      <c r="M89" s="146"/>
      <c r="Q89" s="146"/>
      <c r="Y89" s="146"/>
    </row>
    <row r="90">
      <c r="E90" s="146"/>
      <c r="I90" s="413"/>
      <c r="M90" s="146"/>
      <c r="Q90" s="146"/>
      <c r="Y90" s="146"/>
    </row>
    <row r="91">
      <c r="E91" s="146"/>
      <c r="I91" s="413"/>
      <c r="M91" s="146"/>
      <c r="Q91" s="146"/>
      <c r="Y91" s="146"/>
    </row>
    <row r="92">
      <c r="E92" s="146"/>
      <c r="I92" s="413"/>
      <c r="M92" s="146"/>
      <c r="Q92" s="146"/>
      <c r="Y92" s="146"/>
    </row>
    <row r="93">
      <c r="E93" s="146"/>
      <c r="I93" s="413"/>
      <c r="M93" s="146"/>
      <c r="Q93" s="146"/>
      <c r="Y93" s="146"/>
    </row>
    <row r="94">
      <c r="E94" s="146"/>
      <c r="I94" s="413"/>
      <c r="M94" s="146"/>
      <c r="Q94" s="146"/>
      <c r="Y94" s="146"/>
    </row>
    <row r="95">
      <c r="E95" s="146"/>
      <c r="I95" s="413"/>
      <c r="M95" s="146"/>
      <c r="Q95" s="146"/>
      <c r="Y95" s="146"/>
    </row>
    <row r="96">
      <c r="E96" s="146"/>
      <c r="I96" s="413"/>
      <c r="M96" s="146"/>
      <c r="Q96" s="146"/>
      <c r="Y96" s="146"/>
    </row>
    <row r="97">
      <c r="E97" s="146"/>
      <c r="I97" s="413"/>
      <c r="M97" s="146"/>
      <c r="Q97" s="146"/>
      <c r="Y97" s="146"/>
    </row>
    <row r="98">
      <c r="E98" s="146"/>
      <c r="I98" s="413"/>
      <c r="M98" s="146"/>
      <c r="Q98" s="146"/>
      <c r="Y98" s="146"/>
    </row>
    <row r="99">
      <c r="E99" s="146"/>
      <c r="I99" s="413"/>
      <c r="M99" s="146"/>
      <c r="Q99" s="146"/>
      <c r="Y99" s="146"/>
    </row>
    <row r="100">
      <c r="E100" s="146"/>
      <c r="I100" s="413"/>
      <c r="M100" s="146"/>
      <c r="Q100" s="146"/>
      <c r="Y100" s="146"/>
    </row>
    <row r="101">
      <c r="E101" s="146"/>
      <c r="I101" s="413"/>
      <c r="M101" s="146"/>
      <c r="Q101" s="146"/>
      <c r="Y101" s="146"/>
    </row>
    <row r="102">
      <c r="E102" s="146"/>
      <c r="I102" s="413"/>
      <c r="M102" s="146"/>
      <c r="Q102" s="146"/>
      <c r="Y102" s="146"/>
    </row>
    <row r="103">
      <c r="E103" s="146"/>
      <c r="I103" s="413"/>
      <c r="M103" s="146"/>
      <c r="Q103" s="146"/>
      <c r="Y103" s="146"/>
    </row>
    <row r="104">
      <c r="E104" s="146"/>
      <c r="I104" s="413"/>
      <c r="M104" s="146"/>
      <c r="Q104" s="146"/>
      <c r="Y104" s="146"/>
    </row>
    <row r="105">
      <c r="E105" s="146"/>
      <c r="I105" s="413"/>
      <c r="M105" s="146"/>
      <c r="Q105" s="146"/>
      <c r="Y105" s="146"/>
    </row>
    <row r="106">
      <c r="E106" s="146"/>
      <c r="I106" s="413"/>
      <c r="M106" s="146"/>
      <c r="Q106" s="146"/>
      <c r="Y106" s="146"/>
    </row>
    <row r="107">
      <c r="E107" s="146"/>
      <c r="I107" s="413"/>
      <c r="M107" s="146"/>
      <c r="Q107" s="146"/>
      <c r="Y107" s="146"/>
    </row>
    <row r="108">
      <c r="E108" s="146"/>
      <c r="I108" s="413"/>
      <c r="M108" s="146"/>
      <c r="Q108" s="146"/>
      <c r="Y108" s="146"/>
    </row>
    <row r="109">
      <c r="E109" s="146"/>
      <c r="I109" s="413"/>
      <c r="M109" s="146"/>
      <c r="Q109" s="146"/>
      <c r="Y109" s="146"/>
    </row>
    <row r="110">
      <c r="E110" s="146"/>
      <c r="I110" s="413"/>
      <c r="M110" s="146"/>
      <c r="Q110" s="146"/>
      <c r="Y110" s="146"/>
    </row>
    <row r="111">
      <c r="E111" s="146"/>
      <c r="I111" s="413"/>
      <c r="M111" s="146"/>
      <c r="Q111" s="146"/>
      <c r="Y111" s="146"/>
    </row>
    <row r="112">
      <c r="E112" s="146"/>
      <c r="I112" s="413"/>
      <c r="M112" s="146"/>
      <c r="Q112" s="146"/>
      <c r="Y112" s="146"/>
    </row>
    <row r="113">
      <c r="E113" s="146"/>
      <c r="I113" s="413"/>
      <c r="M113" s="146"/>
      <c r="Q113" s="146"/>
      <c r="Y113" s="146"/>
    </row>
    <row r="114">
      <c r="E114" s="146"/>
      <c r="I114" s="413"/>
      <c r="M114" s="146"/>
      <c r="Q114" s="146"/>
      <c r="Y114" s="146"/>
    </row>
    <row r="115">
      <c r="E115" s="146"/>
      <c r="I115" s="413"/>
      <c r="M115" s="146"/>
      <c r="Q115" s="146"/>
      <c r="Y115" s="146"/>
    </row>
    <row r="116">
      <c r="E116" s="146"/>
      <c r="I116" s="413"/>
      <c r="M116" s="146"/>
      <c r="Q116" s="146"/>
      <c r="Y116" s="146"/>
    </row>
    <row r="117">
      <c r="E117" s="146"/>
      <c r="I117" s="413"/>
      <c r="M117" s="146"/>
      <c r="Q117" s="146"/>
      <c r="Y117" s="146"/>
    </row>
    <row r="118">
      <c r="E118" s="146"/>
      <c r="I118" s="413"/>
      <c r="M118" s="146"/>
      <c r="Q118" s="146"/>
      <c r="Y118" s="146"/>
    </row>
    <row r="119">
      <c r="E119" s="146"/>
      <c r="I119" s="413"/>
      <c r="M119" s="146"/>
      <c r="Q119" s="146"/>
      <c r="Y119" s="146"/>
    </row>
    <row r="120">
      <c r="E120" s="146"/>
      <c r="I120" s="413"/>
      <c r="M120" s="146"/>
      <c r="Q120" s="146"/>
      <c r="Y120" s="146"/>
    </row>
    <row r="121">
      <c r="E121" s="146"/>
      <c r="I121" s="413"/>
      <c r="M121" s="146"/>
      <c r="Q121" s="146"/>
      <c r="Y121" s="146"/>
    </row>
    <row r="122">
      <c r="E122" s="146"/>
      <c r="I122" s="413"/>
      <c r="M122" s="146"/>
      <c r="Q122" s="146"/>
      <c r="Y122" s="146"/>
    </row>
    <row r="123">
      <c r="E123" s="146"/>
      <c r="I123" s="413"/>
      <c r="M123" s="146"/>
      <c r="Q123" s="146"/>
      <c r="Y123" s="146"/>
    </row>
    <row r="124">
      <c r="E124" s="146"/>
      <c r="I124" s="413"/>
      <c r="M124" s="146"/>
      <c r="Q124" s="146"/>
      <c r="Y124" s="146"/>
    </row>
    <row r="125">
      <c r="E125" s="146"/>
      <c r="I125" s="413"/>
      <c r="M125" s="146"/>
      <c r="Q125" s="146"/>
      <c r="Y125" s="146"/>
    </row>
    <row r="126">
      <c r="E126" s="146"/>
      <c r="I126" s="413"/>
      <c r="M126" s="146"/>
      <c r="Q126" s="146"/>
      <c r="Y126" s="146"/>
    </row>
    <row r="127">
      <c r="E127" s="146"/>
      <c r="I127" s="413"/>
      <c r="M127" s="146"/>
      <c r="Q127" s="146"/>
      <c r="Y127" s="146"/>
    </row>
    <row r="128">
      <c r="E128" s="146"/>
      <c r="I128" s="413"/>
      <c r="M128" s="146"/>
      <c r="Q128" s="146"/>
      <c r="Y128" s="146"/>
    </row>
    <row r="129">
      <c r="E129" s="146"/>
      <c r="I129" s="413"/>
      <c r="M129" s="146"/>
      <c r="Q129" s="146"/>
      <c r="Y129" s="146"/>
    </row>
    <row r="130">
      <c r="E130" s="146"/>
      <c r="I130" s="413"/>
      <c r="M130" s="146"/>
      <c r="Q130" s="146"/>
      <c r="Y130" s="146"/>
    </row>
    <row r="131">
      <c r="E131" s="146"/>
      <c r="I131" s="413"/>
      <c r="M131" s="146"/>
      <c r="Q131" s="146"/>
      <c r="Y131" s="146"/>
    </row>
    <row r="132">
      <c r="E132" s="146"/>
      <c r="I132" s="413"/>
      <c r="M132" s="146"/>
      <c r="Q132" s="146"/>
      <c r="Y132" s="146"/>
    </row>
    <row r="133">
      <c r="E133" s="146"/>
      <c r="I133" s="413"/>
      <c r="M133" s="146"/>
      <c r="Q133" s="146"/>
      <c r="Y133" s="146"/>
    </row>
    <row r="134">
      <c r="E134" s="146"/>
      <c r="I134" s="413"/>
      <c r="M134" s="146"/>
      <c r="Q134" s="146"/>
      <c r="Y134" s="146"/>
    </row>
    <row r="135">
      <c r="E135" s="146"/>
      <c r="I135" s="413"/>
      <c r="M135" s="146"/>
      <c r="Q135" s="146"/>
      <c r="Y135" s="146"/>
    </row>
    <row r="136">
      <c r="E136" s="146"/>
      <c r="I136" s="413"/>
      <c r="M136" s="146"/>
      <c r="Q136" s="146"/>
      <c r="Y136" s="146"/>
    </row>
    <row r="137">
      <c r="E137" s="146"/>
      <c r="I137" s="413"/>
      <c r="M137" s="146"/>
      <c r="Q137" s="146"/>
      <c r="Y137" s="146"/>
    </row>
    <row r="138">
      <c r="E138" s="146"/>
      <c r="I138" s="413"/>
      <c r="M138" s="146"/>
      <c r="Q138" s="146"/>
      <c r="Y138" s="146"/>
    </row>
    <row r="139">
      <c r="E139" s="146"/>
      <c r="I139" s="413"/>
      <c r="M139" s="146"/>
      <c r="Q139" s="146"/>
      <c r="Y139" s="146"/>
    </row>
    <row r="140">
      <c r="E140" s="146"/>
      <c r="I140" s="413"/>
      <c r="M140" s="146"/>
      <c r="Q140" s="146"/>
      <c r="Y140" s="146"/>
    </row>
    <row r="141">
      <c r="E141" s="146"/>
      <c r="I141" s="413"/>
      <c r="M141" s="146"/>
      <c r="Q141" s="146"/>
      <c r="Y141" s="146"/>
    </row>
    <row r="142">
      <c r="E142" s="146"/>
      <c r="I142" s="413"/>
      <c r="M142" s="146"/>
      <c r="Q142" s="146"/>
      <c r="Y142" s="146"/>
    </row>
    <row r="143">
      <c r="E143" s="146"/>
      <c r="I143" s="413"/>
      <c r="M143" s="146"/>
      <c r="Q143" s="146"/>
      <c r="Y143" s="146"/>
    </row>
    <row r="144">
      <c r="E144" s="146"/>
      <c r="I144" s="413"/>
      <c r="M144" s="146"/>
      <c r="Q144" s="146"/>
      <c r="Y144" s="146"/>
    </row>
    <row r="145">
      <c r="E145" s="146"/>
      <c r="I145" s="413"/>
      <c r="M145" s="146"/>
      <c r="Q145" s="146"/>
      <c r="Y145" s="146"/>
    </row>
    <row r="146">
      <c r="E146" s="146"/>
      <c r="I146" s="413"/>
      <c r="M146" s="146"/>
      <c r="Q146" s="146"/>
      <c r="Y146" s="146"/>
    </row>
    <row r="147">
      <c r="E147" s="146"/>
      <c r="I147" s="413"/>
      <c r="M147" s="146"/>
      <c r="Q147" s="146"/>
      <c r="Y147" s="146"/>
    </row>
    <row r="148">
      <c r="E148" s="146"/>
      <c r="I148" s="413"/>
      <c r="M148" s="146"/>
      <c r="Q148" s="146"/>
      <c r="Y148" s="146"/>
    </row>
    <row r="149">
      <c r="E149" s="146"/>
      <c r="I149" s="413"/>
      <c r="M149" s="146"/>
      <c r="Q149" s="146"/>
      <c r="Y149" s="146"/>
    </row>
    <row r="150">
      <c r="E150" s="146"/>
      <c r="I150" s="413"/>
      <c r="M150" s="146"/>
      <c r="Q150" s="146"/>
      <c r="Y150" s="146"/>
    </row>
    <row r="151">
      <c r="E151" s="146"/>
      <c r="I151" s="413"/>
      <c r="M151" s="146"/>
      <c r="Q151" s="146"/>
      <c r="Y151" s="146"/>
    </row>
    <row r="152">
      <c r="E152" s="146"/>
      <c r="I152" s="413"/>
      <c r="M152" s="146"/>
      <c r="Q152" s="146"/>
      <c r="Y152" s="146"/>
    </row>
    <row r="153">
      <c r="E153" s="146"/>
      <c r="I153" s="413"/>
      <c r="M153" s="146"/>
      <c r="Q153" s="146"/>
      <c r="Y153" s="146"/>
    </row>
    <row r="154">
      <c r="E154" s="146"/>
      <c r="I154" s="413"/>
      <c r="M154" s="146"/>
      <c r="Q154" s="146"/>
      <c r="Y154" s="146"/>
    </row>
    <row r="155">
      <c r="E155" s="146"/>
      <c r="I155" s="413"/>
      <c r="M155" s="146"/>
      <c r="Q155" s="146"/>
      <c r="Y155" s="146"/>
    </row>
    <row r="156">
      <c r="E156" s="146"/>
      <c r="I156" s="413"/>
      <c r="M156" s="146"/>
      <c r="Q156" s="146"/>
      <c r="Y156" s="146"/>
    </row>
    <row r="157">
      <c r="E157" s="146"/>
      <c r="I157" s="413"/>
      <c r="M157" s="146"/>
      <c r="Q157" s="146"/>
      <c r="Y157" s="146"/>
    </row>
    <row r="158">
      <c r="E158" s="146"/>
      <c r="I158" s="413"/>
      <c r="M158" s="146"/>
      <c r="Q158" s="146"/>
      <c r="Y158" s="146"/>
    </row>
    <row r="159">
      <c r="E159" s="146"/>
      <c r="I159" s="413"/>
      <c r="M159" s="146"/>
      <c r="Q159" s="146"/>
      <c r="Y159" s="146"/>
    </row>
    <row r="160">
      <c r="E160" s="146"/>
      <c r="I160" s="413"/>
      <c r="M160" s="146"/>
      <c r="Q160" s="146"/>
      <c r="Y160" s="146"/>
    </row>
    <row r="161">
      <c r="E161" s="146"/>
      <c r="I161" s="413"/>
      <c r="M161" s="146"/>
      <c r="Q161" s="146"/>
      <c r="Y161" s="146"/>
    </row>
    <row r="162">
      <c r="E162" s="146"/>
      <c r="I162" s="413"/>
      <c r="M162" s="146"/>
      <c r="Q162" s="146"/>
      <c r="Y162" s="146"/>
    </row>
    <row r="163">
      <c r="E163" s="146"/>
      <c r="I163" s="413"/>
      <c r="M163" s="146"/>
      <c r="Q163" s="146"/>
      <c r="Y163" s="146"/>
    </row>
    <row r="164">
      <c r="E164" s="146"/>
      <c r="I164" s="413"/>
      <c r="M164" s="146"/>
      <c r="Q164" s="146"/>
      <c r="Y164" s="146"/>
    </row>
    <row r="165">
      <c r="E165" s="146"/>
      <c r="I165" s="413"/>
      <c r="M165" s="146"/>
      <c r="Q165" s="146"/>
      <c r="Y165" s="146"/>
    </row>
    <row r="166">
      <c r="E166" s="146"/>
      <c r="I166" s="413"/>
      <c r="M166" s="146"/>
      <c r="Q166" s="146"/>
      <c r="Y166" s="146"/>
    </row>
    <row r="167">
      <c r="E167" s="146"/>
      <c r="I167" s="413"/>
      <c r="M167" s="146"/>
      <c r="Q167" s="146"/>
      <c r="Y167" s="146"/>
    </row>
    <row r="168">
      <c r="E168" s="146"/>
      <c r="I168" s="413"/>
      <c r="M168" s="146"/>
      <c r="Q168" s="146"/>
      <c r="Y168" s="146"/>
    </row>
    <row r="169">
      <c r="E169" s="146"/>
      <c r="I169" s="413"/>
      <c r="M169" s="146"/>
      <c r="Q169" s="146"/>
      <c r="Y169" s="146"/>
    </row>
    <row r="170">
      <c r="E170" s="146"/>
      <c r="I170" s="413"/>
      <c r="M170" s="146"/>
      <c r="Q170" s="146"/>
      <c r="Y170" s="146"/>
    </row>
    <row r="171">
      <c r="E171" s="146"/>
      <c r="I171" s="413"/>
      <c r="M171" s="146"/>
      <c r="Q171" s="146"/>
      <c r="Y171" s="146"/>
    </row>
    <row r="172">
      <c r="E172" s="146"/>
      <c r="I172" s="413"/>
      <c r="M172" s="146"/>
      <c r="Q172" s="146"/>
      <c r="Y172" s="146"/>
    </row>
    <row r="173">
      <c r="E173" s="146"/>
      <c r="I173" s="413"/>
      <c r="M173" s="146"/>
      <c r="Q173" s="146"/>
      <c r="Y173" s="146"/>
    </row>
    <row r="174">
      <c r="E174" s="146"/>
      <c r="I174" s="413"/>
      <c r="M174" s="146"/>
      <c r="Q174" s="146"/>
      <c r="Y174" s="146"/>
    </row>
    <row r="175">
      <c r="E175" s="146"/>
      <c r="I175" s="413"/>
      <c r="M175" s="146"/>
      <c r="Q175" s="146"/>
      <c r="Y175" s="146"/>
    </row>
    <row r="176">
      <c r="E176" s="146"/>
      <c r="I176" s="413"/>
      <c r="M176" s="146"/>
      <c r="Q176" s="146"/>
      <c r="Y176" s="146"/>
    </row>
    <row r="177">
      <c r="E177" s="146"/>
      <c r="I177" s="413"/>
      <c r="M177" s="146"/>
      <c r="Q177" s="146"/>
      <c r="Y177" s="146"/>
    </row>
    <row r="178">
      <c r="E178" s="146"/>
      <c r="I178" s="413"/>
      <c r="M178" s="146"/>
      <c r="Q178" s="146"/>
      <c r="Y178" s="146"/>
    </row>
    <row r="179">
      <c r="E179" s="146"/>
      <c r="I179" s="413"/>
      <c r="M179" s="146"/>
      <c r="Q179" s="146"/>
      <c r="Y179" s="146"/>
    </row>
    <row r="180">
      <c r="E180" s="146"/>
      <c r="I180" s="413"/>
      <c r="M180" s="146"/>
      <c r="Q180" s="146"/>
      <c r="Y180" s="146"/>
    </row>
    <row r="181">
      <c r="E181" s="146"/>
      <c r="I181" s="413"/>
      <c r="M181" s="146"/>
      <c r="Q181" s="146"/>
      <c r="Y181" s="146"/>
    </row>
    <row r="182">
      <c r="E182" s="146"/>
      <c r="I182" s="413"/>
      <c r="M182" s="146"/>
      <c r="Q182" s="146"/>
      <c r="Y182" s="146"/>
    </row>
    <row r="183">
      <c r="E183" s="146"/>
      <c r="I183" s="413"/>
      <c r="M183" s="146"/>
      <c r="Q183" s="146"/>
      <c r="Y183" s="146"/>
    </row>
    <row r="184">
      <c r="E184" s="146"/>
      <c r="I184" s="413"/>
      <c r="M184" s="146"/>
      <c r="Q184" s="146"/>
      <c r="Y184" s="146"/>
    </row>
    <row r="185">
      <c r="E185" s="146"/>
      <c r="I185" s="413"/>
      <c r="M185" s="146"/>
      <c r="Q185" s="146"/>
      <c r="Y185" s="146"/>
    </row>
    <row r="186">
      <c r="E186" s="146"/>
      <c r="I186" s="413"/>
      <c r="M186" s="146"/>
      <c r="Q186" s="146"/>
      <c r="Y186" s="146"/>
    </row>
    <row r="187">
      <c r="E187" s="146"/>
      <c r="I187" s="413"/>
      <c r="M187" s="146"/>
      <c r="Q187" s="146"/>
      <c r="Y187" s="146"/>
    </row>
    <row r="188">
      <c r="E188" s="146"/>
      <c r="I188" s="413"/>
      <c r="M188" s="146"/>
      <c r="Q188" s="146"/>
      <c r="Y188" s="146"/>
    </row>
    <row r="189">
      <c r="E189" s="146"/>
      <c r="I189" s="413"/>
      <c r="M189" s="146"/>
      <c r="Q189" s="146"/>
      <c r="Y189" s="146"/>
    </row>
    <row r="190">
      <c r="E190" s="146"/>
      <c r="I190" s="413"/>
      <c r="M190" s="146"/>
      <c r="Q190" s="146"/>
      <c r="Y190" s="146"/>
    </row>
    <row r="191">
      <c r="E191" s="146"/>
      <c r="I191" s="413"/>
      <c r="M191" s="146"/>
      <c r="Q191" s="146"/>
      <c r="Y191" s="146"/>
    </row>
    <row r="192">
      <c r="E192" s="146"/>
      <c r="I192" s="413"/>
      <c r="M192" s="146"/>
      <c r="Q192" s="146"/>
      <c r="Y192" s="146"/>
    </row>
    <row r="193">
      <c r="E193" s="146"/>
      <c r="I193" s="413"/>
      <c r="M193" s="146"/>
      <c r="Q193" s="146"/>
      <c r="Y193" s="146"/>
    </row>
    <row r="194">
      <c r="E194" s="146"/>
      <c r="I194" s="413"/>
      <c r="M194" s="146"/>
      <c r="Q194" s="146"/>
      <c r="Y194" s="146"/>
    </row>
    <row r="195">
      <c r="E195" s="146"/>
      <c r="I195" s="413"/>
      <c r="M195" s="146"/>
      <c r="Q195" s="146"/>
      <c r="Y195" s="146"/>
    </row>
    <row r="196">
      <c r="E196" s="146"/>
      <c r="I196" s="413"/>
      <c r="M196" s="146"/>
      <c r="Q196" s="146"/>
      <c r="Y196" s="146"/>
    </row>
    <row r="197">
      <c r="E197" s="146"/>
      <c r="I197" s="413"/>
      <c r="M197" s="146"/>
      <c r="Q197" s="146"/>
      <c r="Y197" s="146"/>
    </row>
    <row r="198">
      <c r="E198" s="146"/>
      <c r="I198" s="413"/>
      <c r="M198" s="146"/>
      <c r="Q198" s="146"/>
      <c r="Y198" s="146"/>
    </row>
    <row r="199">
      <c r="E199" s="146"/>
      <c r="I199" s="413"/>
      <c r="M199" s="146"/>
      <c r="Q199" s="146"/>
      <c r="Y199" s="146"/>
    </row>
    <row r="200">
      <c r="E200" s="146"/>
      <c r="I200" s="413"/>
      <c r="M200" s="146"/>
      <c r="Q200" s="146"/>
      <c r="Y200" s="146"/>
    </row>
    <row r="201">
      <c r="E201" s="146"/>
      <c r="I201" s="413"/>
      <c r="M201" s="146"/>
      <c r="Q201" s="146"/>
      <c r="Y201" s="146"/>
    </row>
    <row r="202">
      <c r="E202" s="146"/>
      <c r="I202" s="413"/>
      <c r="M202" s="146"/>
      <c r="Q202" s="146"/>
      <c r="Y202" s="146"/>
    </row>
    <row r="203">
      <c r="E203" s="146"/>
      <c r="I203" s="413"/>
      <c r="M203" s="146"/>
      <c r="Q203" s="146"/>
      <c r="Y203" s="146"/>
    </row>
    <row r="204">
      <c r="E204" s="146"/>
      <c r="I204" s="413"/>
      <c r="M204" s="146"/>
      <c r="Q204" s="146"/>
      <c r="Y204" s="146"/>
    </row>
    <row r="205">
      <c r="E205" s="146"/>
      <c r="I205" s="413"/>
      <c r="M205" s="146"/>
      <c r="Q205" s="146"/>
      <c r="Y205" s="146"/>
    </row>
    <row r="206">
      <c r="E206" s="146"/>
      <c r="I206" s="413"/>
      <c r="M206" s="146"/>
      <c r="Q206" s="146"/>
      <c r="Y206" s="146"/>
    </row>
    <row r="207">
      <c r="E207" s="146"/>
      <c r="I207" s="413"/>
      <c r="M207" s="146"/>
      <c r="Q207" s="146"/>
      <c r="Y207" s="146"/>
    </row>
    <row r="208">
      <c r="E208" s="146"/>
      <c r="I208" s="413"/>
      <c r="M208" s="146"/>
      <c r="Q208" s="146"/>
      <c r="Y208" s="146"/>
    </row>
    <row r="209">
      <c r="E209" s="146"/>
      <c r="I209" s="413"/>
      <c r="M209" s="146"/>
      <c r="Q209" s="146"/>
      <c r="Y209" s="146"/>
    </row>
    <row r="210">
      <c r="E210" s="146"/>
      <c r="I210" s="413"/>
      <c r="M210" s="146"/>
      <c r="Q210" s="146"/>
      <c r="Y210" s="146"/>
    </row>
    <row r="211">
      <c r="E211" s="146"/>
      <c r="I211" s="413"/>
      <c r="M211" s="146"/>
      <c r="Q211" s="146"/>
      <c r="Y211" s="146"/>
    </row>
    <row r="212">
      <c r="E212" s="146"/>
      <c r="I212" s="413"/>
      <c r="M212" s="146"/>
      <c r="Q212" s="146"/>
      <c r="Y212" s="146"/>
    </row>
    <row r="213">
      <c r="E213" s="146"/>
      <c r="I213" s="413"/>
      <c r="M213" s="146"/>
      <c r="Q213" s="146"/>
      <c r="Y213" s="146"/>
    </row>
    <row r="214">
      <c r="E214" s="146"/>
      <c r="I214" s="413"/>
      <c r="M214" s="146"/>
      <c r="Q214" s="146"/>
      <c r="Y214" s="146"/>
    </row>
    <row r="215">
      <c r="E215" s="146"/>
      <c r="I215" s="413"/>
      <c r="M215" s="146"/>
      <c r="Q215" s="146"/>
      <c r="Y215" s="146"/>
    </row>
    <row r="216">
      <c r="E216" s="146"/>
      <c r="I216" s="413"/>
      <c r="M216" s="146"/>
      <c r="Q216" s="146"/>
      <c r="Y216" s="146"/>
    </row>
    <row r="217">
      <c r="E217" s="146"/>
      <c r="I217" s="413"/>
      <c r="M217" s="146"/>
      <c r="Q217" s="146"/>
      <c r="Y217" s="146"/>
    </row>
    <row r="218">
      <c r="E218" s="146"/>
      <c r="I218" s="413"/>
      <c r="M218" s="146"/>
      <c r="Q218" s="146"/>
      <c r="Y218" s="146"/>
    </row>
    <row r="219">
      <c r="E219" s="146"/>
      <c r="I219" s="413"/>
      <c r="M219" s="146"/>
      <c r="Q219" s="146"/>
      <c r="Y219" s="146"/>
    </row>
    <row r="220">
      <c r="E220" s="146"/>
      <c r="I220" s="413"/>
      <c r="M220" s="146"/>
      <c r="Q220" s="146"/>
      <c r="Y220" s="146"/>
    </row>
    <row r="221">
      <c r="E221" s="146"/>
      <c r="I221" s="413"/>
      <c r="M221" s="146"/>
      <c r="Q221" s="146"/>
      <c r="Y221" s="146"/>
    </row>
    <row r="222">
      <c r="E222" s="146"/>
      <c r="I222" s="413"/>
      <c r="M222" s="146"/>
      <c r="Q222" s="146"/>
      <c r="Y222" s="146"/>
    </row>
    <row r="223">
      <c r="E223" s="146"/>
      <c r="I223" s="413"/>
      <c r="M223" s="146"/>
      <c r="Q223" s="146"/>
      <c r="Y223" s="146"/>
    </row>
    <row r="224">
      <c r="E224" s="146"/>
      <c r="I224" s="413"/>
      <c r="M224" s="146"/>
      <c r="Q224" s="146"/>
      <c r="Y224" s="146"/>
    </row>
    <row r="225">
      <c r="E225" s="146"/>
      <c r="I225" s="413"/>
      <c r="M225" s="146"/>
      <c r="Q225" s="146"/>
      <c r="Y225" s="146"/>
    </row>
    <row r="226">
      <c r="E226" s="146"/>
      <c r="I226" s="413"/>
      <c r="M226" s="146"/>
      <c r="Q226" s="146"/>
      <c r="Y226" s="146"/>
    </row>
    <row r="227">
      <c r="E227" s="146"/>
      <c r="I227" s="413"/>
      <c r="M227" s="146"/>
      <c r="Q227" s="146"/>
      <c r="Y227" s="146"/>
    </row>
    <row r="228">
      <c r="E228" s="146"/>
      <c r="I228" s="413"/>
      <c r="M228" s="146"/>
      <c r="Q228" s="146"/>
      <c r="Y228" s="146"/>
    </row>
    <row r="229">
      <c r="E229" s="146"/>
      <c r="I229" s="413"/>
      <c r="M229" s="146"/>
      <c r="Q229" s="146"/>
      <c r="Y229" s="146"/>
    </row>
    <row r="230">
      <c r="E230" s="146"/>
      <c r="I230" s="413"/>
      <c r="M230" s="146"/>
      <c r="Q230" s="146"/>
      <c r="Y230" s="146"/>
    </row>
    <row r="231">
      <c r="E231" s="146"/>
      <c r="I231" s="413"/>
      <c r="M231" s="146"/>
      <c r="Q231" s="146"/>
      <c r="Y231" s="146"/>
    </row>
    <row r="232">
      <c r="E232" s="146"/>
      <c r="I232" s="413"/>
      <c r="M232" s="146"/>
      <c r="Q232" s="146"/>
      <c r="Y232" s="146"/>
    </row>
    <row r="233">
      <c r="E233" s="146"/>
      <c r="I233" s="413"/>
      <c r="M233" s="146"/>
      <c r="Q233" s="146"/>
      <c r="Y233" s="146"/>
    </row>
    <row r="234">
      <c r="E234" s="146"/>
      <c r="I234" s="413"/>
      <c r="M234" s="146"/>
      <c r="Q234" s="146"/>
      <c r="Y234" s="146"/>
    </row>
    <row r="235">
      <c r="E235" s="146"/>
      <c r="I235" s="413"/>
      <c r="M235" s="146"/>
      <c r="Q235" s="146"/>
      <c r="Y235" s="146"/>
    </row>
    <row r="236">
      <c r="E236" s="146"/>
      <c r="I236" s="413"/>
      <c r="M236" s="146"/>
      <c r="Q236" s="146"/>
      <c r="Y236" s="146"/>
    </row>
    <row r="237">
      <c r="E237" s="146"/>
      <c r="I237" s="413"/>
      <c r="M237" s="146"/>
      <c r="Q237" s="146"/>
      <c r="Y237" s="146"/>
    </row>
    <row r="238">
      <c r="E238" s="146"/>
      <c r="I238" s="413"/>
      <c r="M238" s="146"/>
      <c r="Q238" s="146"/>
      <c r="Y238" s="146"/>
    </row>
    <row r="239">
      <c r="E239" s="146"/>
      <c r="I239" s="413"/>
      <c r="M239" s="146"/>
      <c r="Q239" s="146"/>
      <c r="Y239" s="146"/>
    </row>
    <row r="240">
      <c r="E240" s="146"/>
      <c r="I240" s="413"/>
      <c r="M240" s="146"/>
      <c r="Q240" s="146"/>
      <c r="Y240" s="146"/>
    </row>
    <row r="241">
      <c r="E241" s="146"/>
      <c r="I241" s="413"/>
      <c r="M241" s="146"/>
      <c r="Q241" s="146"/>
      <c r="Y241" s="146"/>
    </row>
    <row r="242">
      <c r="E242" s="146"/>
      <c r="I242" s="413"/>
      <c r="M242" s="146"/>
      <c r="Q242" s="146"/>
      <c r="Y242" s="146"/>
    </row>
    <row r="243">
      <c r="E243" s="146"/>
      <c r="I243" s="413"/>
      <c r="M243" s="146"/>
      <c r="Q243" s="146"/>
      <c r="Y243" s="146"/>
    </row>
    <row r="244">
      <c r="E244" s="146"/>
      <c r="I244" s="413"/>
      <c r="M244" s="146"/>
      <c r="Q244" s="146"/>
      <c r="Y244" s="146"/>
    </row>
    <row r="245">
      <c r="E245" s="146"/>
      <c r="I245" s="413"/>
      <c r="M245" s="146"/>
      <c r="Q245" s="146"/>
      <c r="Y245" s="146"/>
    </row>
    <row r="246">
      <c r="E246" s="146"/>
      <c r="I246" s="413"/>
      <c r="M246" s="146"/>
      <c r="Q246" s="146"/>
      <c r="Y246" s="146"/>
    </row>
    <row r="247">
      <c r="E247" s="146"/>
      <c r="I247" s="413"/>
      <c r="M247" s="146"/>
      <c r="Q247" s="146"/>
      <c r="Y247" s="146"/>
    </row>
    <row r="248">
      <c r="E248" s="146"/>
      <c r="I248" s="413"/>
      <c r="M248" s="146"/>
      <c r="Q248" s="146"/>
      <c r="Y248" s="146"/>
    </row>
    <row r="249">
      <c r="E249" s="146"/>
      <c r="I249" s="413"/>
      <c r="M249" s="146"/>
      <c r="Q249" s="146"/>
      <c r="Y249" s="146"/>
    </row>
    <row r="250">
      <c r="E250" s="146"/>
      <c r="I250" s="413"/>
      <c r="M250" s="146"/>
      <c r="Q250" s="146"/>
      <c r="Y250" s="146"/>
    </row>
    <row r="251">
      <c r="E251" s="146"/>
      <c r="I251" s="413"/>
      <c r="M251" s="146"/>
      <c r="Q251" s="146"/>
      <c r="Y251" s="146"/>
    </row>
    <row r="252">
      <c r="E252" s="146"/>
      <c r="I252" s="413"/>
      <c r="M252" s="146"/>
      <c r="Q252" s="146"/>
      <c r="Y252" s="146"/>
    </row>
    <row r="253">
      <c r="E253" s="146"/>
      <c r="I253" s="413"/>
      <c r="M253" s="146"/>
      <c r="Q253" s="146"/>
      <c r="Y253" s="146"/>
    </row>
    <row r="254">
      <c r="E254" s="146"/>
      <c r="I254" s="413"/>
      <c r="M254" s="146"/>
      <c r="Q254" s="146"/>
      <c r="Y254" s="146"/>
    </row>
    <row r="255">
      <c r="E255" s="146"/>
      <c r="I255" s="413"/>
      <c r="M255" s="146"/>
      <c r="Q255" s="146"/>
      <c r="Y255" s="146"/>
    </row>
    <row r="256">
      <c r="E256" s="146"/>
      <c r="I256" s="413"/>
      <c r="M256" s="146"/>
      <c r="Q256" s="146"/>
      <c r="Y256" s="146"/>
    </row>
    <row r="257">
      <c r="E257" s="146"/>
      <c r="I257" s="413"/>
      <c r="M257" s="146"/>
      <c r="Q257" s="146"/>
      <c r="Y257" s="146"/>
    </row>
    <row r="258">
      <c r="E258" s="146"/>
      <c r="I258" s="413"/>
      <c r="M258" s="146"/>
      <c r="Q258" s="146"/>
      <c r="Y258" s="146"/>
    </row>
    <row r="259">
      <c r="E259" s="146"/>
      <c r="I259" s="413"/>
      <c r="M259" s="146"/>
      <c r="Q259" s="146"/>
      <c r="Y259" s="146"/>
    </row>
    <row r="260">
      <c r="E260" s="146"/>
      <c r="I260" s="413"/>
      <c r="M260" s="146"/>
      <c r="Q260" s="146"/>
      <c r="Y260" s="146"/>
    </row>
    <row r="261">
      <c r="E261" s="146"/>
      <c r="I261" s="413"/>
      <c r="M261" s="146"/>
      <c r="Q261" s="146"/>
      <c r="Y261" s="146"/>
    </row>
    <row r="262">
      <c r="E262" s="146"/>
      <c r="I262" s="413"/>
      <c r="M262" s="146"/>
      <c r="Q262" s="146"/>
      <c r="Y262" s="146"/>
    </row>
    <row r="263">
      <c r="E263" s="146"/>
      <c r="I263" s="413"/>
      <c r="M263" s="146"/>
      <c r="Q263" s="146"/>
      <c r="Y263" s="146"/>
    </row>
    <row r="264">
      <c r="E264" s="146"/>
      <c r="I264" s="413"/>
      <c r="M264" s="146"/>
      <c r="Q264" s="146"/>
      <c r="Y264" s="146"/>
    </row>
    <row r="265">
      <c r="E265" s="146"/>
      <c r="I265" s="413"/>
      <c r="M265" s="146"/>
      <c r="Q265" s="146"/>
      <c r="Y265" s="146"/>
    </row>
    <row r="266">
      <c r="E266" s="146"/>
      <c r="I266" s="413"/>
      <c r="M266" s="146"/>
      <c r="Q266" s="146"/>
      <c r="Y266" s="146"/>
    </row>
    <row r="267">
      <c r="E267" s="146"/>
      <c r="I267" s="413"/>
      <c r="M267" s="146"/>
      <c r="Q267" s="146"/>
      <c r="Y267" s="146"/>
    </row>
    <row r="268">
      <c r="E268" s="146"/>
      <c r="I268" s="413"/>
      <c r="M268" s="146"/>
      <c r="Q268" s="146"/>
      <c r="Y268" s="146"/>
    </row>
    <row r="269">
      <c r="E269" s="146"/>
      <c r="I269" s="413"/>
      <c r="M269" s="146"/>
      <c r="Q269" s="146"/>
      <c r="Y269" s="146"/>
    </row>
    <row r="270">
      <c r="E270" s="146"/>
      <c r="I270" s="413"/>
      <c r="M270" s="146"/>
      <c r="Q270" s="146"/>
      <c r="Y270" s="146"/>
    </row>
    <row r="271">
      <c r="E271" s="146"/>
      <c r="I271" s="413"/>
      <c r="M271" s="146"/>
      <c r="Q271" s="146"/>
      <c r="Y271" s="146"/>
    </row>
    <row r="272">
      <c r="E272" s="146"/>
      <c r="I272" s="413"/>
      <c r="M272" s="146"/>
      <c r="Q272" s="146"/>
      <c r="Y272" s="146"/>
    </row>
    <row r="273">
      <c r="E273" s="146"/>
      <c r="I273" s="413"/>
      <c r="M273" s="146"/>
      <c r="Q273" s="146"/>
      <c r="Y273" s="146"/>
    </row>
    <row r="274">
      <c r="E274" s="146"/>
      <c r="I274" s="413"/>
      <c r="M274" s="146"/>
      <c r="Q274" s="146"/>
      <c r="Y274" s="146"/>
    </row>
    <row r="275">
      <c r="E275" s="146"/>
      <c r="I275" s="413"/>
      <c r="M275" s="146"/>
      <c r="Q275" s="146"/>
      <c r="Y275" s="146"/>
    </row>
    <row r="276">
      <c r="E276" s="146"/>
      <c r="I276" s="413"/>
      <c r="M276" s="146"/>
      <c r="Q276" s="146"/>
      <c r="Y276" s="146"/>
    </row>
    <row r="277">
      <c r="E277" s="146"/>
      <c r="I277" s="413"/>
      <c r="M277" s="146"/>
      <c r="Q277" s="146"/>
      <c r="Y277" s="146"/>
    </row>
    <row r="278">
      <c r="E278" s="146"/>
      <c r="I278" s="413"/>
      <c r="M278" s="146"/>
      <c r="Q278" s="146"/>
      <c r="Y278" s="146"/>
    </row>
    <row r="279">
      <c r="E279" s="146"/>
      <c r="I279" s="413"/>
      <c r="M279" s="146"/>
      <c r="Q279" s="146"/>
      <c r="Y279" s="146"/>
    </row>
    <row r="280">
      <c r="E280" s="146"/>
      <c r="I280" s="413"/>
      <c r="M280" s="146"/>
      <c r="Q280" s="146"/>
      <c r="Y280" s="146"/>
    </row>
    <row r="281">
      <c r="E281" s="146"/>
      <c r="I281" s="413"/>
      <c r="M281" s="146"/>
      <c r="Q281" s="146"/>
      <c r="Y281" s="146"/>
    </row>
    <row r="282">
      <c r="E282" s="146"/>
      <c r="I282" s="413"/>
      <c r="M282" s="146"/>
      <c r="Q282" s="146"/>
      <c r="Y282" s="146"/>
    </row>
    <row r="283">
      <c r="E283" s="146"/>
      <c r="I283" s="413"/>
      <c r="M283" s="146"/>
      <c r="Q283" s="146"/>
      <c r="Y283" s="146"/>
    </row>
    <row r="284">
      <c r="E284" s="146"/>
      <c r="I284" s="413"/>
      <c r="M284" s="146"/>
      <c r="Q284" s="146"/>
      <c r="Y284" s="146"/>
    </row>
    <row r="285">
      <c r="E285" s="146"/>
      <c r="I285" s="413"/>
      <c r="M285" s="146"/>
      <c r="Q285" s="146"/>
      <c r="Y285" s="146"/>
    </row>
    <row r="286">
      <c r="E286" s="146"/>
      <c r="I286" s="413"/>
      <c r="M286" s="146"/>
      <c r="Q286" s="146"/>
      <c r="Y286" s="146"/>
    </row>
    <row r="287">
      <c r="E287" s="146"/>
      <c r="I287" s="413"/>
      <c r="M287" s="146"/>
      <c r="Q287" s="146"/>
      <c r="Y287" s="146"/>
    </row>
    <row r="288">
      <c r="E288" s="146"/>
      <c r="I288" s="413"/>
      <c r="M288" s="146"/>
      <c r="Q288" s="146"/>
      <c r="Y288" s="146"/>
    </row>
    <row r="289">
      <c r="E289" s="146"/>
      <c r="I289" s="413"/>
      <c r="M289" s="146"/>
      <c r="Q289" s="146"/>
      <c r="Y289" s="146"/>
    </row>
    <row r="290">
      <c r="E290" s="146"/>
      <c r="I290" s="413"/>
      <c r="M290" s="146"/>
      <c r="Q290" s="146"/>
      <c r="Y290" s="146"/>
    </row>
    <row r="291">
      <c r="E291" s="146"/>
      <c r="I291" s="413"/>
      <c r="M291" s="146"/>
      <c r="Q291" s="146"/>
      <c r="Y291" s="146"/>
    </row>
    <row r="292">
      <c r="E292" s="146"/>
      <c r="I292" s="413"/>
      <c r="M292" s="146"/>
      <c r="Q292" s="146"/>
      <c r="Y292" s="146"/>
    </row>
    <row r="293">
      <c r="E293" s="146"/>
      <c r="I293" s="413"/>
      <c r="M293" s="146"/>
      <c r="Q293" s="146"/>
      <c r="Y293" s="146"/>
    </row>
    <row r="294">
      <c r="E294" s="146"/>
      <c r="I294" s="413"/>
      <c r="M294" s="146"/>
      <c r="Q294" s="146"/>
      <c r="Y294" s="146"/>
    </row>
    <row r="295">
      <c r="E295" s="146"/>
      <c r="I295" s="413"/>
      <c r="M295" s="146"/>
      <c r="Q295" s="146"/>
      <c r="Y295" s="146"/>
    </row>
    <row r="296">
      <c r="E296" s="146"/>
      <c r="I296" s="413"/>
      <c r="M296" s="146"/>
      <c r="Q296" s="146"/>
      <c r="Y296" s="146"/>
    </row>
    <row r="297">
      <c r="E297" s="146"/>
      <c r="I297" s="413"/>
      <c r="M297" s="146"/>
      <c r="Q297" s="146"/>
      <c r="Y297" s="146"/>
    </row>
    <row r="298">
      <c r="E298" s="146"/>
      <c r="I298" s="413"/>
      <c r="M298" s="146"/>
      <c r="Q298" s="146"/>
      <c r="Y298" s="146"/>
    </row>
    <row r="299">
      <c r="E299" s="146"/>
      <c r="I299" s="413"/>
      <c r="M299" s="146"/>
      <c r="Q299" s="146"/>
      <c r="Y299" s="146"/>
    </row>
    <row r="300">
      <c r="E300" s="146"/>
      <c r="I300" s="413"/>
      <c r="M300" s="146"/>
      <c r="Q300" s="146"/>
      <c r="Y300" s="146"/>
    </row>
    <row r="301">
      <c r="E301" s="146"/>
      <c r="I301" s="413"/>
      <c r="M301" s="146"/>
      <c r="Q301" s="146"/>
      <c r="Y301" s="146"/>
    </row>
    <row r="302">
      <c r="E302" s="146"/>
      <c r="I302" s="413"/>
      <c r="M302" s="146"/>
      <c r="Q302" s="146"/>
      <c r="Y302" s="146"/>
    </row>
    <row r="303">
      <c r="E303" s="146"/>
      <c r="I303" s="413"/>
      <c r="M303" s="146"/>
      <c r="Q303" s="146"/>
      <c r="Y303" s="146"/>
    </row>
    <row r="304">
      <c r="E304" s="146"/>
      <c r="I304" s="413"/>
      <c r="M304" s="146"/>
      <c r="Q304" s="146"/>
      <c r="Y304" s="146"/>
    </row>
    <row r="305">
      <c r="E305" s="146"/>
      <c r="I305" s="413"/>
      <c r="M305" s="146"/>
      <c r="Q305" s="146"/>
      <c r="Y305" s="146"/>
    </row>
    <row r="306">
      <c r="E306" s="146"/>
      <c r="I306" s="413"/>
      <c r="M306" s="146"/>
      <c r="Q306" s="146"/>
      <c r="Y306" s="146"/>
    </row>
    <row r="307">
      <c r="E307" s="146"/>
      <c r="I307" s="413"/>
      <c r="M307" s="146"/>
      <c r="Q307" s="146"/>
      <c r="Y307" s="146"/>
    </row>
    <row r="308">
      <c r="E308" s="146"/>
      <c r="I308" s="413"/>
      <c r="M308" s="146"/>
      <c r="Q308" s="146"/>
      <c r="Y308" s="146"/>
    </row>
    <row r="309">
      <c r="E309" s="146"/>
      <c r="I309" s="413"/>
      <c r="M309" s="146"/>
      <c r="Q309" s="146"/>
      <c r="Y309" s="146"/>
    </row>
    <row r="310">
      <c r="E310" s="146"/>
      <c r="I310" s="413"/>
      <c r="M310" s="146"/>
      <c r="Q310" s="146"/>
      <c r="Y310" s="146"/>
    </row>
    <row r="311">
      <c r="E311" s="146"/>
      <c r="I311" s="413"/>
      <c r="M311" s="146"/>
      <c r="Q311" s="146"/>
      <c r="Y311" s="146"/>
    </row>
    <row r="312">
      <c r="E312" s="146"/>
      <c r="I312" s="413"/>
      <c r="M312" s="146"/>
      <c r="Q312" s="146"/>
      <c r="Y312" s="146"/>
    </row>
    <row r="313">
      <c r="E313" s="146"/>
      <c r="I313" s="413"/>
      <c r="M313" s="146"/>
      <c r="Q313" s="146"/>
      <c r="Y313" s="146"/>
    </row>
    <row r="314">
      <c r="E314" s="146"/>
      <c r="I314" s="413"/>
      <c r="M314" s="146"/>
      <c r="Q314" s="146"/>
      <c r="Y314" s="146"/>
    </row>
    <row r="315">
      <c r="E315" s="146"/>
      <c r="I315" s="413"/>
      <c r="M315" s="146"/>
      <c r="Q315" s="146"/>
      <c r="Y315" s="146"/>
    </row>
    <row r="316">
      <c r="E316" s="146"/>
      <c r="I316" s="413"/>
      <c r="M316" s="146"/>
      <c r="Q316" s="146"/>
      <c r="Y316" s="146"/>
    </row>
    <row r="317">
      <c r="E317" s="146"/>
      <c r="I317" s="413"/>
      <c r="M317" s="146"/>
      <c r="Q317" s="146"/>
      <c r="Y317" s="146"/>
    </row>
    <row r="318">
      <c r="E318" s="146"/>
      <c r="I318" s="413"/>
      <c r="M318" s="146"/>
      <c r="Q318" s="146"/>
      <c r="Y318" s="146"/>
    </row>
    <row r="319">
      <c r="E319" s="146"/>
      <c r="I319" s="413"/>
      <c r="M319" s="146"/>
      <c r="Q319" s="146"/>
      <c r="Y319" s="146"/>
    </row>
    <row r="320">
      <c r="E320" s="146"/>
      <c r="I320" s="413"/>
      <c r="M320" s="146"/>
      <c r="Q320" s="146"/>
      <c r="Y320" s="146"/>
    </row>
    <row r="321">
      <c r="E321" s="146"/>
      <c r="I321" s="413"/>
      <c r="M321" s="146"/>
      <c r="Q321" s="146"/>
      <c r="Y321" s="146"/>
    </row>
    <row r="322">
      <c r="E322" s="146"/>
      <c r="I322" s="413"/>
      <c r="M322" s="146"/>
      <c r="Q322" s="146"/>
      <c r="Y322" s="146"/>
    </row>
    <row r="323">
      <c r="E323" s="146"/>
      <c r="I323" s="413"/>
      <c r="M323" s="146"/>
      <c r="Q323" s="146"/>
      <c r="Y323" s="146"/>
    </row>
    <row r="324">
      <c r="E324" s="146"/>
      <c r="I324" s="413"/>
      <c r="M324" s="146"/>
      <c r="Q324" s="146"/>
      <c r="Y324" s="146"/>
    </row>
    <row r="325">
      <c r="E325" s="146"/>
      <c r="I325" s="413"/>
      <c r="M325" s="146"/>
      <c r="Q325" s="146"/>
      <c r="Y325" s="146"/>
    </row>
    <row r="326">
      <c r="E326" s="146"/>
      <c r="I326" s="413"/>
      <c r="M326" s="146"/>
      <c r="Q326" s="146"/>
      <c r="Y326" s="146"/>
    </row>
    <row r="327">
      <c r="E327" s="146"/>
      <c r="I327" s="413"/>
      <c r="M327" s="146"/>
      <c r="Q327" s="146"/>
      <c r="Y327" s="146"/>
    </row>
    <row r="328">
      <c r="E328" s="146"/>
      <c r="I328" s="413"/>
      <c r="M328" s="146"/>
      <c r="Q328" s="146"/>
      <c r="Y328" s="146"/>
    </row>
    <row r="329">
      <c r="E329" s="146"/>
      <c r="I329" s="413"/>
      <c r="M329" s="146"/>
      <c r="Q329" s="146"/>
      <c r="Y329" s="146"/>
    </row>
    <row r="330">
      <c r="E330" s="146"/>
      <c r="I330" s="413"/>
      <c r="M330" s="146"/>
      <c r="Q330" s="146"/>
      <c r="Y330" s="146"/>
    </row>
    <row r="331">
      <c r="E331" s="146"/>
      <c r="I331" s="413"/>
      <c r="M331" s="146"/>
      <c r="Q331" s="146"/>
      <c r="Y331" s="146"/>
    </row>
    <row r="332">
      <c r="E332" s="146"/>
      <c r="I332" s="413"/>
      <c r="M332" s="146"/>
      <c r="Q332" s="146"/>
      <c r="Y332" s="146"/>
    </row>
    <row r="333">
      <c r="E333" s="146"/>
      <c r="I333" s="413"/>
      <c r="M333" s="146"/>
      <c r="Q333" s="146"/>
      <c r="Y333" s="146"/>
    </row>
    <row r="334">
      <c r="E334" s="146"/>
      <c r="I334" s="413"/>
      <c r="M334" s="146"/>
      <c r="Q334" s="146"/>
      <c r="Y334" s="146"/>
    </row>
    <row r="335">
      <c r="E335" s="146"/>
      <c r="I335" s="413"/>
      <c r="M335" s="146"/>
      <c r="Q335" s="146"/>
      <c r="Y335" s="146"/>
    </row>
    <row r="336">
      <c r="E336" s="146"/>
      <c r="I336" s="413"/>
      <c r="M336" s="146"/>
      <c r="Q336" s="146"/>
      <c r="Y336" s="146"/>
    </row>
    <row r="337">
      <c r="E337" s="146"/>
      <c r="I337" s="413"/>
      <c r="M337" s="146"/>
      <c r="Q337" s="146"/>
      <c r="Y337" s="146"/>
    </row>
    <row r="338">
      <c r="E338" s="146"/>
      <c r="I338" s="413"/>
      <c r="M338" s="146"/>
      <c r="Q338" s="146"/>
      <c r="Y338" s="146"/>
    </row>
    <row r="339">
      <c r="E339" s="146"/>
      <c r="I339" s="413"/>
      <c r="M339" s="146"/>
      <c r="Q339" s="146"/>
      <c r="Y339" s="146"/>
    </row>
    <row r="340">
      <c r="E340" s="146"/>
      <c r="I340" s="413"/>
      <c r="M340" s="146"/>
      <c r="Q340" s="146"/>
      <c r="Y340" s="146"/>
    </row>
    <row r="341">
      <c r="E341" s="146"/>
      <c r="I341" s="413"/>
      <c r="M341" s="146"/>
      <c r="Q341" s="146"/>
      <c r="Y341" s="146"/>
    </row>
    <row r="342">
      <c r="E342" s="146"/>
      <c r="I342" s="413"/>
      <c r="M342" s="146"/>
      <c r="Q342" s="146"/>
      <c r="Y342" s="146"/>
    </row>
    <row r="343">
      <c r="E343" s="146"/>
      <c r="I343" s="413"/>
      <c r="M343" s="146"/>
      <c r="Q343" s="146"/>
      <c r="Y343" s="146"/>
    </row>
    <row r="344">
      <c r="E344" s="146"/>
      <c r="I344" s="413"/>
      <c r="M344" s="146"/>
      <c r="Q344" s="146"/>
      <c r="Y344" s="146"/>
    </row>
    <row r="345">
      <c r="E345" s="146"/>
      <c r="I345" s="413"/>
      <c r="M345" s="146"/>
      <c r="Q345" s="146"/>
      <c r="Y345" s="146"/>
    </row>
    <row r="346">
      <c r="E346" s="146"/>
      <c r="I346" s="413"/>
      <c r="M346" s="146"/>
      <c r="Q346" s="146"/>
      <c r="Y346" s="146"/>
    </row>
    <row r="347">
      <c r="E347" s="146"/>
      <c r="I347" s="413"/>
      <c r="M347" s="146"/>
      <c r="Q347" s="146"/>
      <c r="Y347" s="146"/>
    </row>
    <row r="348">
      <c r="E348" s="146"/>
      <c r="I348" s="413"/>
      <c r="M348" s="146"/>
      <c r="Q348" s="146"/>
      <c r="Y348" s="146"/>
    </row>
    <row r="349">
      <c r="E349" s="146"/>
      <c r="I349" s="413"/>
      <c r="M349" s="146"/>
      <c r="Q349" s="146"/>
      <c r="Y349" s="146"/>
    </row>
    <row r="350">
      <c r="E350" s="146"/>
      <c r="I350" s="413"/>
      <c r="M350" s="146"/>
      <c r="Q350" s="146"/>
      <c r="Y350" s="146"/>
    </row>
    <row r="351">
      <c r="E351" s="146"/>
      <c r="I351" s="413"/>
      <c r="M351" s="146"/>
      <c r="Q351" s="146"/>
      <c r="Y351" s="146"/>
    </row>
    <row r="352">
      <c r="E352" s="146"/>
      <c r="I352" s="413"/>
      <c r="M352" s="146"/>
      <c r="Q352" s="146"/>
      <c r="Y352" s="146"/>
    </row>
    <row r="353">
      <c r="E353" s="146"/>
      <c r="I353" s="413"/>
      <c r="M353" s="146"/>
      <c r="Q353" s="146"/>
      <c r="Y353" s="146"/>
    </row>
    <row r="354">
      <c r="E354" s="146"/>
      <c r="I354" s="413"/>
      <c r="M354" s="146"/>
      <c r="Q354" s="146"/>
      <c r="Y354" s="146"/>
    </row>
    <row r="355">
      <c r="E355" s="146"/>
      <c r="I355" s="413"/>
      <c r="M355" s="146"/>
      <c r="Q355" s="146"/>
      <c r="Y355" s="146"/>
    </row>
    <row r="356">
      <c r="E356" s="146"/>
      <c r="I356" s="413"/>
      <c r="M356" s="146"/>
      <c r="Q356" s="146"/>
      <c r="Y356" s="146"/>
    </row>
    <row r="357">
      <c r="E357" s="146"/>
      <c r="I357" s="413"/>
      <c r="M357" s="146"/>
      <c r="Q357" s="146"/>
      <c r="Y357" s="146"/>
    </row>
    <row r="358">
      <c r="E358" s="146"/>
      <c r="I358" s="413"/>
      <c r="M358" s="146"/>
      <c r="Q358" s="146"/>
      <c r="Y358" s="146"/>
    </row>
    <row r="359">
      <c r="E359" s="146"/>
      <c r="I359" s="413"/>
      <c r="M359" s="146"/>
      <c r="Q359" s="146"/>
      <c r="Y359" s="146"/>
    </row>
    <row r="360">
      <c r="E360" s="146"/>
      <c r="I360" s="413"/>
      <c r="M360" s="146"/>
      <c r="Q360" s="146"/>
      <c r="Y360" s="146"/>
    </row>
    <row r="361">
      <c r="E361" s="146"/>
      <c r="I361" s="413"/>
      <c r="M361" s="146"/>
      <c r="Q361" s="146"/>
      <c r="Y361" s="146"/>
    </row>
    <row r="362">
      <c r="E362" s="146"/>
      <c r="I362" s="413"/>
      <c r="M362" s="146"/>
      <c r="Q362" s="146"/>
      <c r="Y362" s="146"/>
    </row>
    <row r="363">
      <c r="E363" s="146"/>
      <c r="I363" s="413"/>
      <c r="M363" s="146"/>
      <c r="Q363" s="146"/>
      <c r="Y363" s="146"/>
    </row>
    <row r="364">
      <c r="E364" s="146"/>
      <c r="I364" s="413"/>
      <c r="M364" s="146"/>
      <c r="Q364" s="146"/>
      <c r="Y364" s="146"/>
    </row>
    <row r="365">
      <c r="E365" s="146"/>
      <c r="I365" s="413"/>
      <c r="M365" s="146"/>
      <c r="Q365" s="146"/>
      <c r="Y365" s="146"/>
    </row>
    <row r="366">
      <c r="E366" s="146"/>
      <c r="I366" s="413"/>
      <c r="M366" s="146"/>
      <c r="Q366" s="146"/>
      <c r="Y366" s="146"/>
    </row>
    <row r="367">
      <c r="E367" s="146"/>
      <c r="I367" s="413"/>
      <c r="M367" s="146"/>
      <c r="Q367" s="146"/>
      <c r="Y367" s="146"/>
    </row>
    <row r="368">
      <c r="E368" s="146"/>
      <c r="I368" s="413"/>
      <c r="M368" s="146"/>
      <c r="Q368" s="146"/>
      <c r="Y368" s="146"/>
    </row>
    <row r="369">
      <c r="E369" s="146"/>
      <c r="I369" s="413"/>
      <c r="M369" s="146"/>
      <c r="Q369" s="146"/>
      <c r="Y369" s="146"/>
    </row>
    <row r="370">
      <c r="E370" s="146"/>
      <c r="I370" s="413"/>
      <c r="M370" s="146"/>
      <c r="Q370" s="146"/>
      <c r="Y370" s="146"/>
    </row>
    <row r="371">
      <c r="E371" s="146"/>
      <c r="I371" s="413"/>
      <c r="M371" s="146"/>
      <c r="Q371" s="146"/>
      <c r="Y371" s="146"/>
    </row>
    <row r="372">
      <c r="E372" s="146"/>
      <c r="I372" s="413"/>
      <c r="M372" s="146"/>
      <c r="Q372" s="146"/>
      <c r="Y372" s="146"/>
    </row>
    <row r="373">
      <c r="E373" s="146"/>
      <c r="I373" s="413"/>
      <c r="M373" s="146"/>
      <c r="Q373" s="146"/>
      <c r="Y373" s="146"/>
    </row>
    <row r="374">
      <c r="E374" s="146"/>
      <c r="I374" s="413"/>
      <c r="M374" s="146"/>
      <c r="Q374" s="146"/>
      <c r="Y374" s="146"/>
    </row>
    <row r="375">
      <c r="E375" s="146"/>
      <c r="I375" s="413"/>
      <c r="M375" s="146"/>
      <c r="Q375" s="146"/>
      <c r="Y375" s="146"/>
    </row>
    <row r="376">
      <c r="E376" s="146"/>
      <c r="I376" s="413"/>
      <c r="M376" s="146"/>
      <c r="Q376" s="146"/>
      <c r="Y376" s="146"/>
    </row>
    <row r="377">
      <c r="E377" s="146"/>
      <c r="I377" s="413"/>
      <c r="M377" s="146"/>
      <c r="Q377" s="146"/>
      <c r="Y377" s="146"/>
    </row>
    <row r="378">
      <c r="E378" s="146"/>
      <c r="I378" s="413"/>
      <c r="M378" s="146"/>
      <c r="Q378" s="146"/>
      <c r="Y378" s="146"/>
    </row>
    <row r="379">
      <c r="E379" s="146"/>
      <c r="I379" s="413"/>
      <c r="M379" s="146"/>
      <c r="Q379" s="146"/>
      <c r="Y379" s="146"/>
    </row>
    <row r="380">
      <c r="E380" s="146"/>
      <c r="I380" s="413"/>
      <c r="M380" s="146"/>
      <c r="Q380" s="146"/>
      <c r="Y380" s="146"/>
    </row>
    <row r="381">
      <c r="E381" s="146"/>
      <c r="I381" s="413"/>
      <c r="M381" s="146"/>
      <c r="Q381" s="146"/>
      <c r="Y381" s="146"/>
    </row>
    <row r="382">
      <c r="E382" s="146"/>
      <c r="I382" s="413"/>
      <c r="M382" s="146"/>
      <c r="Q382" s="146"/>
      <c r="Y382" s="146"/>
    </row>
    <row r="383">
      <c r="E383" s="146"/>
      <c r="I383" s="413"/>
      <c r="M383" s="146"/>
      <c r="Q383" s="146"/>
      <c r="Y383" s="146"/>
    </row>
    <row r="384">
      <c r="E384" s="146"/>
      <c r="I384" s="413"/>
      <c r="M384" s="146"/>
      <c r="Q384" s="146"/>
      <c r="Y384" s="146"/>
    </row>
    <row r="385">
      <c r="E385" s="146"/>
      <c r="I385" s="413"/>
      <c r="M385" s="146"/>
      <c r="Q385" s="146"/>
      <c r="Y385" s="146"/>
    </row>
    <row r="386">
      <c r="E386" s="146"/>
      <c r="I386" s="413"/>
      <c r="M386" s="146"/>
      <c r="Q386" s="146"/>
      <c r="Y386" s="146"/>
    </row>
    <row r="387">
      <c r="E387" s="146"/>
      <c r="I387" s="413"/>
      <c r="M387" s="146"/>
      <c r="Q387" s="146"/>
      <c r="Y387" s="146"/>
    </row>
    <row r="388">
      <c r="E388" s="146"/>
      <c r="I388" s="413"/>
      <c r="M388" s="146"/>
      <c r="Q388" s="146"/>
      <c r="Y388" s="146"/>
    </row>
    <row r="389">
      <c r="E389" s="146"/>
      <c r="I389" s="413"/>
      <c r="M389" s="146"/>
      <c r="Q389" s="146"/>
      <c r="Y389" s="146"/>
    </row>
    <row r="390">
      <c r="E390" s="146"/>
      <c r="I390" s="413"/>
      <c r="M390" s="146"/>
      <c r="Q390" s="146"/>
      <c r="Y390" s="146"/>
    </row>
    <row r="391">
      <c r="E391" s="146"/>
      <c r="I391" s="413"/>
      <c r="M391" s="146"/>
      <c r="Q391" s="146"/>
      <c r="Y391" s="146"/>
    </row>
    <row r="392">
      <c r="E392" s="146"/>
      <c r="I392" s="413"/>
      <c r="M392" s="146"/>
      <c r="Q392" s="146"/>
      <c r="Y392" s="146"/>
    </row>
    <row r="393">
      <c r="E393" s="146"/>
      <c r="I393" s="413"/>
      <c r="M393" s="146"/>
      <c r="Q393" s="146"/>
      <c r="Y393" s="146"/>
    </row>
    <row r="394">
      <c r="E394" s="146"/>
      <c r="I394" s="413"/>
      <c r="M394" s="146"/>
      <c r="Q394" s="146"/>
      <c r="Y394" s="146"/>
    </row>
    <row r="395">
      <c r="E395" s="146"/>
      <c r="I395" s="413"/>
      <c r="M395" s="146"/>
      <c r="Q395" s="146"/>
      <c r="Y395" s="146"/>
    </row>
    <row r="396">
      <c r="E396" s="146"/>
      <c r="I396" s="413"/>
      <c r="M396" s="146"/>
      <c r="Q396" s="146"/>
      <c r="Y396" s="146"/>
    </row>
    <row r="397">
      <c r="E397" s="146"/>
      <c r="I397" s="413"/>
      <c r="M397" s="146"/>
      <c r="Q397" s="146"/>
      <c r="Y397" s="146"/>
    </row>
    <row r="398">
      <c r="E398" s="146"/>
      <c r="I398" s="413"/>
      <c r="M398" s="146"/>
      <c r="Q398" s="146"/>
      <c r="Y398" s="146"/>
    </row>
    <row r="399">
      <c r="E399" s="146"/>
      <c r="I399" s="413"/>
      <c r="M399" s="146"/>
      <c r="Q399" s="146"/>
      <c r="Y399" s="146"/>
    </row>
    <row r="400">
      <c r="E400" s="146"/>
      <c r="I400" s="413"/>
      <c r="M400" s="146"/>
      <c r="Q400" s="146"/>
      <c r="Y400" s="146"/>
    </row>
    <row r="401">
      <c r="E401" s="146"/>
      <c r="I401" s="413"/>
      <c r="M401" s="146"/>
      <c r="Q401" s="146"/>
      <c r="Y401" s="146"/>
    </row>
    <row r="402">
      <c r="E402" s="146"/>
      <c r="I402" s="413"/>
      <c r="M402" s="146"/>
      <c r="Q402" s="146"/>
      <c r="Y402" s="146"/>
    </row>
    <row r="403">
      <c r="E403" s="146"/>
      <c r="I403" s="413"/>
      <c r="M403" s="146"/>
      <c r="Q403" s="146"/>
      <c r="Y403" s="146"/>
    </row>
    <row r="404">
      <c r="E404" s="146"/>
      <c r="I404" s="413"/>
      <c r="M404" s="146"/>
      <c r="Q404" s="146"/>
      <c r="Y404" s="146"/>
    </row>
    <row r="405">
      <c r="E405" s="146"/>
      <c r="I405" s="413"/>
      <c r="M405" s="146"/>
      <c r="Q405" s="146"/>
      <c r="Y405" s="146"/>
    </row>
    <row r="406">
      <c r="E406" s="146"/>
      <c r="I406" s="413"/>
      <c r="M406" s="146"/>
      <c r="Q406" s="146"/>
      <c r="Y406" s="146"/>
    </row>
    <row r="407">
      <c r="E407" s="146"/>
      <c r="I407" s="413"/>
      <c r="M407" s="146"/>
      <c r="Q407" s="146"/>
      <c r="Y407" s="146"/>
    </row>
    <row r="408">
      <c r="E408" s="146"/>
      <c r="I408" s="413"/>
      <c r="M408" s="146"/>
      <c r="Q408" s="146"/>
      <c r="Y408" s="146"/>
    </row>
    <row r="409">
      <c r="E409" s="146"/>
      <c r="I409" s="413"/>
      <c r="M409" s="146"/>
      <c r="Q409" s="146"/>
      <c r="Y409" s="146"/>
    </row>
    <row r="410">
      <c r="E410" s="146"/>
      <c r="I410" s="413"/>
      <c r="M410" s="146"/>
      <c r="Q410" s="146"/>
      <c r="Y410" s="146"/>
    </row>
    <row r="411">
      <c r="E411" s="146"/>
      <c r="I411" s="413"/>
      <c r="M411" s="146"/>
      <c r="Q411" s="146"/>
      <c r="Y411" s="146"/>
    </row>
    <row r="412">
      <c r="E412" s="146"/>
      <c r="I412" s="413"/>
      <c r="M412" s="146"/>
      <c r="Q412" s="146"/>
      <c r="Y412" s="146"/>
    </row>
    <row r="413">
      <c r="E413" s="146"/>
      <c r="I413" s="413"/>
      <c r="M413" s="146"/>
      <c r="Q413" s="146"/>
      <c r="Y413" s="146"/>
    </row>
    <row r="414">
      <c r="E414" s="146"/>
      <c r="I414" s="413"/>
      <c r="M414" s="146"/>
      <c r="Q414" s="146"/>
      <c r="Y414" s="146"/>
    </row>
    <row r="415">
      <c r="E415" s="146"/>
      <c r="I415" s="413"/>
      <c r="M415" s="146"/>
      <c r="Q415" s="146"/>
      <c r="Y415" s="146"/>
    </row>
    <row r="416">
      <c r="E416" s="146"/>
      <c r="I416" s="413"/>
      <c r="M416" s="146"/>
      <c r="Q416" s="146"/>
      <c r="Y416" s="146"/>
    </row>
    <row r="417">
      <c r="E417" s="146"/>
      <c r="I417" s="413"/>
      <c r="M417" s="146"/>
      <c r="Q417" s="146"/>
      <c r="Y417" s="146"/>
    </row>
    <row r="418">
      <c r="E418" s="146"/>
      <c r="I418" s="413"/>
      <c r="M418" s="146"/>
      <c r="Q418" s="146"/>
      <c r="Y418" s="146"/>
    </row>
    <row r="419">
      <c r="E419" s="146"/>
      <c r="I419" s="413"/>
      <c r="M419" s="146"/>
      <c r="Q419" s="146"/>
      <c r="Y419" s="146"/>
    </row>
    <row r="420">
      <c r="E420" s="146"/>
      <c r="I420" s="413"/>
      <c r="M420" s="146"/>
      <c r="Q420" s="146"/>
      <c r="Y420" s="146"/>
    </row>
    <row r="421">
      <c r="E421" s="146"/>
      <c r="I421" s="413"/>
      <c r="M421" s="146"/>
      <c r="Q421" s="146"/>
      <c r="Y421" s="146"/>
    </row>
    <row r="422">
      <c r="E422" s="146"/>
      <c r="I422" s="413"/>
      <c r="M422" s="146"/>
      <c r="Q422" s="146"/>
      <c r="Y422" s="146"/>
    </row>
    <row r="423">
      <c r="E423" s="146"/>
      <c r="I423" s="413"/>
      <c r="M423" s="146"/>
      <c r="Q423" s="146"/>
      <c r="Y423" s="146"/>
    </row>
    <row r="424">
      <c r="E424" s="146"/>
      <c r="I424" s="413"/>
      <c r="M424" s="146"/>
      <c r="Q424" s="146"/>
      <c r="Y424" s="146"/>
    </row>
    <row r="425">
      <c r="E425" s="146"/>
      <c r="I425" s="413"/>
      <c r="M425" s="146"/>
      <c r="Q425" s="146"/>
      <c r="Y425" s="146"/>
    </row>
    <row r="426">
      <c r="E426" s="146"/>
      <c r="I426" s="413"/>
      <c r="M426" s="146"/>
      <c r="Q426" s="146"/>
      <c r="Y426" s="146"/>
    </row>
    <row r="427">
      <c r="E427" s="146"/>
      <c r="I427" s="413"/>
      <c r="M427" s="146"/>
      <c r="Q427" s="146"/>
      <c r="Y427" s="146"/>
    </row>
    <row r="428">
      <c r="E428" s="146"/>
      <c r="I428" s="413"/>
      <c r="M428" s="146"/>
      <c r="Q428" s="146"/>
      <c r="Y428" s="146"/>
    </row>
    <row r="429">
      <c r="E429" s="146"/>
      <c r="I429" s="413"/>
      <c r="M429" s="146"/>
      <c r="Q429" s="146"/>
      <c r="Y429" s="146"/>
    </row>
    <row r="430">
      <c r="E430" s="146"/>
      <c r="I430" s="413"/>
      <c r="M430" s="146"/>
      <c r="Q430" s="146"/>
      <c r="Y430" s="146"/>
    </row>
    <row r="431">
      <c r="E431" s="146"/>
      <c r="I431" s="413"/>
      <c r="M431" s="146"/>
      <c r="Q431" s="146"/>
      <c r="Y431" s="146"/>
    </row>
    <row r="432">
      <c r="E432" s="146"/>
      <c r="I432" s="413"/>
      <c r="M432" s="146"/>
      <c r="Q432" s="146"/>
      <c r="Y432" s="146"/>
    </row>
    <row r="433">
      <c r="E433" s="146"/>
      <c r="I433" s="413"/>
      <c r="M433" s="146"/>
      <c r="Q433" s="146"/>
      <c r="Y433" s="146"/>
    </row>
    <row r="434">
      <c r="E434" s="146"/>
      <c r="I434" s="413"/>
      <c r="M434" s="146"/>
      <c r="Q434" s="146"/>
      <c r="Y434" s="146"/>
    </row>
    <row r="435">
      <c r="E435" s="146"/>
      <c r="I435" s="413"/>
      <c r="M435" s="146"/>
      <c r="Q435" s="146"/>
      <c r="Y435" s="146"/>
    </row>
    <row r="436">
      <c r="E436" s="146"/>
      <c r="I436" s="413"/>
      <c r="M436" s="146"/>
      <c r="Q436" s="146"/>
      <c r="Y436" s="146"/>
    </row>
    <row r="437">
      <c r="E437" s="146"/>
      <c r="I437" s="413"/>
      <c r="M437" s="146"/>
      <c r="Q437" s="146"/>
      <c r="Y437" s="146"/>
    </row>
    <row r="438">
      <c r="E438" s="146"/>
      <c r="I438" s="413"/>
      <c r="M438" s="146"/>
      <c r="Q438" s="146"/>
      <c r="Y438" s="146"/>
    </row>
    <row r="439">
      <c r="E439" s="146"/>
      <c r="I439" s="413"/>
      <c r="M439" s="146"/>
      <c r="Q439" s="146"/>
      <c r="Y439" s="146"/>
    </row>
    <row r="440">
      <c r="E440" s="146"/>
      <c r="I440" s="413"/>
      <c r="M440" s="146"/>
      <c r="Q440" s="146"/>
      <c r="Y440" s="146"/>
    </row>
    <row r="441">
      <c r="E441" s="146"/>
      <c r="I441" s="413"/>
      <c r="M441" s="146"/>
      <c r="Q441" s="146"/>
      <c r="Y441" s="146"/>
    </row>
    <row r="442">
      <c r="E442" s="146"/>
      <c r="I442" s="413"/>
      <c r="M442" s="146"/>
      <c r="Q442" s="146"/>
      <c r="Y442" s="146"/>
    </row>
    <row r="443">
      <c r="E443" s="146"/>
      <c r="I443" s="413"/>
      <c r="M443" s="146"/>
      <c r="Q443" s="146"/>
      <c r="Y443" s="146"/>
    </row>
    <row r="444">
      <c r="E444" s="146"/>
      <c r="I444" s="413"/>
      <c r="M444" s="146"/>
      <c r="Q444" s="146"/>
      <c r="Y444" s="146"/>
    </row>
    <row r="445">
      <c r="E445" s="146"/>
      <c r="I445" s="413"/>
      <c r="M445" s="146"/>
      <c r="Q445" s="146"/>
      <c r="Y445" s="146"/>
    </row>
    <row r="446">
      <c r="E446" s="146"/>
      <c r="I446" s="413"/>
      <c r="M446" s="146"/>
      <c r="Q446" s="146"/>
      <c r="Y446" s="146"/>
    </row>
    <row r="447">
      <c r="E447" s="146"/>
      <c r="I447" s="413"/>
      <c r="M447" s="146"/>
      <c r="Q447" s="146"/>
      <c r="Y447" s="146"/>
    </row>
    <row r="448">
      <c r="E448" s="146"/>
      <c r="I448" s="413"/>
      <c r="M448" s="146"/>
      <c r="Q448" s="146"/>
      <c r="Y448" s="146"/>
    </row>
    <row r="449">
      <c r="E449" s="146"/>
      <c r="I449" s="413"/>
      <c r="M449" s="146"/>
      <c r="Q449" s="146"/>
      <c r="Y449" s="146"/>
    </row>
    <row r="450">
      <c r="E450" s="146"/>
      <c r="I450" s="413"/>
      <c r="M450" s="146"/>
      <c r="Q450" s="146"/>
      <c r="Y450" s="146"/>
    </row>
    <row r="451">
      <c r="E451" s="146"/>
      <c r="I451" s="413"/>
      <c r="M451" s="146"/>
      <c r="Q451" s="146"/>
      <c r="Y451" s="146"/>
    </row>
    <row r="452">
      <c r="E452" s="146"/>
      <c r="I452" s="413"/>
      <c r="M452" s="146"/>
      <c r="Q452" s="146"/>
      <c r="Y452" s="146"/>
    </row>
    <row r="453">
      <c r="E453" s="146"/>
      <c r="I453" s="413"/>
      <c r="M453" s="146"/>
      <c r="Q453" s="146"/>
      <c r="Y453" s="146"/>
    </row>
    <row r="454">
      <c r="E454" s="146"/>
      <c r="I454" s="413"/>
      <c r="M454" s="146"/>
      <c r="Q454" s="146"/>
      <c r="Y454" s="146"/>
    </row>
    <row r="455">
      <c r="E455" s="146"/>
      <c r="I455" s="413"/>
      <c r="M455" s="146"/>
      <c r="Q455" s="146"/>
      <c r="Y455" s="146"/>
    </row>
    <row r="456">
      <c r="E456" s="146"/>
      <c r="I456" s="413"/>
      <c r="M456" s="146"/>
      <c r="Q456" s="146"/>
      <c r="Y456" s="146"/>
    </row>
    <row r="457">
      <c r="E457" s="146"/>
      <c r="I457" s="413"/>
      <c r="M457" s="146"/>
      <c r="Q457" s="146"/>
      <c r="Y457" s="146"/>
    </row>
    <row r="458">
      <c r="E458" s="146"/>
      <c r="I458" s="413"/>
      <c r="M458" s="146"/>
      <c r="Q458" s="146"/>
      <c r="Y458" s="146"/>
    </row>
    <row r="459">
      <c r="E459" s="146"/>
      <c r="I459" s="413"/>
      <c r="M459" s="146"/>
      <c r="Q459" s="146"/>
      <c r="Y459" s="146"/>
    </row>
    <row r="460">
      <c r="E460" s="146"/>
      <c r="I460" s="413"/>
      <c r="M460" s="146"/>
      <c r="Q460" s="146"/>
      <c r="Y460" s="146"/>
    </row>
    <row r="461">
      <c r="E461" s="146"/>
      <c r="I461" s="413"/>
      <c r="M461" s="146"/>
      <c r="Q461" s="146"/>
      <c r="Y461" s="146"/>
    </row>
    <row r="462">
      <c r="E462" s="146"/>
      <c r="I462" s="413"/>
      <c r="M462" s="146"/>
      <c r="Q462" s="146"/>
      <c r="Y462" s="146"/>
    </row>
    <row r="463">
      <c r="E463" s="146"/>
      <c r="I463" s="413"/>
      <c r="M463" s="146"/>
      <c r="Q463" s="146"/>
      <c r="Y463" s="146"/>
    </row>
    <row r="464">
      <c r="E464" s="146"/>
      <c r="I464" s="413"/>
      <c r="M464" s="146"/>
      <c r="Q464" s="146"/>
      <c r="Y464" s="146"/>
    </row>
    <row r="465">
      <c r="E465" s="146"/>
      <c r="I465" s="413"/>
      <c r="M465" s="146"/>
      <c r="Q465" s="146"/>
      <c r="Y465" s="146"/>
    </row>
    <row r="466">
      <c r="E466" s="146"/>
      <c r="I466" s="413"/>
      <c r="M466" s="146"/>
      <c r="Q466" s="146"/>
      <c r="Y466" s="146"/>
    </row>
    <row r="467">
      <c r="E467" s="146"/>
      <c r="I467" s="413"/>
      <c r="M467" s="146"/>
      <c r="Q467" s="146"/>
      <c r="Y467" s="146"/>
    </row>
    <row r="468">
      <c r="E468" s="146"/>
      <c r="I468" s="413"/>
      <c r="M468" s="146"/>
      <c r="Q468" s="146"/>
      <c r="Y468" s="146"/>
    </row>
    <row r="469">
      <c r="E469" s="146"/>
      <c r="I469" s="413"/>
      <c r="M469" s="146"/>
      <c r="Q469" s="146"/>
      <c r="Y469" s="146"/>
    </row>
    <row r="470">
      <c r="E470" s="146"/>
      <c r="I470" s="413"/>
      <c r="M470" s="146"/>
      <c r="Q470" s="146"/>
      <c r="Y470" s="146"/>
    </row>
    <row r="471">
      <c r="E471" s="146"/>
      <c r="I471" s="413"/>
      <c r="M471" s="146"/>
      <c r="Q471" s="146"/>
      <c r="Y471" s="146"/>
    </row>
    <row r="472">
      <c r="E472" s="146"/>
      <c r="I472" s="413"/>
      <c r="M472" s="146"/>
      <c r="Q472" s="146"/>
      <c r="Y472" s="146"/>
    </row>
    <row r="473">
      <c r="E473" s="146"/>
      <c r="I473" s="413"/>
      <c r="M473" s="146"/>
      <c r="Q473" s="146"/>
      <c r="Y473" s="146"/>
    </row>
    <row r="474">
      <c r="E474" s="146"/>
      <c r="I474" s="413"/>
      <c r="M474" s="146"/>
      <c r="Q474" s="146"/>
      <c r="Y474" s="146"/>
    </row>
    <row r="475">
      <c r="E475" s="146"/>
      <c r="I475" s="413"/>
      <c r="M475" s="146"/>
      <c r="Q475" s="146"/>
      <c r="Y475" s="146"/>
    </row>
    <row r="476">
      <c r="E476" s="146"/>
      <c r="I476" s="413"/>
      <c r="M476" s="146"/>
      <c r="Q476" s="146"/>
      <c r="Y476" s="146"/>
    </row>
    <row r="477">
      <c r="E477" s="146"/>
      <c r="I477" s="413"/>
      <c r="M477" s="146"/>
      <c r="Q477" s="146"/>
      <c r="Y477" s="146"/>
    </row>
    <row r="478">
      <c r="E478" s="146"/>
      <c r="I478" s="413"/>
      <c r="M478" s="146"/>
      <c r="Q478" s="146"/>
      <c r="Y478" s="146"/>
    </row>
    <row r="479">
      <c r="E479" s="146"/>
      <c r="I479" s="413"/>
      <c r="M479" s="146"/>
      <c r="Q479" s="146"/>
      <c r="Y479" s="146"/>
    </row>
    <row r="480">
      <c r="E480" s="146"/>
      <c r="I480" s="413"/>
      <c r="M480" s="146"/>
      <c r="Q480" s="146"/>
      <c r="Y480" s="146"/>
    </row>
    <row r="481">
      <c r="E481" s="146"/>
      <c r="I481" s="413"/>
      <c r="M481" s="146"/>
      <c r="Q481" s="146"/>
      <c r="Y481" s="146"/>
    </row>
    <row r="482">
      <c r="E482" s="146"/>
      <c r="I482" s="413"/>
      <c r="M482" s="146"/>
      <c r="Q482" s="146"/>
      <c r="Y482" s="146"/>
    </row>
    <row r="483">
      <c r="E483" s="146"/>
      <c r="I483" s="413"/>
      <c r="M483" s="146"/>
      <c r="Q483" s="146"/>
      <c r="Y483" s="146"/>
    </row>
    <row r="484">
      <c r="E484" s="146"/>
      <c r="I484" s="413"/>
      <c r="M484" s="146"/>
      <c r="Q484" s="146"/>
      <c r="Y484" s="146"/>
    </row>
    <row r="485">
      <c r="E485" s="146"/>
      <c r="I485" s="413"/>
      <c r="M485" s="146"/>
      <c r="Q485" s="146"/>
      <c r="Y485" s="146"/>
    </row>
    <row r="486">
      <c r="E486" s="146"/>
      <c r="I486" s="413"/>
      <c r="M486" s="146"/>
      <c r="Q486" s="146"/>
      <c r="Y486" s="146"/>
    </row>
    <row r="487">
      <c r="E487" s="146"/>
      <c r="I487" s="413"/>
      <c r="M487" s="146"/>
      <c r="Q487" s="146"/>
      <c r="Y487" s="146"/>
    </row>
    <row r="488">
      <c r="E488" s="146"/>
      <c r="I488" s="413"/>
      <c r="M488" s="146"/>
      <c r="Q488" s="146"/>
      <c r="Y488" s="146"/>
    </row>
    <row r="489">
      <c r="E489" s="146"/>
      <c r="I489" s="413"/>
      <c r="M489" s="146"/>
      <c r="Q489" s="146"/>
      <c r="Y489" s="146"/>
    </row>
    <row r="490">
      <c r="E490" s="146"/>
      <c r="I490" s="413"/>
      <c r="M490" s="146"/>
      <c r="Q490" s="146"/>
      <c r="Y490" s="146"/>
    </row>
    <row r="491">
      <c r="E491" s="146"/>
      <c r="I491" s="413"/>
      <c r="M491" s="146"/>
      <c r="Q491" s="146"/>
      <c r="Y491" s="146"/>
    </row>
    <row r="492">
      <c r="E492" s="146"/>
      <c r="I492" s="413"/>
      <c r="M492" s="146"/>
      <c r="Q492" s="146"/>
      <c r="Y492" s="146"/>
    </row>
    <row r="493">
      <c r="E493" s="146"/>
      <c r="I493" s="413"/>
      <c r="M493" s="146"/>
      <c r="Q493" s="146"/>
      <c r="Y493" s="146"/>
    </row>
    <row r="494">
      <c r="E494" s="146"/>
      <c r="I494" s="413"/>
      <c r="M494" s="146"/>
      <c r="Q494" s="146"/>
      <c r="Y494" s="146"/>
    </row>
    <row r="495">
      <c r="E495" s="146"/>
      <c r="I495" s="413"/>
      <c r="M495" s="146"/>
      <c r="Q495" s="146"/>
      <c r="Y495" s="146"/>
    </row>
    <row r="496">
      <c r="E496" s="146"/>
      <c r="I496" s="413"/>
      <c r="M496" s="146"/>
      <c r="Q496" s="146"/>
      <c r="Y496" s="146"/>
    </row>
    <row r="497">
      <c r="E497" s="146"/>
      <c r="I497" s="413"/>
      <c r="M497" s="146"/>
      <c r="Q497" s="146"/>
      <c r="Y497" s="146"/>
    </row>
    <row r="498">
      <c r="E498" s="146"/>
      <c r="I498" s="413"/>
      <c r="M498" s="146"/>
      <c r="Q498" s="146"/>
      <c r="Y498" s="146"/>
    </row>
    <row r="499">
      <c r="E499" s="146"/>
      <c r="I499" s="413"/>
      <c r="M499" s="146"/>
      <c r="Q499" s="146"/>
      <c r="Y499" s="146"/>
    </row>
    <row r="500">
      <c r="E500" s="146"/>
      <c r="I500" s="413"/>
      <c r="M500" s="146"/>
      <c r="Q500" s="146"/>
      <c r="Y500" s="146"/>
    </row>
    <row r="501">
      <c r="E501" s="146"/>
      <c r="I501" s="413"/>
      <c r="M501" s="146"/>
      <c r="Q501" s="146"/>
      <c r="Y501" s="146"/>
    </row>
    <row r="502">
      <c r="E502" s="146"/>
      <c r="I502" s="413"/>
      <c r="M502" s="146"/>
      <c r="Q502" s="146"/>
      <c r="Y502" s="146"/>
    </row>
    <row r="503">
      <c r="E503" s="146"/>
      <c r="I503" s="413"/>
      <c r="M503" s="146"/>
      <c r="Q503" s="146"/>
      <c r="Y503" s="146"/>
    </row>
    <row r="504">
      <c r="E504" s="146"/>
      <c r="I504" s="413"/>
      <c r="M504" s="146"/>
      <c r="Q504" s="146"/>
      <c r="Y504" s="146"/>
    </row>
    <row r="505">
      <c r="E505" s="146"/>
      <c r="I505" s="413"/>
      <c r="M505" s="146"/>
      <c r="Q505" s="146"/>
      <c r="Y505" s="146"/>
    </row>
    <row r="506">
      <c r="E506" s="146"/>
      <c r="I506" s="413"/>
      <c r="M506" s="146"/>
      <c r="Q506" s="146"/>
      <c r="Y506" s="146"/>
    </row>
    <row r="507">
      <c r="E507" s="146"/>
      <c r="I507" s="413"/>
      <c r="M507" s="146"/>
      <c r="Q507" s="146"/>
      <c r="Y507" s="146"/>
    </row>
    <row r="508">
      <c r="E508" s="146"/>
      <c r="I508" s="413"/>
      <c r="M508" s="146"/>
      <c r="Q508" s="146"/>
      <c r="Y508" s="146"/>
    </row>
    <row r="509">
      <c r="E509" s="146"/>
      <c r="I509" s="413"/>
      <c r="M509" s="146"/>
      <c r="Q509" s="146"/>
      <c r="Y509" s="146"/>
    </row>
    <row r="510">
      <c r="E510" s="146"/>
      <c r="I510" s="413"/>
      <c r="M510" s="146"/>
      <c r="Q510" s="146"/>
      <c r="Y510" s="146"/>
    </row>
    <row r="511">
      <c r="E511" s="146"/>
      <c r="I511" s="413"/>
      <c r="M511" s="146"/>
      <c r="Q511" s="146"/>
      <c r="Y511" s="146"/>
    </row>
    <row r="512">
      <c r="E512" s="146"/>
      <c r="I512" s="413"/>
      <c r="M512" s="146"/>
      <c r="Q512" s="146"/>
      <c r="Y512" s="146"/>
    </row>
    <row r="513">
      <c r="E513" s="146"/>
      <c r="I513" s="413"/>
      <c r="M513" s="146"/>
      <c r="Q513" s="146"/>
      <c r="Y513" s="146"/>
    </row>
    <row r="514">
      <c r="E514" s="146"/>
      <c r="I514" s="413"/>
      <c r="M514" s="146"/>
      <c r="Q514" s="146"/>
      <c r="Y514" s="146"/>
    </row>
    <row r="515">
      <c r="E515" s="146"/>
      <c r="I515" s="413"/>
      <c r="M515" s="146"/>
      <c r="Q515" s="146"/>
      <c r="Y515" s="146"/>
    </row>
    <row r="516">
      <c r="E516" s="146"/>
      <c r="I516" s="413"/>
      <c r="M516" s="146"/>
      <c r="Q516" s="146"/>
      <c r="Y516" s="146"/>
    </row>
    <row r="517">
      <c r="E517" s="146"/>
      <c r="I517" s="413"/>
      <c r="M517" s="146"/>
      <c r="Q517" s="146"/>
      <c r="Y517" s="146"/>
    </row>
    <row r="518">
      <c r="E518" s="146"/>
      <c r="I518" s="413"/>
      <c r="M518" s="146"/>
      <c r="Q518" s="146"/>
      <c r="Y518" s="146"/>
    </row>
    <row r="519">
      <c r="E519" s="146"/>
      <c r="I519" s="413"/>
      <c r="M519" s="146"/>
      <c r="Q519" s="146"/>
      <c r="Y519" s="146"/>
    </row>
    <row r="520">
      <c r="E520" s="146"/>
      <c r="I520" s="413"/>
      <c r="M520" s="146"/>
      <c r="Q520" s="146"/>
      <c r="Y520" s="146"/>
    </row>
    <row r="521">
      <c r="E521" s="146"/>
      <c r="I521" s="413"/>
      <c r="M521" s="146"/>
      <c r="Q521" s="146"/>
      <c r="Y521" s="146"/>
    </row>
    <row r="522">
      <c r="E522" s="146"/>
      <c r="I522" s="413"/>
      <c r="M522" s="146"/>
      <c r="Q522" s="146"/>
      <c r="Y522" s="146"/>
    </row>
    <row r="523">
      <c r="E523" s="146"/>
      <c r="I523" s="413"/>
      <c r="M523" s="146"/>
      <c r="Q523" s="146"/>
      <c r="Y523" s="146"/>
    </row>
    <row r="524">
      <c r="E524" s="146"/>
      <c r="I524" s="413"/>
      <c r="M524" s="146"/>
      <c r="Q524" s="146"/>
      <c r="Y524" s="146"/>
    </row>
    <row r="525">
      <c r="E525" s="146"/>
      <c r="I525" s="413"/>
      <c r="M525" s="146"/>
      <c r="Q525" s="146"/>
      <c r="Y525" s="146"/>
    </row>
    <row r="526">
      <c r="E526" s="146"/>
      <c r="I526" s="413"/>
      <c r="M526" s="146"/>
      <c r="Q526" s="146"/>
      <c r="Y526" s="146"/>
    </row>
    <row r="527">
      <c r="E527" s="146"/>
      <c r="I527" s="413"/>
      <c r="M527" s="146"/>
      <c r="Q527" s="146"/>
      <c r="Y527" s="146"/>
    </row>
    <row r="528">
      <c r="E528" s="146"/>
      <c r="I528" s="413"/>
      <c r="M528" s="146"/>
      <c r="Q528" s="146"/>
      <c r="Y528" s="146"/>
    </row>
    <row r="529">
      <c r="E529" s="146"/>
      <c r="I529" s="413"/>
      <c r="M529" s="146"/>
      <c r="Q529" s="146"/>
      <c r="Y529" s="146"/>
    </row>
    <row r="530">
      <c r="E530" s="146"/>
      <c r="I530" s="413"/>
      <c r="M530" s="146"/>
      <c r="Q530" s="146"/>
      <c r="Y530" s="146"/>
    </row>
    <row r="531">
      <c r="E531" s="146"/>
      <c r="I531" s="413"/>
      <c r="M531" s="146"/>
      <c r="Q531" s="146"/>
      <c r="Y531" s="146"/>
    </row>
    <row r="532">
      <c r="E532" s="146"/>
      <c r="I532" s="413"/>
      <c r="M532" s="146"/>
      <c r="Q532" s="146"/>
      <c r="Y532" s="146"/>
    </row>
    <row r="533">
      <c r="E533" s="146"/>
      <c r="I533" s="413"/>
      <c r="M533" s="146"/>
      <c r="Q533" s="146"/>
      <c r="Y533" s="146"/>
    </row>
    <row r="534">
      <c r="E534" s="146"/>
      <c r="I534" s="413"/>
      <c r="M534" s="146"/>
      <c r="Q534" s="146"/>
      <c r="Y534" s="146"/>
    </row>
    <row r="535">
      <c r="E535" s="146"/>
      <c r="I535" s="413"/>
      <c r="M535" s="146"/>
      <c r="Q535" s="146"/>
      <c r="Y535" s="146"/>
    </row>
    <row r="536">
      <c r="E536" s="146"/>
      <c r="I536" s="413"/>
      <c r="M536" s="146"/>
      <c r="Q536" s="146"/>
      <c r="Y536" s="146"/>
    </row>
    <row r="537">
      <c r="E537" s="146"/>
      <c r="I537" s="413"/>
      <c r="M537" s="146"/>
      <c r="Q537" s="146"/>
      <c r="Y537" s="146"/>
    </row>
    <row r="538">
      <c r="E538" s="146"/>
      <c r="I538" s="413"/>
      <c r="M538" s="146"/>
      <c r="Q538" s="146"/>
      <c r="Y538" s="146"/>
    </row>
    <row r="539">
      <c r="E539" s="146"/>
      <c r="I539" s="413"/>
      <c r="M539" s="146"/>
      <c r="Q539" s="146"/>
      <c r="Y539" s="146"/>
    </row>
    <row r="540">
      <c r="E540" s="146"/>
      <c r="I540" s="413"/>
      <c r="M540" s="146"/>
      <c r="Q540" s="146"/>
      <c r="Y540" s="146"/>
    </row>
    <row r="541">
      <c r="E541" s="146"/>
      <c r="I541" s="413"/>
      <c r="M541" s="146"/>
      <c r="Q541" s="146"/>
      <c r="Y541" s="146"/>
    </row>
    <row r="542">
      <c r="E542" s="146"/>
      <c r="I542" s="413"/>
      <c r="M542" s="146"/>
      <c r="Q542" s="146"/>
      <c r="Y542" s="146"/>
    </row>
    <row r="543">
      <c r="E543" s="146"/>
      <c r="I543" s="413"/>
      <c r="M543" s="146"/>
      <c r="Q543" s="146"/>
      <c r="Y543" s="146"/>
    </row>
    <row r="544">
      <c r="E544" s="146"/>
      <c r="I544" s="413"/>
      <c r="M544" s="146"/>
      <c r="Q544" s="146"/>
      <c r="Y544" s="146"/>
    </row>
    <row r="545">
      <c r="E545" s="146"/>
      <c r="I545" s="413"/>
      <c r="M545" s="146"/>
      <c r="Q545" s="146"/>
      <c r="Y545" s="146"/>
    </row>
    <row r="546">
      <c r="E546" s="146"/>
      <c r="I546" s="413"/>
      <c r="M546" s="146"/>
      <c r="Q546" s="146"/>
      <c r="Y546" s="146"/>
    </row>
    <row r="547">
      <c r="E547" s="146"/>
      <c r="I547" s="413"/>
      <c r="M547" s="146"/>
      <c r="Q547" s="146"/>
      <c r="Y547" s="146"/>
    </row>
    <row r="548">
      <c r="E548" s="146"/>
      <c r="I548" s="413"/>
      <c r="M548" s="146"/>
      <c r="Q548" s="146"/>
      <c r="Y548" s="146"/>
    </row>
    <row r="549">
      <c r="E549" s="146"/>
      <c r="I549" s="413"/>
      <c r="M549" s="146"/>
      <c r="Q549" s="146"/>
      <c r="Y549" s="146"/>
    </row>
    <row r="550">
      <c r="E550" s="146"/>
      <c r="I550" s="413"/>
      <c r="M550" s="146"/>
      <c r="Q550" s="146"/>
      <c r="Y550" s="146"/>
    </row>
    <row r="551">
      <c r="E551" s="146"/>
      <c r="I551" s="413"/>
      <c r="M551" s="146"/>
      <c r="Q551" s="146"/>
      <c r="Y551" s="146"/>
    </row>
    <row r="552">
      <c r="E552" s="146"/>
      <c r="I552" s="413"/>
      <c r="M552" s="146"/>
      <c r="Q552" s="146"/>
      <c r="Y552" s="146"/>
    </row>
    <row r="553">
      <c r="E553" s="146"/>
      <c r="I553" s="413"/>
      <c r="M553" s="146"/>
      <c r="Q553" s="146"/>
      <c r="Y553" s="146"/>
    </row>
    <row r="554">
      <c r="E554" s="146"/>
      <c r="I554" s="413"/>
      <c r="M554" s="146"/>
      <c r="Q554" s="146"/>
      <c r="Y554" s="146"/>
    </row>
    <row r="555">
      <c r="E555" s="146"/>
      <c r="I555" s="413"/>
      <c r="M555" s="146"/>
      <c r="Q555" s="146"/>
      <c r="Y555" s="146"/>
    </row>
    <row r="556">
      <c r="E556" s="146"/>
      <c r="I556" s="413"/>
      <c r="M556" s="146"/>
      <c r="Q556" s="146"/>
      <c r="Y556" s="146"/>
    </row>
    <row r="557">
      <c r="E557" s="146"/>
      <c r="I557" s="413"/>
      <c r="M557" s="146"/>
      <c r="Q557" s="146"/>
      <c r="Y557" s="146"/>
    </row>
    <row r="558">
      <c r="E558" s="146"/>
      <c r="I558" s="413"/>
      <c r="M558" s="146"/>
      <c r="Q558" s="146"/>
      <c r="Y558" s="146"/>
    </row>
    <row r="559">
      <c r="E559" s="146"/>
      <c r="I559" s="413"/>
      <c r="M559" s="146"/>
      <c r="Q559" s="146"/>
      <c r="Y559" s="146"/>
    </row>
    <row r="560">
      <c r="E560" s="146"/>
      <c r="I560" s="413"/>
      <c r="M560" s="146"/>
      <c r="Q560" s="146"/>
      <c r="Y560" s="146"/>
    </row>
    <row r="561">
      <c r="E561" s="146"/>
      <c r="I561" s="413"/>
      <c r="M561" s="146"/>
      <c r="Q561" s="146"/>
      <c r="Y561" s="146"/>
    </row>
    <row r="562">
      <c r="E562" s="146"/>
      <c r="I562" s="413"/>
      <c r="M562" s="146"/>
      <c r="Q562" s="146"/>
      <c r="Y562" s="146"/>
    </row>
    <row r="563">
      <c r="E563" s="146"/>
      <c r="I563" s="413"/>
      <c r="M563" s="146"/>
      <c r="Q563" s="146"/>
      <c r="Y563" s="146"/>
    </row>
    <row r="564">
      <c r="E564" s="146"/>
      <c r="I564" s="413"/>
      <c r="M564" s="146"/>
      <c r="Q564" s="146"/>
      <c r="Y564" s="146"/>
    </row>
    <row r="565">
      <c r="E565" s="146"/>
      <c r="I565" s="413"/>
      <c r="M565" s="146"/>
      <c r="Q565" s="146"/>
      <c r="Y565" s="146"/>
    </row>
    <row r="566">
      <c r="E566" s="146"/>
      <c r="I566" s="413"/>
      <c r="M566" s="146"/>
      <c r="Q566" s="146"/>
      <c r="Y566" s="146"/>
    </row>
    <row r="567">
      <c r="E567" s="146"/>
      <c r="I567" s="413"/>
      <c r="M567" s="146"/>
      <c r="Q567" s="146"/>
      <c r="Y567" s="146"/>
    </row>
    <row r="568">
      <c r="E568" s="146"/>
      <c r="I568" s="413"/>
      <c r="M568" s="146"/>
      <c r="Q568" s="146"/>
      <c r="Y568" s="146"/>
    </row>
    <row r="569">
      <c r="E569" s="146"/>
      <c r="I569" s="413"/>
      <c r="M569" s="146"/>
      <c r="Q569" s="146"/>
      <c r="Y569" s="146"/>
    </row>
    <row r="570">
      <c r="E570" s="146"/>
      <c r="I570" s="413"/>
      <c r="M570" s="146"/>
      <c r="Q570" s="146"/>
      <c r="Y570" s="146"/>
    </row>
    <row r="571">
      <c r="E571" s="146"/>
      <c r="I571" s="413"/>
      <c r="M571" s="146"/>
      <c r="Q571" s="146"/>
      <c r="Y571" s="146"/>
    </row>
    <row r="572">
      <c r="E572" s="146"/>
      <c r="I572" s="413"/>
      <c r="M572" s="146"/>
      <c r="Q572" s="146"/>
      <c r="Y572" s="146"/>
    </row>
    <row r="573">
      <c r="E573" s="146"/>
      <c r="I573" s="413"/>
      <c r="M573" s="146"/>
      <c r="Q573" s="146"/>
      <c r="Y573" s="146"/>
    </row>
    <row r="574">
      <c r="E574" s="146"/>
      <c r="I574" s="413"/>
      <c r="M574" s="146"/>
      <c r="Q574" s="146"/>
      <c r="Y574" s="146"/>
    </row>
    <row r="575">
      <c r="E575" s="146"/>
      <c r="I575" s="413"/>
      <c r="M575" s="146"/>
      <c r="Q575" s="146"/>
      <c r="Y575" s="146"/>
    </row>
    <row r="576">
      <c r="E576" s="146"/>
      <c r="I576" s="413"/>
      <c r="M576" s="146"/>
      <c r="Q576" s="146"/>
      <c r="Y576" s="146"/>
    </row>
    <row r="577">
      <c r="E577" s="146"/>
      <c r="I577" s="413"/>
      <c r="M577" s="146"/>
      <c r="Q577" s="146"/>
      <c r="Y577" s="146"/>
    </row>
    <row r="578">
      <c r="E578" s="146"/>
      <c r="I578" s="413"/>
      <c r="M578" s="146"/>
      <c r="Q578" s="146"/>
      <c r="Y578" s="146"/>
    </row>
    <row r="579">
      <c r="E579" s="146"/>
      <c r="I579" s="413"/>
      <c r="M579" s="146"/>
      <c r="Q579" s="146"/>
      <c r="Y579" s="146"/>
    </row>
    <row r="580">
      <c r="E580" s="146"/>
      <c r="I580" s="413"/>
      <c r="M580" s="146"/>
      <c r="Q580" s="146"/>
      <c r="Y580" s="146"/>
    </row>
    <row r="581">
      <c r="E581" s="146"/>
      <c r="I581" s="413"/>
      <c r="M581" s="146"/>
      <c r="Q581" s="146"/>
      <c r="Y581" s="146"/>
    </row>
    <row r="582">
      <c r="E582" s="146"/>
      <c r="I582" s="413"/>
      <c r="M582" s="146"/>
      <c r="Q582" s="146"/>
      <c r="Y582" s="146"/>
    </row>
    <row r="583">
      <c r="E583" s="146"/>
      <c r="I583" s="413"/>
      <c r="M583" s="146"/>
      <c r="Q583" s="146"/>
      <c r="Y583" s="146"/>
    </row>
    <row r="584">
      <c r="E584" s="146"/>
      <c r="I584" s="413"/>
      <c r="M584" s="146"/>
      <c r="Q584" s="146"/>
      <c r="Y584" s="146"/>
    </row>
    <row r="585">
      <c r="E585" s="146"/>
      <c r="I585" s="413"/>
      <c r="M585" s="146"/>
      <c r="Q585" s="146"/>
      <c r="Y585" s="146"/>
    </row>
    <row r="586">
      <c r="E586" s="146"/>
      <c r="I586" s="413"/>
      <c r="M586" s="146"/>
      <c r="Q586" s="146"/>
      <c r="Y586" s="146"/>
    </row>
    <row r="587">
      <c r="E587" s="146"/>
      <c r="I587" s="413"/>
      <c r="M587" s="146"/>
      <c r="Q587" s="146"/>
      <c r="Y587" s="146"/>
    </row>
    <row r="588">
      <c r="E588" s="146"/>
      <c r="I588" s="413"/>
      <c r="M588" s="146"/>
      <c r="Q588" s="146"/>
      <c r="Y588" s="146"/>
    </row>
    <row r="589">
      <c r="E589" s="146"/>
      <c r="I589" s="413"/>
      <c r="M589" s="146"/>
      <c r="Q589" s="146"/>
      <c r="Y589" s="146"/>
    </row>
    <row r="590">
      <c r="E590" s="146"/>
      <c r="I590" s="413"/>
      <c r="M590" s="146"/>
      <c r="Q590" s="146"/>
      <c r="Y590" s="146"/>
    </row>
    <row r="591">
      <c r="E591" s="146"/>
      <c r="I591" s="413"/>
      <c r="M591" s="146"/>
      <c r="Q591" s="146"/>
      <c r="Y591" s="146"/>
    </row>
    <row r="592">
      <c r="E592" s="146"/>
      <c r="I592" s="413"/>
      <c r="M592" s="146"/>
      <c r="Q592" s="146"/>
      <c r="Y592" s="146"/>
    </row>
    <row r="593">
      <c r="E593" s="146"/>
      <c r="I593" s="413"/>
      <c r="M593" s="146"/>
      <c r="Q593" s="146"/>
      <c r="Y593" s="146"/>
    </row>
    <row r="594">
      <c r="E594" s="146"/>
      <c r="I594" s="413"/>
      <c r="M594" s="146"/>
      <c r="Q594" s="146"/>
      <c r="Y594" s="146"/>
    </row>
    <row r="595">
      <c r="E595" s="146"/>
      <c r="I595" s="413"/>
      <c r="M595" s="146"/>
      <c r="Q595" s="146"/>
      <c r="Y595" s="146"/>
    </row>
    <row r="596">
      <c r="E596" s="146"/>
      <c r="I596" s="413"/>
      <c r="M596" s="146"/>
      <c r="Q596" s="146"/>
      <c r="Y596" s="146"/>
    </row>
    <row r="597">
      <c r="E597" s="146"/>
      <c r="I597" s="413"/>
      <c r="M597" s="146"/>
      <c r="Q597" s="146"/>
      <c r="Y597" s="146"/>
    </row>
    <row r="598">
      <c r="E598" s="146"/>
      <c r="I598" s="413"/>
      <c r="M598" s="146"/>
      <c r="Q598" s="146"/>
      <c r="Y598" s="146"/>
    </row>
    <row r="599">
      <c r="E599" s="146"/>
      <c r="I599" s="413"/>
      <c r="M599" s="146"/>
      <c r="Q599" s="146"/>
      <c r="Y599" s="146"/>
    </row>
    <row r="600">
      <c r="E600" s="146"/>
      <c r="I600" s="413"/>
      <c r="M600" s="146"/>
      <c r="Q600" s="146"/>
      <c r="Y600" s="146"/>
    </row>
    <row r="601">
      <c r="E601" s="146"/>
      <c r="I601" s="413"/>
      <c r="M601" s="146"/>
      <c r="Q601" s="146"/>
      <c r="Y601" s="146"/>
    </row>
    <row r="602">
      <c r="E602" s="146"/>
      <c r="I602" s="413"/>
      <c r="M602" s="146"/>
      <c r="Q602" s="146"/>
      <c r="Y602" s="146"/>
    </row>
    <row r="603">
      <c r="E603" s="146"/>
      <c r="I603" s="413"/>
      <c r="M603" s="146"/>
      <c r="Q603" s="146"/>
      <c r="Y603" s="146"/>
    </row>
    <row r="604">
      <c r="E604" s="146"/>
      <c r="I604" s="413"/>
      <c r="M604" s="146"/>
      <c r="Q604" s="146"/>
      <c r="Y604" s="146"/>
    </row>
    <row r="605">
      <c r="E605" s="146"/>
      <c r="I605" s="413"/>
      <c r="M605" s="146"/>
      <c r="Q605" s="146"/>
      <c r="Y605" s="146"/>
    </row>
    <row r="606">
      <c r="E606" s="146"/>
      <c r="I606" s="413"/>
      <c r="M606" s="146"/>
      <c r="Q606" s="146"/>
      <c r="Y606" s="146"/>
    </row>
    <row r="607">
      <c r="E607" s="146"/>
      <c r="I607" s="413"/>
      <c r="M607" s="146"/>
      <c r="Q607" s="146"/>
      <c r="Y607" s="146"/>
    </row>
    <row r="608">
      <c r="E608" s="146"/>
      <c r="I608" s="413"/>
      <c r="M608" s="146"/>
      <c r="Q608" s="146"/>
      <c r="Y608" s="146"/>
    </row>
    <row r="609">
      <c r="E609" s="146"/>
      <c r="I609" s="413"/>
      <c r="M609" s="146"/>
      <c r="Q609" s="146"/>
      <c r="Y609" s="146"/>
    </row>
    <row r="610">
      <c r="E610" s="146"/>
      <c r="I610" s="413"/>
      <c r="M610" s="146"/>
      <c r="Q610" s="146"/>
      <c r="Y610" s="146"/>
    </row>
    <row r="611">
      <c r="E611" s="146"/>
      <c r="I611" s="413"/>
      <c r="M611" s="146"/>
      <c r="Q611" s="146"/>
      <c r="Y611" s="146"/>
    </row>
    <row r="612">
      <c r="E612" s="146"/>
      <c r="I612" s="413"/>
      <c r="M612" s="146"/>
      <c r="Q612" s="146"/>
      <c r="Y612" s="146"/>
    </row>
    <row r="613">
      <c r="E613" s="146"/>
      <c r="I613" s="413"/>
      <c r="M613" s="146"/>
      <c r="Q613" s="146"/>
      <c r="Y613" s="146"/>
    </row>
    <row r="614">
      <c r="E614" s="146"/>
      <c r="I614" s="413"/>
      <c r="M614" s="146"/>
      <c r="Q614" s="146"/>
      <c r="Y614" s="146"/>
    </row>
    <row r="615">
      <c r="E615" s="146"/>
      <c r="I615" s="413"/>
      <c r="M615" s="146"/>
      <c r="Q615" s="146"/>
      <c r="Y615" s="146"/>
    </row>
    <row r="616">
      <c r="E616" s="146"/>
      <c r="I616" s="413"/>
      <c r="M616" s="146"/>
      <c r="Q616" s="146"/>
      <c r="Y616" s="146"/>
    </row>
    <row r="617">
      <c r="E617" s="146"/>
      <c r="I617" s="413"/>
      <c r="M617" s="146"/>
      <c r="Q617" s="146"/>
      <c r="Y617" s="146"/>
    </row>
    <row r="618">
      <c r="E618" s="146"/>
      <c r="I618" s="413"/>
      <c r="M618" s="146"/>
      <c r="Q618" s="146"/>
      <c r="Y618" s="146"/>
    </row>
    <row r="619">
      <c r="E619" s="146"/>
      <c r="I619" s="413"/>
      <c r="M619" s="146"/>
      <c r="Q619" s="146"/>
      <c r="Y619" s="146"/>
    </row>
    <row r="620">
      <c r="E620" s="146"/>
      <c r="I620" s="413"/>
      <c r="M620" s="146"/>
      <c r="Q620" s="146"/>
      <c r="Y620" s="146"/>
    </row>
    <row r="621">
      <c r="E621" s="146"/>
      <c r="I621" s="413"/>
      <c r="M621" s="146"/>
      <c r="Q621" s="146"/>
      <c r="Y621" s="146"/>
    </row>
    <row r="622">
      <c r="E622" s="146"/>
      <c r="I622" s="413"/>
      <c r="M622" s="146"/>
      <c r="Q622" s="146"/>
      <c r="Y622" s="146"/>
    </row>
    <row r="623">
      <c r="E623" s="146"/>
      <c r="I623" s="413"/>
      <c r="M623" s="146"/>
      <c r="Q623" s="146"/>
      <c r="Y623" s="146"/>
    </row>
    <row r="624">
      <c r="E624" s="146"/>
      <c r="I624" s="413"/>
      <c r="M624" s="146"/>
      <c r="Q624" s="146"/>
      <c r="Y624" s="146"/>
    </row>
    <row r="625">
      <c r="E625" s="146"/>
      <c r="I625" s="413"/>
      <c r="M625" s="146"/>
      <c r="Q625" s="146"/>
      <c r="Y625" s="146"/>
    </row>
    <row r="626">
      <c r="E626" s="146"/>
      <c r="I626" s="413"/>
      <c r="M626" s="146"/>
      <c r="Q626" s="146"/>
      <c r="Y626" s="146"/>
    </row>
    <row r="627">
      <c r="E627" s="146"/>
      <c r="I627" s="413"/>
      <c r="M627" s="146"/>
      <c r="Q627" s="146"/>
      <c r="Y627" s="146"/>
    </row>
    <row r="628">
      <c r="E628" s="146"/>
      <c r="I628" s="413"/>
      <c r="M628" s="146"/>
      <c r="Q628" s="146"/>
      <c r="Y628" s="146"/>
    </row>
    <row r="629">
      <c r="E629" s="146"/>
      <c r="I629" s="413"/>
      <c r="M629" s="146"/>
      <c r="Q629" s="146"/>
      <c r="Y629" s="146"/>
    </row>
    <row r="630">
      <c r="E630" s="146"/>
      <c r="I630" s="413"/>
      <c r="M630" s="146"/>
      <c r="Q630" s="146"/>
      <c r="Y630" s="146"/>
    </row>
    <row r="631">
      <c r="E631" s="146"/>
      <c r="I631" s="413"/>
      <c r="M631" s="146"/>
      <c r="Q631" s="146"/>
      <c r="Y631" s="146"/>
    </row>
    <row r="632">
      <c r="E632" s="146"/>
      <c r="I632" s="413"/>
      <c r="M632" s="146"/>
      <c r="Q632" s="146"/>
      <c r="Y632" s="146"/>
    </row>
    <row r="633">
      <c r="E633" s="146"/>
      <c r="I633" s="413"/>
      <c r="M633" s="146"/>
      <c r="Q633" s="146"/>
      <c r="Y633" s="146"/>
    </row>
    <row r="634">
      <c r="E634" s="146"/>
      <c r="I634" s="413"/>
      <c r="M634" s="146"/>
      <c r="Q634" s="146"/>
      <c r="Y634" s="146"/>
    </row>
    <row r="635">
      <c r="E635" s="146"/>
      <c r="I635" s="413"/>
      <c r="M635" s="146"/>
      <c r="Q635" s="146"/>
      <c r="Y635" s="146"/>
    </row>
    <row r="636">
      <c r="E636" s="146"/>
      <c r="I636" s="413"/>
      <c r="M636" s="146"/>
      <c r="Q636" s="146"/>
      <c r="Y636" s="146"/>
    </row>
    <row r="637">
      <c r="E637" s="146"/>
      <c r="I637" s="413"/>
      <c r="M637" s="146"/>
      <c r="Q637" s="146"/>
      <c r="Y637" s="146"/>
    </row>
    <row r="638">
      <c r="E638" s="146"/>
      <c r="I638" s="413"/>
      <c r="M638" s="146"/>
      <c r="Q638" s="146"/>
      <c r="Y638" s="146"/>
    </row>
    <row r="639">
      <c r="E639" s="146"/>
      <c r="I639" s="413"/>
      <c r="M639" s="146"/>
      <c r="Q639" s="146"/>
      <c r="Y639" s="146"/>
    </row>
    <row r="640">
      <c r="E640" s="146"/>
      <c r="I640" s="413"/>
      <c r="M640" s="146"/>
      <c r="Q640" s="146"/>
      <c r="Y640" s="146"/>
    </row>
    <row r="641">
      <c r="E641" s="146"/>
      <c r="I641" s="413"/>
      <c r="M641" s="146"/>
      <c r="Q641" s="146"/>
      <c r="Y641" s="146"/>
    </row>
    <row r="642">
      <c r="E642" s="146"/>
      <c r="I642" s="413"/>
      <c r="M642" s="146"/>
      <c r="Q642" s="146"/>
      <c r="Y642" s="146"/>
    </row>
    <row r="643">
      <c r="E643" s="146"/>
      <c r="I643" s="413"/>
      <c r="M643" s="146"/>
      <c r="Q643" s="146"/>
      <c r="Y643" s="146"/>
    </row>
    <row r="644">
      <c r="E644" s="146"/>
      <c r="I644" s="413"/>
      <c r="M644" s="146"/>
      <c r="Q644" s="146"/>
      <c r="Y644" s="146"/>
    </row>
    <row r="645">
      <c r="E645" s="146"/>
      <c r="I645" s="413"/>
      <c r="M645" s="146"/>
      <c r="Q645" s="146"/>
      <c r="Y645" s="146"/>
    </row>
    <row r="646">
      <c r="E646" s="146"/>
      <c r="I646" s="413"/>
      <c r="M646" s="146"/>
      <c r="Q646" s="146"/>
      <c r="Y646" s="146"/>
    </row>
    <row r="647">
      <c r="E647" s="146"/>
      <c r="I647" s="413"/>
      <c r="M647" s="146"/>
      <c r="Q647" s="146"/>
      <c r="Y647" s="146"/>
    </row>
    <row r="648">
      <c r="E648" s="146"/>
      <c r="I648" s="413"/>
      <c r="M648" s="146"/>
      <c r="Q648" s="146"/>
      <c r="Y648" s="146"/>
    </row>
    <row r="649">
      <c r="E649" s="146"/>
      <c r="I649" s="413"/>
      <c r="M649" s="146"/>
      <c r="Q649" s="146"/>
      <c r="Y649" s="146"/>
    </row>
    <row r="650">
      <c r="E650" s="146"/>
      <c r="I650" s="413"/>
      <c r="M650" s="146"/>
      <c r="Q650" s="146"/>
      <c r="Y650" s="146"/>
    </row>
    <row r="651">
      <c r="E651" s="146"/>
      <c r="I651" s="413"/>
      <c r="M651" s="146"/>
      <c r="Q651" s="146"/>
      <c r="Y651" s="146"/>
    </row>
    <row r="652">
      <c r="E652" s="146"/>
      <c r="I652" s="413"/>
      <c r="M652" s="146"/>
      <c r="Q652" s="146"/>
      <c r="Y652" s="146"/>
    </row>
    <row r="653">
      <c r="E653" s="146"/>
      <c r="I653" s="413"/>
      <c r="M653" s="146"/>
      <c r="Q653" s="146"/>
      <c r="Y653" s="146"/>
    </row>
    <row r="654">
      <c r="E654" s="146"/>
      <c r="I654" s="413"/>
      <c r="M654" s="146"/>
      <c r="Q654" s="146"/>
      <c r="Y654" s="146"/>
    </row>
    <row r="655">
      <c r="E655" s="146"/>
      <c r="I655" s="413"/>
      <c r="M655" s="146"/>
      <c r="Q655" s="146"/>
      <c r="Y655" s="146"/>
    </row>
    <row r="656">
      <c r="E656" s="146"/>
      <c r="I656" s="413"/>
      <c r="M656" s="146"/>
      <c r="Q656" s="146"/>
      <c r="Y656" s="146"/>
    </row>
    <row r="657">
      <c r="E657" s="146"/>
      <c r="I657" s="413"/>
      <c r="M657" s="146"/>
      <c r="Q657" s="146"/>
      <c r="Y657" s="146"/>
    </row>
    <row r="658">
      <c r="E658" s="146"/>
      <c r="I658" s="413"/>
      <c r="M658" s="146"/>
      <c r="Q658" s="146"/>
      <c r="Y658" s="146"/>
    </row>
    <row r="659">
      <c r="E659" s="146"/>
      <c r="I659" s="413"/>
      <c r="M659" s="146"/>
      <c r="Q659" s="146"/>
      <c r="Y659" s="146"/>
    </row>
    <row r="660">
      <c r="E660" s="146"/>
      <c r="I660" s="413"/>
      <c r="M660" s="146"/>
      <c r="Q660" s="146"/>
      <c r="Y660" s="146"/>
    </row>
    <row r="661">
      <c r="E661" s="146"/>
      <c r="I661" s="413"/>
      <c r="M661" s="146"/>
      <c r="Q661" s="146"/>
      <c r="Y661" s="146"/>
    </row>
    <row r="662">
      <c r="E662" s="146"/>
      <c r="I662" s="413"/>
      <c r="M662" s="146"/>
      <c r="Q662" s="146"/>
      <c r="Y662" s="146"/>
    </row>
    <row r="663">
      <c r="E663" s="146"/>
      <c r="I663" s="413"/>
      <c r="M663" s="146"/>
      <c r="Q663" s="146"/>
      <c r="Y663" s="146"/>
    </row>
    <row r="664">
      <c r="E664" s="146"/>
      <c r="I664" s="413"/>
      <c r="M664" s="146"/>
      <c r="Q664" s="146"/>
      <c r="Y664" s="146"/>
    </row>
    <row r="665">
      <c r="E665" s="146"/>
      <c r="I665" s="413"/>
      <c r="M665" s="146"/>
      <c r="Q665" s="146"/>
      <c r="Y665" s="146"/>
    </row>
    <row r="666">
      <c r="E666" s="146"/>
      <c r="I666" s="413"/>
      <c r="M666" s="146"/>
      <c r="Q666" s="146"/>
      <c r="Y666" s="146"/>
    </row>
    <row r="667">
      <c r="E667" s="146"/>
      <c r="I667" s="413"/>
      <c r="M667" s="146"/>
      <c r="Q667" s="146"/>
      <c r="Y667" s="146"/>
    </row>
    <row r="668">
      <c r="E668" s="146"/>
      <c r="I668" s="413"/>
      <c r="M668" s="146"/>
      <c r="Q668" s="146"/>
      <c r="Y668" s="146"/>
    </row>
    <row r="669">
      <c r="E669" s="146"/>
      <c r="I669" s="413"/>
      <c r="M669" s="146"/>
      <c r="Q669" s="146"/>
      <c r="Y669" s="146"/>
    </row>
    <row r="670">
      <c r="E670" s="146"/>
      <c r="I670" s="413"/>
      <c r="M670" s="146"/>
      <c r="Q670" s="146"/>
      <c r="Y670" s="146"/>
    </row>
    <row r="671">
      <c r="E671" s="146"/>
      <c r="I671" s="413"/>
      <c r="M671" s="146"/>
      <c r="Q671" s="146"/>
      <c r="Y671" s="146"/>
    </row>
    <row r="672">
      <c r="E672" s="146"/>
      <c r="I672" s="413"/>
      <c r="M672" s="146"/>
      <c r="Q672" s="146"/>
      <c r="Y672" s="146"/>
    </row>
    <row r="673">
      <c r="E673" s="146"/>
      <c r="I673" s="413"/>
      <c r="M673" s="146"/>
      <c r="Q673" s="146"/>
      <c r="Y673" s="146"/>
    </row>
    <row r="674">
      <c r="E674" s="146"/>
      <c r="I674" s="413"/>
      <c r="M674" s="146"/>
      <c r="Q674" s="146"/>
      <c r="Y674" s="146"/>
    </row>
    <row r="675">
      <c r="E675" s="146"/>
      <c r="I675" s="413"/>
      <c r="M675" s="146"/>
      <c r="Q675" s="146"/>
      <c r="Y675" s="146"/>
    </row>
    <row r="676">
      <c r="E676" s="146"/>
      <c r="I676" s="413"/>
      <c r="M676" s="146"/>
      <c r="Q676" s="146"/>
      <c r="Y676" s="146"/>
    </row>
    <row r="677">
      <c r="E677" s="146"/>
      <c r="I677" s="413"/>
      <c r="M677" s="146"/>
      <c r="Q677" s="146"/>
      <c r="Y677" s="146"/>
    </row>
    <row r="678">
      <c r="E678" s="146"/>
      <c r="I678" s="413"/>
      <c r="M678" s="146"/>
      <c r="Q678" s="146"/>
      <c r="Y678" s="146"/>
    </row>
    <row r="679">
      <c r="E679" s="146"/>
      <c r="I679" s="413"/>
      <c r="M679" s="146"/>
      <c r="Q679" s="146"/>
      <c r="Y679" s="146"/>
    </row>
    <row r="680">
      <c r="E680" s="146"/>
      <c r="I680" s="413"/>
      <c r="M680" s="146"/>
      <c r="Q680" s="146"/>
      <c r="Y680" s="146"/>
    </row>
    <row r="681">
      <c r="E681" s="146"/>
      <c r="I681" s="413"/>
      <c r="M681" s="146"/>
      <c r="Q681" s="146"/>
      <c r="Y681" s="146"/>
    </row>
    <row r="682">
      <c r="E682" s="146"/>
      <c r="I682" s="413"/>
      <c r="M682" s="146"/>
      <c r="Q682" s="146"/>
      <c r="Y682" s="146"/>
    </row>
    <row r="683">
      <c r="E683" s="146"/>
      <c r="I683" s="413"/>
      <c r="M683" s="146"/>
      <c r="Q683" s="146"/>
      <c r="Y683" s="146"/>
    </row>
    <row r="684">
      <c r="E684" s="146"/>
      <c r="I684" s="413"/>
      <c r="M684" s="146"/>
      <c r="Q684" s="146"/>
      <c r="Y684" s="146"/>
    </row>
    <row r="685">
      <c r="E685" s="146"/>
      <c r="I685" s="413"/>
      <c r="M685" s="146"/>
      <c r="Q685" s="146"/>
      <c r="Y685" s="146"/>
    </row>
    <row r="686">
      <c r="E686" s="146"/>
      <c r="I686" s="413"/>
      <c r="M686" s="146"/>
      <c r="Q686" s="146"/>
      <c r="Y686" s="146"/>
    </row>
    <row r="687">
      <c r="E687" s="146"/>
      <c r="I687" s="413"/>
      <c r="M687" s="146"/>
      <c r="Q687" s="146"/>
      <c r="Y687" s="146"/>
    </row>
    <row r="688">
      <c r="E688" s="146"/>
      <c r="I688" s="413"/>
      <c r="M688" s="146"/>
      <c r="Q688" s="146"/>
      <c r="Y688" s="146"/>
    </row>
    <row r="689">
      <c r="E689" s="146"/>
      <c r="I689" s="413"/>
      <c r="M689" s="146"/>
      <c r="Q689" s="146"/>
      <c r="Y689" s="146"/>
    </row>
    <row r="690">
      <c r="E690" s="146"/>
      <c r="I690" s="413"/>
      <c r="M690" s="146"/>
      <c r="Q690" s="146"/>
      <c r="Y690" s="146"/>
    </row>
    <row r="691">
      <c r="E691" s="146"/>
      <c r="I691" s="413"/>
      <c r="M691" s="146"/>
      <c r="Q691" s="146"/>
      <c r="Y691" s="146"/>
    </row>
    <row r="692">
      <c r="E692" s="146"/>
      <c r="I692" s="413"/>
      <c r="M692" s="146"/>
      <c r="Q692" s="146"/>
      <c r="Y692" s="146"/>
    </row>
    <row r="693">
      <c r="E693" s="146"/>
      <c r="I693" s="413"/>
      <c r="M693" s="146"/>
      <c r="Q693" s="146"/>
      <c r="Y693" s="146"/>
    </row>
    <row r="694">
      <c r="E694" s="146"/>
      <c r="I694" s="413"/>
      <c r="M694" s="146"/>
      <c r="Q694" s="146"/>
      <c r="Y694" s="146"/>
    </row>
    <row r="695">
      <c r="E695" s="146"/>
      <c r="I695" s="413"/>
      <c r="M695" s="146"/>
      <c r="Q695" s="146"/>
      <c r="Y695" s="146"/>
    </row>
    <row r="696">
      <c r="E696" s="146"/>
      <c r="I696" s="413"/>
      <c r="M696" s="146"/>
      <c r="Q696" s="146"/>
      <c r="Y696" s="146"/>
    </row>
    <row r="697">
      <c r="E697" s="146"/>
      <c r="I697" s="413"/>
      <c r="M697" s="146"/>
      <c r="Q697" s="146"/>
      <c r="Y697" s="146"/>
    </row>
    <row r="698">
      <c r="E698" s="146"/>
      <c r="I698" s="413"/>
      <c r="M698" s="146"/>
      <c r="Q698" s="146"/>
      <c r="Y698" s="146"/>
    </row>
    <row r="699">
      <c r="E699" s="146"/>
      <c r="I699" s="413"/>
      <c r="M699" s="146"/>
      <c r="Q699" s="146"/>
      <c r="Y699" s="146"/>
    </row>
    <row r="700">
      <c r="E700" s="146"/>
      <c r="I700" s="413"/>
      <c r="M700" s="146"/>
      <c r="Q700" s="146"/>
      <c r="Y700" s="146"/>
    </row>
    <row r="701">
      <c r="E701" s="146"/>
      <c r="I701" s="413"/>
      <c r="M701" s="146"/>
      <c r="Q701" s="146"/>
      <c r="Y701" s="146"/>
    </row>
    <row r="702">
      <c r="E702" s="146"/>
      <c r="I702" s="413"/>
      <c r="M702" s="146"/>
      <c r="Q702" s="146"/>
      <c r="Y702" s="146"/>
    </row>
    <row r="703">
      <c r="E703" s="146"/>
      <c r="I703" s="413"/>
      <c r="M703" s="146"/>
      <c r="Q703" s="146"/>
      <c r="Y703" s="146"/>
    </row>
    <row r="704">
      <c r="E704" s="146"/>
      <c r="I704" s="413"/>
      <c r="M704" s="146"/>
      <c r="Q704" s="146"/>
      <c r="Y704" s="146"/>
    </row>
    <row r="705">
      <c r="E705" s="146"/>
      <c r="I705" s="413"/>
      <c r="M705" s="146"/>
      <c r="Q705" s="146"/>
      <c r="Y705" s="146"/>
    </row>
    <row r="706">
      <c r="E706" s="146"/>
      <c r="I706" s="413"/>
      <c r="M706" s="146"/>
      <c r="Q706" s="146"/>
      <c r="Y706" s="146"/>
    </row>
    <row r="707">
      <c r="E707" s="146"/>
      <c r="I707" s="413"/>
      <c r="M707" s="146"/>
      <c r="Q707" s="146"/>
      <c r="Y707" s="146"/>
    </row>
    <row r="708">
      <c r="E708" s="146"/>
      <c r="I708" s="413"/>
      <c r="M708" s="146"/>
      <c r="Q708" s="146"/>
      <c r="Y708" s="146"/>
    </row>
    <row r="709">
      <c r="E709" s="146"/>
      <c r="I709" s="413"/>
      <c r="M709" s="146"/>
      <c r="Q709" s="146"/>
      <c r="Y709" s="146"/>
    </row>
    <row r="710">
      <c r="E710" s="146"/>
      <c r="I710" s="413"/>
      <c r="M710" s="146"/>
      <c r="Q710" s="146"/>
      <c r="Y710" s="146"/>
    </row>
    <row r="711">
      <c r="E711" s="146"/>
      <c r="I711" s="413"/>
      <c r="M711" s="146"/>
      <c r="Q711" s="146"/>
      <c r="Y711" s="146"/>
    </row>
    <row r="712">
      <c r="E712" s="146"/>
      <c r="I712" s="413"/>
      <c r="M712" s="146"/>
      <c r="Q712" s="146"/>
      <c r="Y712" s="146"/>
    </row>
    <row r="713">
      <c r="E713" s="146"/>
      <c r="I713" s="413"/>
      <c r="M713" s="146"/>
      <c r="Q713" s="146"/>
      <c r="Y713" s="146"/>
    </row>
    <row r="714">
      <c r="E714" s="146"/>
      <c r="I714" s="413"/>
      <c r="M714" s="146"/>
      <c r="Q714" s="146"/>
      <c r="Y714" s="146"/>
    </row>
    <row r="715">
      <c r="E715" s="146"/>
      <c r="I715" s="413"/>
      <c r="M715" s="146"/>
      <c r="Q715" s="146"/>
      <c r="Y715" s="146"/>
    </row>
    <row r="716">
      <c r="E716" s="146"/>
      <c r="I716" s="413"/>
      <c r="M716" s="146"/>
      <c r="Q716" s="146"/>
      <c r="Y716" s="146"/>
    </row>
    <row r="717">
      <c r="E717" s="146"/>
      <c r="I717" s="413"/>
      <c r="M717" s="146"/>
      <c r="Q717" s="146"/>
      <c r="Y717" s="146"/>
    </row>
    <row r="718">
      <c r="E718" s="146"/>
      <c r="I718" s="413"/>
      <c r="M718" s="146"/>
      <c r="Q718" s="146"/>
      <c r="Y718" s="146"/>
    </row>
    <row r="719">
      <c r="E719" s="146"/>
      <c r="I719" s="413"/>
      <c r="M719" s="146"/>
      <c r="Q719" s="146"/>
      <c r="Y719" s="146"/>
    </row>
    <row r="720">
      <c r="E720" s="146"/>
      <c r="I720" s="413"/>
      <c r="M720" s="146"/>
      <c r="Q720" s="146"/>
      <c r="Y720" s="146"/>
    </row>
    <row r="721">
      <c r="E721" s="146"/>
      <c r="I721" s="413"/>
      <c r="M721" s="146"/>
      <c r="Q721" s="146"/>
      <c r="Y721" s="146"/>
    </row>
    <row r="722">
      <c r="E722" s="146"/>
      <c r="I722" s="413"/>
      <c r="M722" s="146"/>
      <c r="Q722" s="146"/>
      <c r="Y722" s="146"/>
    </row>
    <row r="723">
      <c r="E723" s="146"/>
      <c r="I723" s="413"/>
      <c r="M723" s="146"/>
      <c r="Q723" s="146"/>
      <c r="Y723" s="146"/>
    </row>
    <row r="724">
      <c r="E724" s="146"/>
      <c r="I724" s="413"/>
      <c r="M724" s="146"/>
      <c r="Q724" s="146"/>
      <c r="Y724" s="146"/>
    </row>
    <row r="725">
      <c r="E725" s="146"/>
      <c r="I725" s="413"/>
      <c r="M725" s="146"/>
      <c r="Q725" s="146"/>
      <c r="Y725" s="146"/>
    </row>
    <row r="726">
      <c r="E726" s="146"/>
      <c r="I726" s="413"/>
      <c r="M726" s="146"/>
      <c r="Q726" s="146"/>
      <c r="Y726" s="146"/>
    </row>
    <row r="727">
      <c r="E727" s="146"/>
      <c r="I727" s="413"/>
      <c r="M727" s="146"/>
      <c r="Q727" s="146"/>
      <c r="Y727" s="146"/>
    </row>
    <row r="728">
      <c r="E728" s="146"/>
      <c r="I728" s="413"/>
      <c r="M728" s="146"/>
      <c r="Q728" s="146"/>
      <c r="Y728" s="146"/>
    </row>
    <row r="729">
      <c r="E729" s="146"/>
      <c r="I729" s="413"/>
      <c r="M729" s="146"/>
      <c r="Q729" s="146"/>
      <c r="Y729" s="146"/>
    </row>
    <row r="730">
      <c r="E730" s="146"/>
      <c r="I730" s="413"/>
      <c r="M730" s="146"/>
      <c r="Q730" s="146"/>
      <c r="Y730" s="146"/>
    </row>
    <row r="731">
      <c r="E731" s="146"/>
      <c r="I731" s="413"/>
      <c r="M731" s="146"/>
      <c r="Q731" s="146"/>
      <c r="Y731" s="146"/>
    </row>
    <row r="732">
      <c r="E732" s="146"/>
      <c r="I732" s="413"/>
      <c r="M732" s="146"/>
      <c r="Q732" s="146"/>
      <c r="Y732" s="146"/>
    </row>
    <row r="733">
      <c r="E733" s="146"/>
      <c r="I733" s="413"/>
      <c r="M733" s="146"/>
      <c r="Q733" s="146"/>
      <c r="Y733" s="146"/>
    </row>
    <row r="734">
      <c r="E734" s="146"/>
      <c r="I734" s="413"/>
      <c r="M734" s="146"/>
      <c r="Q734" s="146"/>
      <c r="Y734" s="146"/>
    </row>
    <row r="735">
      <c r="E735" s="146"/>
      <c r="I735" s="413"/>
      <c r="M735" s="146"/>
      <c r="Q735" s="146"/>
      <c r="Y735" s="146"/>
    </row>
    <row r="736">
      <c r="E736" s="146"/>
      <c r="I736" s="413"/>
      <c r="M736" s="146"/>
      <c r="Q736" s="146"/>
      <c r="Y736" s="146"/>
    </row>
    <row r="737">
      <c r="E737" s="146"/>
      <c r="I737" s="413"/>
      <c r="M737" s="146"/>
      <c r="Q737" s="146"/>
      <c r="Y737" s="146"/>
    </row>
    <row r="738">
      <c r="E738" s="146"/>
      <c r="I738" s="413"/>
      <c r="M738" s="146"/>
      <c r="Q738" s="146"/>
      <c r="Y738" s="146"/>
    </row>
    <row r="739">
      <c r="E739" s="146"/>
      <c r="I739" s="413"/>
      <c r="M739" s="146"/>
      <c r="Q739" s="146"/>
      <c r="Y739" s="146"/>
    </row>
    <row r="740">
      <c r="E740" s="146"/>
      <c r="I740" s="413"/>
      <c r="M740" s="146"/>
      <c r="Q740" s="146"/>
      <c r="Y740" s="146"/>
    </row>
    <row r="741">
      <c r="E741" s="146"/>
      <c r="I741" s="413"/>
      <c r="M741" s="146"/>
      <c r="Q741" s="146"/>
      <c r="Y741" s="146"/>
    </row>
    <row r="742">
      <c r="E742" s="146"/>
      <c r="I742" s="413"/>
      <c r="M742" s="146"/>
      <c r="Q742" s="146"/>
      <c r="Y742" s="146"/>
    </row>
    <row r="743">
      <c r="E743" s="146"/>
      <c r="I743" s="413"/>
      <c r="M743" s="146"/>
      <c r="Q743" s="146"/>
      <c r="Y743" s="146"/>
    </row>
    <row r="744">
      <c r="E744" s="146"/>
      <c r="I744" s="413"/>
      <c r="M744" s="146"/>
      <c r="Q744" s="146"/>
      <c r="Y744" s="146"/>
    </row>
    <row r="745">
      <c r="E745" s="146"/>
      <c r="I745" s="413"/>
      <c r="M745" s="146"/>
      <c r="Q745" s="146"/>
      <c r="Y745" s="146"/>
    </row>
    <row r="746">
      <c r="E746" s="146"/>
      <c r="I746" s="413"/>
      <c r="M746" s="146"/>
      <c r="Q746" s="146"/>
      <c r="Y746" s="146"/>
    </row>
    <row r="747">
      <c r="E747" s="146"/>
      <c r="I747" s="413"/>
      <c r="M747" s="146"/>
      <c r="Q747" s="146"/>
      <c r="Y747" s="146"/>
    </row>
    <row r="748">
      <c r="E748" s="146"/>
      <c r="I748" s="413"/>
      <c r="M748" s="146"/>
      <c r="Q748" s="146"/>
      <c r="Y748" s="146"/>
    </row>
    <row r="749">
      <c r="E749" s="146"/>
      <c r="I749" s="413"/>
      <c r="M749" s="146"/>
      <c r="Q749" s="146"/>
      <c r="Y749" s="146"/>
    </row>
    <row r="750">
      <c r="E750" s="146"/>
      <c r="I750" s="413"/>
      <c r="M750" s="146"/>
      <c r="Q750" s="146"/>
      <c r="Y750" s="146"/>
    </row>
    <row r="751">
      <c r="E751" s="146"/>
      <c r="I751" s="413"/>
      <c r="M751" s="146"/>
      <c r="Q751" s="146"/>
      <c r="Y751" s="146"/>
    </row>
    <row r="752">
      <c r="E752" s="146"/>
      <c r="I752" s="413"/>
      <c r="M752" s="146"/>
      <c r="Q752" s="146"/>
      <c r="Y752" s="146"/>
    </row>
    <row r="753">
      <c r="E753" s="146"/>
      <c r="I753" s="413"/>
      <c r="M753" s="146"/>
      <c r="Q753" s="146"/>
      <c r="Y753" s="146"/>
    </row>
    <row r="754">
      <c r="E754" s="146"/>
      <c r="I754" s="413"/>
      <c r="M754" s="146"/>
      <c r="Q754" s="146"/>
      <c r="Y754" s="146"/>
    </row>
    <row r="755">
      <c r="E755" s="146"/>
      <c r="I755" s="413"/>
      <c r="M755" s="146"/>
      <c r="Q755" s="146"/>
      <c r="Y755" s="146"/>
    </row>
    <row r="756">
      <c r="E756" s="146"/>
      <c r="I756" s="413"/>
      <c r="M756" s="146"/>
      <c r="Q756" s="146"/>
      <c r="Y756" s="146"/>
    </row>
    <row r="757">
      <c r="E757" s="146"/>
      <c r="I757" s="413"/>
      <c r="M757" s="146"/>
      <c r="Q757" s="146"/>
      <c r="Y757" s="146"/>
    </row>
    <row r="758">
      <c r="E758" s="146"/>
      <c r="I758" s="413"/>
      <c r="M758" s="146"/>
      <c r="Q758" s="146"/>
      <c r="Y758" s="146"/>
    </row>
    <row r="759">
      <c r="E759" s="146"/>
      <c r="I759" s="413"/>
      <c r="M759" s="146"/>
      <c r="Q759" s="146"/>
      <c r="Y759" s="146"/>
    </row>
    <row r="760">
      <c r="E760" s="146"/>
      <c r="I760" s="413"/>
      <c r="M760" s="146"/>
      <c r="Q760" s="146"/>
      <c r="Y760" s="146"/>
    </row>
    <row r="761">
      <c r="E761" s="146"/>
      <c r="I761" s="413"/>
      <c r="M761" s="146"/>
      <c r="Q761" s="146"/>
      <c r="Y761" s="146"/>
    </row>
    <row r="762">
      <c r="E762" s="146"/>
      <c r="I762" s="413"/>
      <c r="M762" s="146"/>
      <c r="Q762" s="146"/>
      <c r="Y762" s="146"/>
    </row>
    <row r="763">
      <c r="E763" s="146"/>
      <c r="I763" s="413"/>
      <c r="M763" s="146"/>
      <c r="Q763" s="146"/>
      <c r="Y763" s="146"/>
    </row>
    <row r="764">
      <c r="E764" s="146"/>
      <c r="I764" s="413"/>
      <c r="M764" s="146"/>
      <c r="Q764" s="146"/>
      <c r="Y764" s="146"/>
    </row>
    <row r="765">
      <c r="E765" s="146"/>
      <c r="I765" s="413"/>
      <c r="M765" s="146"/>
      <c r="Q765" s="146"/>
      <c r="Y765" s="146"/>
    </row>
    <row r="766">
      <c r="E766" s="146"/>
      <c r="I766" s="413"/>
      <c r="M766" s="146"/>
      <c r="Q766" s="146"/>
      <c r="Y766" s="146"/>
    </row>
    <row r="767">
      <c r="E767" s="146"/>
      <c r="I767" s="413"/>
      <c r="M767" s="146"/>
      <c r="Q767" s="146"/>
      <c r="Y767" s="146"/>
    </row>
    <row r="768">
      <c r="E768" s="146"/>
      <c r="I768" s="413"/>
      <c r="M768" s="146"/>
      <c r="Q768" s="146"/>
      <c r="Y768" s="146"/>
    </row>
    <row r="769">
      <c r="E769" s="146"/>
      <c r="I769" s="413"/>
      <c r="M769" s="146"/>
      <c r="Q769" s="146"/>
      <c r="Y769" s="146"/>
    </row>
    <row r="770">
      <c r="E770" s="146"/>
      <c r="I770" s="413"/>
      <c r="M770" s="146"/>
      <c r="Q770" s="146"/>
      <c r="Y770" s="146"/>
    </row>
    <row r="771">
      <c r="E771" s="146"/>
      <c r="I771" s="413"/>
      <c r="M771" s="146"/>
      <c r="Q771" s="146"/>
      <c r="Y771" s="146"/>
    </row>
    <row r="772">
      <c r="E772" s="146"/>
      <c r="I772" s="413"/>
      <c r="M772" s="146"/>
      <c r="Q772" s="146"/>
      <c r="Y772" s="146"/>
    </row>
    <row r="773">
      <c r="E773" s="146"/>
      <c r="I773" s="413"/>
      <c r="M773" s="146"/>
      <c r="Q773" s="146"/>
      <c r="Y773" s="146"/>
    </row>
    <row r="774">
      <c r="E774" s="146"/>
      <c r="I774" s="413"/>
      <c r="M774" s="146"/>
      <c r="Q774" s="146"/>
      <c r="Y774" s="146"/>
    </row>
    <row r="775">
      <c r="E775" s="146"/>
      <c r="I775" s="413"/>
      <c r="M775" s="146"/>
      <c r="Q775" s="146"/>
      <c r="Y775" s="146"/>
    </row>
    <row r="776">
      <c r="E776" s="146"/>
      <c r="I776" s="413"/>
      <c r="M776" s="146"/>
      <c r="Q776" s="146"/>
      <c r="Y776" s="146"/>
    </row>
    <row r="777">
      <c r="E777" s="146"/>
      <c r="I777" s="413"/>
      <c r="M777" s="146"/>
      <c r="Q777" s="146"/>
      <c r="Y777" s="146"/>
    </row>
    <row r="778">
      <c r="E778" s="146"/>
      <c r="I778" s="413"/>
      <c r="M778" s="146"/>
      <c r="Q778" s="146"/>
      <c r="Y778" s="146"/>
    </row>
    <row r="779">
      <c r="E779" s="146"/>
      <c r="I779" s="413"/>
      <c r="M779" s="146"/>
      <c r="Q779" s="146"/>
      <c r="Y779" s="146"/>
    </row>
    <row r="780">
      <c r="E780" s="146"/>
      <c r="I780" s="413"/>
      <c r="M780" s="146"/>
      <c r="Q780" s="146"/>
      <c r="Y780" s="146"/>
    </row>
    <row r="781">
      <c r="E781" s="146"/>
      <c r="I781" s="413"/>
      <c r="M781" s="146"/>
      <c r="Q781" s="146"/>
      <c r="Y781" s="146"/>
    </row>
    <row r="782">
      <c r="E782" s="146"/>
      <c r="I782" s="413"/>
      <c r="M782" s="146"/>
      <c r="Q782" s="146"/>
      <c r="Y782" s="146"/>
    </row>
    <row r="783">
      <c r="E783" s="146"/>
      <c r="I783" s="413"/>
      <c r="M783" s="146"/>
      <c r="Q783" s="146"/>
      <c r="Y783" s="146"/>
    </row>
    <row r="784">
      <c r="E784" s="146"/>
      <c r="I784" s="413"/>
      <c r="M784" s="146"/>
      <c r="Q784" s="146"/>
      <c r="Y784" s="146"/>
    </row>
    <row r="785">
      <c r="E785" s="146"/>
      <c r="I785" s="413"/>
      <c r="M785" s="146"/>
      <c r="Q785" s="146"/>
      <c r="Y785" s="146"/>
    </row>
    <row r="786">
      <c r="E786" s="146"/>
      <c r="I786" s="413"/>
      <c r="M786" s="146"/>
      <c r="Q786" s="146"/>
      <c r="Y786" s="146"/>
    </row>
    <row r="787">
      <c r="E787" s="146"/>
      <c r="I787" s="413"/>
      <c r="M787" s="146"/>
      <c r="Q787" s="146"/>
      <c r="Y787" s="146"/>
    </row>
    <row r="788">
      <c r="E788" s="146"/>
      <c r="I788" s="413"/>
      <c r="M788" s="146"/>
      <c r="Q788" s="146"/>
      <c r="Y788" s="146"/>
    </row>
    <row r="789">
      <c r="E789" s="146"/>
      <c r="I789" s="413"/>
      <c r="M789" s="146"/>
      <c r="Q789" s="146"/>
      <c r="Y789" s="146"/>
    </row>
    <row r="790">
      <c r="E790" s="146"/>
      <c r="I790" s="413"/>
      <c r="M790" s="146"/>
      <c r="Q790" s="146"/>
      <c r="Y790" s="146"/>
    </row>
    <row r="791">
      <c r="E791" s="146"/>
      <c r="I791" s="413"/>
      <c r="M791" s="146"/>
      <c r="Q791" s="146"/>
      <c r="Y791" s="146"/>
    </row>
    <row r="792">
      <c r="E792" s="146"/>
      <c r="I792" s="413"/>
      <c r="M792" s="146"/>
      <c r="Q792" s="146"/>
      <c r="Y792" s="146"/>
    </row>
    <row r="793">
      <c r="E793" s="146"/>
      <c r="I793" s="413"/>
      <c r="M793" s="146"/>
      <c r="Q793" s="146"/>
      <c r="Y793" s="146"/>
    </row>
    <row r="794">
      <c r="E794" s="146"/>
      <c r="I794" s="413"/>
      <c r="M794" s="146"/>
      <c r="Q794" s="146"/>
      <c r="Y794" s="146"/>
    </row>
    <row r="795">
      <c r="E795" s="146"/>
      <c r="I795" s="413"/>
      <c r="M795" s="146"/>
      <c r="Q795" s="146"/>
      <c r="Y795" s="146"/>
    </row>
    <row r="796">
      <c r="E796" s="146"/>
      <c r="I796" s="413"/>
      <c r="M796" s="146"/>
      <c r="Q796" s="146"/>
      <c r="Y796" s="146"/>
    </row>
    <row r="797">
      <c r="E797" s="146"/>
      <c r="I797" s="413"/>
      <c r="M797" s="146"/>
      <c r="Q797" s="146"/>
      <c r="Y797" s="146"/>
    </row>
    <row r="798">
      <c r="E798" s="146"/>
      <c r="I798" s="413"/>
      <c r="M798" s="146"/>
      <c r="Q798" s="146"/>
      <c r="Y798" s="146"/>
    </row>
    <row r="799">
      <c r="E799" s="146"/>
      <c r="I799" s="413"/>
      <c r="M799" s="146"/>
      <c r="Q799" s="146"/>
      <c r="Y799" s="146"/>
    </row>
    <row r="800">
      <c r="E800" s="146"/>
      <c r="I800" s="413"/>
      <c r="M800" s="146"/>
      <c r="Q800" s="146"/>
      <c r="Y800" s="146"/>
    </row>
    <row r="801">
      <c r="E801" s="146"/>
      <c r="I801" s="413"/>
      <c r="M801" s="146"/>
      <c r="Q801" s="146"/>
      <c r="Y801" s="146"/>
    </row>
    <row r="802">
      <c r="E802" s="146"/>
      <c r="I802" s="413"/>
      <c r="M802" s="146"/>
      <c r="Q802" s="146"/>
      <c r="Y802" s="146"/>
    </row>
    <row r="803">
      <c r="E803" s="146"/>
      <c r="I803" s="413"/>
      <c r="M803" s="146"/>
      <c r="Q803" s="146"/>
      <c r="Y803" s="146"/>
    </row>
    <row r="804">
      <c r="E804" s="146"/>
      <c r="I804" s="413"/>
      <c r="M804" s="146"/>
      <c r="Q804" s="146"/>
      <c r="Y804" s="146"/>
    </row>
    <row r="805">
      <c r="E805" s="146"/>
      <c r="I805" s="413"/>
      <c r="M805" s="146"/>
      <c r="Q805" s="146"/>
      <c r="Y805" s="146"/>
    </row>
    <row r="806">
      <c r="E806" s="146"/>
      <c r="I806" s="413"/>
      <c r="M806" s="146"/>
      <c r="Q806" s="146"/>
      <c r="Y806" s="146"/>
    </row>
    <row r="807">
      <c r="E807" s="146"/>
      <c r="I807" s="413"/>
      <c r="M807" s="146"/>
      <c r="Q807" s="146"/>
      <c r="Y807" s="146"/>
    </row>
    <row r="808">
      <c r="E808" s="146"/>
      <c r="I808" s="413"/>
      <c r="M808" s="146"/>
      <c r="Q808" s="146"/>
      <c r="Y808" s="146"/>
    </row>
    <row r="809">
      <c r="E809" s="146"/>
      <c r="I809" s="413"/>
      <c r="M809" s="146"/>
      <c r="Q809" s="146"/>
      <c r="Y809" s="146"/>
    </row>
    <row r="810">
      <c r="E810" s="146"/>
      <c r="I810" s="413"/>
      <c r="M810" s="146"/>
      <c r="Q810" s="146"/>
      <c r="Y810" s="146"/>
    </row>
    <row r="811">
      <c r="E811" s="146"/>
      <c r="I811" s="413"/>
      <c r="M811" s="146"/>
      <c r="Q811" s="146"/>
      <c r="Y811" s="146"/>
    </row>
    <row r="812">
      <c r="E812" s="146"/>
      <c r="I812" s="413"/>
      <c r="M812" s="146"/>
      <c r="Q812" s="146"/>
      <c r="Y812" s="146"/>
    </row>
    <row r="813">
      <c r="E813" s="146"/>
      <c r="I813" s="413"/>
      <c r="M813" s="146"/>
      <c r="Q813" s="146"/>
      <c r="Y813" s="146"/>
    </row>
    <row r="814">
      <c r="E814" s="146"/>
      <c r="I814" s="413"/>
      <c r="M814" s="146"/>
      <c r="Q814" s="146"/>
      <c r="Y814" s="146"/>
    </row>
    <row r="815">
      <c r="E815" s="146"/>
      <c r="I815" s="413"/>
      <c r="M815" s="146"/>
      <c r="Q815" s="146"/>
      <c r="Y815" s="146"/>
    </row>
    <row r="816">
      <c r="E816" s="146"/>
      <c r="I816" s="413"/>
      <c r="M816" s="146"/>
      <c r="Q816" s="146"/>
      <c r="Y816" s="146"/>
    </row>
    <row r="817">
      <c r="E817" s="146"/>
      <c r="I817" s="413"/>
      <c r="M817" s="146"/>
      <c r="Q817" s="146"/>
      <c r="Y817" s="146"/>
    </row>
    <row r="818">
      <c r="E818" s="146"/>
      <c r="I818" s="413"/>
      <c r="M818" s="146"/>
      <c r="Q818" s="146"/>
      <c r="Y818" s="146"/>
    </row>
    <row r="819">
      <c r="E819" s="146"/>
      <c r="I819" s="413"/>
      <c r="M819" s="146"/>
      <c r="Q819" s="146"/>
      <c r="Y819" s="146"/>
    </row>
    <row r="820">
      <c r="E820" s="146"/>
      <c r="I820" s="413"/>
      <c r="M820" s="146"/>
      <c r="Q820" s="146"/>
      <c r="Y820" s="146"/>
    </row>
    <row r="821">
      <c r="E821" s="146"/>
      <c r="I821" s="413"/>
      <c r="M821" s="146"/>
      <c r="Q821" s="146"/>
      <c r="Y821" s="146"/>
    </row>
    <row r="822">
      <c r="E822" s="146"/>
      <c r="I822" s="413"/>
      <c r="M822" s="146"/>
      <c r="Q822" s="146"/>
      <c r="Y822" s="146"/>
    </row>
    <row r="823">
      <c r="E823" s="146"/>
      <c r="I823" s="413"/>
      <c r="M823" s="146"/>
      <c r="Q823" s="146"/>
      <c r="Y823" s="146"/>
    </row>
    <row r="824">
      <c r="E824" s="146"/>
      <c r="I824" s="413"/>
      <c r="M824" s="146"/>
      <c r="Q824" s="146"/>
      <c r="Y824" s="146"/>
    </row>
    <row r="825">
      <c r="E825" s="146"/>
      <c r="I825" s="413"/>
      <c r="M825" s="146"/>
      <c r="Q825" s="146"/>
      <c r="Y825" s="146"/>
    </row>
    <row r="826">
      <c r="E826" s="146"/>
      <c r="I826" s="413"/>
      <c r="M826" s="146"/>
      <c r="Q826" s="146"/>
      <c r="Y826" s="146"/>
    </row>
    <row r="827">
      <c r="E827" s="146"/>
      <c r="I827" s="413"/>
      <c r="M827" s="146"/>
      <c r="Q827" s="146"/>
      <c r="Y827" s="146"/>
    </row>
    <row r="828">
      <c r="E828" s="146"/>
      <c r="I828" s="413"/>
      <c r="M828" s="146"/>
      <c r="Q828" s="146"/>
      <c r="Y828" s="146"/>
    </row>
    <row r="829">
      <c r="E829" s="146"/>
      <c r="I829" s="413"/>
      <c r="M829" s="146"/>
      <c r="Q829" s="146"/>
      <c r="Y829" s="146"/>
    </row>
    <row r="830">
      <c r="E830" s="146"/>
      <c r="I830" s="413"/>
      <c r="M830" s="146"/>
      <c r="Q830" s="146"/>
      <c r="Y830" s="146"/>
    </row>
    <row r="831">
      <c r="E831" s="146"/>
      <c r="I831" s="413"/>
      <c r="M831" s="146"/>
      <c r="Q831" s="146"/>
      <c r="Y831" s="146"/>
    </row>
    <row r="832">
      <c r="E832" s="146"/>
      <c r="I832" s="413"/>
      <c r="M832" s="146"/>
      <c r="Q832" s="146"/>
      <c r="Y832" s="146"/>
    </row>
    <row r="833">
      <c r="E833" s="146"/>
      <c r="I833" s="413"/>
      <c r="M833" s="146"/>
      <c r="Q833" s="146"/>
      <c r="Y833" s="146"/>
    </row>
    <row r="834">
      <c r="E834" s="146"/>
      <c r="I834" s="413"/>
      <c r="M834" s="146"/>
      <c r="Q834" s="146"/>
      <c r="Y834" s="146"/>
    </row>
    <row r="835">
      <c r="E835" s="146"/>
      <c r="I835" s="413"/>
      <c r="M835" s="146"/>
      <c r="Q835" s="146"/>
      <c r="Y835" s="146"/>
    </row>
    <row r="836">
      <c r="E836" s="146"/>
      <c r="I836" s="413"/>
      <c r="M836" s="146"/>
      <c r="Q836" s="146"/>
      <c r="Y836" s="146"/>
    </row>
    <row r="837">
      <c r="E837" s="146"/>
      <c r="I837" s="413"/>
      <c r="M837" s="146"/>
      <c r="Q837" s="146"/>
      <c r="Y837" s="146"/>
    </row>
    <row r="838">
      <c r="E838" s="146"/>
      <c r="I838" s="413"/>
      <c r="M838" s="146"/>
      <c r="Q838" s="146"/>
      <c r="Y838" s="146"/>
    </row>
    <row r="839">
      <c r="E839" s="146"/>
      <c r="I839" s="413"/>
      <c r="M839" s="146"/>
      <c r="Q839" s="146"/>
      <c r="Y839" s="146"/>
    </row>
    <row r="840">
      <c r="E840" s="146"/>
      <c r="I840" s="413"/>
      <c r="M840" s="146"/>
      <c r="Q840" s="146"/>
      <c r="Y840" s="146"/>
    </row>
    <row r="841">
      <c r="E841" s="146"/>
      <c r="I841" s="413"/>
      <c r="M841" s="146"/>
      <c r="Q841" s="146"/>
      <c r="Y841" s="146"/>
    </row>
    <row r="842">
      <c r="E842" s="146"/>
      <c r="I842" s="413"/>
      <c r="M842" s="146"/>
      <c r="Q842" s="146"/>
      <c r="Y842" s="146"/>
    </row>
    <row r="843">
      <c r="E843" s="146"/>
      <c r="I843" s="413"/>
      <c r="M843" s="146"/>
      <c r="Q843" s="146"/>
      <c r="Y843" s="146"/>
    </row>
    <row r="844">
      <c r="E844" s="146"/>
      <c r="I844" s="413"/>
      <c r="M844" s="146"/>
      <c r="Q844" s="146"/>
      <c r="Y844" s="146"/>
    </row>
    <row r="845">
      <c r="E845" s="146"/>
      <c r="I845" s="413"/>
      <c r="M845" s="146"/>
      <c r="Q845" s="146"/>
      <c r="Y845" s="146"/>
    </row>
    <row r="846">
      <c r="E846" s="146"/>
      <c r="I846" s="413"/>
      <c r="M846" s="146"/>
      <c r="Q846" s="146"/>
      <c r="Y846" s="146"/>
    </row>
    <row r="847">
      <c r="E847" s="146"/>
      <c r="I847" s="413"/>
      <c r="M847" s="146"/>
      <c r="Q847" s="146"/>
      <c r="Y847" s="146"/>
    </row>
    <row r="848">
      <c r="E848" s="146"/>
      <c r="I848" s="413"/>
      <c r="M848" s="146"/>
      <c r="Q848" s="146"/>
      <c r="Y848" s="146"/>
    </row>
    <row r="849">
      <c r="E849" s="146"/>
      <c r="I849" s="413"/>
      <c r="M849" s="146"/>
      <c r="Q849" s="146"/>
      <c r="Y849" s="146"/>
    </row>
    <row r="850">
      <c r="E850" s="146"/>
      <c r="I850" s="413"/>
      <c r="M850" s="146"/>
      <c r="Q850" s="146"/>
      <c r="Y850" s="146"/>
    </row>
    <row r="851">
      <c r="E851" s="146"/>
      <c r="I851" s="413"/>
      <c r="M851" s="146"/>
      <c r="Q851" s="146"/>
      <c r="Y851" s="146"/>
    </row>
    <row r="852">
      <c r="E852" s="146"/>
      <c r="I852" s="413"/>
      <c r="M852" s="146"/>
      <c r="Q852" s="146"/>
      <c r="Y852" s="146"/>
    </row>
    <row r="853">
      <c r="E853" s="146"/>
      <c r="I853" s="413"/>
      <c r="M853" s="146"/>
      <c r="Q853" s="146"/>
      <c r="Y853" s="146"/>
    </row>
    <row r="854">
      <c r="E854" s="146"/>
      <c r="I854" s="413"/>
      <c r="M854" s="146"/>
      <c r="Q854" s="146"/>
      <c r="Y854" s="146"/>
    </row>
    <row r="855">
      <c r="E855" s="146"/>
      <c r="I855" s="413"/>
      <c r="M855" s="146"/>
      <c r="Q855" s="146"/>
      <c r="Y855" s="146"/>
    </row>
    <row r="856">
      <c r="E856" s="146"/>
      <c r="I856" s="413"/>
      <c r="M856" s="146"/>
      <c r="Q856" s="146"/>
      <c r="Y856" s="146"/>
    </row>
    <row r="857">
      <c r="E857" s="146"/>
      <c r="I857" s="413"/>
      <c r="M857" s="146"/>
      <c r="Q857" s="146"/>
      <c r="Y857" s="146"/>
    </row>
    <row r="858">
      <c r="E858" s="146"/>
      <c r="I858" s="413"/>
      <c r="M858" s="146"/>
      <c r="Q858" s="146"/>
      <c r="Y858" s="146"/>
    </row>
    <row r="859">
      <c r="E859" s="146"/>
      <c r="I859" s="413"/>
      <c r="M859" s="146"/>
      <c r="Q859" s="146"/>
      <c r="Y859" s="146"/>
    </row>
    <row r="860">
      <c r="E860" s="146"/>
      <c r="I860" s="413"/>
      <c r="M860" s="146"/>
      <c r="Q860" s="146"/>
      <c r="Y860" s="146"/>
    </row>
    <row r="861">
      <c r="E861" s="146"/>
      <c r="I861" s="413"/>
      <c r="M861" s="146"/>
      <c r="Q861" s="146"/>
      <c r="Y861" s="146"/>
    </row>
    <row r="862">
      <c r="E862" s="146"/>
      <c r="I862" s="413"/>
      <c r="M862" s="146"/>
      <c r="Q862" s="146"/>
      <c r="Y862" s="146"/>
    </row>
    <row r="863">
      <c r="E863" s="146"/>
      <c r="I863" s="413"/>
      <c r="M863" s="146"/>
      <c r="Q863" s="146"/>
      <c r="Y863" s="146"/>
    </row>
    <row r="864">
      <c r="E864" s="146"/>
      <c r="I864" s="413"/>
      <c r="M864" s="146"/>
      <c r="Q864" s="146"/>
      <c r="Y864" s="146"/>
    </row>
    <row r="865">
      <c r="E865" s="146"/>
      <c r="I865" s="413"/>
      <c r="M865" s="146"/>
      <c r="Q865" s="146"/>
      <c r="Y865" s="146"/>
    </row>
    <row r="866">
      <c r="E866" s="146"/>
      <c r="I866" s="413"/>
      <c r="M866" s="146"/>
      <c r="Q866" s="146"/>
      <c r="Y866" s="146"/>
    </row>
    <row r="867">
      <c r="E867" s="146"/>
      <c r="I867" s="413"/>
      <c r="M867" s="146"/>
      <c r="Q867" s="146"/>
      <c r="Y867" s="146"/>
    </row>
    <row r="868">
      <c r="E868" s="146"/>
      <c r="I868" s="413"/>
      <c r="M868" s="146"/>
      <c r="Q868" s="146"/>
      <c r="Y868" s="146"/>
    </row>
    <row r="869">
      <c r="E869" s="146"/>
      <c r="I869" s="413"/>
      <c r="M869" s="146"/>
      <c r="Q869" s="146"/>
      <c r="Y869" s="146"/>
    </row>
    <row r="870">
      <c r="E870" s="146"/>
      <c r="I870" s="413"/>
      <c r="M870" s="146"/>
      <c r="Q870" s="146"/>
      <c r="Y870" s="146"/>
    </row>
    <row r="871">
      <c r="E871" s="146"/>
      <c r="I871" s="413"/>
      <c r="M871" s="146"/>
      <c r="Q871" s="146"/>
      <c r="Y871" s="146"/>
    </row>
    <row r="872">
      <c r="E872" s="146"/>
      <c r="I872" s="413"/>
      <c r="M872" s="146"/>
      <c r="Q872" s="146"/>
      <c r="Y872" s="146"/>
    </row>
    <row r="873">
      <c r="E873" s="146"/>
      <c r="I873" s="413"/>
      <c r="M873" s="146"/>
      <c r="Q873" s="146"/>
      <c r="Y873" s="146"/>
    </row>
    <row r="874">
      <c r="E874" s="146"/>
      <c r="I874" s="413"/>
      <c r="M874" s="146"/>
      <c r="Q874" s="146"/>
      <c r="Y874" s="146"/>
    </row>
    <row r="875">
      <c r="E875" s="146"/>
      <c r="I875" s="413"/>
      <c r="M875" s="146"/>
      <c r="Q875" s="146"/>
      <c r="Y875" s="146"/>
    </row>
    <row r="876">
      <c r="E876" s="146"/>
      <c r="I876" s="413"/>
      <c r="M876" s="146"/>
      <c r="Q876" s="146"/>
      <c r="Y876" s="146"/>
    </row>
    <row r="877">
      <c r="E877" s="146"/>
      <c r="I877" s="413"/>
      <c r="M877" s="146"/>
      <c r="Q877" s="146"/>
      <c r="Y877" s="146"/>
    </row>
    <row r="878">
      <c r="E878" s="146"/>
      <c r="I878" s="413"/>
      <c r="M878" s="146"/>
      <c r="Q878" s="146"/>
      <c r="Y878" s="146"/>
    </row>
    <row r="879">
      <c r="E879" s="146"/>
      <c r="I879" s="413"/>
      <c r="M879" s="146"/>
      <c r="Q879" s="146"/>
      <c r="Y879" s="146"/>
    </row>
    <row r="880">
      <c r="E880" s="146"/>
      <c r="I880" s="413"/>
      <c r="M880" s="146"/>
      <c r="Q880" s="146"/>
      <c r="Y880" s="146"/>
    </row>
    <row r="881">
      <c r="E881" s="146"/>
      <c r="I881" s="413"/>
      <c r="M881" s="146"/>
      <c r="Q881" s="146"/>
      <c r="Y881" s="146"/>
    </row>
    <row r="882">
      <c r="E882" s="146"/>
      <c r="I882" s="413"/>
      <c r="M882" s="146"/>
      <c r="Q882" s="146"/>
      <c r="Y882" s="146"/>
    </row>
    <row r="883">
      <c r="E883" s="146"/>
      <c r="I883" s="413"/>
      <c r="M883" s="146"/>
      <c r="Q883" s="146"/>
      <c r="Y883" s="146"/>
    </row>
    <row r="884">
      <c r="E884" s="146"/>
      <c r="I884" s="413"/>
      <c r="M884" s="146"/>
      <c r="Q884" s="146"/>
      <c r="Y884" s="146"/>
    </row>
    <row r="885">
      <c r="E885" s="146"/>
      <c r="I885" s="413"/>
      <c r="M885" s="146"/>
      <c r="Q885" s="146"/>
      <c r="Y885" s="146"/>
    </row>
    <row r="886">
      <c r="E886" s="146"/>
      <c r="I886" s="413"/>
      <c r="M886" s="146"/>
      <c r="Q886" s="146"/>
      <c r="Y886" s="146"/>
    </row>
    <row r="887">
      <c r="E887" s="146"/>
      <c r="I887" s="413"/>
      <c r="M887" s="146"/>
      <c r="Q887" s="146"/>
      <c r="Y887" s="146"/>
    </row>
    <row r="888">
      <c r="E888" s="146"/>
      <c r="I888" s="413"/>
      <c r="M888" s="146"/>
      <c r="Q888" s="146"/>
      <c r="Y888" s="146"/>
    </row>
    <row r="889">
      <c r="E889" s="146"/>
      <c r="I889" s="413"/>
      <c r="M889" s="146"/>
      <c r="Q889" s="146"/>
      <c r="Y889" s="146"/>
    </row>
    <row r="890">
      <c r="E890" s="146"/>
      <c r="I890" s="413"/>
      <c r="M890" s="146"/>
      <c r="Q890" s="146"/>
      <c r="Y890" s="146"/>
    </row>
    <row r="891">
      <c r="E891" s="146"/>
      <c r="I891" s="413"/>
      <c r="M891" s="146"/>
      <c r="Q891" s="146"/>
      <c r="Y891" s="146"/>
    </row>
    <row r="892">
      <c r="E892" s="146"/>
      <c r="I892" s="413"/>
      <c r="M892" s="146"/>
      <c r="Q892" s="146"/>
      <c r="Y892" s="146"/>
    </row>
    <row r="893">
      <c r="E893" s="146"/>
      <c r="I893" s="413"/>
      <c r="M893" s="146"/>
      <c r="Q893" s="146"/>
      <c r="Y893" s="146"/>
    </row>
    <row r="894">
      <c r="E894" s="146"/>
      <c r="I894" s="413"/>
      <c r="M894" s="146"/>
      <c r="Q894" s="146"/>
      <c r="Y894" s="146"/>
    </row>
    <row r="895">
      <c r="E895" s="146"/>
      <c r="I895" s="413"/>
      <c r="M895" s="146"/>
      <c r="Q895" s="146"/>
      <c r="Y895" s="146"/>
    </row>
    <row r="896">
      <c r="E896" s="146"/>
      <c r="I896" s="413"/>
      <c r="M896" s="146"/>
      <c r="Q896" s="146"/>
      <c r="Y896" s="146"/>
    </row>
    <row r="897">
      <c r="E897" s="146"/>
      <c r="I897" s="413"/>
      <c r="M897" s="146"/>
      <c r="Q897" s="146"/>
      <c r="Y897" s="146"/>
    </row>
    <row r="898">
      <c r="E898" s="146"/>
      <c r="I898" s="413"/>
      <c r="M898" s="146"/>
      <c r="Q898" s="146"/>
      <c r="Y898" s="146"/>
    </row>
    <row r="899">
      <c r="E899" s="146"/>
      <c r="I899" s="413"/>
      <c r="M899" s="146"/>
      <c r="Q899" s="146"/>
      <c r="Y899" s="146"/>
    </row>
    <row r="900">
      <c r="E900" s="146"/>
      <c r="I900" s="413"/>
      <c r="M900" s="146"/>
      <c r="Q900" s="146"/>
      <c r="Y900" s="146"/>
    </row>
    <row r="901">
      <c r="E901" s="146"/>
      <c r="I901" s="413"/>
      <c r="M901" s="146"/>
      <c r="Q901" s="146"/>
      <c r="Y901" s="146"/>
    </row>
    <row r="902">
      <c r="E902" s="146"/>
      <c r="I902" s="413"/>
      <c r="M902" s="146"/>
      <c r="Q902" s="146"/>
      <c r="Y902" s="146"/>
    </row>
    <row r="903">
      <c r="E903" s="146"/>
      <c r="I903" s="413"/>
      <c r="M903" s="146"/>
      <c r="Q903" s="146"/>
      <c r="Y903" s="146"/>
    </row>
    <row r="904">
      <c r="E904" s="146"/>
      <c r="I904" s="413"/>
      <c r="M904" s="146"/>
      <c r="Q904" s="146"/>
      <c r="Y904" s="146"/>
    </row>
    <row r="905">
      <c r="E905" s="146"/>
      <c r="I905" s="413"/>
      <c r="M905" s="146"/>
      <c r="Q905" s="146"/>
      <c r="Y905" s="146"/>
    </row>
    <row r="906">
      <c r="E906" s="146"/>
      <c r="I906" s="413"/>
      <c r="M906" s="146"/>
      <c r="Q906" s="146"/>
      <c r="Y906" s="146"/>
    </row>
    <row r="907">
      <c r="E907" s="146"/>
      <c r="I907" s="413"/>
      <c r="M907" s="146"/>
      <c r="Q907" s="146"/>
      <c r="Y907" s="146"/>
    </row>
    <row r="908">
      <c r="E908" s="146"/>
      <c r="I908" s="413"/>
      <c r="M908" s="146"/>
      <c r="Q908" s="146"/>
      <c r="Y908" s="146"/>
    </row>
    <row r="909">
      <c r="E909" s="146"/>
      <c r="I909" s="413"/>
      <c r="M909" s="146"/>
      <c r="Q909" s="146"/>
      <c r="Y909" s="146"/>
    </row>
    <row r="910">
      <c r="E910" s="146"/>
      <c r="I910" s="413"/>
      <c r="M910" s="146"/>
      <c r="Q910" s="146"/>
      <c r="Y910" s="146"/>
    </row>
    <row r="911">
      <c r="E911" s="146"/>
      <c r="I911" s="413"/>
      <c r="M911" s="146"/>
      <c r="Q911" s="146"/>
      <c r="Y911" s="146"/>
    </row>
    <row r="912">
      <c r="E912" s="146"/>
      <c r="I912" s="413"/>
      <c r="M912" s="146"/>
      <c r="Q912" s="146"/>
      <c r="Y912" s="146"/>
    </row>
    <row r="913">
      <c r="E913" s="146"/>
      <c r="I913" s="413"/>
      <c r="M913" s="146"/>
      <c r="Q913" s="146"/>
      <c r="Y913" s="146"/>
    </row>
    <row r="914">
      <c r="E914" s="146"/>
      <c r="I914" s="413"/>
      <c r="M914" s="146"/>
      <c r="Q914" s="146"/>
      <c r="Y914" s="146"/>
    </row>
    <row r="915">
      <c r="E915" s="146"/>
      <c r="I915" s="413"/>
      <c r="M915" s="146"/>
      <c r="Q915" s="146"/>
      <c r="Y915" s="146"/>
    </row>
    <row r="916">
      <c r="E916" s="146"/>
      <c r="I916" s="413"/>
      <c r="M916" s="146"/>
      <c r="Q916" s="146"/>
      <c r="Y916" s="146"/>
    </row>
    <row r="917">
      <c r="E917" s="146"/>
      <c r="I917" s="413"/>
      <c r="M917" s="146"/>
      <c r="Q917" s="146"/>
      <c r="Y917" s="146"/>
    </row>
    <row r="918">
      <c r="E918" s="146"/>
      <c r="I918" s="413"/>
      <c r="M918" s="146"/>
      <c r="Q918" s="146"/>
      <c r="Y918" s="146"/>
    </row>
    <row r="919">
      <c r="E919" s="146"/>
      <c r="I919" s="413"/>
      <c r="M919" s="146"/>
      <c r="Q919" s="146"/>
      <c r="Y919" s="146"/>
    </row>
    <row r="920">
      <c r="E920" s="146"/>
      <c r="I920" s="413"/>
      <c r="M920" s="146"/>
      <c r="Q920" s="146"/>
      <c r="Y920" s="146"/>
    </row>
    <row r="921">
      <c r="E921" s="146"/>
      <c r="I921" s="413"/>
      <c r="M921" s="146"/>
      <c r="Q921" s="146"/>
      <c r="Y921" s="146"/>
    </row>
    <row r="922">
      <c r="E922" s="146"/>
      <c r="I922" s="413"/>
      <c r="M922" s="146"/>
      <c r="Q922" s="146"/>
      <c r="Y922" s="146"/>
    </row>
    <row r="923">
      <c r="E923" s="146"/>
      <c r="I923" s="413"/>
      <c r="M923" s="146"/>
      <c r="Q923" s="146"/>
      <c r="Y923" s="146"/>
    </row>
    <row r="924">
      <c r="E924" s="146"/>
      <c r="I924" s="413"/>
      <c r="M924" s="146"/>
      <c r="Q924" s="146"/>
      <c r="Y924" s="146"/>
    </row>
    <row r="925">
      <c r="E925" s="146"/>
      <c r="I925" s="413"/>
      <c r="M925" s="146"/>
      <c r="Q925" s="146"/>
      <c r="Y925" s="146"/>
    </row>
    <row r="926">
      <c r="E926" s="146"/>
      <c r="I926" s="413"/>
      <c r="M926" s="146"/>
      <c r="Q926" s="146"/>
      <c r="Y926" s="146"/>
    </row>
    <row r="927">
      <c r="E927" s="146"/>
      <c r="I927" s="413"/>
      <c r="M927" s="146"/>
      <c r="Q927" s="146"/>
      <c r="Y927" s="146"/>
    </row>
    <row r="928">
      <c r="E928" s="146"/>
      <c r="I928" s="413"/>
      <c r="M928" s="146"/>
      <c r="Q928" s="146"/>
      <c r="Y928" s="146"/>
    </row>
    <row r="929">
      <c r="E929" s="146"/>
      <c r="I929" s="413"/>
      <c r="M929" s="146"/>
      <c r="Q929" s="146"/>
      <c r="Y929" s="146"/>
    </row>
    <row r="930">
      <c r="E930" s="146"/>
      <c r="I930" s="413"/>
      <c r="M930" s="146"/>
      <c r="Q930" s="146"/>
      <c r="Y930" s="146"/>
    </row>
    <row r="931">
      <c r="E931" s="146"/>
      <c r="I931" s="413"/>
      <c r="M931" s="146"/>
      <c r="Q931" s="146"/>
      <c r="Y931" s="146"/>
    </row>
    <row r="932">
      <c r="E932" s="146"/>
      <c r="I932" s="413"/>
      <c r="M932" s="146"/>
      <c r="Q932" s="146"/>
      <c r="Y932" s="146"/>
    </row>
    <row r="933">
      <c r="E933" s="146"/>
      <c r="I933" s="413"/>
      <c r="M933" s="146"/>
      <c r="Q933" s="146"/>
      <c r="Y933" s="146"/>
    </row>
    <row r="934">
      <c r="E934" s="146"/>
      <c r="I934" s="413"/>
      <c r="M934" s="146"/>
      <c r="Q934" s="146"/>
      <c r="Y934" s="146"/>
    </row>
    <row r="935">
      <c r="E935" s="146"/>
      <c r="I935" s="413"/>
      <c r="M935" s="146"/>
      <c r="Q935" s="146"/>
      <c r="Y935" s="146"/>
    </row>
    <row r="936">
      <c r="E936" s="146"/>
      <c r="I936" s="413"/>
      <c r="M936" s="146"/>
      <c r="Q936" s="146"/>
      <c r="Y936" s="146"/>
    </row>
    <row r="937">
      <c r="E937" s="146"/>
      <c r="I937" s="413"/>
      <c r="M937" s="146"/>
      <c r="Q937" s="146"/>
      <c r="Y937" s="146"/>
    </row>
    <row r="938">
      <c r="E938" s="146"/>
      <c r="I938" s="413"/>
      <c r="M938" s="146"/>
      <c r="Q938" s="146"/>
      <c r="Y938" s="146"/>
    </row>
    <row r="939">
      <c r="E939" s="146"/>
      <c r="I939" s="413"/>
      <c r="M939" s="146"/>
      <c r="Q939" s="146"/>
      <c r="Y939" s="146"/>
    </row>
    <row r="940">
      <c r="E940" s="146"/>
      <c r="I940" s="413"/>
      <c r="M940" s="146"/>
      <c r="Q940" s="146"/>
      <c r="Y940" s="146"/>
    </row>
    <row r="941">
      <c r="E941" s="146"/>
      <c r="I941" s="413"/>
      <c r="M941" s="146"/>
      <c r="Q941" s="146"/>
      <c r="Y941" s="146"/>
    </row>
    <row r="942">
      <c r="E942" s="146"/>
      <c r="I942" s="413"/>
      <c r="M942" s="146"/>
      <c r="Q942" s="146"/>
      <c r="Y942" s="146"/>
    </row>
    <row r="943">
      <c r="E943" s="146"/>
      <c r="I943" s="413"/>
      <c r="M943" s="146"/>
      <c r="Q943" s="146"/>
      <c r="Y943" s="146"/>
    </row>
    <row r="944">
      <c r="E944" s="146"/>
      <c r="I944" s="413"/>
      <c r="M944" s="146"/>
      <c r="Q944" s="146"/>
      <c r="Y944" s="146"/>
    </row>
    <row r="945">
      <c r="E945" s="146"/>
      <c r="I945" s="413"/>
      <c r="M945" s="146"/>
      <c r="Q945" s="146"/>
      <c r="Y945" s="146"/>
    </row>
    <row r="946">
      <c r="E946" s="146"/>
      <c r="I946" s="413"/>
      <c r="M946" s="146"/>
      <c r="Q946" s="146"/>
      <c r="Y946" s="146"/>
    </row>
    <row r="947">
      <c r="E947" s="146"/>
      <c r="I947" s="413"/>
      <c r="M947" s="146"/>
      <c r="Q947" s="146"/>
      <c r="Y947" s="146"/>
    </row>
    <row r="948">
      <c r="E948" s="146"/>
      <c r="I948" s="413"/>
      <c r="M948" s="146"/>
      <c r="Q948" s="146"/>
      <c r="Y948" s="146"/>
    </row>
    <row r="949">
      <c r="E949" s="146"/>
      <c r="I949" s="413"/>
      <c r="M949" s="146"/>
      <c r="Q949" s="146"/>
      <c r="Y949" s="146"/>
    </row>
    <row r="950">
      <c r="E950" s="146"/>
      <c r="I950" s="413"/>
      <c r="M950" s="146"/>
      <c r="Q950" s="146"/>
      <c r="Y950" s="146"/>
    </row>
    <row r="951">
      <c r="E951" s="146"/>
      <c r="I951" s="413"/>
      <c r="M951" s="146"/>
      <c r="Q951" s="146"/>
      <c r="Y951" s="146"/>
    </row>
    <row r="952">
      <c r="E952" s="146"/>
      <c r="I952" s="413"/>
      <c r="M952" s="146"/>
      <c r="Q952" s="146"/>
      <c r="Y952" s="146"/>
    </row>
    <row r="953">
      <c r="E953" s="146"/>
      <c r="I953" s="413"/>
      <c r="M953" s="146"/>
      <c r="Q953" s="146"/>
      <c r="Y953" s="146"/>
    </row>
    <row r="954">
      <c r="E954" s="146"/>
      <c r="I954" s="413"/>
      <c r="M954" s="146"/>
      <c r="Q954" s="146"/>
      <c r="Y954" s="146"/>
    </row>
    <row r="955">
      <c r="E955" s="146"/>
      <c r="I955" s="413"/>
      <c r="M955" s="146"/>
      <c r="Q955" s="146"/>
      <c r="Y955" s="146"/>
    </row>
    <row r="956">
      <c r="E956" s="146"/>
      <c r="I956" s="413"/>
      <c r="M956" s="146"/>
      <c r="Q956" s="146"/>
      <c r="Y956" s="146"/>
    </row>
    <row r="957">
      <c r="E957" s="146"/>
      <c r="I957" s="413"/>
      <c r="M957" s="146"/>
      <c r="Q957" s="146"/>
      <c r="Y957" s="146"/>
    </row>
    <row r="958">
      <c r="E958" s="146"/>
      <c r="I958" s="413"/>
      <c r="M958" s="146"/>
      <c r="Q958" s="146"/>
      <c r="Y958" s="146"/>
    </row>
    <row r="959">
      <c r="E959" s="146"/>
      <c r="I959" s="413"/>
      <c r="M959" s="146"/>
      <c r="Q959" s="146"/>
      <c r="Y959" s="146"/>
    </row>
    <row r="960">
      <c r="E960" s="146"/>
      <c r="I960" s="413"/>
      <c r="M960" s="146"/>
      <c r="Q960" s="146"/>
      <c r="Y960" s="146"/>
    </row>
    <row r="961">
      <c r="E961" s="146"/>
      <c r="I961" s="413"/>
      <c r="M961" s="146"/>
      <c r="Q961" s="146"/>
      <c r="Y961" s="146"/>
    </row>
    <row r="962">
      <c r="E962" s="146"/>
      <c r="I962" s="413"/>
      <c r="M962" s="146"/>
      <c r="Q962" s="146"/>
      <c r="Y962" s="146"/>
    </row>
    <row r="963">
      <c r="E963" s="146"/>
      <c r="I963" s="413"/>
      <c r="M963" s="146"/>
      <c r="Q963" s="146"/>
      <c r="Y963" s="146"/>
    </row>
    <row r="964">
      <c r="E964" s="146"/>
      <c r="I964" s="413"/>
      <c r="M964" s="146"/>
      <c r="Q964" s="146"/>
      <c r="Y964" s="146"/>
    </row>
    <row r="965">
      <c r="E965" s="146"/>
      <c r="I965" s="413"/>
      <c r="M965" s="146"/>
      <c r="Q965" s="146"/>
      <c r="Y965" s="146"/>
    </row>
    <row r="966">
      <c r="E966" s="146"/>
      <c r="I966" s="413"/>
      <c r="M966" s="146"/>
      <c r="Q966" s="146"/>
      <c r="Y966" s="146"/>
    </row>
    <row r="967">
      <c r="E967" s="146"/>
      <c r="I967" s="413"/>
      <c r="M967" s="146"/>
      <c r="Q967" s="146"/>
      <c r="Y967" s="146"/>
    </row>
    <row r="968">
      <c r="E968" s="146"/>
      <c r="I968" s="413"/>
      <c r="M968" s="146"/>
      <c r="Q968" s="146"/>
      <c r="Y968" s="146"/>
    </row>
    <row r="969">
      <c r="E969" s="146"/>
      <c r="I969" s="413"/>
      <c r="M969" s="146"/>
      <c r="Q969" s="146"/>
      <c r="Y969" s="146"/>
    </row>
    <row r="970">
      <c r="E970" s="146"/>
      <c r="I970" s="413"/>
      <c r="M970" s="146"/>
      <c r="Q970" s="146"/>
      <c r="Y970" s="146"/>
    </row>
    <row r="971">
      <c r="E971" s="146"/>
      <c r="I971" s="413"/>
      <c r="M971" s="146"/>
      <c r="Q971" s="146"/>
      <c r="Y971" s="146"/>
    </row>
    <row r="972">
      <c r="E972" s="146"/>
      <c r="I972" s="413"/>
      <c r="M972" s="146"/>
      <c r="Q972" s="146"/>
      <c r="Y972" s="146"/>
    </row>
    <row r="973">
      <c r="E973" s="146"/>
      <c r="I973" s="413"/>
      <c r="M973" s="146"/>
      <c r="Q973" s="146"/>
      <c r="Y973" s="146"/>
    </row>
    <row r="974">
      <c r="E974" s="146"/>
      <c r="I974" s="413"/>
      <c r="M974" s="146"/>
      <c r="Q974" s="146"/>
      <c r="Y974" s="146"/>
    </row>
    <row r="975">
      <c r="E975" s="146"/>
      <c r="I975" s="413"/>
      <c r="M975" s="146"/>
      <c r="Q975" s="146"/>
      <c r="Y975" s="146"/>
    </row>
    <row r="976">
      <c r="E976" s="146"/>
      <c r="I976" s="413"/>
      <c r="M976" s="146"/>
      <c r="Q976" s="146"/>
      <c r="Y976" s="146"/>
    </row>
    <row r="977">
      <c r="E977" s="146"/>
      <c r="I977" s="413"/>
      <c r="M977" s="146"/>
      <c r="Q977" s="146"/>
      <c r="Y977" s="146"/>
    </row>
    <row r="978">
      <c r="E978" s="146"/>
      <c r="I978" s="413"/>
      <c r="M978" s="146"/>
      <c r="Q978" s="146"/>
      <c r="Y978" s="146"/>
    </row>
    <row r="979">
      <c r="E979" s="146"/>
      <c r="I979" s="413"/>
      <c r="M979" s="146"/>
      <c r="Q979" s="146"/>
      <c r="Y979" s="146"/>
    </row>
    <row r="980">
      <c r="E980" s="146"/>
      <c r="I980" s="413"/>
      <c r="M980" s="146"/>
      <c r="Q980" s="146"/>
      <c r="Y980" s="146"/>
    </row>
    <row r="981">
      <c r="E981" s="146"/>
      <c r="I981" s="413"/>
      <c r="M981" s="146"/>
      <c r="Q981" s="146"/>
      <c r="Y981" s="146"/>
    </row>
    <row r="982">
      <c r="E982" s="146"/>
      <c r="I982" s="413"/>
      <c r="M982" s="146"/>
      <c r="Q982" s="146"/>
      <c r="Y982" s="146"/>
    </row>
    <row r="983">
      <c r="E983" s="146"/>
      <c r="I983" s="413"/>
      <c r="M983" s="146"/>
      <c r="Q983" s="146"/>
      <c r="Y983" s="146"/>
    </row>
    <row r="984">
      <c r="E984" s="146"/>
      <c r="I984" s="413"/>
      <c r="M984" s="146"/>
      <c r="Q984" s="146"/>
      <c r="Y984" s="146"/>
    </row>
    <row r="985">
      <c r="E985" s="146"/>
      <c r="I985" s="413"/>
      <c r="M985" s="146"/>
      <c r="Q985" s="146"/>
      <c r="Y985" s="146"/>
    </row>
    <row r="986">
      <c r="E986" s="146"/>
      <c r="I986" s="413"/>
      <c r="M986" s="146"/>
      <c r="Q986" s="146"/>
      <c r="Y986" s="146"/>
    </row>
    <row r="987">
      <c r="E987" s="146"/>
      <c r="I987" s="413"/>
      <c r="M987" s="146"/>
      <c r="Q987" s="146"/>
      <c r="Y987" s="146"/>
    </row>
    <row r="988">
      <c r="E988" s="146"/>
      <c r="I988" s="413"/>
      <c r="M988" s="146"/>
      <c r="Q988" s="146"/>
      <c r="Y988" s="146"/>
    </row>
    <row r="989">
      <c r="E989" s="146"/>
      <c r="I989" s="413"/>
      <c r="M989" s="146"/>
      <c r="Q989" s="146"/>
      <c r="Y989" s="146"/>
    </row>
    <row r="990">
      <c r="E990" s="146"/>
      <c r="I990" s="413"/>
      <c r="M990" s="146"/>
      <c r="Q990" s="146"/>
      <c r="Y990" s="146"/>
    </row>
    <row r="991">
      <c r="E991" s="146"/>
      <c r="I991" s="413"/>
      <c r="M991" s="146"/>
      <c r="Q991" s="146"/>
      <c r="Y991" s="146"/>
    </row>
    <row r="992">
      <c r="E992" s="146"/>
      <c r="I992" s="413"/>
      <c r="M992" s="146"/>
      <c r="Q992" s="146"/>
      <c r="Y992" s="146"/>
    </row>
    <row r="993">
      <c r="E993" s="146"/>
      <c r="I993" s="413"/>
      <c r="M993" s="146"/>
      <c r="Q993" s="146"/>
      <c r="Y993" s="146"/>
    </row>
    <row r="994">
      <c r="E994" s="146"/>
      <c r="I994" s="413"/>
      <c r="M994" s="146"/>
      <c r="Q994" s="146"/>
      <c r="Y994" s="146"/>
    </row>
    <row r="995">
      <c r="E995" s="146"/>
      <c r="I995" s="413"/>
      <c r="M995" s="146"/>
      <c r="Q995" s="146"/>
      <c r="Y995" s="146"/>
    </row>
    <row r="996">
      <c r="E996" s="146"/>
      <c r="I996" s="413"/>
      <c r="M996" s="146"/>
      <c r="Q996" s="146"/>
      <c r="Y996" s="146"/>
    </row>
    <row r="997">
      <c r="E997" s="146"/>
      <c r="I997" s="413"/>
      <c r="M997" s="146"/>
      <c r="Q997" s="146"/>
      <c r="Y997" s="146"/>
    </row>
    <row r="998">
      <c r="E998" s="146"/>
      <c r="I998" s="413"/>
      <c r="M998" s="146"/>
      <c r="Q998" s="146"/>
      <c r="Y998" s="146"/>
    </row>
  </sheetData>
  <mergeCells count="44">
    <mergeCell ref="AA1:AD1"/>
    <mergeCell ref="AE1:AH1"/>
    <mergeCell ref="AI1:AL1"/>
    <mergeCell ref="AM1:AP1"/>
    <mergeCell ref="A1:B1"/>
    <mergeCell ref="C1:F1"/>
    <mergeCell ref="G1:J1"/>
    <mergeCell ref="K1:N1"/>
    <mergeCell ref="O1:R1"/>
    <mergeCell ref="S1:V1"/>
    <mergeCell ref="W1:Z1"/>
    <mergeCell ref="A2:B2"/>
    <mergeCell ref="A3:B3"/>
    <mergeCell ref="A4:B4"/>
    <mergeCell ref="A6:B6"/>
    <mergeCell ref="A7:B7"/>
    <mergeCell ref="A8:B8"/>
    <mergeCell ref="A9:B9"/>
    <mergeCell ref="A10:B10"/>
    <mergeCell ref="A11:B11"/>
    <mergeCell ref="A12:B12"/>
    <mergeCell ref="A14:B14"/>
    <mergeCell ref="A15:B15"/>
    <mergeCell ref="A16:B16"/>
    <mergeCell ref="A17:B17"/>
    <mergeCell ref="A18:B18"/>
    <mergeCell ref="A19:B19"/>
    <mergeCell ref="A20:B20"/>
    <mergeCell ref="A22:B22"/>
    <mergeCell ref="A23:B23"/>
    <mergeCell ref="A24:B24"/>
    <mergeCell ref="A25:B25"/>
    <mergeCell ref="A34:B34"/>
    <mergeCell ref="A35:B35"/>
    <mergeCell ref="A36:B36"/>
    <mergeCell ref="A37:B37"/>
    <mergeCell ref="A38:AP38"/>
    <mergeCell ref="A26:B26"/>
    <mergeCell ref="A27:B27"/>
    <mergeCell ref="A28:B28"/>
    <mergeCell ref="A30:B30"/>
    <mergeCell ref="A31:B31"/>
    <mergeCell ref="A32:B32"/>
    <mergeCell ref="A33:B33"/>
  </mergeCells>
  <conditionalFormatting sqref="C3:E4 C6:E12 C14:E20 C22:E28 C30:E37">
    <cfRule type="expression" dxfId="0" priority="1">
      <formula>$F:$F="Отпуск"</formula>
    </cfRule>
  </conditionalFormatting>
  <conditionalFormatting sqref="G3:I4 G6:I12 G14:I20 G22:I28 G30:I37">
    <cfRule type="expression" dxfId="0" priority="2">
      <formula>$J:$J="Отпуск"</formula>
    </cfRule>
  </conditionalFormatting>
  <conditionalFormatting sqref="K3:M4 K6:M12 K14:M20 K22:M28 K30:M37">
    <cfRule type="expression" dxfId="0" priority="3">
      <formula>$N:$N="Отпуск"</formula>
    </cfRule>
  </conditionalFormatting>
  <conditionalFormatting sqref="K3:M4 O3:Q4 K6:M10 O6:Q12 O14:Q20 O22:Q28 O30:Q37">
    <cfRule type="expression" dxfId="0" priority="4">
      <formula>$R:$R="Отпуск"</formula>
    </cfRule>
  </conditionalFormatting>
  <conditionalFormatting sqref="O3:Q4 S3:U4 O6:Q9 S6:U12 S14:U20 S22:U28 S30:U37">
    <cfRule type="expression" dxfId="0" priority="5">
      <formula>$V:$V="Отпуск"</formula>
    </cfRule>
  </conditionalFormatting>
  <conditionalFormatting sqref="K3:M4 O3:Q4 W3:Y4 AM3:AO4 K6:M10 O6:Q12 W6:Y12 AM6:AO12 O14:Q20 W14:Y20 AM14:AO20 O22:Q28 W22:Y28 AM22:AO28 O30:Q32 W30:Y37 AM30:AO31">
    <cfRule type="expression" dxfId="0" priority="6">
      <formula>$Z:$Z="Отпуск"</formula>
    </cfRule>
  </conditionalFormatting>
  <conditionalFormatting sqref="K3:M4 O3:Q4 AA3:AC4 K6:M9 O6:Q9 AA6:AC12 AA14:AC20 AA22:AC28 AA30:AC37">
    <cfRule type="expression" dxfId="0" priority="7">
      <formula>$AD:$AD="Отпуск"</formula>
    </cfRule>
  </conditionalFormatting>
  <conditionalFormatting sqref="AE3:AG4 AE6:AG12 AE14:AG20 AE22:AG28 AE30:AG37">
    <cfRule type="expression" dxfId="0" priority="8">
      <formula>$AH:$AH="Отпуск"</formula>
    </cfRule>
  </conditionalFormatting>
  <conditionalFormatting sqref="AE3:AG4 AI3:AK4 AE6:AG12 AI6:AK12 AE14:AG20 AI14:AK20 AE22:AG28 AI22:AK28 AE30:AG31 AI30:AK37">
    <cfRule type="expression" dxfId="0" priority="9">
      <formula>$AL:$AL="Отпуск"</formula>
    </cfRule>
  </conditionalFormatting>
  <conditionalFormatting sqref="AI3:AK4 AM3:AO4 AI6:AK12 AM6:AO12 AI14:AK20 AM14:AO20 AI22:AK28 AM22:AO28 AI30:AK31 AM30:AO37">
    <cfRule type="expression" dxfId="0" priority="10">
      <formula>$AP:$AP="Отпуск"</formula>
    </cfRule>
  </conditionalFormatting>
  <conditionalFormatting sqref="C3:E4 C6:E12 C14:E20 C22:E28 C30:E37">
    <cfRule type="expression" dxfId="1" priority="11">
      <formula>$F:$F="ВРИО"</formula>
    </cfRule>
  </conditionalFormatting>
  <conditionalFormatting sqref="G3:I4 G6:I12 G14:I20 G22:I28 G30:I37">
    <cfRule type="expression" dxfId="1" priority="12">
      <formula>$J:$J="ВРИО"</formula>
    </cfRule>
  </conditionalFormatting>
  <conditionalFormatting sqref="K3:M4 K6:M12 K14:M20 K22:M28 K30:M37">
    <cfRule type="expression" dxfId="1" priority="13">
      <formula>$N:$N="ВРИО"</formula>
    </cfRule>
  </conditionalFormatting>
  <conditionalFormatting sqref="K3:M4 O3:Q4 K6:M10 O6:Q12 O14:Q20 O22:Q28 O30:Q37">
    <cfRule type="expression" dxfId="1" priority="14">
      <formula>$R:$R="ВРИО"</formula>
    </cfRule>
  </conditionalFormatting>
  <conditionalFormatting sqref="O3:Q4 S3:U4 O6:Q9 S6:U12 S14:U20 S22:U28 S30:U37">
    <cfRule type="expression" dxfId="1" priority="15">
      <formula>$V:$V="ВРИО"</formula>
    </cfRule>
  </conditionalFormatting>
  <conditionalFormatting sqref="K3:M4 O3:Q4 W3:Y4 AM3:AO4 K6:M10 O6:Q12 W6:Y12 AM6:AO12 O14:Q20 W14:Y20 AM14:AO20 O22:Q28 W22:Y28 AM22:AO28 O30:Q32 W30:Y37 AM30:AO31">
    <cfRule type="expression" dxfId="1" priority="16">
      <formula>$Z:$Z="ВРИО"</formula>
    </cfRule>
  </conditionalFormatting>
  <conditionalFormatting sqref="K3:M4 O3:Q4 AA3:AC4 K6:M9 O6:Q9 AA6:AC12 AA14:AC20 AA22:AC28 AA30:AC37">
    <cfRule type="expression" dxfId="1" priority="17">
      <formula>$AD:$AD="ВРИО"</formula>
    </cfRule>
  </conditionalFormatting>
  <conditionalFormatting sqref="AE3:AG4 AE6:AG12 AE14:AG20 AE22:AG28 AE30:AG37">
    <cfRule type="expression" dxfId="1" priority="18">
      <formula>$AH:$AH="ВРИО"</formula>
    </cfRule>
  </conditionalFormatting>
  <conditionalFormatting sqref="AE3:AG4 AI3:AK4 AE6:AG12 AI6:AK12 AE14:AG20 AI14:AK20 AE22:AG28 AI22:AK28 AE30:AG31 AI30:AK37">
    <cfRule type="expression" dxfId="1" priority="19">
      <formula>$AL:$AL="ВРИО"</formula>
    </cfRule>
  </conditionalFormatting>
  <conditionalFormatting sqref="AI3:AK4 AM3:AO4 AI6:AK12 AM6:AO12 AI14:AK20 AM14:AO20 AI22:AK28 AM22:AO28 AI30:AK31 AM30:AO37">
    <cfRule type="expression" dxfId="1" priority="20">
      <formula>$AP:$AP="ВРИО"</formula>
    </cfRule>
  </conditionalFormatting>
  <conditionalFormatting sqref="AE3:AG4 AE6:AG12 AE14:AG20 AE22:AG28 AE30:AG37">
    <cfRule type="expression" dxfId="1" priority="21">
      <formula>$AH:$AH="Простили"</formula>
    </cfRule>
  </conditionalFormatting>
  <conditionalFormatting sqref="C3:E4 C6:E12 C14:E20 C22:E28 C30:E37">
    <cfRule type="expression" dxfId="1" priority="22">
      <formula>$F:$F="Простили"</formula>
    </cfRule>
  </conditionalFormatting>
  <conditionalFormatting sqref="G3:I4 G6:I12 G14:I20 G22:I28 G30:I37">
    <cfRule type="expression" dxfId="1" priority="23">
      <formula>$J:$J="Простили"</formula>
    </cfRule>
  </conditionalFormatting>
  <conditionalFormatting sqref="K3:M4 K6:M12 K14:M20 K22:M28 K30:M37">
    <cfRule type="expression" dxfId="1" priority="24">
      <formula>$N:$N="Простили"</formula>
    </cfRule>
  </conditionalFormatting>
  <conditionalFormatting sqref="K3:M4 O3:Q4 K6:M10 O6:Q12 O14:Q20 O22:Q28 O30:Q37">
    <cfRule type="expression" dxfId="1" priority="25">
      <formula>$R:$R="Простили"</formula>
    </cfRule>
  </conditionalFormatting>
  <conditionalFormatting sqref="O3:Q4 S3:U4 O6:Q9 S6:U12 S14:U20 S22:U28 S30:U37">
    <cfRule type="expression" dxfId="1" priority="26">
      <formula>$V:$V="Простили"</formula>
    </cfRule>
  </conditionalFormatting>
  <conditionalFormatting sqref="K3:M4 O3:Q4 AA3:AC4 K6:M6 O6:Q6 AA6:AC6 K9:M9 O9:Q9 AA9:AC9 AA11:AC12 AA14:AC14 AA17:AC17 AA19:AC20 AA22:AC22 AA25:AC25 AA27:AC28 AA30:AC30 AA33:AC33 AA35:AC37">
    <cfRule type="expression" dxfId="1" priority="27">
      <formula>$AD:$AD="Простили"</formula>
    </cfRule>
  </conditionalFormatting>
  <conditionalFormatting sqref="AE3:AG4 AE6:AG12 AE14:AG20 AE22:AG28 AE30:AG37">
    <cfRule type="expression" dxfId="2" priority="28">
      <formula>$AH:$AH="Повышен"</formula>
    </cfRule>
  </conditionalFormatting>
  <conditionalFormatting sqref="C3:E4 C6:E12 C14:E20 C22:E28 C30:E37">
    <cfRule type="expression" dxfId="2" priority="29">
      <formula>$F:$F="Повышен"</formula>
    </cfRule>
  </conditionalFormatting>
  <conditionalFormatting sqref="K3:M4 K6:M12 K14:M20 K22:M28 K30:M37">
    <cfRule type="expression" dxfId="2" priority="30">
      <formula>$N:$N="Повышен"</formula>
    </cfRule>
  </conditionalFormatting>
  <conditionalFormatting sqref="G3:I4 G6:I12 G14:I20 G22:I28 G30:I37">
    <cfRule type="expression" dxfId="2" priority="31">
      <formula>$J:$J="Повышен"</formula>
    </cfRule>
  </conditionalFormatting>
  <conditionalFormatting sqref="K3:M4 O3:Q4 K6:M10 O6:Q12 O14:Q20 O22:Q28 O30:Q37">
    <cfRule type="expression" dxfId="2" priority="32">
      <formula>$R:$R="Повышен"</formula>
    </cfRule>
  </conditionalFormatting>
  <conditionalFormatting sqref="O3:Q4 S3:U4 O6:Q9 S6:U12 S14:U20 S22:U28 S30:U37">
    <cfRule type="expression" dxfId="2" priority="33">
      <formula>$V:$V="Повышен"</formula>
    </cfRule>
  </conditionalFormatting>
  <conditionalFormatting sqref="K3:M4 O3:Q4 W3:Y4 AM3:AO4 K6:M10 O6:Q12 W6:Y12 AM6:AO12 O14:Q20 W14:Y20 AM14:AO20 O22:Q28 W22:Y28 AM22:AO28 O30:Q32 W30:Y37 AM30:AO31">
    <cfRule type="expression" dxfId="2" priority="34">
      <formula>$Z:$Z="Повышен"</formula>
    </cfRule>
  </conditionalFormatting>
  <conditionalFormatting sqref="K3:M4 O3:Q4 AA3:AC4 K6:M9 O6:Q9 AA6:AC12 AA14:AC20 AA22:AC28 AA30:AC37">
    <cfRule type="expression" dxfId="2" priority="35">
      <formula>$AD:$AD="Повышен"</formula>
    </cfRule>
  </conditionalFormatting>
  <conditionalFormatting sqref="AE3:AG4 AI3:AK4 AE6:AG12 AI6:AK12 AE14:AG20 AI14:AK20 AE22:AG28 AI22:AK28 AE30:AG31 AI30:AK37">
    <cfRule type="expression" dxfId="2" priority="36">
      <formula>$AL:$AL="Повышен"</formula>
    </cfRule>
  </conditionalFormatting>
  <conditionalFormatting sqref="AI3:AK4 AM3:AO4 AI6:AK12 AM6:AO12 AI14:AK20 AM14:AO20 AI22:AK28 AM22:AO28 AI30:AK31 AM30:AO37">
    <cfRule type="expression" dxfId="2" priority="37">
      <formula>$AP:$AP="Повышен"</formula>
    </cfRule>
  </conditionalFormatting>
  <conditionalFormatting sqref="AE3:AG4 AE6:AG12 AE14:AG20 AE22:AG28 AE30:AG37">
    <cfRule type="expression" dxfId="3" priority="38">
      <formula>$AH:$AH="Назначен"</formula>
    </cfRule>
  </conditionalFormatting>
  <conditionalFormatting sqref="C3:E4 C6:E12 C14:E20 C22:E28 C30:E37">
    <cfRule type="expression" dxfId="3" priority="39">
      <formula>$F:$F="Назначен"</formula>
    </cfRule>
  </conditionalFormatting>
  <conditionalFormatting sqref="G3:I4 G6:I12 G14:I20 G22:I28 G30:I37">
    <cfRule type="expression" dxfId="3" priority="40">
      <formula>$J:$J="Назначен"</formula>
    </cfRule>
  </conditionalFormatting>
  <conditionalFormatting sqref="K3:M4 K6:M12 K14:M20 K22:M28 K30:M37">
    <cfRule type="expression" dxfId="3" priority="41">
      <formula>$N:$N="Назначен"</formula>
    </cfRule>
  </conditionalFormatting>
  <conditionalFormatting sqref="K3:M4 O3:Q4 K6:M10 O6:Q12 O14:Q20 O22:Q28 O30:Q37">
    <cfRule type="expression" dxfId="3" priority="42">
      <formula>$R:$R="Назначен"</formula>
    </cfRule>
  </conditionalFormatting>
  <conditionalFormatting sqref="O3:Q4 S3:U4 O6:Q9 S6:U12 S14:U20 S22:U28 S30:U37">
    <cfRule type="expression" dxfId="3" priority="43">
      <formula>$V:$V="Назначен"</formula>
    </cfRule>
  </conditionalFormatting>
  <conditionalFormatting sqref="K3:M4 O3:Q4 W3:Y4 AM3:AO4 K6:M10 O6:Q12 W6:Y12 AM6:AO12 O14:Q20 W14:Y20 AM14:AO20 O22:Q28 W22:Y28 AM22:AO28 O30:Q32 W30:Y37 AM30:AO31">
    <cfRule type="expression" dxfId="3" priority="44">
      <formula>$Z:$Z="Назначен"</formula>
    </cfRule>
  </conditionalFormatting>
  <conditionalFormatting sqref="K3:M4 O3:Q4 AA3:AC4 K6:M9 O6:Q9 AA6:AC12 AA14:AC20 AA22:AC28 AA30:AC37">
    <cfRule type="expression" dxfId="3" priority="45">
      <formula>$AD:$AD="Назначен"</formula>
    </cfRule>
  </conditionalFormatting>
  <conditionalFormatting sqref="AE3:AG4 AI3:AK4 AE6:AG12 AI6:AK12 AE14:AG20 AI14:AK20 AE22:AG28 AI22:AK28 AE30:AG31 AI30:AK37">
    <cfRule type="expression" dxfId="3" priority="46">
      <formula>$AL:$AL="Назначен"</formula>
    </cfRule>
  </conditionalFormatting>
  <conditionalFormatting sqref="AI3:AK4 AM3:AO4 AI6:AK12 AM6:AO12 AI14:AK20 AM14:AO20 AI22:AK28 AM22:AO28 AI30:AK31 AM30:AO37">
    <cfRule type="expression" dxfId="3" priority="47">
      <formula>$AP:$AP="Назначен"</formula>
    </cfRule>
  </conditionalFormatting>
  <conditionalFormatting sqref="K3:M4 O3:Q4 W3:Y4 AM3:AO4 K6:M10 O6:Q12 W6:Y12 AM6:AO12 O14:Q20 W14:Y20 AM14:AO20 O22:Q28 W22:Y28 AM22:AO28 O30:Q32 W30:Y37 AM30:AO31">
    <cfRule type="expression" dxfId="1" priority="48">
      <formula>$Z:$Z="Простили"</formula>
    </cfRule>
  </conditionalFormatting>
  <conditionalFormatting sqref="AE3:AG4 AI3:AK4 AE6:AG12 AI6:AK12 AE14:AG20 AI14:AK20 AE22:AG28 AI22:AK28 AE30:AG31 AI30:AK37">
    <cfRule type="expression" dxfId="1" priority="49">
      <formula>$AL:$AL="Простили"</formula>
    </cfRule>
  </conditionalFormatting>
  <conditionalFormatting sqref="AI3:AK4 AM3:AO4 AI6:AK12 AM6:AO12 AI14:AK20 AM14:AO20 AI22:AK28 AM22:AO28 AI30:AK31 AM30:AO37">
    <cfRule type="expression" dxfId="1" priority="50">
      <formula>$AP:$AP="Простили"</formula>
    </cfRule>
  </conditionalFormatting>
  <conditionalFormatting sqref="C3:C4 G3:G4 K3:K4 O3:O4 S3:S4 W3:W4 AA3:AA4 AE3:AE4 AI3:AI4 AM3:AM4 C6:C12 G6:G12 K6:K12 O6:O12 S6:S12 W6:W12 AA6:AA12 AE6:AE12 AI6:AI12 AM6:AM12 C14:C20 G14:G20 K14:K20 O14:O20 S14:S20 W14:W20 AA14:AA20 AE14:AE20 AI14:AI20 AM14:AM20 C22:C28 G22:G28 K22:K28 O22:O28 S22:S28 W22:W28 AA22:AA28 AE22:AE28 AI22:AI28 AM22:AM28 C30:C37 G30:G37 K30:K37 O30:O37 S30:S37 W30:W37 AA30:AA37 AE30:AE37 AI30:AI37 AM30:AM37">
    <cfRule type="cellIs" dxfId="6" priority="51" operator="greaterThan">
      <formula>0.9</formula>
    </cfRule>
  </conditionalFormatting>
  <conditionalFormatting sqref="D3:D4 H3:H4 L3:L4 P3:P4 T3:T4 X3:X4 AB3:AB4 AF3:AF4 AJ3:AJ4 AN3:AN4 D6:D12 H6:H12 L6:L12 P6:P12 T6:T12 X6:X12 AB6:AB12 AF6:AF12 AJ6:AJ12 AN6:AN12 D14:D20 H14:H20 L14:L20 P14:P20 T14:T20 X14:X20 AB14:AB20 AF14:AF20 AJ14:AJ20 AN14:AN20 D22:D28 H22:H28 L22:L28 P22:P28 T22:T28 X22:X28 AB22:AB28 AF22:AF28 AJ22:AJ28 AN22:AN28 D30:D37 H30:H37 L30:L37 P30:P37 T30:T37 X30:X37 AB30:AB37 AF30:AF37 AJ30:AJ37 AN30:AN37">
    <cfRule type="cellIs" dxfId="6" priority="52" operator="greaterThan">
      <formula>1.9</formula>
    </cfRule>
  </conditionalFormatting>
  <conditionalFormatting sqref="E3:E4 I3:I4 M3:M4 Q3:Q4 U3:U4 Y3:Y4 AC3:AC4 AG3:AG4 AK3:AK4 AO3:AO4 E6:E12 I6:I12 M6:M12 Q6:Q12 U6:U12 Y6:Y12 AC6:AC12 AG6:AG12 AK6:AK12 AO6:AO12 E14:E20 I14:I20 M14:M20 Q14:Q20 U14:U20 Y14:Y20 AC14:AC20 AG14:AG20 AK14:AK20 AO14:AO20 E22:E28 I22:I28 M22:M28 Q22:Q28 U22:U28 Y22:Y28 AC22:AC28 AG22:AG28 AK22:AK28 AO22:AO28 E30:E37 I30:I37 M30:M37 Q30:Q37 U30:U37 Y30:Y37 AC30:AC37 AG30:AG37 AK30:AK37 AO30:AO37">
    <cfRule type="cellIs" dxfId="6" priority="53" operator="greaterThan">
      <formula>"0:49:00"</formula>
    </cfRule>
  </conditionalFormatting>
  <conditionalFormatting sqref="C3:C4 G3:G4 K3:K4 O3:O4 S3:S4 W3:W4 AA3:AA4 AE3:AE4 AI3:AI4 AM3:AM4 C6:C12 G6:G12 K6:K12 O6:O12 S6:S12 W6:W12 AA6:AA12 AE6:AE12 AI6:AI12 AM6:AM12 C14:C20 G14:G20 K14:K20 O14:O20 S14:S20 W14:W20 AA14:AA20 AE14:AE20 AI14:AI20 AM14:AM20 C22:C28 G22:G28 K22:K28 O22:O28 S22:S28 W22:W28 AA22:AA28 AE22:AE28 AI22:AI28 AM22:AM28 C30:C37 G30:G37 K30:K37 O30:O37 S30:S37 W30:W37 AA30:AA37 AE30:AE37 AI30:AI37 AM30:AM37">
    <cfRule type="cellIs" dxfId="7" priority="54" operator="lessThan">
      <formula>0.9</formula>
    </cfRule>
  </conditionalFormatting>
  <conditionalFormatting sqref="D3:D4 H3:H4 L3:L4 P3:P4 T3:T4 X3:X4 AB3:AB4 AF3:AF4 AJ3:AJ4 AN3:AN4 D6:D12 H6:H12 L6:L12 P6:P12 T6:T12 X6:X12 AB6:AB12 AF6:AF12 AJ6:AJ12 AN6:AN12 D14:D20 H14:H20 L14:L20 P14:P20 T14:T20 X14:X20 AB14:AB20 AF14:AF20 AJ14:AJ20 AN14:AN20 D22:D28 H22:H28 L22:L28 P22:P28 T22:T28 X22:X28 AB22:AB28 AF22:AF28 AJ22:AJ28 AN22:AN28 D30:D37 H30:H37 L30:L37 P30:P37 T30:T37 X30:X37 AB30:AB37 AF30:AF37 AJ30:AJ37 AN30:AN37">
    <cfRule type="cellIs" dxfId="8" priority="55" operator="lessThan">
      <formula>1.9</formula>
    </cfRule>
  </conditionalFormatting>
  <conditionalFormatting sqref="E3:E4 I3:I4 M3:M4 Q3:Q4 U3:U4 Y3:Y4 AC3:AC4 AG3:AG4 AK3:AK4 AO3:AO4 E6:E12 I6:I12 M6:M12 Q6:Q12 U6:U12 Y6:Y12 AC6:AC12 AG6:AG12 AK6:AK12 AO6:AO12 E14:E20 I14:I20 M14:M20 Q14:Q20 U14:U20 Y14:Y20 AC14:AC20 AG14:AG20 AK14:AK20 AO14:AO20 E22:E28 I22:I28 M22:M28 Q22:Q28 U22:U28 Y22:Y28 AC22:AC28 AG22:AG28 AK22:AK28 AO22:AO28 E30:E37 I30:I37 M30:M37 Q30:Q37 U30:U37 Y30:Y37 AC30:AC37 AG30:AG37 AK30:AK37 AO30:AO37">
    <cfRule type="cellIs" dxfId="8" priority="56" operator="lessThan">
      <formula>"0:49:00"</formula>
    </cfRule>
  </conditionalFormatting>
  <dataValidations>
    <dataValidation type="list" allowBlank="1" sqref="F3:F4 J3:J4 N3:N4 R3:R4 V3:V4 Z3:Z4 AD3:AD4 AH3:AH4 AL3:AL4 AP3:AP4 F6:F12 J6:J12 N6:N12 R6:R12 V6:V12 Z6:Z12 AD6:AD12 AH6:AH12 AL6:AL12 AP6:AP12 F14:F20 J14:J20 N14:N20 R14:R20 V14:V20 Z14:Z20 AD14:AD20 AH14:AH20 AL14:AL20 AP14:AP20 F22:F28 J22:J28 N22:N28 R22:R28 V22:V28 Z22:Z28 AD22:AD28 AH22:AH28 AL22:AL28 AP22:AP28 F30:F37 J30:J37 N30:N37 R30:R37 V30:V37 Z30:Z37 AD30:AD37 AH30:AH37 AL30:AL37 AP30:AP37">
      <formula1>"ВРИО,Простили,Назначен,Повышен,Отпуск"</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43"/>
    <col customWidth="1" min="2" max="2" width="12.43"/>
    <col customWidth="1" min="3" max="3" width="22.0"/>
    <col customWidth="1" min="4" max="4" width="28.0"/>
    <col customWidth="1" min="5" max="5" width="24.57"/>
    <col customWidth="1" min="6" max="6" width="19.0"/>
    <col customWidth="1" min="9" max="9" width="25.71"/>
    <col customWidth="1" min="10" max="10" width="22.0"/>
    <col customWidth="1" min="11" max="11" width="24.57"/>
    <col customWidth="1" min="12" max="13" width="20.57"/>
    <col customWidth="1" min="17" max="17" width="21.0"/>
    <col customWidth="1" min="18" max="18" width="24.57"/>
    <col customWidth="1" min="19" max="19" width="21.29"/>
    <col customWidth="1" min="20" max="20" width="19.43"/>
    <col customWidth="1" min="21" max="21" width="13.86"/>
    <col customWidth="1" min="22" max="27" width="19.43"/>
    <col customWidth="1" min="28" max="28" width="12.29"/>
    <col customWidth="1" min="29" max="31" width="19.43"/>
    <col customWidth="1" min="32" max="32" width="23.86"/>
    <col customWidth="1" min="33" max="33" width="22.0"/>
    <col customWidth="1" min="34" max="34" width="23.57"/>
  </cols>
  <sheetData>
    <row r="1">
      <c r="A1" s="616"/>
      <c r="C1" s="617" t="s">
        <v>1059</v>
      </c>
      <c r="D1" s="7"/>
      <c r="E1" s="7"/>
      <c r="F1" s="8"/>
      <c r="G1" s="618"/>
      <c r="H1" s="616" t="s">
        <v>1060</v>
      </c>
      <c r="J1" s="617" t="s">
        <v>1061</v>
      </c>
      <c r="K1" s="7"/>
      <c r="L1" s="7"/>
      <c r="M1" s="8"/>
      <c r="N1" s="618"/>
      <c r="O1" s="616" t="s">
        <v>1060</v>
      </c>
      <c r="Q1" s="617" t="s">
        <v>1062</v>
      </c>
      <c r="R1" s="7"/>
      <c r="S1" s="7"/>
      <c r="T1" s="8"/>
      <c r="U1" s="618"/>
      <c r="V1" s="616" t="s">
        <v>1060</v>
      </c>
      <c r="X1" s="617" t="s">
        <v>1063</v>
      </c>
      <c r="Y1" s="7"/>
      <c r="Z1" s="7"/>
      <c r="AA1" s="8"/>
      <c r="AB1" s="618"/>
      <c r="AC1" s="616" t="s">
        <v>1060</v>
      </c>
      <c r="AE1" s="617" t="s">
        <v>1064</v>
      </c>
      <c r="AF1" s="7"/>
      <c r="AG1" s="7"/>
      <c r="AH1" s="8"/>
    </row>
    <row r="2">
      <c r="C2" s="619" t="s">
        <v>1065</v>
      </c>
      <c r="D2" s="619" t="s">
        <v>1066</v>
      </c>
      <c r="E2" s="619" t="s">
        <v>1067</v>
      </c>
      <c r="F2" s="620" t="s">
        <v>1068</v>
      </c>
      <c r="G2" s="618"/>
      <c r="J2" s="619" t="s">
        <v>1065</v>
      </c>
      <c r="K2" s="619" t="s">
        <v>1066</v>
      </c>
      <c r="L2" s="619" t="s">
        <v>1067</v>
      </c>
      <c r="M2" s="620" t="s">
        <v>1068</v>
      </c>
      <c r="N2" s="618"/>
      <c r="Q2" s="619" t="s">
        <v>1065</v>
      </c>
      <c r="R2" s="619" t="s">
        <v>1066</v>
      </c>
      <c r="S2" s="619" t="s">
        <v>1067</v>
      </c>
      <c r="T2" s="620" t="s">
        <v>1068</v>
      </c>
      <c r="U2" s="618"/>
      <c r="X2" s="619" t="s">
        <v>1065</v>
      </c>
      <c r="Y2" s="619" t="s">
        <v>1066</v>
      </c>
      <c r="Z2" s="619" t="s">
        <v>1067</v>
      </c>
      <c r="AA2" s="620" t="s">
        <v>1068</v>
      </c>
      <c r="AB2" s="618"/>
      <c r="AE2" s="619" t="s">
        <v>1065</v>
      </c>
      <c r="AF2" s="619" t="s">
        <v>1066</v>
      </c>
      <c r="AG2" s="619" t="s">
        <v>1067</v>
      </c>
      <c r="AH2" s="620" t="s">
        <v>1068</v>
      </c>
    </row>
    <row r="3">
      <c r="A3" s="621">
        <v>44743.0</v>
      </c>
      <c r="B3" s="8"/>
      <c r="C3" s="622"/>
      <c r="D3" s="622"/>
      <c r="E3" s="622"/>
      <c r="F3" s="623"/>
      <c r="G3" s="618"/>
      <c r="H3" s="621">
        <v>44743.0</v>
      </c>
      <c r="I3" s="8"/>
      <c r="J3" s="622">
        <v>0.0</v>
      </c>
      <c r="K3" s="622">
        <v>0.0</v>
      </c>
      <c r="L3" s="622">
        <v>0.0</v>
      </c>
      <c r="M3" s="623">
        <v>0.0</v>
      </c>
      <c r="N3" s="618"/>
      <c r="O3" s="621">
        <v>44743.0</v>
      </c>
      <c r="P3" s="8"/>
      <c r="Q3" s="622">
        <v>1.0</v>
      </c>
      <c r="R3" s="622">
        <v>0.0</v>
      </c>
      <c r="S3" s="622">
        <v>1.0</v>
      </c>
      <c r="T3" s="623">
        <v>0.0</v>
      </c>
      <c r="U3" s="618"/>
      <c r="V3" s="621">
        <v>44743.0</v>
      </c>
      <c r="W3" s="8"/>
      <c r="X3" s="622">
        <v>0.0</v>
      </c>
      <c r="Y3" s="622">
        <v>0.0</v>
      </c>
      <c r="Z3" s="622">
        <v>0.0</v>
      </c>
      <c r="AA3" s="623">
        <v>0.0</v>
      </c>
      <c r="AB3" s="618"/>
      <c r="AC3" s="621">
        <v>44743.0</v>
      </c>
      <c r="AD3" s="8"/>
      <c r="AE3" s="622"/>
      <c r="AF3" s="622"/>
      <c r="AG3" s="622"/>
      <c r="AH3" s="623"/>
    </row>
    <row r="4">
      <c r="A4" s="621">
        <v>44744.0</v>
      </c>
      <c r="B4" s="8"/>
      <c r="C4" s="622"/>
      <c r="D4" s="622"/>
      <c r="E4" s="622"/>
      <c r="F4" s="623"/>
      <c r="G4" s="618"/>
      <c r="H4" s="621">
        <v>44744.0</v>
      </c>
      <c r="I4" s="8"/>
      <c r="J4" s="622">
        <v>0.0</v>
      </c>
      <c r="K4" s="622">
        <v>0.0</v>
      </c>
      <c r="L4" s="622">
        <v>0.0</v>
      </c>
      <c r="M4" s="623">
        <v>1.0</v>
      </c>
      <c r="N4" s="618"/>
      <c r="O4" s="621">
        <v>44744.0</v>
      </c>
      <c r="P4" s="8"/>
      <c r="Q4" s="622">
        <v>1.0</v>
      </c>
      <c r="R4" s="622">
        <v>1.0</v>
      </c>
      <c r="S4" s="622">
        <v>1.0</v>
      </c>
      <c r="T4" s="623">
        <v>0.0</v>
      </c>
      <c r="U4" s="618"/>
      <c r="V4" s="621">
        <v>44744.0</v>
      </c>
      <c r="W4" s="8"/>
      <c r="X4" s="622">
        <v>0.0</v>
      </c>
      <c r="Y4" s="622">
        <v>0.0</v>
      </c>
      <c r="Z4" s="622">
        <v>0.0</v>
      </c>
      <c r="AA4" s="623">
        <v>0.0</v>
      </c>
      <c r="AB4" s="618"/>
      <c r="AC4" s="621">
        <v>44744.0</v>
      </c>
      <c r="AD4" s="8"/>
      <c r="AE4" s="622"/>
      <c r="AF4" s="622"/>
      <c r="AG4" s="622"/>
      <c r="AH4" s="623"/>
    </row>
    <row r="5">
      <c r="A5" s="621">
        <v>44745.0</v>
      </c>
      <c r="B5" s="8"/>
      <c r="C5" s="622"/>
      <c r="D5" s="622"/>
      <c r="E5" s="622"/>
      <c r="F5" s="623"/>
      <c r="G5" s="618"/>
      <c r="H5" s="621">
        <v>44745.0</v>
      </c>
      <c r="I5" s="8"/>
      <c r="J5" s="622">
        <v>1.0</v>
      </c>
      <c r="K5" s="622">
        <v>0.0</v>
      </c>
      <c r="L5" s="622">
        <v>0.0</v>
      </c>
      <c r="M5" s="623">
        <v>0.0</v>
      </c>
      <c r="N5" s="618"/>
      <c r="O5" s="621">
        <v>44745.0</v>
      </c>
      <c r="P5" s="8"/>
      <c r="Q5" s="622">
        <v>0.0</v>
      </c>
      <c r="R5" s="622">
        <v>1.0</v>
      </c>
      <c r="S5" s="622">
        <v>1.0</v>
      </c>
      <c r="T5" s="623">
        <v>0.0</v>
      </c>
      <c r="U5" s="618"/>
      <c r="V5" s="621">
        <v>44745.0</v>
      </c>
      <c r="W5" s="8"/>
      <c r="X5" s="622">
        <v>0.0</v>
      </c>
      <c r="Y5" s="622">
        <v>0.0</v>
      </c>
      <c r="Z5" s="622">
        <v>0.0</v>
      </c>
      <c r="AA5" s="623">
        <v>0.0</v>
      </c>
      <c r="AB5" s="618"/>
      <c r="AC5" s="621">
        <v>44745.0</v>
      </c>
      <c r="AD5" s="8"/>
      <c r="AE5" s="622"/>
      <c r="AF5" s="622"/>
      <c r="AG5" s="622"/>
      <c r="AH5" s="623"/>
    </row>
    <row r="6">
      <c r="A6" s="621">
        <v>44746.0</v>
      </c>
      <c r="B6" s="8"/>
      <c r="C6" s="622"/>
      <c r="D6" s="622"/>
      <c r="E6" s="622"/>
      <c r="F6" s="623"/>
      <c r="G6" s="618"/>
      <c r="H6" s="621">
        <v>44746.0</v>
      </c>
      <c r="I6" s="8"/>
      <c r="J6" s="622">
        <v>0.0</v>
      </c>
      <c r="K6" s="622">
        <v>0.0</v>
      </c>
      <c r="L6" s="622">
        <v>0.0</v>
      </c>
      <c r="M6" s="623">
        <v>0.0</v>
      </c>
      <c r="N6" s="618"/>
      <c r="O6" s="621">
        <v>44746.0</v>
      </c>
      <c r="P6" s="8"/>
      <c r="Q6" s="622">
        <v>1.0</v>
      </c>
      <c r="R6" s="622">
        <v>1.0</v>
      </c>
      <c r="S6" s="622">
        <v>1.0</v>
      </c>
      <c r="T6" s="623">
        <v>0.0</v>
      </c>
      <c r="U6" s="618"/>
      <c r="V6" s="621">
        <v>44746.0</v>
      </c>
      <c r="W6" s="8"/>
      <c r="X6" s="622">
        <v>0.0</v>
      </c>
      <c r="Y6" s="622">
        <v>0.0</v>
      </c>
      <c r="Z6" s="622">
        <v>0.0</v>
      </c>
      <c r="AA6" s="623">
        <v>0.0</v>
      </c>
      <c r="AB6" s="618"/>
      <c r="AC6" s="621">
        <v>44746.0</v>
      </c>
      <c r="AD6" s="8"/>
      <c r="AE6" s="622"/>
      <c r="AF6" s="622"/>
      <c r="AG6" s="622"/>
      <c r="AH6" s="623"/>
    </row>
    <row r="7">
      <c r="A7" s="621">
        <v>44747.0</v>
      </c>
      <c r="B7" s="8"/>
      <c r="C7" s="622"/>
      <c r="D7" s="622"/>
      <c r="E7" s="622"/>
      <c r="F7" s="623"/>
      <c r="G7" s="618"/>
      <c r="H7" s="621">
        <v>44747.0</v>
      </c>
      <c r="I7" s="8"/>
      <c r="J7" s="622">
        <v>0.0</v>
      </c>
      <c r="K7" s="622">
        <v>0.0</v>
      </c>
      <c r="L7" s="622">
        <v>0.0</v>
      </c>
      <c r="M7" s="623">
        <v>0.0</v>
      </c>
      <c r="N7" s="618"/>
      <c r="O7" s="621">
        <v>44747.0</v>
      </c>
      <c r="P7" s="8"/>
      <c r="Q7" s="622">
        <v>1.0</v>
      </c>
      <c r="R7" s="622">
        <v>1.0</v>
      </c>
      <c r="S7" s="622">
        <v>1.0</v>
      </c>
      <c r="T7" s="623">
        <v>0.0</v>
      </c>
      <c r="U7" s="618"/>
      <c r="V7" s="621">
        <v>44747.0</v>
      </c>
      <c r="W7" s="8"/>
      <c r="X7" s="622">
        <v>0.0</v>
      </c>
      <c r="Y7" s="622">
        <v>0.0</v>
      </c>
      <c r="Z7" s="622">
        <v>0.0</v>
      </c>
      <c r="AA7" s="623">
        <v>0.0</v>
      </c>
      <c r="AB7" s="618"/>
      <c r="AC7" s="621">
        <v>44747.0</v>
      </c>
      <c r="AD7" s="8"/>
      <c r="AE7" s="622"/>
      <c r="AF7" s="622"/>
      <c r="AG7" s="622"/>
      <c r="AH7" s="623"/>
    </row>
    <row r="8">
      <c r="A8" s="624"/>
      <c r="B8" s="7"/>
      <c r="C8" s="7"/>
      <c r="D8" s="7"/>
      <c r="E8" s="7"/>
      <c r="F8" s="8"/>
      <c r="G8" s="618"/>
      <c r="H8" s="625"/>
      <c r="I8" s="7"/>
      <c r="J8" s="7"/>
      <c r="K8" s="7"/>
      <c r="L8" s="7"/>
      <c r="M8" s="8"/>
      <c r="N8" s="618"/>
      <c r="O8" s="624"/>
      <c r="P8" s="7"/>
      <c r="Q8" s="7"/>
      <c r="R8" s="7"/>
      <c r="S8" s="7"/>
      <c r="T8" s="8"/>
      <c r="U8" s="618"/>
      <c r="V8" s="625"/>
      <c r="W8" s="7"/>
      <c r="X8" s="7"/>
      <c r="Y8" s="7"/>
      <c r="Z8" s="7"/>
      <c r="AA8" s="8"/>
      <c r="AB8" s="618"/>
      <c r="AC8" s="625"/>
      <c r="AD8" s="7"/>
      <c r="AE8" s="7"/>
      <c r="AF8" s="7"/>
      <c r="AG8" s="7"/>
      <c r="AH8" s="8"/>
    </row>
    <row r="9">
      <c r="A9" s="626">
        <v>44748.0</v>
      </c>
      <c r="B9" s="8"/>
      <c r="C9" s="622"/>
      <c r="D9" s="622"/>
      <c r="E9" s="622"/>
      <c r="F9" s="623"/>
      <c r="G9" s="618"/>
      <c r="H9" s="626">
        <v>44748.0</v>
      </c>
      <c r="I9" s="8"/>
      <c r="J9" s="622">
        <v>0.0</v>
      </c>
      <c r="K9" s="622">
        <v>0.0</v>
      </c>
      <c r="L9" s="622">
        <v>0.0</v>
      </c>
      <c r="M9" s="623">
        <v>0.0</v>
      </c>
      <c r="N9" s="618"/>
      <c r="O9" s="626">
        <v>44748.0</v>
      </c>
      <c r="P9" s="8"/>
      <c r="Q9" s="622">
        <v>1.0</v>
      </c>
      <c r="R9" s="622">
        <v>1.0</v>
      </c>
      <c r="S9" s="622">
        <v>1.0</v>
      </c>
      <c r="T9" s="623">
        <v>0.0</v>
      </c>
      <c r="U9" s="618"/>
      <c r="V9" s="626">
        <v>44748.0</v>
      </c>
      <c r="W9" s="8"/>
      <c r="X9" s="622">
        <v>0.0</v>
      </c>
      <c r="Y9" s="622">
        <v>0.0</v>
      </c>
      <c r="Z9" s="622">
        <v>0.0</v>
      </c>
      <c r="AA9" s="623">
        <v>0.0</v>
      </c>
      <c r="AB9" s="618"/>
      <c r="AC9" s="626">
        <v>44748.0</v>
      </c>
      <c r="AD9" s="8"/>
      <c r="AE9" s="622"/>
      <c r="AF9" s="622"/>
      <c r="AG9" s="622"/>
      <c r="AH9" s="623"/>
    </row>
    <row r="10">
      <c r="A10" s="626">
        <v>44749.0</v>
      </c>
      <c r="B10" s="8"/>
      <c r="C10" s="622"/>
      <c r="D10" s="622"/>
      <c r="E10" s="622"/>
      <c r="F10" s="623"/>
      <c r="G10" s="618"/>
      <c r="H10" s="626">
        <v>44749.0</v>
      </c>
      <c r="I10" s="8"/>
      <c r="J10" s="622">
        <v>0.0</v>
      </c>
      <c r="K10" s="622">
        <v>0.0</v>
      </c>
      <c r="L10" s="622">
        <v>0.0</v>
      </c>
      <c r="M10" s="623">
        <v>0.0</v>
      </c>
      <c r="N10" s="618"/>
      <c r="O10" s="626">
        <v>44749.0</v>
      </c>
      <c r="P10" s="8"/>
      <c r="Q10" s="622">
        <v>1.0</v>
      </c>
      <c r="R10" s="622">
        <v>1.0</v>
      </c>
      <c r="S10" s="622">
        <v>1.0</v>
      </c>
      <c r="T10" s="623">
        <v>0.0</v>
      </c>
      <c r="U10" s="618"/>
      <c r="V10" s="626">
        <v>44749.0</v>
      </c>
      <c r="W10" s="8"/>
      <c r="X10" s="622">
        <v>0.0</v>
      </c>
      <c r="Y10" s="622">
        <v>0.0</v>
      </c>
      <c r="Z10" s="622">
        <v>0.0</v>
      </c>
      <c r="AA10" s="623">
        <v>0.0</v>
      </c>
      <c r="AB10" s="618"/>
      <c r="AC10" s="626">
        <v>44749.0</v>
      </c>
      <c r="AD10" s="8"/>
      <c r="AE10" s="622"/>
      <c r="AF10" s="622"/>
      <c r="AG10" s="622"/>
      <c r="AH10" s="623"/>
    </row>
    <row r="11">
      <c r="A11" s="626">
        <v>44750.0</v>
      </c>
      <c r="B11" s="8"/>
      <c r="C11" s="622"/>
      <c r="D11" s="622"/>
      <c r="E11" s="622"/>
      <c r="F11" s="623"/>
      <c r="G11" s="618"/>
      <c r="H11" s="626">
        <v>44750.0</v>
      </c>
      <c r="I11" s="8"/>
      <c r="J11" s="622">
        <v>0.0</v>
      </c>
      <c r="K11" s="622">
        <v>0.0</v>
      </c>
      <c r="L11" s="622">
        <v>0.0</v>
      </c>
      <c r="M11" s="623">
        <v>0.0</v>
      </c>
      <c r="N11" s="618"/>
      <c r="O11" s="626">
        <v>44750.0</v>
      </c>
      <c r="P11" s="8"/>
      <c r="Q11" s="622">
        <v>1.0</v>
      </c>
      <c r="R11" s="622">
        <v>1.0</v>
      </c>
      <c r="S11" s="622">
        <v>1.0</v>
      </c>
      <c r="T11" s="623">
        <v>0.0</v>
      </c>
      <c r="U11" s="618"/>
      <c r="V11" s="626">
        <v>44750.0</v>
      </c>
      <c r="W11" s="8"/>
      <c r="X11" s="622">
        <v>0.0</v>
      </c>
      <c r="Y11" s="622">
        <v>1.0</v>
      </c>
      <c r="Z11" s="622">
        <v>0.0</v>
      </c>
      <c r="AA11" s="623">
        <v>0.0</v>
      </c>
      <c r="AB11" s="618"/>
      <c r="AC11" s="626">
        <v>44750.0</v>
      </c>
      <c r="AD11" s="8"/>
      <c r="AE11" s="622"/>
      <c r="AF11" s="622"/>
      <c r="AG11" s="622"/>
      <c r="AH11" s="623"/>
    </row>
    <row r="12">
      <c r="A12" s="626">
        <v>44751.0</v>
      </c>
      <c r="B12" s="8"/>
      <c r="C12" s="622"/>
      <c r="D12" s="627"/>
      <c r="E12" s="627"/>
      <c r="F12" s="628"/>
      <c r="G12" s="618"/>
      <c r="H12" s="626">
        <v>44751.0</v>
      </c>
      <c r="I12" s="8"/>
      <c r="J12" s="622">
        <v>0.0</v>
      </c>
      <c r="K12" s="627">
        <v>1.0</v>
      </c>
      <c r="L12" s="627">
        <v>0.0</v>
      </c>
      <c r="M12" s="628">
        <v>0.0</v>
      </c>
      <c r="N12" s="618"/>
      <c r="O12" s="626">
        <v>44751.0</v>
      </c>
      <c r="P12" s="8"/>
      <c r="Q12" s="622">
        <v>1.0</v>
      </c>
      <c r="R12" s="627">
        <v>0.0</v>
      </c>
      <c r="S12" s="627">
        <v>1.0</v>
      </c>
      <c r="T12" s="628">
        <v>0.0</v>
      </c>
      <c r="U12" s="618"/>
      <c r="V12" s="626">
        <v>44751.0</v>
      </c>
      <c r="W12" s="8"/>
      <c r="X12" s="622">
        <v>0.0</v>
      </c>
      <c r="Y12" s="622">
        <v>0.0</v>
      </c>
      <c r="Z12" s="622">
        <v>0.0</v>
      </c>
      <c r="AA12" s="628">
        <v>0.0</v>
      </c>
      <c r="AB12" s="618"/>
      <c r="AC12" s="626">
        <v>44751.0</v>
      </c>
      <c r="AD12" s="8"/>
      <c r="AE12" s="622"/>
      <c r="AF12" s="627"/>
      <c r="AG12" s="627"/>
      <c r="AH12" s="628"/>
    </row>
    <row r="13">
      <c r="A13" s="626">
        <v>44752.0</v>
      </c>
      <c r="B13" s="8"/>
      <c r="C13" s="629"/>
      <c r="D13" s="630"/>
      <c r="E13" s="630"/>
      <c r="F13" s="631"/>
      <c r="G13" s="618"/>
      <c r="H13" s="626">
        <v>44752.0</v>
      </c>
      <c r="I13" s="8"/>
      <c r="J13" s="629">
        <v>1.0</v>
      </c>
      <c r="K13" s="630">
        <v>0.0</v>
      </c>
      <c r="L13" s="630">
        <v>0.0</v>
      </c>
      <c r="M13" s="632">
        <v>0.0</v>
      </c>
      <c r="N13" s="618"/>
      <c r="O13" s="626">
        <v>44752.0</v>
      </c>
      <c r="P13" s="8"/>
      <c r="Q13" s="629">
        <v>1.0</v>
      </c>
      <c r="R13" s="630">
        <v>1.0</v>
      </c>
      <c r="S13" s="630">
        <v>1.0</v>
      </c>
      <c r="T13" s="632">
        <v>0.0</v>
      </c>
      <c r="U13" s="618"/>
      <c r="V13" s="626">
        <v>44752.0</v>
      </c>
      <c r="W13" s="8"/>
      <c r="X13" s="622">
        <v>0.0</v>
      </c>
      <c r="Y13" s="622">
        <v>0.0</v>
      </c>
      <c r="Z13" s="622">
        <v>0.0</v>
      </c>
      <c r="AA13" s="632">
        <v>0.0</v>
      </c>
      <c r="AB13" s="618"/>
      <c r="AC13" s="626">
        <v>44752.0</v>
      </c>
      <c r="AD13" s="8"/>
      <c r="AE13" s="623"/>
      <c r="AF13" s="632"/>
      <c r="AG13" s="632"/>
      <c r="AH13" s="632"/>
    </row>
    <row r="14">
      <c r="A14" s="626">
        <v>44753.0</v>
      </c>
      <c r="B14" s="8"/>
      <c r="C14" s="629"/>
      <c r="D14" s="630"/>
      <c r="E14" s="630"/>
      <c r="F14" s="631"/>
      <c r="G14" s="618"/>
      <c r="H14" s="626">
        <v>44753.0</v>
      </c>
      <c r="I14" s="8"/>
      <c r="J14" s="629">
        <v>0.0</v>
      </c>
      <c r="K14" s="630">
        <v>0.0</v>
      </c>
      <c r="L14" s="630">
        <v>0.0</v>
      </c>
      <c r="M14" s="632">
        <v>0.0</v>
      </c>
      <c r="N14" s="618"/>
      <c r="O14" s="626">
        <v>44753.0</v>
      </c>
      <c r="P14" s="8"/>
      <c r="Q14" s="622">
        <v>1.0</v>
      </c>
      <c r="R14" s="622">
        <v>1.0</v>
      </c>
      <c r="S14" s="622">
        <v>1.0</v>
      </c>
      <c r="T14" s="632">
        <v>1.0</v>
      </c>
      <c r="U14" s="618"/>
      <c r="V14" s="626">
        <v>44753.0</v>
      </c>
      <c r="W14" s="8"/>
      <c r="X14" s="622">
        <v>0.0</v>
      </c>
      <c r="Y14" s="622">
        <v>0.0</v>
      </c>
      <c r="Z14" s="622">
        <v>0.0</v>
      </c>
      <c r="AA14" s="632">
        <v>0.0</v>
      </c>
      <c r="AB14" s="618"/>
      <c r="AC14" s="626">
        <v>44753.0</v>
      </c>
      <c r="AD14" s="8"/>
      <c r="AE14" s="623"/>
      <c r="AF14" s="632"/>
      <c r="AG14" s="632"/>
      <c r="AH14" s="632"/>
    </row>
    <row r="15">
      <c r="A15" s="626">
        <v>44754.0</v>
      </c>
      <c r="B15" s="8"/>
      <c r="C15" s="629"/>
      <c r="D15" s="630"/>
      <c r="E15" s="630"/>
      <c r="F15" s="631"/>
      <c r="G15" s="618"/>
      <c r="H15" s="626">
        <v>44754.0</v>
      </c>
      <c r="I15" s="8"/>
      <c r="J15" s="629">
        <v>0.0</v>
      </c>
      <c r="K15" s="630">
        <v>1.0</v>
      </c>
      <c r="L15" s="630">
        <v>1.0</v>
      </c>
      <c r="M15" s="632">
        <v>0.0</v>
      </c>
      <c r="N15" s="618"/>
      <c r="O15" s="626">
        <v>44754.0</v>
      </c>
      <c r="P15" s="8"/>
      <c r="Q15" s="629">
        <v>1.0</v>
      </c>
      <c r="R15" s="630">
        <v>0.0</v>
      </c>
      <c r="S15" s="630">
        <v>0.0</v>
      </c>
      <c r="T15" s="632">
        <v>0.0</v>
      </c>
      <c r="U15" s="618"/>
      <c r="V15" s="626">
        <v>44754.0</v>
      </c>
      <c r="W15" s="8"/>
      <c r="X15" s="622">
        <v>0.0</v>
      </c>
      <c r="Y15" s="622">
        <v>0.0</v>
      </c>
      <c r="Z15" s="622">
        <v>0.0</v>
      </c>
      <c r="AA15" s="632">
        <v>2.0</v>
      </c>
      <c r="AB15" s="618"/>
      <c r="AC15" s="626">
        <v>44754.0</v>
      </c>
      <c r="AD15" s="8"/>
      <c r="AE15" s="623"/>
      <c r="AF15" s="632"/>
      <c r="AG15" s="632"/>
      <c r="AH15" s="632"/>
    </row>
    <row r="16">
      <c r="A16" s="624"/>
      <c r="B16" s="7"/>
      <c r="C16" s="7"/>
      <c r="D16" s="7"/>
      <c r="E16" s="7"/>
      <c r="F16" s="8"/>
      <c r="G16" s="618"/>
      <c r="H16" s="625"/>
      <c r="I16" s="7"/>
      <c r="J16" s="7"/>
      <c r="K16" s="7"/>
      <c r="L16" s="7"/>
      <c r="M16" s="8"/>
      <c r="N16" s="618"/>
      <c r="O16" s="625"/>
      <c r="P16" s="7"/>
      <c r="Q16" s="7"/>
      <c r="R16" s="7"/>
      <c r="S16" s="7"/>
      <c r="T16" s="8"/>
      <c r="U16" s="618"/>
      <c r="V16" s="625"/>
      <c r="W16" s="7"/>
      <c r="X16" s="7"/>
      <c r="Y16" s="7"/>
      <c r="Z16" s="7"/>
      <c r="AA16" s="8"/>
      <c r="AB16" s="618"/>
      <c r="AC16" s="625"/>
      <c r="AD16" s="7"/>
      <c r="AE16" s="7"/>
      <c r="AF16" s="7"/>
      <c r="AG16" s="7"/>
      <c r="AH16" s="8"/>
    </row>
    <row r="17">
      <c r="A17" s="633">
        <v>44755.0</v>
      </c>
      <c r="B17" s="8"/>
      <c r="C17" s="622"/>
      <c r="D17" s="622"/>
      <c r="E17" s="622"/>
      <c r="F17" s="634"/>
      <c r="G17" s="618"/>
      <c r="H17" s="633">
        <v>44755.0</v>
      </c>
      <c r="I17" s="8"/>
      <c r="J17" s="622">
        <v>0.0</v>
      </c>
      <c r="K17" s="622">
        <v>0.0</v>
      </c>
      <c r="L17" s="622">
        <v>0.0</v>
      </c>
      <c r="M17" s="623">
        <v>0.0</v>
      </c>
      <c r="N17" s="618"/>
      <c r="O17" s="633">
        <v>44755.0</v>
      </c>
      <c r="P17" s="8"/>
      <c r="Q17" s="622">
        <v>1.0</v>
      </c>
      <c r="R17" s="622">
        <v>1.0</v>
      </c>
      <c r="S17" s="622">
        <v>1.0</v>
      </c>
      <c r="T17" s="623">
        <v>0.0</v>
      </c>
      <c r="U17" s="618"/>
      <c r="V17" s="633">
        <v>44755.0</v>
      </c>
      <c r="W17" s="8"/>
      <c r="X17" s="622">
        <v>0.0</v>
      </c>
      <c r="Y17" s="622">
        <v>1.0</v>
      </c>
      <c r="Z17" s="622">
        <v>0.0</v>
      </c>
      <c r="AA17" s="623">
        <v>0.0</v>
      </c>
      <c r="AB17" s="618"/>
      <c r="AC17" s="633">
        <v>44755.0</v>
      </c>
      <c r="AD17" s="8"/>
      <c r="AE17" s="622"/>
      <c r="AF17" s="622"/>
      <c r="AG17" s="622"/>
      <c r="AH17" s="623"/>
    </row>
    <row r="18">
      <c r="A18" s="633">
        <v>44756.0</v>
      </c>
      <c r="B18" s="8"/>
      <c r="C18" s="622"/>
      <c r="D18" s="622"/>
      <c r="E18" s="622"/>
      <c r="F18" s="634"/>
      <c r="G18" s="618"/>
      <c r="H18" s="633">
        <v>44756.0</v>
      </c>
      <c r="I18" s="8"/>
      <c r="J18" s="622">
        <v>1.0</v>
      </c>
      <c r="K18" s="622">
        <v>1.0</v>
      </c>
      <c r="L18" s="622">
        <v>0.0</v>
      </c>
      <c r="M18" s="623">
        <v>0.0</v>
      </c>
      <c r="N18" s="618"/>
      <c r="O18" s="633">
        <v>44756.0</v>
      </c>
      <c r="P18" s="8"/>
      <c r="Q18" s="622">
        <v>0.0</v>
      </c>
      <c r="R18" s="622">
        <v>0.0</v>
      </c>
      <c r="S18" s="622">
        <v>0.0</v>
      </c>
      <c r="T18" s="623">
        <v>1.0</v>
      </c>
      <c r="U18" s="618"/>
      <c r="V18" s="633">
        <v>44756.0</v>
      </c>
      <c r="W18" s="8"/>
      <c r="X18" s="622">
        <v>0.0</v>
      </c>
      <c r="Y18" s="622">
        <v>1.0</v>
      </c>
      <c r="Z18" s="622">
        <v>1.0</v>
      </c>
      <c r="AA18" s="623">
        <v>0.0</v>
      </c>
      <c r="AB18" s="618"/>
      <c r="AC18" s="633">
        <v>44756.0</v>
      </c>
      <c r="AD18" s="8"/>
      <c r="AE18" s="622"/>
      <c r="AF18" s="622"/>
      <c r="AG18" s="622"/>
      <c r="AH18" s="623"/>
    </row>
    <row r="19">
      <c r="A19" s="633">
        <v>44757.0</v>
      </c>
      <c r="B19" s="8"/>
      <c r="C19" s="622"/>
      <c r="D19" s="622"/>
      <c r="E19" s="622"/>
      <c r="F19" s="623"/>
      <c r="G19" s="618"/>
      <c r="H19" s="633">
        <v>44757.0</v>
      </c>
      <c r="I19" s="8"/>
      <c r="J19" s="622">
        <v>1.0</v>
      </c>
      <c r="K19" s="622">
        <v>1.0</v>
      </c>
      <c r="L19" s="622">
        <v>0.0</v>
      </c>
      <c r="M19" s="623">
        <v>0.0</v>
      </c>
      <c r="N19" s="618"/>
      <c r="O19" s="633">
        <v>44757.0</v>
      </c>
      <c r="P19" s="8"/>
      <c r="Q19" s="622">
        <v>0.0</v>
      </c>
      <c r="R19" s="622">
        <v>0.0</v>
      </c>
      <c r="S19" s="622">
        <v>1.0</v>
      </c>
      <c r="T19" s="623">
        <v>0.0</v>
      </c>
      <c r="U19" s="618"/>
      <c r="V19" s="633">
        <v>44757.0</v>
      </c>
      <c r="W19" s="8"/>
      <c r="X19" s="622"/>
      <c r="Y19" s="622"/>
      <c r="Z19" s="622"/>
      <c r="AA19" s="623"/>
      <c r="AB19" s="618"/>
      <c r="AC19" s="633">
        <v>44757.0</v>
      </c>
      <c r="AD19" s="8"/>
      <c r="AE19" s="622"/>
      <c r="AF19" s="622"/>
      <c r="AG19" s="622"/>
      <c r="AH19" s="623"/>
    </row>
    <row r="20">
      <c r="A20" s="633">
        <v>44758.0</v>
      </c>
      <c r="B20" s="8"/>
      <c r="C20" s="622"/>
      <c r="D20" s="622"/>
      <c r="E20" s="622"/>
      <c r="F20" s="623"/>
      <c r="G20" s="618"/>
      <c r="H20" s="633">
        <v>44758.0</v>
      </c>
      <c r="I20" s="8"/>
      <c r="J20" s="622">
        <v>0.0</v>
      </c>
      <c r="K20" s="622">
        <v>1.0</v>
      </c>
      <c r="L20" s="622">
        <v>1.0</v>
      </c>
      <c r="M20" s="623">
        <v>0.0</v>
      </c>
      <c r="N20" s="618"/>
      <c r="O20" s="633">
        <v>44758.0</v>
      </c>
      <c r="P20" s="8"/>
      <c r="Q20" s="622">
        <v>1.0</v>
      </c>
      <c r="R20" s="622">
        <v>0.0</v>
      </c>
      <c r="S20" s="622">
        <v>0.0</v>
      </c>
      <c r="T20" s="623">
        <v>0.0</v>
      </c>
      <c r="U20" s="618"/>
      <c r="V20" s="633">
        <v>44758.0</v>
      </c>
      <c r="W20" s="8"/>
      <c r="X20" s="622"/>
      <c r="Y20" s="622"/>
      <c r="Z20" s="622"/>
      <c r="AA20" s="623"/>
      <c r="AB20" s="618"/>
      <c r="AC20" s="633">
        <v>44758.0</v>
      </c>
      <c r="AD20" s="8"/>
      <c r="AE20" s="622"/>
      <c r="AF20" s="622"/>
      <c r="AG20" s="622"/>
      <c r="AH20" s="623"/>
    </row>
    <row r="21">
      <c r="A21" s="633">
        <v>44759.0</v>
      </c>
      <c r="B21" s="8"/>
      <c r="C21" s="622"/>
      <c r="D21" s="622"/>
      <c r="E21" s="622"/>
      <c r="F21" s="623"/>
      <c r="G21" s="618"/>
      <c r="H21" s="633">
        <v>44759.0</v>
      </c>
      <c r="I21" s="8"/>
      <c r="J21" s="622">
        <v>0.0</v>
      </c>
      <c r="K21" s="622">
        <v>1.0</v>
      </c>
      <c r="L21" s="622">
        <v>1.0</v>
      </c>
      <c r="M21" s="623">
        <v>0.0</v>
      </c>
      <c r="N21" s="618"/>
      <c r="O21" s="633">
        <v>44759.0</v>
      </c>
      <c r="P21" s="8"/>
      <c r="Q21" s="622">
        <v>1.0</v>
      </c>
      <c r="R21" s="622">
        <v>0.0</v>
      </c>
      <c r="S21" s="622">
        <v>0.0</v>
      </c>
      <c r="T21" s="623">
        <v>0.0</v>
      </c>
      <c r="U21" s="618"/>
      <c r="V21" s="633">
        <v>44759.0</v>
      </c>
      <c r="W21" s="8"/>
      <c r="X21" s="622"/>
      <c r="Y21" s="622"/>
      <c r="Z21" s="622"/>
      <c r="AA21" s="623"/>
      <c r="AB21" s="618"/>
      <c r="AC21" s="633">
        <v>44759.0</v>
      </c>
      <c r="AD21" s="8"/>
      <c r="AE21" s="622"/>
      <c r="AF21" s="622"/>
      <c r="AG21" s="622"/>
      <c r="AH21" s="623"/>
    </row>
    <row r="22">
      <c r="A22" s="633">
        <v>44760.0</v>
      </c>
      <c r="B22" s="8"/>
      <c r="C22" s="622"/>
      <c r="D22" s="622"/>
      <c r="E22" s="622"/>
      <c r="F22" s="623"/>
      <c r="G22" s="618"/>
      <c r="H22" s="633">
        <v>44760.0</v>
      </c>
      <c r="I22" s="8"/>
      <c r="J22" s="622">
        <v>0.0</v>
      </c>
      <c r="K22" s="622">
        <v>1.0</v>
      </c>
      <c r="L22" s="622">
        <v>1.0</v>
      </c>
      <c r="M22" s="623">
        <v>0.0</v>
      </c>
      <c r="N22" s="618"/>
      <c r="O22" s="633">
        <v>44760.0</v>
      </c>
      <c r="P22" s="8"/>
      <c r="Q22" s="622">
        <v>1.0</v>
      </c>
      <c r="R22" s="622">
        <v>0.0</v>
      </c>
      <c r="S22" s="622">
        <v>0.0</v>
      </c>
      <c r="T22" s="623">
        <v>0.0</v>
      </c>
      <c r="U22" s="618"/>
      <c r="V22" s="633">
        <v>44760.0</v>
      </c>
      <c r="W22" s="8"/>
      <c r="X22" s="622"/>
      <c r="Y22" s="622"/>
      <c r="Z22" s="622"/>
      <c r="AA22" s="623"/>
      <c r="AB22" s="618"/>
      <c r="AC22" s="633">
        <v>44760.0</v>
      </c>
      <c r="AD22" s="8"/>
      <c r="AE22" s="622"/>
      <c r="AF22" s="622"/>
      <c r="AG22" s="622"/>
      <c r="AH22" s="623"/>
    </row>
    <row r="23">
      <c r="A23" s="633">
        <v>44761.0</v>
      </c>
      <c r="B23" s="8"/>
      <c r="C23" s="622"/>
      <c r="D23" s="622"/>
      <c r="E23" s="622"/>
      <c r="F23" s="623"/>
      <c r="G23" s="618"/>
      <c r="H23" s="633">
        <v>44761.0</v>
      </c>
      <c r="I23" s="8"/>
      <c r="J23" s="622">
        <v>0.0</v>
      </c>
      <c r="K23" s="622">
        <v>0.0</v>
      </c>
      <c r="L23" s="622">
        <v>0.0</v>
      </c>
      <c r="M23" s="623">
        <v>0.0</v>
      </c>
      <c r="N23" s="618"/>
      <c r="O23" s="633">
        <v>44761.0</v>
      </c>
      <c r="P23" s="8"/>
      <c r="Q23" s="622">
        <v>1.0</v>
      </c>
      <c r="R23" s="622">
        <v>1.0</v>
      </c>
      <c r="S23" s="622">
        <v>1.0</v>
      </c>
      <c r="T23" s="623">
        <v>0.0</v>
      </c>
      <c r="U23" s="618"/>
      <c r="V23" s="633">
        <v>44761.0</v>
      </c>
      <c r="W23" s="8"/>
      <c r="X23" s="622"/>
      <c r="Y23" s="622"/>
      <c r="Z23" s="622"/>
      <c r="AA23" s="623"/>
      <c r="AB23" s="618"/>
      <c r="AC23" s="633">
        <v>44761.0</v>
      </c>
      <c r="AD23" s="8"/>
      <c r="AE23" s="622"/>
      <c r="AF23" s="622"/>
      <c r="AG23" s="622"/>
      <c r="AH23" s="623"/>
    </row>
    <row r="24">
      <c r="A24" s="625"/>
      <c r="B24" s="7"/>
      <c r="C24" s="7"/>
      <c r="D24" s="7"/>
      <c r="E24" s="7"/>
      <c r="F24" s="8"/>
      <c r="G24" s="618"/>
      <c r="H24" s="625"/>
      <c r="I24" s="7"/>
      <c r="J24" s="7"/>
      <c r="K24" s="7"/>
      <c r="L24" s="7"/>
      <c r="M24" s="8"/>
      <c r="N24" s="618"/>
      <c r="O24" s="625"/>
      <c r="P24" s="7"/>
      <c r="Q24" s="7"/>
      <c r="R24" s="7"/>
      <c r="S24" s="7"/>
      <c r="T24" s="8"/>
      <c r="U24" s="618"/>
      <c r="V24" s="625"/>
      <c r="W24" s="7"/>
      <c r="X24" s="7"/>
      <c r="Y24" s="7"/>
      <c r="Z24" s="7"/>
      <c r="AA24" s="8"/>
      <c r="AB24" s="618"/>
      <c r="AC24" s="625"/>
      <c r="AD24" s="7"/>
      <c r="AE24" s="7"/>
      <c r="AF24" s="7"/>
      <c r="AG24" s="7"/>
      <c r="AH24" s="8"/>
    </row>
    <row r="25">
      <c r="A25" s="635">
        <v>44762.0</v>
      </c>
      <c r="B25" s="8"/>
      <c r="C25" s="622"/>
      <c r="D25" s="622"/>
      <c r="E25" s="622"/>
      <c r="F25" s="623"/>
      <c r="G25" s="618"/>
      <c r="H25" s="635">
        <v>44762.0</v>
      </c>
      <c r="I25" s="8"/>
      <c r="J25" s="622">
        <v>0.0</v>
      </c>
      <c r="K25" s="622">
        <v>0.0</v>
      </c>
      <c r="L25" s="622">
        <v>0.0</v>
      </c>
      <c r="M25" s="623">
        <v>1.0</v>
      </c>
      <c r="N25" s="618"/>
      <c r="O25" s="635">
        <v>44762.0</v>
      </c>
      <c r="P25" s="8"/>
      <c r="Q25" s="622">
        <v>1.0</v>
      </c>
      <c r="R25" s="622">
        <v>1.0</v>
      </c>
      <c r="S25" s="622">
        <v>1.0</v>
      </c>
      <c r="T25" s="623">
        <v>0.0</v>
      </c>
      <c r="U25" s="618"/>
      <c r="V25" s="635">
        <v>44762.0</v>
      </c>
      <c r="W25" s="8"/>
      <c r="X25" s="622"/>
      <c r="Y25" s="622"/>
      <c r="Z25" s="622"/>
      <c r="AA25" s="623"/>
      <c r="AB25" s="618"/>
      <c r="AC25" s="635">
        <v>44762.0</v>
      </c>
      <c r="AD25" s="8"/>
      <c r="AE25" s="622"/>
      <c r="AF25" s="622"/>
      <c r="AG25" s="622"/>
      <c r="AH25" s="623"/>
    </row>
    <row r="26">
      <c r="A26" s="635">
        <v>44763.0</v>
      </c>
      <c r="B26" s="8"/>
      <c r="C26" s="622"/>
      <c r="D26" s="622"/>
      <c r="E26" s="622"/>
      <c r="F26" s="623"/>
      <c r="G26" s="618"/>
      <c r="H26" s="635">
        <v>44763.0</v>
      </c>
      <c r="I26" s="8"/>
      <c r="J26" s="622">
        <v>0.0</v>
      </c>
      <c r="K26" s="622">
        <v>0.0</v>
      </c>
      <c r="L26" s="622">
        <v>0.0</v>
      </c>
      <c r="M26" s="623">
        <v>0.0</v>
      </c>
      <c r="N26" s="618"/>
      <c r="O26" s="635">
        <v>44763.0</v>
      </c>
      <c r="P26" s="8"/>
      <c r="Q26" s="622">
        <v>1.0</v>
      </c>
      <c r="R26" s="622">
        <v>1.0</v>
      </c>
      <c r="S26" s="622">
        <v>1.0</v>
      </c>
      <c r="T26" s="623">
        <v>0.0</v>
      </c>
      <c r="U26" s="618"/>
      <c r="V26" s="635">
        <v>44763.0</v>
      </c>
      <c r="W26" s="8"/>
      <c r="X26" s="622"/>
      <c r="Y26" s="622"/>
      <c r="Z26" s="622"/>
      <c r="AA26" s="623"/>
      <c r="AB26" s="618"/>
      <c r="AC26" s="635">
        <v>44763.0</v>
      </c>
      <c r="AD26" s="8"/>
      <c r="AE26" s="622"/>
      <c r="AF26" s="622"/>
      <c r="AG26" s="622"/>
      <c r="AH26" s="623"/>
    </row>
    <row r="27">
      <c r="A27" s="635">
        <v>44764.0</v>
      </c>
      <c r="B27" s="8"/>
      <c r="C27" s="622"/>
      <c r="D27" s="622"/>
      <c r="E27" s="622"/>
      <c r="F27" s="636"/>
      <c r="G27" s="618"/>
      <c r="H27" s="635">
        <v>44764.0</v>
      </c>
      <c r="I27" s="8"/>
      <c r="J27" s="622">
        <v>0.0</v>
      </c>
      <c r="K27" s="627">
        <v>1.0</v>
      </c>
      <c r="L27" s="627">
        <v>0.0</v>
      </c>
      <c r="M27" s="636">
        <v>0.0</v>
      </c>
      <c r="N27" s="618"/>
      <c r="O27" s="635">
        <v>44764.0</v>
      </c>
      <c r="P27" s="8"/>
      <c r="Q27" s="622">
        <v>1.0</v>
      </c>
      <c r="R27" s="627">
        <v>0.0</v>
      </c>
      <c r="S27" s="627">
        <v>1.0</v>
      </c>
      <c r="T27" s="636">
        <v>0.0</v>
      </c>
      <c r="U27" s="618"/>
      <c r="V27" s="635">
        <v>44764.0</v>
      </c>
      <c r="W27" s="8"/>
      <c r="X27" s="622"/>
      <c r="Y27" s="627"/>
      <c r="Z27" s="627"/>
      <c r="AA27" s="636"/>
      <c r="AB27" s="618"/>
      <c r="AC27" s="635">
        <v>44764.0</v>
      </c>
      <c r="AD27" s="8"/>
      <c r="AE27" s="637"/>
      <c r="AF27" s="636"/>
      <c r="AG27" s="636"/>
      <c r="AH27" s="636"/>
    </row>
    <row r="28">
      <c r="A28" s="638">
        <v>44765.0</v>
      </c>
      <c r="B28" s="64"/>
      <c r="C28" s="622"/>
      <c r="D28" s="622"/>
      <c r="E28" s="622"/>
      <c r="F28" s="632"/>
      <c r="G28" s="618"/>
      <c r="H28" s="638">
        <v>44765.0</v>
      </c>
      <c r="I28" s="64"/>
      <c r="J28" s="629">
        <v>0.0</v>
      </c>
      <c r="K28" s="630">
        <v>0.0</v>
      </c>
      <c r="L28" s="630">
        <v>0.0</v>
      </c>
      <c r="M28" s="632">
        <v>0.0</v>
      </c>
      <c r="N28" s="618"/>
      <c r="O28" s="638">
        <v>44765.0</v>
      </c>
      <c r="P28" s="64"/>
      <c r="Q28" s="629">
        <v>1.0</v>
      </c>
      <c r="R28" s="630">
        <v>1.0</v>
      </c>
      <c r="S28" s="630">
        <v>1.0</v>
      </c>
      <c r="T28" s="632">
        <v>0.0</v>
      </c>
      <c r="U28" s="618"/>
      <c r="V28" s="638">
        <v>44765.0</v>
      </c>
      <c r="W28" s="64"/>
      <c r="X28" s="629"/>
      <c r="Y28" s="630"/>
      <c r="Z28" s="630"/>
      <c r="AA28" s="632"/>
      <c r="AB28" s="618"/>
      <c r="AC28" s="638">
        <v>44765.0</v>
      </c>
      <c r="AD28" s="64"/>
      <c r="AE28" s="623"/>
      <c r="AF28" s="632"/>
      <c r="AG28" s="632"/>
      <c r="AH28" s="632"/>
    </row>
    <row r="29">
      <c r="A29" s="635">
        <v>44766.0</v>
      </c>
      <c r="B29" s="8"/>
      <c r="C29" s="622"/>
      <c r="D29" s="622"/>
      <c r="E29" s="622"/>
      <c r="F29" s="632"/>
      <c r="G29" s="618"/>
      <c r="H29" s="635">
        <v>44766.0</v>
      </c>
      <c r="I29" s="8"/>
      <c r="J29" s="629">
        <v>0.0</v>
      </c>
      <c r="K29" s="630">
        <v>0.0</v>
      </c>
      <c r="L29" s="630">
        <v>1.0</v>
      </c>
      <c r="M29" s="632">
        <v>0.0</v>
      </c>
      <c r="N29" s="618"/>
      <c r="O29" s="635">
        <v>44766.0</v>
      </c>
      <c r="P29" s="8"/>
      <c r="Q29" s="629">
        <v>1.0</v>
      </c>
      <c r="R29" s="630">
        <v>0.0</v>
      </c>
      <c r="S29" s="630">
        <v>0.0</v>
      </c>
      <c r="T29" s="632">
        <v>0.0</v>
      </c>
      <c r="U29" s="618"/>
      <c r="V29" s="635">
        <v>44766.0</v>
      </c>
      <c r="W29" s="8"/>
      <c r="X29" s="629"/>
      <c r="Y29" s="630"/>
      <c r="Z29" s="630"/>
      <c r="AA29" s="632"/>
      <c r="AB29" s="618"/>
      <c r="AC29" s="635">
        <v>44766.0</v>
      </c>
      <c r="AD29" s="8"/>
      <c r="AE29" s="623"/>
      <c r="AF29" s="632"/>
      <c r="AG29" s="632"/>
      <c r="AH29" s="632"/>
    </row>
    <row r="30">
      <c r="A30" s="635">
        <v>44767.0</v>
      </c>
      <c r="B30" s="8"/>
      <c r="C30" s="629"/>
      <c r="D30" s="630"/>
      <c r="E30" s="630"/>
      <c r="F30" s="632"/>
      <c r="G30" s="618"/>
      <c r="H30" s="635">
        <v>44767.0</v>
      </c>
      <c r="I30" s="8"/>
      <c r="J30" s="629">
        <v>0.0</v>
      </c>
      <c r="K30" s="630">
        <v>0.0</v>
      </c>
      <c r="L30" s="630">
        <v>0.0</v>
      </c>
      <c r="M30" s="632">
        <v>0.0</v>
      </c>
      <c r="N30" s="618"/>
      <c r="O30" s="635">
        <v>44767.0</v>
      </c>
      <c r="P30" s="8"/>
      <c r="Q30" s="629">
        <v>1.0</v>
      </c>
      <c r="R30" s="630">
        <v>1.0</v>
      </c>
      <c r="S30" s="630">
        <v>1.0</v>
      </c>
      <c r="T30" s="632">
        <v>0.0</v>
      </c>
      <c r="U30" s="618"/>
      <c r="V30" s="635">
        <v>44767.0</v>
      </c>
      <c r="W30" s="8"/>
      <c r="X30" s="629"/>
      <c r="Y30" s="630"/>
      <c r="Z30" s="630"/>
      <c r="AA30" s="632"/>
      <c r="AB30" s="618"/>
      <c r="AC30" s="635">
        <v>44767.0</v>
      </c>
      <c r="AD30" s="8"/>
      <c r="AE30" s="623"/>
      <c r="AF30" s="632"/>
      <c r="AG30" s="632"/>
      <c r="AH30" s="632"/>
    </row>
    <row r="31">
      <c r="A31" s="635">
        <v>44768.0</v>
      </c>
      <c r="B31" s="8"/>
      <c r="C31" s="629"/>
      <c r="D31" s="630"/>
      <c r="E31" s="630"/>
      <c r="F31" s="632"/>
      <c r="G31" s="618"/>
      <c r="H31" s="635">
        <v>44768.0</v>
      </c>
      <c r="I31" s="8"/>
      <c r="J31" s="629">
        <v>1.0</v>
      </c>
      <c r="K31" s="630">
        <v>0.0</v>
      </c>
      <c r="L31" s="630">
        <v>0.0</v>
      </c>
      <c r="M31" s="632">
        <v>1.0</v>
      </c>
      <c r="N31" s="618"/>
      <c r="O31" s="635">
        <v>44768.0</v>
      </c>
      <c r="P31" s="8"/>
      <c r="Q31" s="629">
        <v>0.0</v>
      </c>
      <c r="R31" s="630">
        <v>1.0</v>
      </c>
      <c r="S31" s="630">
        <v>1.0</v>
      </c>
      <c r="T31" s="632">
        <v>0.0</v>
      </c>
      <c r="U31" s="618"/>
      <c r="V31" s="635">
        <v>44768.0</v>
      </c>
      <c r="W31" s="8"/>
      <c r="X31" s="629"/>
      <c r="Y31" s="630"/>
      <c r="Z31" s="630"/>
      <c r="AA31" s="632"/>
      <c r="AB31" s="618"/>
      <c r="AC31" s="635">
        <v>44768.0</v>
      </c>
      <c r="AD31" s="8"/>
      <c r="AE31" s="623"/>
      <c r="AF31" s="632"/>
      <c r="AG31" s="632"/>
      <c r="AH31" s="632"/>
    </row>
    <row r="32">
      <c r="A32" s="639"/>
      <c r="B32" s="640"/>
      <c r="C32" s="640"/>
      <c r="D32" s="640"/>
      <c r="E32" s="640"/>
      <c r="F32" s="102"/>
      <c r="G32" s="618"/>
      <c r="H32" s="641"/>
      <c r="I32" s="640"/>
      <c r="J32" s="640"/>
      <c r="K32" s="640"/>
      <c r="L32" s="640"/>
      <c r="M32" s="102"/>
      <c r="N32" s="618"/>
      <c r="O32" s="641"/>
      <c r="P32" s="640"/>
      <c r="Q32" s="640"/>
      <c r="R32" s="640"/>
      <c r="S32" s="640"/>
      <c r="T32" s="102"/>
      <c r="U32" s="618"/>
      <c r="V32" s="641"/>
      <c r="W32" s="640"/>
      <c r="X32" s="640"/>
      <c r="Y32" s="640"/>
      <c r="Z32" s="640"/>
      <c r="AA32" s="102"/>
      <c r="AB32" s="618"/>
      <c r="AC32" s="641"/>
      <c r="AD32" s="640"/>
      <c r="AE32" s="640"/>
      <c r="AF32" s="640"/>
      <c r="AG32" s="640"/>
      <c r="AH32" s="102"/>
    </row>
    <row r="33">
      <c r="A33" s="642">
        <v>44769.0</v>
      </c>
      <c r="B33" s="8"/>
      <c r="C33" s="622"/>
      <c r="D33" s="622"/>
      <c r="E33" s="622"/>
      <c r="F33" s="623"/>
      <c r="G33" s="618"/>
      <c r="H33" s="642">
        <v>44769.0</v>
      </c>
      <c r="I33" s="8"/>
      <c r="J33" s="622">
        <v>1.0</v>
      </c>
      <c r="K33" s="622">
        <v>0.0</v>
      </c>
      <c r="L33" s="622">
        <v>1.0</v>
      </c>
      <c r="M33" s="623">
        <v>0.0</v>
      </c>
      <c r="N33" s="618"/>
      <c r="O33" s="642">
        <v>44769.0</v>
      </c>
      <c r="P33" s="8"/>
      <c r="Q33" s="622">
        <v>0.0</v>
      </c>
      <c r="R33" s="622">
        <v>0.0</v>
      </c>
      <c r="S33" s="622">
        <v>0.0</v>
      </c>
      <c r="T33" s="623">
        <v>0.0</v>
      </c>
      <c r="U33" s="618"/>
      <c r="V33" s="642">
        <v>44769.0</v>
      </c>
      <c r="W33" s="8"/>
      <c r="X33" s="622"/>
      <c r="Y33" s="622"/>
      <c r="Z33" s="622"/>
      <c r="AA33" s="623"/>
      <c r="AB33" s="618"/>
      <c r="AC33" s="642">
        <v>44769.0</v>
      </c>
      <c r="AD33" s="8"/>
      <c r="AE33" s="622"/>
      <c r="AF33" s="622"/>
      <c r="AG33" s="622"/>
      <c r="AH33" s="623"/>
    </row>
    <row r="34">
      <c r="A34" s="642">
        <v>44770.0</v>
      </c>
      <c r="B34" s="8"/>
      <c r="C34" s="622"/>
      <c r="D34" s="622"/>
      <c r="E34" s="622"/>
      <c r="F34" s="623"/>
      <c r="G34" s="618"/>
      <c r="H34" s="642">
        <v>44770.0</v>
      </c>
      <c r="I34" s="8"/>
      <c r="J34" s="622">
        <v>1.0</v>
      </c>
      <c r="K34" s="622">
        <v>0.0</v>
      </c>
      <c r="L34" s="622">
        <v>0.0</v>
      </c>
      <c r="M34" s="623">
        <v>0.0</v>
      </c>
      <c r="N34" s="618"/>
      <c r="O34" s="642">
        <v>44770.0</v>
      </c>
      <c r="P34" s="8"/>
      <c r="Q34" s="622">
        <v>0.0</v>
      </c>
      <c r="R34" s="622">
        <v>1.0</v>
      </c>
      <c r="S34" s="622">
        <v>1.0</v>
      </c>
      <c r="T34" s="623">
        <v>0.0</v>
      </c>
      <c r="U34" s="618"/>
      <c r="V34" s="642">
        <v>44770.0</v>
      </c>
      <c r="W34" s="8"/>
      <c r="X34" s="622"/>
      <c r="Y34" s="622"/>
      <c r="Z34" s="622"/>
      <c r="AA34" s="623"/>
      <c r="AB34" s="618"/>
      <c r="AC34" s="642">
        <v>44770.0</v>
      </c>
      <c r="AD34" s="8"/>
      <c r="AE34" s="622"/>
      <c r="AF34" s="622"/>
      <c r="AG34" s="622"/>
      <c r="AH34" s="623"/>
    </row>
    <row r="35">
      <c r="A35" s="642">
        <v>44771.0</v>
      </c>
      <c r="B35" s="8"/>
      <c r="C35" s="622"/>
      <c r="D35" s="622"/>
      <c r="E35" s="622"/>
      <c r="F35" s="623"/>
      <c r="G35" s="618"/>
      <c r="H35" s="642">
        <v>44771.0</v>
      </c>
      <c r="I35" s="8"/>
      <c r="J35" s="622">
        <v>1.0</v>
      </c>
      <c r="K35" s="622">
        <v>0.0</v>
      </c>
      <c r="L35" s="622">
        <v>0.0</v>
      </c>
      <c r="M35" s="623">
        <v>0.0</v>
      </c>
      <c r="N35" s="618"/>
      <c r="O35" s="642">
        <v>44771.0</v>
      </c>
      <c r="P35" s="8"/>
      <c r="Q35" s="622">
        <v>0.0</v>
      </c>
      <c r="R35" s="622">
        <v>0.0</v>
      </c>
      <c r="S35" s="622">
        <v>1.0</v>
      </c>
      <c r="T35" s="623">
        <v>0.0</v>
      </c>
      <c r="U35" s="618"/>
      <c r="V35" s="642">
        <v>44771.0</v>
      </c>
      <c r="W35" s="8"/>
      <c r="X35" s="622"/>
      <c r="Y35" s="622"/>
      <c r="Z35" s="622"/>
      <c r="AA35" s="623"/>
      <c r="AB35" s="618"/>
      <c r="AC35" s="642">
        <v>44771.0</v>
      </c>
      <c r="AD35" s="8"/>
      <c r="AE35" s="622"/>
      <c r="AF35" s="622"/>
      <c r="AG35" s="622"/>
      <c r="AH35" s="623"/>
    </row>
    <row r="36">
      <c r="A36" s="642">
        <v>44772.0</v>
      </c>
      <c r="B36" s="8"/>
      <c r="C36" s="622"/>
      <c r="D36" s="622"/>
      <c r="E36" s="622"/>
      <c r="F36" s="637"/>
      <c r="G36" s="618"/>
      <c r="H36" s="643">
        <v>44711.0</v>
      </c>
      <c r="I36" s="8"/>
      <c r="J36" s="622">
        <v>0.0</v>
      </c>
      <c r="K36" s="622">
        <v>0.0</v>
      </c>
      <c r="L36" s="622">
        <v>1.0</v>
      </c>
      <c r="M36" s="637">
        <v>0.0</v>
      </c>
      <c r="N36" s="618"/>
      <c r="O36" s="642">
        <v>44772.0</v>
      </c>
      <c r="P36" s="8"/>
      <c r="Q36" s="622">
        <v>1.0</v>
      </c>
      <c r="R36" s="622">
        <v>1.0</v>
      </c>
      <c r="S36" s="622">
        <v>0.0</v>
      </c>
      <c r="T36" s="637">
        <v>0.0</v>
      </c>
      <c r="U36" s="618"/>
      <c r="V36" s="642">
        <v>44772.0</v>
      </c>
      <c r="W36" s="8"/>
      <c r="X36" s="622"/>
      <c r="Y36" s="622"/>
      <c r="Z36" s="622"/>
      <c r="AA36" s="637"/>
      <c r="AB36" s="618"/>
      <c r="AC36" s="642">
        <v>44772.0</v>
      </c>
      <c r="AD36" s="8"/>
      <c r="AE36" s="622"/>
      <c r="AF36" s="622"/>
      <c r="AG36" s="622"/>
      <c r="AH36" s="637"/>
    </row>
    <row r="37">
      <c r="A37" s="644">
        <v>44773.0</v>
      </c>
      <c r="B37" s="645"/>
      <c r="C37" s="646"/>
      <c r="D37" s="646"/>
      <c r="E37" s="646"/>
      <c r="F37" s="647"/>
      <c r="G37" s="618"/>
      <c r="H37" s="644">
        <v>44773.0</v>
      </c>
      <c r="I37" s="645"/>
      <c r="J37" s="646">
        <v>1.0</v>
      </c>
      <c r="K37" s="646">
        <v>0.0</v>
      </c>
      <c r="L37" s="646">
        <v>1.0</v>
      </c>
      <c r="M37" s="647">
        <v>0.0</v>
      </c>
      <c r="N37" s="618"/>
      <c r="O37" s="644">
        <v>44773.0</v>
      </c>
      <c r="P37" s="645"/>
      <c r="Q37" s="646">
        <v>0.0</v>
      </c>
      <c r="R37" s="646">
        <v>1.0</v>
      </c>
      <c r="S37" s="646">
        <v>0.0</v>
      </c>
      <c r="T37" s="647">
        <v>0.0</v>
      </c>
      <c r="U37" s="618"/>
      <c r="V37" s="644">
        <v>44773.0</v>
      </c>
      <c r="W37" s="645"/>
      <c r="X37" s="646"/>
      <c r="Y37" s="646"/>
      <c r="Z37" s="646"/>
      <c r="AA37" s="647"/>
      <c r="AB37" s="618"/>
      <c r="AC37" s="644">
        <v>44773.0</v>
      </c>
      <c r="AD37" s="645"/>
      <c r="AE37" s="648"/>
      <c r="AF37" s="648"/>
      <c r="AG37" s="648"/>
      <c r="AH37" s="649"/>
    </row>
    <row r="38">
      <c r="A38" s="650"/>
      <c r="F38" s="645"/>
      <c r="G38" s="618"/>
      <c r="H38" s="651"/>
      <c r="M38" s="645"/>
      <c r="N38" s="618"/>
      <c r="O38" s="651"/>
      <c r="T38" s="645"/>
      <c r="U38" s="618"/>
      <c r="V38" s="651"/>
      <c r="AA38" s="645"/>
      <c r="AB38" s="618"/>
      <c r="AC38" s="651"/>
    </row>
    <row r="39">
      <c r="A39" s="652" t="s">
        <v>1069</v>
      </c>
      <c r="B39" s="7"/>
      <c r="C39" s="7"/>
      <c r="D39" s="7"/>
      <c r="E39" s="7"/>
      <c r="F39" s="7"/>
      <c r="G39" s="618"/>
      <c r="H39" s="652" t="s">
        <v>1069</v>
      </c>
      <c r="I39" s="7"/>
      <c r="J39" s="7"/>
      <c r="K39" s="7"/>
      <c r="L39" s="7"/>
      <c r="M39" s="7"/>
      <c r="N39" s="618"/>
      <c r="O39" s="652" t="s">
        <v>1069</v>
      </c>
      <c r="P39" s="7"/>
      <c r="Q39" s="7"/>
      <c r="R39" s="7"/>
      <c r="S39" s="7"/>
      <c r="T39" s="7"/>
      <c r="U39" s="618"/>
      <c r="V39" s="652" t="s">
        <v>1069</v>
      </c>
      <c r="W39" s="7"/>
      <c r="X39" s="7"/>
      <c r="Y39" s="7"/>
      <c r="Z39" s="7"/>
      <c r="AA39" s="7"/>
      <c r="AB39" s="618"/>
      <c r="AC39" s="652" t="s">
        <v>1069</v>
      </c>
      <c r="AD39" s="7"/>
      <c r="AE39" s="7"/>
      <c r="AF39" s="7"/>
      <c r="AG39" s="7"/>
      <c r="AH39" s="7"/>
    </row>
    <row r="40">
      <c r="A40" s="653" t="s">
        <v>1070</v>
      </c>
      <c r="B40" s="8"/>
      <c r="C40" s="654">
        <f t="shared" ref="C40:F40" si="1">SUM(C3:C7)</f>
        <v>0</v>
      </c>
      <c r="D40" s="654">
        <f t="shared" si="1"/>
        <v>0</v>
      </c>
      <c r="E40" s="655">
        <f t="shared" si="1"/>
        <v>0</v>
      </c>
      <c r="F40" s="656">
        <f t="shared" si="1"/>
        <v>0</v>
      </c>
      <c r="G40" s="618"/>
      <c r="H40" s="653" t="s">
        <v>1070</v>
      </c>
      <c r="I40" s="8"/>
      <c r="J40" s="654">
        <f t="shared" ref="J40:M40" si="2">SUM(J3:J7)</f>
        <v>1</v>
      </c>
      <c r="K40" s="654">
        <f t="shared" si="2"/>
        <v>0</v>
      </c>
      <c r="L40" s="655">
        <f t="shared" si="2"/>
        <v>0</v>
      </c>
      <c r="M40" s="656">
        <f t="shared" si="2"/>
        <v>1</v>
      </c>
      <c r="N40" s="618"/>
      <c r="O40" s="653" t="s">
        <v>1070</v>
      </c>
      <c r="P40" s="8"/>
      <c r="Q40" s="654">
        <f t="shared" ref="Q40:T40" si="3">SUM(Q3:Q7)</f>
        <v>4</v>
      </c>
      <c r="R40" s="654">
        <f t="shared" si="3"/>
        <v>4</v>
      </c>
      <c r="S40" s="655">
        <f t="shared" si="3"/>
        <v>5</v>
      </c>
      <c r="T40" s="656">
        <f t="shared" si="3"/>
        <v>0</v>
      </c>
      <c r="U40" s="618"/>
      <c r="V40" s="653" t="s">
        <v>1070</v>
      </c>
      <c r="W40" s="8"/>
      <c r="X40" s="654">
        <f t="shared" ref="X40:AA40" si="4">SUM(X3:X7)</f>
        <v>0</v>
      </c>
      <c r="Y40" s="654">
        <f t="shared" si="4"/>
        <v>0</v>
      </c>
      <c r="Z40" s="655">
        <f t="shared" si="4"/>
        <v>0</v>
      </c>
      <c r="AA40" s="656">
        <f t="shared" si="4"/>
        <v>0</v>
      </c>
      <c r="AB40" s="618"/>
      <c r="AC40" s="653" t="s">
        <v>1070</v>
      </c>
      <c r="AD40" s="8"/>
      <c r="AE40" s="654">
        <f t="shared" ref="AE40:AH40" si="5">SUM(AE3:AE7)</f>
        <v>0</v>
      </c>
      <c r="AF40" s="654">
        <f t="shared" si="5"/>
        <v>0</v>
      </c>
      <c r="AG40" s="655">
        <f t="shared" si="5"/>
        <v>0</v>
      </c>
      <c r="AH40" s="656">
        <f t="shared" si="5"/>
        <v>0</v>
      </c>
    </row>
    <row r="41">
      <c r="A41" s="653" t="s">
        <v>1071</v>
      </c>
      <c r="B41" s="8"/>
      <c r="C41" s="654">
        <f t="shared" ref="C41:F41" si="6">SUM(C9:C15)</f>
        <v>0</v>
      </c>
      <c r="D41" s="654">
        <f t="shared" si="6"/>
        <v>0</v>
      </c>
      <c r="E41" s="655">
        <f t="shared" si="6"/>
        <v>0</v>
      </c>
      <c r="F41" s="656">
        <f t="shared" si="6"/>
        <v>0</v>
      </c>
      <c r="G41" s="618"/>
      <c r="H41" s="653" t="s">
        <v>1071</v>
      </c>
      <c r="I41" s="8"/>
      <c r="J41" s="654">
        <f t="shared" ref="J41:M41" si="7">SUM(J9:J15)</f>
        <v>1</v>
      </c>
      <c r="K41" s="654">
        <f t="shared" si="7"/>
        <v>2</v>
      </c>
      <c r="L41" s="655">
        <f t="shared" si="7"/>
        <v>1</v>
      </c>
      <c r="M41" s="656">
        <f t="shared" si="7"/>
        <v>0</v>
      </c>
      <c r="N41" s="618"/>
      <c r="O41" s="653" t="s">
        <v>1071</v>
      </c>
      <c r="P41" s="8"/>
      <c r="Q41" s="654">
        <f t="shared" ref="Q41:T41" si="8">SUM(Q9:Q15)</f>
        <v>7</v>
      </c>
      <c r="R41" s="654">
        <f t="shared" si="8"/>
        <v>5</v>
      </c>
      <c r="S41" s="655">
        <f t="shared" si="8"/>
        <v>6</v>
      </c>
      <c r="T41" s="656">
        <f t="shared" si="8"/>
        <v>1</v>
      </c>
      <c r="U41" s="618"/>
      <c r="V41" s="653" t="s">
        <v>1071</v>
      </c>
      <c r="W41" s="8"/>
      <c r="X41" s="654">
        <f t="shared" ref="X41:AA41" si="9">SUM(X9:X15)</f>
        <v>0</v>
      </c>
      <c r="Y41" s="654">
        <f t="shared" si="9"/>
        <v>1</v>
      </c>
      <c r="Z41" s="655">
        <f t="shared" si="9"/>
        <v>0</v>
      </c>
      <c r="AA41" s="656">
        <f t="shared" si="9"/>
        <v>2</v>
      </c>
      <c r="AB41" s="618"/>
      <c r="AC41" s="653" t="s">
        <v>1071</v>
      </c>
      <c r="AD41" s="8"/>
      <c r="AE41" s="654">
        <f t="shared" ref="AE41:AH41" si="10">SUM(AE9:AE15)</f>
        <v>0</v>
      </c>
      <c r="AF41" s="654">
        <f t="shared" si="10"/>
        <v>0</v>
      </c>
      <c r="AG41" s="655">
        <f t="shared" si="10"/>
        <v>0</v>
      </c>
      <c r="AH41" s="656">
        <f t="shared" si="10"/>
        <v>0</v>
      </c>
    </row>
    <row r="42">
      <c r="A42" s="653" t="s">
        <v>1072</v>
      </c>
      <c r="B42" s="8"/>
      <c r="C42" s="654">
        <f t="shared" ref="C42:F42" si="11">SUM(C17:C23)</f>
        <v>0</v>
      </c>
      <c r="D42" s="654">
        <f t="shared" si="11"/>
        <v>0</v>
      </c>
      <c r="E42" s="655">
        <f t="shared" si="11"/>
        <v>0</v>
      </c>
      <c r="F42" s="656">
        <f t="shared" si="11"/>
        <v>0</v>
      </c>
      <c r="G42" s="618"/>
      <c r="H42" s="653" t="s">
        <v>1072</v>
      </c>
      <c r="I42" s="8"/>
      <c r="J42" s="654">
        <f t="shared" ref="J42:M42" si="12">SUM(J17:J23)</f>
        <v>2</v>
      </c>
      <c r="K42" s="654">
        <f t="shared" si="12"/>
        <v>5</v>
      </c>
      <c r="L42" s="655">
        <f t="shared" si="12"/>
        <v>3</v>
      </c>
      <c r="M42" s="656">
        <f t="shared" si="12"/>
        <v>0</v>
      </c>
      <c r="N42" s="618"/>
      <c r="O42" s="653" t="s">
        <v>1072</v>
      </c>
      <c r="P42" s="8"/>
      <c r="Q42" s="654">
        <f t="shared" ref="Q42:T42" si="13">SUM(Q17:Q23)</f>
        <v>5</v>
      </c>
      <c r="R42" s="654">
        <f t="shared" si="13"/>
        <v>2</v>
      </c>
      <c r="S42" s="655">
        <f t="shared" si="13"/>
        <v>3</v>
      </c>
      <c r="T42" s="656">
        <f t="shared" si="13"/>
        <v>1</v>
      </c>
      <c r="U42" s="618"/>
      <c r="V42" s="653" t="s">
        <v>1072</v>
      </c>
      <c r="W42" s="8"/>
      <c r="X42" s="654">
        <f t="shared" ref="X42:AA42" si="14">SUM(X17:X23)</f>
        <v>0</v>
      </c>
      <c r="Y42" s="654">
        <f t="shared" si="14"/>
        <v>2</v>
      </c>
      <c r="Z42" s="655">
        <f t="shared" si="14"/>
        <v>1</v>
      </c>
      <c r="AA42" s="656">
        <f t="shared" si="14"/>
        <v>0</v>
      </c>
      <c r="AB42" s="618"/>
      <c r="AC42" s="653" t="s">
        <v>1072</v>
      </c>
      <c r="AD42" s="8"/>
      <c r="AE42" s="654">
        <f t="shared" ref="AE42:AH42" si="15">SUM(AE17:AE23)</f>
        <v>0</v>
      </c>
      <c r="AF42" s="654">
        <f t="shared" si="15"/>
        <v>0</v>
      </c>
      <c r="AG42" s="655">
        <f t="shared" si="15"/>
        <v>0</v>
      </c>
      <c r="AH42" s="656">
        <f t="shared" si="15"/>
        <v>0</v>
      </c>
    </row>
    <row r="43">
      <c r="A43" s="653" t="s">
        <v>1073</v>
      </c>
      <c r="B43" s="8"/>
      <c r="C43" s="654">
        <f t="shared" ref="C43:F43" si="16">SUM(C25:C31)</f>
        <v>0</v>
      </c>
      <c r="D43" s="654">
        <f t="shared" si="16"/>
        <v>0</v>
      </c>
      <c r="E43" s="655">
        <f t="shared" si="16"/>
        <v>0</v>
      </c>
      <c r="F43" s="656">
        <f t="shared" si="16"/>
        <v>0</v>
      </c>
      <c r="G43" s="618"/>
      <c r="H43" s="653" t="s">
        <v>1073</v>
      </c>
      <c r="I43" s="8"/>
      <c r="J43" s="654">
        <f t="shared" ref="J43:M43" si="17">SUM(J25:J31)</f>
        <v>1</v>
      </c>
      <c r="K43" s="654">
        <f t="shared" si="17"/>
        <v>1</v>
      </c>
      <c r="L43" s="655">
        <f t="shared" si="17"/>
        <v>1</v>
      </c>
      <c r="M43" s="656">
        <f t="shared" si="17"/>
        <v>2</v>
      </c>
      <c r="N43" s="618"/>
      <c r="O43" s="653" t="s">
        <v>1073</v>
      </c>
      <c r="P43" s="8"/>
      <c r="Q43" s="654">
        <f t="shared" ref="Q43:T43" si="18">SUM(Q25:Q31)</f>
        <v>6</v>
      </c>
      <c r="R43" s="654">
        <f t="shared" si="18"/>
        <v>5</v>
      </c>
      <c r="S43" s="655">
        <f t="shared" si="18"/>
        <v>6</v>
      </c>
      <c r="T43" s="656">
        <f t="shared" si="18"/>
        <v>0</v>
      </c>
      <c r="U43" s="618"/>
      <c r="V43" s="653" t="s">
        <v>1073</v>
      </c>
      <c r="W43" s="8"/>
      <c r="X43" s="654">
        <f t="shared" ref="X43:AA43" si="19">SUM(X25:X31)</f>
        <v>0</v>
      </c>
      <c r="Y43" s="654">
        <f t="shared" si="19"/>
        <v>0</v>
      </c>
      <c r="Z43" s="655">
        <f t="shared" si="19"/>
        <v>0</v>
      </c>
      <c r="AA43" s="656">
        <f t="shared" si="19"/>
        <v>0</v>
      </c>
      <c r="AB43" s="618"/>
      <c r="AC43" s="653" t="s">
        <v>1073</v>
      </c>
      <c r="AD43" s="8"/>
      <c r="AE43" s="654">
        <f t="shared" ref="AE43:AH43" si="20">SUM(AE25:AE31)</f>
        <v>0</v>
      </c>
      <c r="AF43" s="654">
        <f t="shared" si="20"/>
        <v>0</v>
      </c>
      <c r="AG43" s="655">
        <f t="shared" si="20"/>
        <v>0</v>
      </c>
      <c r="AH43" s="656">
        <f t="shared" si="20"/>
        <v>0</v>
      </c>
    </row>
    <row r="44">
      <c r="A44" s="653" t="s">
        <v>1074</v>
      </c>
      <c r="B44" s="8"/>
      <c r="C44" s="654">
        <f t="shared" ref="C44:F44" si="21">SUM(C33:C36)</f>
        <v>0</v>
      </c>
      <c r="D44" s="654">
        <f t="shared" si="21"/>
        <v>0</v>
      </c>
      <c r="E44" s="654">
        <f t="shared" si="21"/>
        <v>0</v>
      </c>
      <c r="F44" s="656">
        <f t="shared" si="21"/>
        <v>0</v>
      </c>
      <c r="G44" s="618"/>
      <c r="H44" s="653" t="s">
        <v>1074</v>
      </c>
      <c r="I44" s="8"/>
      <c r="J44" s="654">
        <f t="shared" ref="J44:M44" si="22">SUM(J33:J36)</f>
        <v>3</v>
      </c>
      <c r="K44" s="654">
        <f t="shared" si="22"/>
        <v>0</v>
      </c>
      <c r="L44" s="654">
        <f t="shared" si="22"/>
        <v>2</v>
      </c>
      <c r="M44" s="656">
        <f t="shared" si="22"/>
        <v>0</v>
      </c>
      <c r="N44" s="618"/>
      <c r="O44" s="653" t="s">
        <v>1074</v>
      </c>
      <c r="P44" s="8"/>
      <c r="Q44" s="654">
        <f t="shared" ref="Q44:T44" si="23">SUM(Q33:Q36)</f>
        <v>1</v>
      </c>
      <c r="R44" s="654">
        <f t="shared" si="23"/>
        <v>2</v>
      </c>
      <c r="S44" s="654">
        <f t="shared" si="23"/>
        <v>2</v>
      </c>
      <c r="T44" s="656">
        <f t="shared" si="23"/>
        <v>0</v>
      </c>
      <c r="U44" s="618"/>
      <c r="V44" s="653" t="s">
        <v>1074</v>
      </c>
      <c r="W44" s="8"/>
      <c r="X44" s="654">
        <f t="shared" ref="X44:AA44" si="24">SUM(X33:X36)</f>
        <v>0</v>
      </c>
      <c r="Y44" s="654">
        <f t="shared" si="24"/>
        <v>0</v>
      </c>
      <c r="Z44" s="654">
        <f t="shared" si="24"/>
        <v>0</v>
      </c>
      <c r="AA44" s="656">
        <f t="shared" si="24"/>
        <v>0</v>
      </c>
      <c r="AB44" s="618"/>
      <c r="AC44" s="653" t="s">
        <v>1074</v>
      </c>
      <c r="AD44" s="8"/>
      <c r="AE44" s="654">
        <f t="shared" ref="AE44:AH44" si="25">SUM(AE33:AE36)</f>
        <v>0</v>
      </c>
      <c r="AF44" s="654">
        <f t="shared" si="25"/>
        <v>0</v>
      </c>
      <c r="AG44" s="654">
        <f t="shared" si="25"/>
        <v>0</v>
      </c>
      <c r="AH44" s="656">
        <f t="shared" si="25"/>
        <v>0</v>
      </c>
    </row>
    <row r="45">
      <c r="A45" s="657" t="s">
        <v>24</v>
      </c>
      <c r="B45" s="8"/>
      <c r="C45" s="658">
        <f t="shared" ref="C45:F45" si="26">SUM(C40:C44)</f>
        <v>0</v>
      </c>
      <c r="D45" s="658">
        <f t="shared" si="26"/>
        <v>0</v>
      </c>
      <c r="E45" s="659">
        <f t="shared" si="26"/>
        <v>0</v>
      </c>
      <c r="F45" s="659">
        <f t="shared" si="26"/>
        <v>0</v>
      </c>
      <c r="G45" s="618"/>
      <c r="H45" s="657" t="s">
        <v>24</v>
      </c>
      <c r="I45" s="8"/>
      <c r="J45" s="658">
        <f t="shared" ref="J45:M45" si="27">SUM(J40:J44)</f>
        <v>8</v>
      </c>
      <c r="K45" s="658">
        <f t="shared" si="27"/>
        <v>8</v>
      </c>
      <c r="L45" s="659">
        <f t="shared" si="27"/>
        <v>7</v>
      </c>
      <c r="M45" s="659">
        <f t="shared" si="27"/>
        <v>3</v>
      </c>
      <c r="N45" s="618"/>
      <c r="O45" s="657" t="s">
        <v>24</v>
      </c>
      <c r="P45" s="8"/>
      <c r="Q45" s="658">
        <f t="shared" ref="Q45:T45" si="28">SUM(Q40:Q44)</f>
        <v>23</v>
      </c>
      <c r="R45" s="658">
        <f t="shared" si="28"/>
        <v>18</v>
      </c>
      <c r="S45" s="659">
        <f t="shared" si="28"/>
        <v>22</v>
      </c>
      <c r="T45" s="659">
        <f t="shared" si="28"/>
        <v>2</v>
      </c>
      <c r="U45" s="618"/>
      <c r="V45" s="657" t="s">
        <v>24</v>
      </c>
      <c r="W45" s="8"/>
      <c r="X45" s="658">
        <f t="shared" ref="X45:AA45" si="29">SUM(X40:X44)</f>
        <v>0</v>
      </c>
      <c r="Y45" s="658">
        <f t="shared" si="29"/>
        <v>3</v>
      </c>
      <c r="Z45" s="659">
        <f t="shared" si="29"/>
        <v>1</v>
      </c>
      <c r="AA45" s="659">
        <f t="shared" si="29"/>
        <v>2</v>
      </c>
      <c r="AB45" s="618"/>
      <c r="AC45" s="657" t="s">
        <v>24</v>
      </c>
      <c r="AD45" s="8"/>
      <c r="AE45" s="658">
        <f t="shared" ref="AE45:AH45" si="30">SUM(AE40:AE44)</f>
        <v>0</v>
      </c>
      <c r="AF45" s="658">
        <f t="shared" si="30"/>
        <v>0</v>
      </c>
      <c r="AG45" s="659">
        <f t="shared" si="30"/>
        <v>0</v>
      </c>
      <c r="AH45" s="659">
        <f t="shared" si="30"/>
        <v>0</v>
      </c>
    </row>
    <row r="46">
      <c r="A46" s="660" t="s">
        <v>1075</v>
      </c>
      <c r="C46" s="661">
        <f>SUM(C45:E45)-F45*2</f>
        <v>0</v>
      </c>
      <c r="D46" s="7"/>
      <c r="E46" s="7"/>
      <c r="F46" s="8"/>
      <c r="G46" s="618"/>
      <c r="H46" s="660" t="s">
        <v>1075</v>
      </c>
      <c r="J46" s="661">
        <f>SUM(J45:L45)-M45*2</f>
        <v>17</v>
      </c>
      <c r="K46" s="7"/>
      <c r="L46" s="7"/>
      <c r="M46" s="8"/>
      <c r="N46" s="618"/>
      <c r="O46" s="660" t="s">
        <v>1075</v>
      </c>
      <c r="Q46" s="661">
        <f>SUM(Q45:S45)-T45*2</f>
        <v>59</v>
      </c>
      <c r="R46" s="7"/>
      <c r="S46" s="7"/>
      <c r="T46" s="8"/>
      <c r="U46" s="618"/>
      <c r="V46" s="660" t="s">
        <v>1075</v>
      </c>
      <c r="X46" s="661">
        <f>SUM(X45:Z45)-AA45*2</f>
        <v>0</v>
      </c>
      <c r="Y46" s="7"/>
      <c r="Z46" s="7"/>
      <c r="AA46" s="8"/>
      <c r="AB46" s="618"/>
      <c r="AC46" s="660" t="s">
        <v>1075</v>
      </c>
      <c r="AE46" s="661">
        <f>SUM(AE45:AG45)-AH45*2</f>
        <v>0</v>
      </c>
      <c r="AF46" s="7"/>
      <c r="AG46" s="7"/>
      <c r="AH46" s="8"/>
    </row>
    <row r="47">
      <c r="A47" s="662"/>
      <c r="D47" s="663"/>
      <c r="E47" s="664"/>
      <c r="F47" s="665"/>
      <c r="G47" s="666"/>
      <c r="H47" s="667"/>
      <c r="I47" s="667"/>
      <c r="J47" s="667"/>
      <c r="K47" s="667"/>
      <c r="L47" s="667"/>
      <c r="M47" s="667"/>
      <c r="N47" s="667"/>
      <c r="O47" s="667"/>
      <c r="P47" s="667"/>
      <c r="Q47" s="667"/>
      <c r="R47" s="667"/>
      <c r="S47" s="667"/>
      <c r="T47" s="667"/>
      <c r="U47" s="667"/>
      <c r="V47" s="667"/>
      <c r="W47" s="667"/>
      <c r="X47" s="667"/>
      <c r="Y47" s="667"/>
      <c r="Z47" s="667"/>
      <c r="AA47" s="667"/>
      <c r="AB47" s="667"/>
      <c r="AC47" s="667"/>
      <c r="AD47" s="667"/>
      <c r="AE47" s="667"/>
      <c r="AF47" s="667"/>
      <c r="AG47" s="667"/>
      <c r="AH47" s="667"/>
    </row>
    <row r="48">
      <c r="D48" s="668" t="s">
        <v>1076</v>
      </c>
      <c r="E48" s="668" t="s">
        <v>1077</v>
      </c>
      <c r="F48" s="669" t="s">
        <v>1078</v>
      </c>
      <c r="G48" s="666"/>
      <c r="H48" s="666"/>
      <c r="I48" s="666"/>
      <c r="J48" s="666"/>
      <c r="K48" s="666"/>
      <c r="L48" s="666"/>
      <c r="M48" s="666"/>
      <c r="N48" s="666"/>
      <c r="O48" s="666"/>
      <c r="P48" s="666"/>
      <c r="Q48" s="666"/>
      <c r="R48" s="666"/>
      <c r="S48" s="666"/>
      <c r="T48" s="666"/>
      <c r="U48" s="666"/>
      <c r="V48" s="666"/>
      <c r="W48" s="666"/>
      <c r="X48" s="666"/>
      <c r="Y48" s="666"/>
      <c r="Z48" s="666"/>
      <c r="AA48" s="666"/>
      <c r="AB48" s="666"/>
      <c r="AC48" s="666"/>
      <c r="AD48" s="666"/>
      <c r="AE48" s="666"/>
      <c r="AF48" s="666"/>
      <c r="AG48" s="666"/>
      <c r="AH48" s="666"/>
    </row>
    <row r="49">
      <c r="D49" s="670" t="str">
        <f>C1</f>
        <v>Vasia Akto SMD/DCS</v>
      </c>
      <c r="E49" s="671">
        <f>C46</f>
        <v>0</v>
      </c>
      <c r="F49" s="672">
        <f>MAX(E49:E53)</f>
        <v>59</v>
      </c>
      <c r="G49" s="663"/>
      <c r="H49" s="663"/>
      <c r="I49" s="663"/>
      <c r="J49" s="663"/>
      <c r="K49" s="663"/>
      <c r="L49" s="663"/>
      <c r="M49" s="663"/>
      <c r="N49" s="663"/>
      <c r="O49" s="663"/>
      <c r="P49" s="663"/>
      <c r="Q49" s="663"/>
      <c r="R49" s="663"/>
      <c r="S49" s="663"/>
      <c r="T49" s="663"/>
      <c r="U49" s="663"/>
      <c r="V49" s="663"/>
      <c r="W49" s="663"/>
      <c r="X49" s="663"/>
      <c r="Y49" s="663"/>
      <c r="Z49" s="663"/>
      <c r="AA49" s="663"/>
      <c r="AB49" s="663"/>
      <c r="AC49" s="663"/>
      <c r="AD49" s="663"/>
      <c r="AE49" s="663"/>
      <c r="AF49" s="663"/>
      <c r="AG49" s="663"/>
      <c r="AH49" s="663"/>
    </row>
    <row r="50">
      <c r="D50" s="670" t="str">
        <f>J1</f>
        <v>Artur Escobarro SMD/DCS</v>
      </c>
      <c r="E50" s="671">
        <f>J46</f>
        <v>17</v>
      </c>
      <c r="F50" s="79"/>
      <c r="G50" s="663"/>
      <c r="H50" s="663"/>
      <c r="I50" s="663"/>
      <c r="J50" s="663"/>
      <c r="K50" s="663"/>
      <c r="L50" s="663"/>
      <c r="M50" s="663"/>
      <c r="N50" s="663"/>
      <c r="O50" s="663"/>
      <c r="P50" s="663"/>
      <c r="Q50" s="663"/>
      <c r="R50" s="663"/>
      <c r="S50" s="663"/>
      <c r="T50" s="663"/>
      <c r="U50" s="663"/>
      <c r="V50" s="663"/>
      <c r="W50" s="663"/>
      <c r="X50" s="663"/>
      <c r="Y50" s="663"/>
      <c r="Z50" s="663"/>
      <c r="AA50" s="663"/>
      <c r="AB50" s="663"/>
      <c r="AC50" s="663"/>
      <c r="AD50" s="663"/>
      <c r="AE50" s="663"/>
      <c r="AF50" s="663"/>
      <c r="AG50" s="663"/>
      <c r="AH50" s="663"/>
    </row>
    <row r="51">
      <c r="D51" s="670" t="str">
        <f>Q1</f>
        <v>Gareth Sadasski SMD</v>
      </c>
      <c r="E51" s="671">
        <f>Q46</f>
        <v>59</v>
      </c>
      <c r="F51" s="79"/>
      <c r="G51" s="673"/>
      <c r="H51" s="674"/>
      <c r="I51" s="674"/>
      <c r="J51" s="674"/>
      <c r="K51" s="674"/>
      <c r="L51" s="674"/>
      <c r="M51" s="674"/>
      <c r="N51" s="674"/>
      <c r="O51" s="674"/>
      <c r="P51" s="674"/>
      <c r="Q51" s="674"/>
      <c r="R51" s="674"/>
      <c r="S51" s="674"/>
      <c r="T51" s="674"/>
      <c r="U51" s="674"/>
      <c r="V51" s="674"/>
      <c r="W51" s="674"/>
      <c r="X51" s="674"/>
      <c r="Y51" s="674"/>
      <c r="Z51" s="674"/>
      <c r="AA51" s="674"/>
      <c r="AB51" s="674"/>
      <c r="AC51" s="674"/>
      <c r="AD51" s="674"/>
      <c r="AE51" s="674"/>
      <c r="AF51" s="674"/>
      <c r="AG51" s="674"/>
      <c r="AH51" s="674"/>
    </row>
    <row r="52">
      <c r="D52" s="670" t="str">
        <f>X1</f>
        <v>Molly Blanche SMD</v>
      </c>
      <c r="E52" s="671">
        <f>X46</f>
        <v>0</v>
      </c>
      <c r="F52" s="79"/>
      <c r="G52" s="663"/>
      <c r="H52" s="663"/>
      <c r="I52" s="663"/>
      <c r="J52" s="663"/>
      <c r="K52" s="663"/>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row>
    <row r="53">
      <c r="D53" s="670" t="str">
        <f>AE1</f>
        <v>Aleksandr Nutella SMD</v>
      </c>
      <c r="E53" s="671">
        <f>AE46</f>
        <v>0</v>
      </c>
      <c r="F53" s="9"/>
      <c r="G53" s="663"/>
      <c r="H53" s="663"/>
      <c r="I53" s="663"/>
      <c r="J53" s="663"/>
      <c r="K53" s="663"/>
      <c r="L53" s="663"/>
      <c r="M53" s="663"/>
      <c r="N53" s="663"/>
      <c r="O53" s="663"/>
      <c r="P53" s="663"/>
      <c r="Q53" s="663"/>
      <c r="R53" s="663"/>
      <c r="S53" s="663"/>
      <c r="T53" s="663"/>
      <c r="U53" s="663"/>
      <c r="V53" s="663"/>
      <c r="W53" s="663"/>
      <c r="X53" s="663"/>
      <c r="Y53" s="663"/>
      <c r="Z53" s="663"/>
      <c r="AA53" s="663"/>
      <c r="AB53" s="663"/>
      <c r="AC53" s="663"/>
      <c r="AD53" s="663"/>
      <c r="AE53" s="663"/>
      <c r="AF53" s="663"/>
      <c r="AG53" s="663"/>
      <c r="AH53" s="663"/>
    </row>
  </sheetData>
  <mergeCells count="237">
    <mergeCell ref="V11:W11"/>
    <mergeCell ref="V14:W14"/>
    <mergeCell ref="V15:W15"/>
    <mergeCell ref="V12:W12"/>
    <mergeCell ref="V13:W13"/>
    <mergeCell ref="O19:P19"/>
    <mergeCell ref="V19:W19"/>
    <mergeCell ref="O20:P20"/>
    <mergeCell ref="V20:W20"/>
    <mergeCell ref="V21:W21"/>
    <mergeCell ref="O10:P10"/>
    <mergeCell ref="V10:W10"/>
    <mergeCell ref="A7:B7"/>
    <mergeCell ref="A8:F8"/>
    <mergeCell ref="H8:M8"/>
    <mergeCell ref="O8:T8"/>
    <mergeCell ref="A9:B9"/>
    <mergeCell ref="O9:P9"/>
    <mergeCell ref="A10:B10"/>
    <mergeCell ref="A11:B11"/>
    <mergeCell ref="H11:I11"/>
    <mergeCell ref="O11:P11"/>
    <mergeCell ref="H12:I12"/>
    <mergeCell ref="O12:P12"/>
    <mergeCell ref="O13:P13"/>
    <mergeCell ref="O14:P14"/>
    <mergeCell ref="H9:I9"/>
    <mergeCell ref="H10:I10"/>
    <mergeCell ref="H13:I13"/>
    <mergeCell ref="H14:I14"/>
    <mergeCell ref="H15:I15"/>
    <mergeCell ref="H17:I17"/>
    <mergeCell ref="H18:I18"/>
    <mergeCell ref="H19:I19"/>
    <mergeCell ref="H20:I20"/>
    <mergeCell ref="H21:I21"/>
    <mergeCell ref="H22:I22"/>
    <mergeCell ref="H23:I23"/>
    <mergeCell ref="A24:F24"/>
    <mergeCell ref="H24:M24"/>
    <mergeCell ref="O30:P30"/>
    <mergeCell ref="O31:P31"/>
    <mergeCell ref="A32:F32"/>
    <mergeCell ref="H32:M32"/>
    <mergeCell ref="O32:T32"/>
    <mergeCell ref="O33:P33"/>
    <mergeCell ref="V33:W33"/>
    <mergeCell ref="H33:I33"/>
    <mergeCell ref="H34:I34"/>
    <mergeCell ref="O34:P34"/>
    <mergeCell ref="V34:W34"/>
    <mergeCell ref="O35:P35"/>
    <mergeCell ref="V35:W35"/>
    <mergeCell ref="X1:AA1"/>
    <mergeCell ref="AC1:AD2"/>
    <mergeCell ref="AE1:AH1"/>
    <mergeCell ref="AC3:AD3"/>
    <mergeCell ref="AC4:AD4"/>
    <mergeCell ref="AC5:AD5"/>
    <mergeCell ref="AC6:AD6"/>
    <mergeCell ref="AC7:AD7"/>
    <mergeCell ref="AC8:AH8"/>
    <mergeCell ref="AC9:AD9"/>
    <mergeCell ref="AC10:AD10"/>
    <mergeCell ref="AC11:AD11"/>
    <mergeCell ref="AC12:AD12"/>
    <mergeCell ref="AC13:AD13"/>
    <mergeCell ref="AC14:AD14"/>
    <mergeCell ref="AC15:AD15"/>
    <mergeCell ref="AC16:AH16"/>
    <mergeCell ref="AC17:AD17"/>
    <mergeCell ref="AC18:AD18"/>
    <mergeCell ref="AC19:AD19"/>
    <mergeCell ref="AC20:AD20"/>
    <mergeCell ref="AC21:AD21"/>
    <mergeCell ref="AC22:AD22"/>
    <mergeCell ref="AC23:AD23"/>
    <mergeCell ref="V24:AA24"/>
    <mergeCell ref="AC24:AH24"/>
    <mergeCell ref="AC25:AD25"/>
    <mergeCell ref="AC26:AD26"/>
    <mergeCell ref="AC27:AD27"/>
    <mergeCell ref="AC28:AD28"/>
    <mergeCell ref="AC29:AD29"/>
    <mergeCell ref="AC30:AD30"/>
    <mergeCell ref="AC31:AD31"/>
    <mergeCell ref="V32:AA32"/>
    <mergeCell ref="AC32:AH32"/>
    <mergeCell ref="AC33:AD33"/>
    <mergeCell ref="AC34:AD34"/>
    <mergeCell ref="AC35:AD35"/>
    <mergeCell ref="AC36:AD36"/>
    <mergeCell ref="AC37:AD37"/>
    <mergeCell ref="V38:AA38"/>
    <mergeCell ref="V39:AA39"/>
    <mergeCell ref="AC45:AD45"/>
    <mergeCell ref="X46:AA46"/>
    <mergeCell ref="AC46:AD46"/>
    <mergeCell ref="AE46:AH46"/>
    <mergeCell ref="AC38:AH38"/>
    <mergeCell ref="AC39:AH39"/>
    <mergeCell ref="AC40:AD40"/>
    <mergeCell ref="AC41:AD41"/>
    <mergeCell ref="AC42:AD42"/>
    <mergeCell ref="AC43:AD43"/>
    <mergeCell ref="AC44:AD44"/>
    <mergeCell ref="H1:I2"/>
    <mergeCell ref="H3:I3"/>
    <mergeCell ref="V1:W2"/>
    <mergeCell ref="V3:W3"/>
    <mergeCell ref="V4:W4"/>
    <mergeCell ref="V5:W5"/>
    <mergeCell ref="V6:W6"/>
    <mergeCell ref="V7:W7"/>
    <mergeCell ref="A1:B2"/>
    <mergeCell ref="C1:F1"/>
    <mergeCell ref="J1:M1"/>
    <mergeCell ref="O1:P2"/>
    <mergeCell ref="Q1:T1"/>
    <mergeCell ref="A3:B3"/>
    <mergeCell ref="O3:P3"/>
    <mergeCell ref="O5:P5"/>
    <mergeCell ref="O6:P6"/>
    <mergeCell ref="H6:I6"/>
    <mergeCell ref="H7:I7"/>
    <mergeCell ref="A4:B4"/>
    <mergeCell ref="H4:I4"/>
    <mergeCell ref="O4:P4"/>
    <mergeCell ref="A5:B5"/>
    <mergeCell ref="H5:I5"/>
    <mergeCell ref="A6:B6"/>
    <mergeCell ref="O7:P7"/>
    <mergeCell ref="V8:AA8"/>
    <mergeCell ref="V9:W9"/>
    <mergeCell ref="V17:W17"/>
    <mergeCell ref="V18:W18"/>
    <mergeCell ref="O15:P15"/>
    <mergeCell ref="A16:F16"/>
    <mergeCell ref="H16:M16"/>
    <mergeCell ref="O16:T16"/>
    <mergeCell ref="V16:AA16"/>
    <mergeCell ref="O17:P17"/>
    <mergeCell ref="O18:P18"/>
    <mergeCell ref="A12:B12"/>
    <mergeCell ref="A13:B13"/>
    <mergeCell ref="A14:B14"/>
    <mergeCell ref="A15:B15"/>
    <mergeCell ref="A17:B17"/>
    <mergeCell ref="A18:B18"/>
    <mergeCell ref="A19:B19"/>
    <mergeCell ref="A20:B20"/>
    <mergeCell ref="A21:B21"/>
    <mergeCell ref="A22:B22"/>
    <mergeCell ref="A23:B23"/>
    <mergeCell ref="A25:B25"/>
    <mergeCell ref="A26:B26"/>
    <mergeCell ref="A27:B27"/>
    <mergeCell ref="A28:B28"/>
    <mergeCell ref="A29:B29"/>
    <mergeCell ref="A30:B30"/>
    <mergeCell ref="A31:B31"/>
    <mergeCell ref="A33:B33"/>
    <mergeCell ref="A34:B34"/>
    <mergeCell ref="A35:B35"/>
    <mergeCell ref="A45:B45"/>
    <mergeCell ref="A46:B46"/>
    <mergeCell ref="A47:C53"/>
    <mergeCell ref="A36:B36"/>
    <mergeCell ref="A37:B37"/>
    <mergeCell ref="A40:B40"/>
    <mergeCell ref="A41:B41"/>
    <mergeCell ref="A42:B42"/>
    <mergeCell ref="A43:B43"/>
    <mergeCell ref="A44:B44"/>
    <mergeCell ref="O21:P21"/>
    <mergeCell ref="O22:P22"/>
    <mergeCell ref="O23:P23"/>
    <mergeCell ref="O24:T24"/>
    <mergeCell ref="O25:P25"/>
    <mergeCell ref="O26:P26"/>
    <mergeCell ref="O27:P27"/>
    <mergeCell ref="O41:P41"/>
    <mergeCell ref="O42:P42"/>
    <mergeCell ref="O43:P43"/>
    <mergeCell ref="O44:P44"/>
    <mergeCell ref="O45:P45"/>
    <mergeCell ref="O46:P46"/>
    <mergeCell ref="Q46:T46"/>
    <mergeCell ref="O28:P28"/>
    <mergeCell ref="O29:P29"/>
    <mergeCell ref="O36:P36"/>
    <mergeCell ref="O37:P37"/>
    <mergeCell ref="O38:T38"/>
    <mergeCell ref="O39:T39"/>
    <mergeCell ref="O40:P40"/>
    <mergeCell ref="V22:W22"/>
    <mergeCell ref="V23:W23"/>
    <mergeCell ref="V25:W25"/>
    <mergeCell ref="V26:W26"/>
    <mergeCell ref="V27:W27"/>
    <mergeCell ref="V28:W28"/>
    <mergeCell ref="V29:W29"/>
    <mergeCell ref="V43:W43"/>
    <mergeCell ref="V44:W44"/>
    <mergeCell ref="V45:W45"/>
    <mergeCell ref="V46:W46"/>
    <mergeCell ref="V30:W30"/>
    <mergeCell ref="V31:W31"/>
    <mergeCell ref="V36:W36"/>
    <mergeCell ref="V37:W37"/>
    <mergeCell ref="V40:W40"/>
    <mergeCell ref="V41:W41"/>
    <mergeCell ref="V42:W42"/>
    <mergeCell ref="H25:I25"/>
    <mergeCell ref="H26:I26"/>
    <mergeCell ref="H27:I27"/>
    <mergeCell ref="H28:I28"/>
    <mergeCell ref="H29:I29"/>
    <mergeCell ref="H30:I30"/>
    <mergeCell ref="H31:I31"/>
    <mergeCell ref="H35:I35"/>
    <mergeCell ref="H36:I36"/>
    <mergeCell ref="H37:I37"/>
    <mergeCell ref="A38:F38"/>
    <mergeCell ref="H38:M38"/>
    <mergeCell ref="A39:F39"/>
    <mergeCell ref="H39:M39"/>
    <mergeCell ref="H46:I46"/>
    <mergeCell ref="J46:M46"/>
    <mergeCell ref="H40:I40"/>
    <mergeCell ref="H41:I41"/>
    <mergeCell ref="H42:I42"/>
    <mergeCell ref="H43:I43"/>
    <mergeCell ref="H44:I44"/>
    <mergeCell ref="H45:I45"/>
    <mergeCell ref="C46:F46"/>
    <mergeCell ref="F49:F53"/>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43"/>
    <col customWidth="1" min="2" max="2" width="12.43"/>
    <col customWidth="1" min="3" max="3" width="22.0"/>
    <col customWidth="1" min="4" max="4" width="28.0"/>
    <col customWidth="1" min="5" max="5" width="24.57"/>
    <col customWidth="1" min="6" max="6" width="19.0"/>
    <col customWidth="1" min="9" max="9" width="25.71"/>
    <col customWidth="1" min="10" max="10" width="22.0"/>
    <col customWidth="1" min="11" max="11" width="24.57"/>
    <col customWidth="1" min="12" max="13" width="20.57"/>
    <col customWidth="1" min="17" max="17" width="21.0"/>
    <col customWidth="1" min="18" max="18" width="24.57"/>
    <col customWidth="1" min="19" max="19" width="21.29"/>
    <col customWidth="1" min="20" max="20" width="19.43"/>
    <col customWidth="1" min="21" max="21" width="13.86"/>
    <col customWidth="1" min="22" max="27" width="19.43"/>
    <col customWidth="1" min="28" max="28" width="12.29"/>
    <col customWidth="1" min="29" max="31" width="19.43"/>
    <col customWidth="1" min="32" max="32" width="23.86"/>
    <col customWidth="1" min="33" max="33" width="22.0"/>
    <col customWidth="1" min="34" max="34" width="23.57"/>
  </cols>
  <sheetData>
    <row r="1">
      <c r="A1" s="616"/>
      <c r="C1" s="617" t="s">
        <v>1059</v>
      </c>
      <c r="D1" s="7"/>
      <c r="E1" s="7"/>
      <c r="F1" s="8"/>
      <c r="G1" s="618"/>
      <c r="H1" s="616" t="s">
        <v>1060</v>
      </c>
      <c r="J1" s="617" t="s">
        <v>1061</v>
      </c>
      <c r="K1" s="7"/>
      <c r="L1" s="7"/>
      <c r="M1" s="8"/>
      <c r="N1" s="618"/>
      <c r="O1" s="616" t="s">
        <v>1060</v>
      </c>
      <c r="Q1" s="617" t="s">
        <v>1079</v>
      </c>
      <c r="R1" s="7"/>
      <c r="S1" s="7"/>
      <c r="T1" s="8"/>
      <c r="U1" s="618"/>
      <c r="V1" s="616" t="s">
        <v>1060</v>
      </c>
      <c r="X1" s="617" t="s">
        <v>1063</v>
      </c>
      <c r="Y1" s="7"/>
      <c r="Z1" s="7"/>
      <c r="AA1" s="8"/>
      <c r="AB1" s="618"/>
      <c r="AC1" s="616" t="s">
        <v>1060</v>
      </c>
      <c r="AE1" s="617" t="s">
        <v>1064</v>
      </c>
      <c r="AF1" s="7"/>
      <c r="AG1" s="7"/>
      <c r="AH1" s="8"/>
    </row>
    <row r="2">
      <c r="C2" s="619" t="s">
        <v>1065</v>
      </c>
      <c r="D2" s="619" t="s">
        <v>1066</v>
      </c>
      <c r="E2" s="619" t="s">
        <v>1067</v>
      </c>
      <c r="F2" s="620" t="s">
        <v>1068</v>
      </c>
      <c r="G2" s="618"/>
      <c r="J2" s="619" t="s">
        <v>1065</v>
      </c>
      <c r="K2" s="619" t="s">
        <v>1066</v>
      </c>
      <c r="L2" s="619" t="s">
        <v>1067</v>
      </c>
      <c r="M2" s="620" t="s">
        <v>1068</v>
      </c>
      <c r="N2" s="618"/>
      <c r="Q2" s="619" t="s">
        <v>1065</v>
      </c>
      <c r="R2" s="619" t="s">
        <v>1066</v>
      </c>
      <c r="S2" s="619" t="s">
        <v>1067</v>
      </c>
      <c r="T2" s="620" t="s">
        <v>1068</v>
      </c>
      <c r="U2" s="618"/>
      <c r="X2" s="619" t="s">
        <v>1065</v>
      </c>
      <c r="Y2" s="619" t="s">
        <v>1066</v>
      </c>
      <c r="Z2" s="619" t="s">
        <v>1067</v>
      </c>
      <c r="AA2" s="620" t="s">
        <v>1068</v>
      </c>
      <c r="AB2" s="618"/>
      <c r="AE2" s="619" t="s">
        <v>1065</v>
      </c>
      <c r="AF2" s="619" t="s">
        <v>1066</v>
      </c>
      <c r="AG2" s="619" t="s">
        <v>1067</v>
      </c>
      <c r="AH2" s="620" t="s">
        <v>1068</v>
      </c>
    </row>
    <row r="3">
      <c r="A3" s="621">
        <v>44713.0</v>
      </c>
      <c r="B3" s="8"/>
      <c r="C3" s="622">
        <v>0.0</v>
      </c>
      <c r="D3" s="622">
        <v>0.0</v>
      </c>
      <c r="E3" s="622">
        <v>0.0</v>
      </c>
      <c r="F3" s="623">
        <v>0.0</v>
      </c>
      <c r="G3" s="618"/>
      <c r="H3" s="621">
        <v>44713.0</v>
      </c>
      <c r="I3" s="8"/>
      <c r="J3" s="622">
        <v>0.0</v>
      </c>
      <c r="K3" s="622">
        <v>0.0</v>
      </c>
      <c r="L3" s="622">
        <v>0.0</v>
      </c>
      <c r="M3" s="623">
        <v>0.0</v>
      </c>
      <c r="N3" s="618"/>
      <c r="O3" s="621">
        <v>44713.0</v>
      </c>
      <c r="P3" s="8"/>
      <c r="Q3" s="622">
        <v>0.0</v>
      </c>
      <c r="R3" s="622">
        <v>0.0</v>
      </c>
      <c r="S3" s="622">
        <v>0.0</v>
      </c>
      <c r="T3" s="623">
        <v>0.0</v>
      </c>
      <c r="U3" s="618"/>
      <c r="V3" s="621">
        <v>44713.0</v>
      </c>
      <c r="W3" s="8"/>
      <c r="X3" s="622">
        <v>0.0</v>
      </c>
      <c r="Y3" s="622">
        <v>1.0</v>
      </c>
      <c r="Z3" s="622">
        <v>0.0</v>
      </c>
      <c r="AA3" s="623">
        <v>0.0</v>
      </c>
      <c r="AB3" s="618"/>
      <c r="AC3" s="621">
        <v>44713.0</v>
      </c>
      <c r="AD3" s="8"/>
      <c r="AE3" s="622">
        <v>1.0</v>
      </c>
      <c r="AF3" s="622">
        <v>0.0</v>
      </c>
      <c r="AG3" s="622">
        <v>1.0</v>
      </c>
      <c r="AH3" s="623">
        <v>0.0</v>
      </c>
    </row>
    <row r="4">
      <c r="A4" s="621">
        <v>44714.0</v>
      </c>
      <c r="B4" s="8"/>
      <c r="C4" s="622">
        <v>0.0</v>
      </c>
      <c r="D4" s="622">
        <v>0.0</v>
      </c>
      <c r="E4" s="622">
        <v>0.0</v>
      </c>
      <c r="F4" s="623">
        <v>0.0</v>
      </c>
      <c r="G4" s="618"/>
      <c r="H4" s="621">
        <v>44714.0</v>
      </c>
      <c r="I4" s="8"/>
      <c r="J4" s="622">
        <v>0.0</v>
      </c>
      <c r="K4" s="622">
        <v>0.0</v>
      </c>
      <c r="L4" s="622">
        <v>0.0</v>
      </c>
      <c r="M4" s="623">
        <v>0.0</v>
      </c>
      <c r="N4" s="618"/>
      <c r="O4" s="621">
        <v>44714.0</v>
      </c>
      <c r="P4" s="8"/>
      <c r="Q4" s="622">
        <v>0.0</v>
      </c>
      <c r="R4" s="622">
        <v>1.0</v>
      </c>
      <c r="S4" s="622">
        <v>1.0</v>
      </c>
      <c r="T4" s="623">
        <v>1.0</v>
      </c>
      <c r="U4" s="618"/>
      <c r="V4" s="621">
        <v>44714.0</v>
      </c>
      <c r="W4" s="8"/>
      <c r="X4" s="622">
        <v>0.0</v>
      </c>
      <c r="Y4" s="622">
        <v>0.0</v>
      </c>
      <c r="Z4" s="622">
        <v>0.0</v>
      </c>
      <c r="AA4" s="623">
        <v>0.0</v>
      </c>
      <c r="AB4" s="618"/>
      <c r="AC4" s="621">
        <v>44714.0</v>
      </c>
      <c r="AD4" s="8"/>
      <c r="AE4" s="622">
        <v>1.0</v>
      </c>
      <c r="AF4" s="622">
        <v>0.0</v>
      </c>
      <c r="AG4" s="622">
        <v>0.0</v>
      </c>
      <c r="AH4" s="623">
        <v>0.0</v>
      </c>
    </row>
    <row r="5">
      <c r="A5" s="621">
        <v>44715.0</v>
      </c>
      <c r="B5" s="8"/>
      <c r="C5" s="622">
        <v>0.0</v>
      </c>
      <c r="D5" s="622">
        <v>0.0</v>
      </c>
      <c r="E5" s="622">
        <v>0.0</v>
      </c>
      <c r="F5" s="623">
        <v>0.0</v>
      </c>
      <c r="G5" s="618"/>
      <c r="H5" s="621">
        <v>44715.0</v>
      </c>
      <c r="I5" s="8"/>
      <c r="J5" s="622">
        <v>0.0</v>
      </c>
      <c r="K5" s="622">
        <v>0.0</v>
      </c>
      <c r="L5" s="622">
        <v>0.0</v>
      </c>
      <c r="M5" s="623">
        <v>0.0</v>
      </c>
      <c r="N5" s="618"/>
      <c r="O5" s="621">
        <v>44715.0</v>
      </c>
      <c r="P5" s="8"/>
      <c r="Q5" s="622">
        <v>0.0</v>
      </c>
      <c r="R5" s="622">
        <v>1.0</v>
      </c>
      <c r="S5" s="622">
        <v>0.0</v>
      </c>
      <c r="T5" s="623">
        <v>0.0</v>
      </c>
      <c r="U5" s="618"/>
      <c r="V5" s="621">
        <v>44715.0</v>
      </c>
      <c r="W5" s="8"/>
      <c r="X5" s="622">
        <v>1.0</v>
      </c>
      <c r="Y5" s="622">
        <v>0.0</v>
      </c>
      <c r="Z5" s="622">
        <v>0.0</v>
      </c>
      <c r="AA5" s="623">
        <v>0.0</v>
      </c>
      <c r="AB5" s="618"/>
      <c r="AC5" s="621">
        <v>44715.0</v>
      </c>
      <c r="AD5" s="8"/>
      <c r="AE5" s="622">
        <v>0.0</v>
      </c>
      <c r="AF5" s="622">
        <v>0.0</v>
      </c>
      <c r="AG5" s="622">
        <v>1.0</v>
      </c>
      <c r="AH5" s="623">
        <v>0.0</v>
      </c>
    </row>
    <row r="6">
      <c r="A6" s="621">
        <v>44716.0</v>
      </c>
      <c r="B6" s="8"/>
      <c r="C6" s="622">
        <v>0.0</v>
      </c>
      <c r="D6" s="622">
        <v>0.0</v>
      </c>
      <c r="E6" s="622">
        <v>1.0</v>
      </c>
      <c r="F6" s="623">
        <v>0.0</v>
      </c>
      <c r="G6" s="618"/>
      <c r="H6" s="621">
        <v>44716.0</v>
      </c>
      <c r="I6" s="8"/>
      <c r="J6" s="622">
        <v>0.0</v>
      </c>
      <c r="K6" s="622">
        <v>0.0</v>
      </c>
      <c r="L6" s="622">
        <v>0.0</v>
      </c>
      <c r="M6" s="623">
        <v>0.0</v>
      </c>
      <c r="N6" s="618"/>
      <c r="O6" s="621">
        <v>44716.0</v>
      </c>
      <c r="P6" s="8"/>
      <c r="Q6" s="622">
        <v>0.0</v>
      </c>
      <c r="R6" s="622">
        <v>0.0</v>
      </c>
      <c r="S6" s="622">
        <v>0.0</v>
      </c>
      <c r="T6" s="623">
        <v>0.0</v>
      </c>
      <c r="U6" s="618"/>
      <c r="V6" s="621">
        <v>44716.0</v>
      </c>
      <c r="W6" s="8"/>
      <c r="X6" s="622">
        <v>0.0</v>
      </c>
      <c r="Y6" s="622">
        <v>0.0</v>
      </c>
      <c r="Z6" s="622">
        <v>0.0</v>
      </c>
      <c r="AA6" s="623">
        <v>0.0</v>
      </c>
      <c r="AB6" s="618"/>
      <c r="AC6" s="621">
        <v>44716.0</v>
      </c>
      <c r="AD6" s="8"/>
      <c r="AE6" s="622">
        <v>1.0</v>
      </c>
      <c r="AF6" s="622">
        <v>0.0</v>
      </c>
      <c r="AG6" s="622">
        <v>0.0</v>
      </c>
      <c r="AH6" s="623">
        <v>0.0</v>
      </c>
    </row>
    <row r="7">
      <c r="A7" s="621">
        <v>44717.0</v>
      </c>
      <c r="B7" s="8"/>
      <c r="C7" s="622">
        <v>0.0</v>
      </c>
      <c r="D7" s="622">
        <v>0.0</v>
      </c>
      <c r="E7" s="622">
        <v>0.0</v>
      </c>
      <c r="F7" s="623">
        <v>0.0</v>
      </c>
      <c r="G7" s="618"/>
      <c r="H7" s="621">
        <v>44717.0</v>
      </c>
      <c r="I7" s="8"/>
      <c r="J7" s="622">
        <v>0.0</v>
      </c>
      <c r="K7" s="622">
        <v>0.0</v>
      </c>
      <c r="L7" s="622"/>
      <c r="M7" s="623">
        <v>0.0</v>
      </c>
      <c r="N7" s="618"/>
      <c r="O7" s="621">
        <v>44717.0</v>
      </c>
      <c r="P7" s="8"/>
      <c r="Q7" s="622">
        <v>0.0</v>
      </c>
      <c r="R7" s="622">
        <v>0.0</v>
      </c>
      <c r="S7" s="622">
        <v>0.0</v>
      </c>
      <c r="T7" s="623">
        <v>0.0</v>
      </c>
      <c r="U7" s="618"/>
      <c r="V7" s="621">
        <v>44717.0</v>
      </c>
      <c r="W7" s="8"/>
      <c r="X7" s="622">
        <v>0.0</v>
      </c>
      <c r="Y7" s="622">
        <v>0.0</v>
      </c>
      <c r="Z7" s="622">
        <v>0.0</v>
      </c>
      <c r="AA7" s="623">
        <v>0.0</v>
      </c>
      <c r="AB7" s="618"/>
      <c r="AC7" s="621">
        <v>44717.0</v>
      </c>
      <c r="AD7" s="8"/>
      <c r="AE7" s="622">
        <v>1.0</v>
      </c>
      <c r="AF7" s="622">
        <v>0.0</v>
      </c>
      <c r="AG7" s="622">
        <v>0.0</v>
      </c>
      <c r="AH7" s="623">
        <v>0.0</v>
      </c>
    </row>
    <row r="8">
      <c r="A8" s="624"/>
      <c r="B8" s="7"/>
      <c r="C8" s="7"/>
      <c r="D8" s="7"/>
      <c r="E8" s="7"/>
      <c r="F8" s="8"/>
      <c r="G8" s="618"/>
      <c r="H8" s="625"/>
      <c r="I8" s="7"/>
      <c r="J8" s="7"/>
      <c r="K8" s="7"/>
      <c r="L8" s="7"/>
      <c r="M8" s="8"/>
      <c r="N8" s="618"/>
      <c r="O8" s="624"/>
      <c r="P8" s="7"/>
      <c r="Q8" s="7"/>
      <c r="R8" s="7"/>
      <c r="S8" s="7"/>
      <c r="T8" s="8"/>
      <c r="U8" s="618"/>
      <c r="V8" s="625"/>
      <c r="W8" s="7"/>
      <c r="X8" s="7"/>
      <c r="Y8" s="7"/>
      <c r="Z8" s="7"/>
      <c r="AA8" s="8"/>
      <c r="AB8" s="618"/>
      <c r="AC8" s="625"/>
      <c r="AD8" s="7"/>
      <c r="AE8" s="7"/>
      <c r="AF8" s="7"/>
      <c r="AG8" s="7"/>
      <c r="AH8" s="8"/>
    </row>
    <row r="9">
      <c r="A9" s="626">
        <v>44718.0</v>
      </c>
      <c r="B9" s="8"/>
      <c r="C9" s="622">
        <v>1.0</v>
      </c>
      <c r="D9" s="622">
        <v>1.0</v>
      </c>
      <c r="E9" s="622">
        <v>0.0</v>
      </c>
      <c r="F9" s="623">
        <v>0.0</v>
      </c>
      <c r="G9" s="618"/>
      <c r="H9" s="626">
        <v>44718.0</v>
      </c>
      <c r="I9" s="8"/>
      <c r="J9" s="622">
        <v>0.0</v>
      </c>
      <c r="K9" s="622">
        <v>0.0</v>
      </c>
      <c r="L9" s="622">
        <v>0.0</v>
      </c>
      <c r="M9" s="623">
        <v>0.0</v>
      </c>
      <c r="N9" s="618"/>
      <c r="O9" s="626">
        <v>44718.0</v>
      </c>
      <c r="P9" s="8"/>
      <c r="Q9" s="622">
        <v>0.0</v>
      </c>
      <c r="R9" s="622">
        <v>0.0</v>
      </c>
      <c r="S9" s="622">
        <v>0.0</v>
      </c>
      <c r="T9" s="623">
        <v>0.0</v>
      </c>
      <c r="U9" s="618"/>
      <c r="V9" s="626">
        <v>44718.0</v>
      </c>
      <c r="W9" s="8"/>
      <c r="X9" s="622">
        <v>0.0</v>
      </c>
      <c r="Y9" s="622">
        <v>0.0</v>
      </c>
      <c r="Z9" s="622">
        <v>0.0</v>
      </c>
      <c r="AA9" s="623">
        <v>0.0</v>
      </c>
      <c r="AB9" s="618"/>
      <c r="AC9" s="626">
        <v>44718.0</v>
      </c>
      <c r="AD9" s="8"/>
      <c r="AE9" s="622">
        <v>0.0</v>
      </c>
      <c r="AF9" s="622">
        <v>0.0</v>
      </c>
      <c r="AG9" s="622">
        <v>1.0</v>
      </c>
      <c r="AH9" s="623">
        <v>0.0</v>
      </c>
    </row>
    <row r="10">
      <c r="A10" s="626">
        <v>44719.0</v>
      </c>
      <c r="B10" s="8"/>
      <c r="C10" s="622">
        <v>1.0</v>
      </c>
      <c r="D10" s="622">
        <v>0.0</v>
      </c>
      <c r="E10" s="622">
        <v>0.0</v>
      </c>
      <c r="F10" s="623">
        <v>1.0</v>
      </c>
      <c r="G10" s="618"/>
      <c r="H10" s="626">
        <v>44719.0</v>
      </c>
      <c r="I10" s="8"/>
      <c r="J10" s="622">
        <v>0.0</v>
      </c>
      <c r="K10" s="622">
        <v>0.0</v>
      </c>
      <c r="L10" s="622">
        <v>0.0</v>
      </c>
      <c r="M10" s="623">
        <v>0.0</v>
      </c>
      <c r="N10" s="618"/>
      <c r="O10" s="626">
        <v>44719.0</v>
      </c>
      <c r="P10" s="8"/>
      <c r="Q10" s="622">
        <v>0.0</v>
      </c>
      <c r="R10" s="622">
        <v>0.0</v>
      </c>
      <c r="S10" s="622">
        <v>0.0</v>
      </c>
      <c r="T10" s="623">
        <v>0.0</v>
      </c>
      <c r="U10" s="618"/>
      <c r="V10" s="626">
        <v>44719.0</v>
      </c>
      <c r="W10" s="8"/>
      <c r="X10" s="622">
        <v>0.0</v>
      </c>
      <c r="Y10" s="622">
        <v>0.0</v>
      </c>
      <c r="Z10" s="622">
        <v>1.0</v>
      </c>
      <c r="AA10" s="623">
        <v>0.0</v>
      </c>
      <c r="AB10" s="618"/>
      <c r="AC10" s="626">
        <v>44719.0</v>
      </c>
      <c r="AD10" s="8"/>
      <c r="AE10" s="622">
        <v>0.0</v>
      </c>
      <c r="AF10" s="622">
        <v>0.0</v>
      </c>
      <c r="AG10" s="622">
        <v>0.0</v>
      </c>
      <c r="AH10" s="623">
        <v>0.0</v>
      </c>
    </row>
    <row r="11">
      <c r="A11" s="626">
        <v>44720.0</v>
      </c>
      <c r="B11" s="8"/>
      <c r="C11" s="622">
        <v>0.0</v>
      </c>
      <c r="D11" s="622">
        <v>0.0</v>
      </c>
      <c r="E11" s="622">
        <v>0.0</v>
      </c>
      <c r="F11" s="623">
        <v>0.0</v>
      </c>
      <c r="G11" s="618"/>
      <c r="H11" s="626">
        <v>44720.0</v>
      </c>
      <c r="I11" s="8"/>
      <c r="J11" s="622">
        <v>0.0</v>
      </c>
      <c r="K11" s="622">
        <v>0.0</v>
      </c>
      <c r="L11" s="622">
        <v>0.0</v>
      </c>
      <c r="M11" s="623">
        <v>0.0</v>
      </c>
      <c r="N11" s="618"/>
      <c r="O11" s="626">
        <v>44720.0</v>
      </c>
      <c r="P11" s="8"/>
      <c r="Q11" s="622">
        <v>1.0</v>
      </c>
      <c r="R11" s="622">
        <v>0.0</v>
      </c>
      <c r="S11" s="622">
        <v>0.0</v>
      </c>
      <c r="T11" s="623">
        <v>0.0</v>
      </c>
      <c r="U11" s="618"/>
      <c r="V11" s="626">
        <v>44720.0</v>
      </c>
      <c r="W11" s="8"/>
      <c r="X11" s="622">
        <v>0.0</v>
      </c>
      <c r="Y11" s="622">
        <v>0.0</v>
      </c>
      <c r="Z11" s="622">
        <v>0.0</v>
      </c>
      <c r="AA11" s="623">
        <v>0.0</v>
      </c>
      <c r="AB11" s="618"/>
      <c r="AC11" s="626">
        <v>44720.0</v>
      </c>
      <c r="AD11" s="8"/>
      <c r="AE11" s="622">
        <v>0.0</v>
      </c>
      <c r="AF11" s="622">
        <v>0.0</v>
      </c>
      <c r="AG11" s="622">
        <v>1.0</v>
      </c>
      <c r="AH11" s="623">
        <v>0.0</v>
      </c>
    </row>
    <row r="12">
      <c r="A12" s="626">
        <v>44721.0</v>
      </c>
      <c r="B12" s="8"/>
      <c r="C12" s="622">
        <v>0.0</v>
      </c>
      <c r="D12" s="627">
        <v>0.0</v>
      </c>
      <c r="E12" s="627">
        <v>0.0</v>
      </c>
      <c r="F12" s="628">
        <v>0.0</v>
      </c>
      <c r="G12" s="618"/>
      <c r="H12" s="626">
        <v>44721.0</v>
      </c>
      <c r="I12" s="8"/>
      <c r="J12" s="622">
        <v>1.0</v>
      </c>
      <c r="K12" s="627">
        <v>1.0</v>
      </c>
      <c r="L12" s="627">
        <v>0.0</v>
      </c>
      <c r="M12" s="628">
        <v>0.0</v>
      </c>
      <c r="N12" s="618"/>
      <c r="O12" s="626">
        <v>44721.0</v>
      </c>
      <c r="P12" s="8"/>
      <c r="Q12" s="622">
        <v>0.0</v>
      </c>
      <c r="R12" s="627">
        <v>0.0</v>
      </c>
      <c r="S12" s="627">
        <v>0.0</v>
      </c>
      <c r="T12" s="628">
        <v>1.0</v>
      </c>
      <c r="U12" s="618"/>
      <c r="V12" s="626">
        <v>44721.0</v>
      </c>
      <c r="W12" s="8"/>
      <c r="X12" s="622">
        <v>0.0</v>
      </c>
      <c r="Y12" s="627">
        <v>0.0</v>
      </c>
      <c r="Z12" s="627">
        <v>1.0</v>
      </c>
      <c r="AA12" s="628">
        <v>0.0</v>
      </c>
      <c r="AB12" s="618"/>
      <c r="AC12" s="626">
        <v>44721.0</v>
      </c>
      <c r="AD12" s="8"/>
      <c r="AE12" s="622">
        <v>0.0</v>
      </c>
      <c r="AF12" s="627">
        <v>0.0</v>
      </c>
      <c r="AG12" s="627">
        <v>0.0</v>
      </c>
      <c r="AH12" s="628">
        <v>0.0</v>
      </c>
    </row>
    <row r="13">
      <c r="A13" s="626">
        <v>44722.0</v>
      </c>
      <c r="B13" s="8"/>
      <c r="C13" s="629">
        <v>1.0</v>
      </c>
      <c r="D13" s="630">
        <v>0.0</v>
      </c>
      <c r="E13" s="630">
        <v>1.0</v>
      </c>
      <c r="F13" s="631">
        <v>0.0</v>
      </c>
      <c r="G13" s="618"/>
      <c r="H13" s="626">
        <v>44722.0</v>
      </c>
      <c r="I13" s="8"/>
      <c r="J13" s="629">
        <v>0.0</v>
      </c>
      <c r="K13" s="630">
        <v>1.0</v>
      </c>
      <c r="L13" s="630">
        <v>0.0</v>
      </c>
      <c r="M13" s="632">
        <v>0.0</v>
      </c>
      <c r="N13" s="618"/>
      <c r="O13" s="626">
        <v>44722.0</v>
      </c>
      <c r="P13" s="8"/>
      <c r="Q13" s="629">
        <v>0.0</v>
      </c>
      <c r="R13" s="630">
        <v>0.0</v>
      </c>
      <c r="S13" s="630">
        <v>0.0</v>
      </c>
      <c r="T13" s="632">
        <v>0.0</v>
      </c>
      <c r="U13" s="618"/>
      <c r="V13" s="626">
        <v>44722.0</v>
      </c>
      <c r="W13" s="8"/>
      <c r="X13" s="629">
        <v>0.0</v>
      </c>
      <c r="Y13" s="630">
        <v>0.0</v>
      </c>
      <c r="Z13" s="630">
        <v>0.0</v>
      </c>
      <c r="AA13" s="632">
        <v>0.0</v>
      </c>
      <c r="AB13" s="618"/>
      <c r="AC13" s="626">
        <v>44722.0</v>
      </c>
      <c r="AD13" s="8"/>
      <c r="AE13" s="623">
        <v>0.0</v>
      </c>
      <c r="AF13" s="632">
        <v>0.0</v>
      </c>
      <c r="AG13" s="632">
        <v>0.0</v>
      </c>
      <c r="AH13" s="632">
        <v>0.0</v>
      </c>
    </row>
    <row r="14">
      <c r="A14" s="626">
        <v>44723.0</v>
      </c>
      <c r="B14" s="8"/>
      <c r="C14" s="629">
        <v>0.0</v>
      </c>
      <c r="D14" s="630">
        <v>0.0</v>
      </c>
      <c r="E14" s="630">
        <v>1.0</v>
      </c>
      <c r="F14" s="631">
        <v>0.0</v>
      </c>
      <c r="G14" s="618"/>
      <c r="H14" s="626">
        <v>44723.0</v>
      </c>
      <c r="I14" s="8"/>
      <c r="J14" s="629">
        <v>0.0</v>
      </c>
      <c r="K14" s="630">
        <v>0.0</v>
      </c>
      <c r="L14" s="630">
        <v>0.0</v>
      </c>
      <c r="M14" s="632">
        <v>0.0</v>
      </c>
      <c r="N14" s="618"/>
      <c r="O14" s="626">
        <v>44723.0</v>
      </c>
      <c r="P14" s="8"/>
      <c r="Q14" s="629">
        <v>1.0</v>
      </c>
      <c r="R14" s="630">
        <v>1.0</v>
      </c>
      <c r="S14" s="630">
        <v>0.0</v>
      </c>
      <c r="T14" s="632">
        <v>0.0</v>
      </c>
      <c r="U14" s="618"/>
      <c r="V14" s="626">
        <v>44723.0</v>
      </c>
      <c r="W14" s="8"/>
      <c r="X14" s="629">
        <v>0.0</v>
      </c>
      <c r="Y14" s="630">
        <v>0.0</v>
      </c>
      <c r="Z14" s="630">
        <v>0.0</v>
      </c>
      <c r="AA14" s="632">
        <v>0.0</v>
      </c>
      <c r="AB14" s="618"/>
      <c r="AC14" s="626">
        <v>44723.0</v>
      </c>
      <c r="AD14" s="8"/>
      <c r="AE14" s="623">
        <v>0.0</v>
      </c>
      <c r="AF14" s="632">
        <v>0.0</v>
      </c>
      <c r="AG14" s="632">
        <v>0.0</v>
      </c>
      <c r="AH14" s="632">
        <v>0.0</v>
      </c>
    </row>
    <row r="15">
      <c r="A15" s="626">
        <v>44724.0</v>
      </c>
      <c r="B15" s="8"/>
      <c r="C15" s="629">
        <v>0.0</v>
      </c>
      <c r="D15" s="630">
        <v>0.0</v>
      </c>
      <c r="E15" s="630">
        <v>0.0</v>
      </c>
      <c r="F15" s="631">
        <v>0.0</v>
      </c>
      <c r="G15" s="618"/>
      <c r="H15" s="626">
        <v>44724.0</v>
      </c>
      <c r="I15" s="8"/>
      <c r="J15" s="629">
        <v>0.0</v>
      </c>
      <c r="K15" s="630">
        <v>0.0</v>
      </c>
      <c r="L15" s="630">
        <v>0.0</v>
      </c>
      <c r="M15" s="632">
        <v>0.0</v>
      </c>
      <c r="N15" s="618"/>
      <c r="O15" s="626">
        <v>44724.0</v>
      </c>
      <c r="P15" s="8"/>
      <c r="Q15" s="629">
        <v>0.0</v>
      </c>
      <c r="R15" s="630">
        <v>1.0</v>
      </c>
      <c r="S15" s="630">
        <v>1.0</v>
      </c>
      <c r="T15" s="632">
        <v>0.0</v>
      </c>
      <c r="U15" s="618"/>
      <c r="V15" s="626">
        <v>44724.0</v>
      </c>
      <c r="W15" s="8"/>
      <c r="X15" s="629">
        <v>0.0</v>
      </c>
      <c r="Y15" s="630">
        <v>0.0</v>
      </c>
      <c r="Z15" s="630">
        <v>0.0</v>
      </c>
      <c r="AA15" s="632">
        <v>0.0</v>
      </c>
      <c r="AB15" s="618"/>
      <c r="AC15" s="626">
        <v>44724.0</v>
      </c>
      <c r="AD15" s="8"/>
      <c r="AE15" s="623">
        <v>1.0</v>
      </c>
      <c r="AF15" s="632">
        <v>0.0</v>
      </c>
      <c r="AG15" s="632">
        <v>0.0</v>
      </c>
      <c r="AH15" s="632">
        <v>0.0</v>
      </c>
    </row>
    <row r="16">
      <c r="A16" s="624"/>
      <c r="B16" s="7"/>
      <c r="C16" s="7"/>
      <c r="D16" s="7"/>
      <c r="E16" s="7"/>
      <c r="F16" s="8"/>
      <c r="G16" s="618"/>
      <c r="H16" s="625"/>
      <c r="I16" s="7"/>
      <c r="J16" s="7"/>
      <c r="K16" s="7"/>
      <c r="L16" s="7"/>
      <c r="M16" s="8"/>
      <c r="N16" s="618"/>
      <c r="O16" s="625"/>
      <c r="P16" s="7"/>
      <c r="Q16" s="7"/>
      <c r="R16" s="7"/>
      <c r="S16" s="7"/>
      <c r="T16" s="8"/>
      <c r="U16" s="618"/>
      <c r="V16" s="625"/>
      <c r="W16" s="7"/>
      <c r="X16" s="7"/>
      <c r="Y16" s="7"/>
      <c r="Z16" s="7"/>
      <c r="AA16" s="8"/>
      <c r="AB16" s="618"/>
      <c r="AC16" s="625"/>
      <c r="AD16" s="7"/>
      <c r="AE16" s="7"/>
      <c r="AF16" s="7"/>
      <c r="AG16" s="7"/>
      <c r="AH16" s="8"/>
    </row>
    <row r="17">
      <c r="A17" s="633">
        <v>44725.0</v>
      </c>
      <c r="B17" s="8"/>
      <c r="C17" s="622">
        <v>0.0</v>
      </c>
      <c r="D17" s="622">
        <v>0.0</v>
      </c>
      <c r="E17" s="622">
        <v>0.0</v>
      </c>
      <c r="F17" s="634">
        <v>0.0</v>
      </c>
      <c r="G17" s="618"/>
      <c r="H17" s="633">
        <v>44725.0</v>
      </c>
      <c r="I17" s="8"/>
      <c r="J17" s="622">
        <v>1.0</v>
      </c>
      <c r="K17" s="622">
        <v>0.0</v>
      </c>
      <c r="L17" s="622">
        <v>0.0</v>
      </c>
      <c r="M17" s="623">
        <v>0.0</v>
      </c>
      <c r="N17" s="618"/>
      <c r="O17" s="633">
        <v>44725.0</v>
      </c>
      <c r="P17" s="8"/>
      <c r="Q17" s="622">
        <v>0.0</v>
      </c>
      <c r="R17" s="622">
        <v>1.0</v>
      </c>
      <c r="S17" s="622">
        <v>0.0</v>
      </c>
      <c r="T17" s="623">
        <v>0.0</v>
      </c>
      <c r="U17" s="618"/>
      <c r="V17" s="633">
        <v>44725.0</v>
      </c>
      <c r="W17" s="8"/>
      <c r="X17" s="622">
        <v>0.0</v>
      </c>
      <c r="Y17" s="622">
        <v>0.0</v>
      </c>
      <c r="Z17" s="622">
        <v>0.0</v>
      </c>
      <c r="AA17" s="623">
        <v>0.0</v>
      </c>
      <c r="AB17" s="618"/>
      <c r="AC17" s="633">
        <v>44725.0</v>
      </c>
      <c r="AD17" s="8"/>
      <c r="AE17" s="622">
        <v>0.0</v>
      </c>
      <c r="AF17" s="622">
        <v>0.0</v>
      </c>
      <c r="AG17" s="622">
        <v>1.0</v>
      </c>
      <c r="AH17" s="623">
        <v>0.0</v>
      </c>
    </row>
    <row r="18">
      <c r="A18" s="633">
        <v>44726.0</v>
      </c>
      <c r="B18" s="8"/>
      <c r="C18" s="622">
        <v>0.0</v>
      </c>
      <c r="D18" s="622">
        <v>0.0</v>
      </c>
      <c r="E18" s="622">
        <v>0.0</v>
      </c>
      <c r="F18" s="634">
        <v>0.0</v>
      </c>
      <c r="G18" s="618"/>
      <c r="H18" s="633">
        <v>44726.0</v>
      </c>
      <c r="I18" s="8"/>
      <c r="J18" s="622">
        <v>1.0</v>
      </c>
      <c r="K18" s="622">
        <v>0.0</v>
      </c>
      <c r="L18" s="622">
        <v>0.0</v>
      </c>
      <c r="M18" s="623">
        <v>1.0</v>
      </c>
      <c r="N18" s="618"/>
      <c r="O18" s="633">
        <v>44726.0</v>
      </c>
      <c r="P18" s="8"/>
      <c r="Q18" s="622">
        <v>0.0</v>
      </c>
      <c r="R18" s="622">
        <v>1.0</v>
      </c>
      <c r="S18" s="622">
        <v>1.0</v>
      </c>
      <c r="T18" s="623">
        <v>0.0</v>
      </c>
      <c r="U18" s="618"/>
      <c r="V18" s="633">
        <v>44726.0</v>
      </c>
      <c r="W18" s="8"/>
      <c r="X18" s="622">
        <v>0.0</v>
      </c>
      <c r="Y18" s="622">
        <v>0.0</v>
      </c>
      <c r="Z18" s="622">
        <v>0.0</v>
      </c>
      <c r="AA18" s="623">
        <v>0.0</v>
      </c>
      <c r="AB18" s="618"/>
      <c r="AC18" s="633">
        <v>44726.0</v>
      </c>
      <c r="AD18" s="8"/>
      <c r="AE18" s="622">
        <v>0.0</v>
      </c>
      <c r="AF18" s="622">
        <v>0.0</v>
      </c>
      <c r="AG18" s="622">
        <v>0.0</v>
      </c>
      <c r="AH18" s="623">
        <v>0.0</v>
      </c>
    </row>
    <row r="19">
      <c r="A19" s="633">
        <v>44727.0</v>
      </c>
      <c r="B19" s="8"/>
      <c r="C19" s="622">
        <v>0.0</v>
      </c>
      <c r="D19" s="622">
        <v>0.0</v>
      </c>
      <c r="E19" s="622">
        <v>0.0</v>
      </c>
      <c r="F19" s="623">
        <v>0.0</v>
      </c>
      <c r="G19" s="618"/>
      <c r="H19" s="633">
        <v>44727.0</v>
      </c>
      <c r="I19" s="8"/>
      <c r="J19" s="622">
        <v>1.0</v>
      </c>
      <c r="K19" s="622">
        <v>0.0</v>
      </c>
      <c r="L19" s="622">
        <v>0.0</v>
      </c>
      <c r="M19" s="623">
        <v>0.0</v>
      </c>
      <c r="N19" s="618"/>
      <c r="O19" s="633">
        <v>44727.0</v>
      </c>
      <c r="P19" s="8"/>
      <c r="Q19" s="622">
        <v>0.0</v>
      </c>
      <c r="R19" s="622">
        <v>1.0</v>
      </c>
      <c r="S19" s="622">
        <v>1.0</v>
      </c>
      <c r="T19" s="623">
        <v>0.0</v>
      </c>
      <c r="U19" s="618"/>
      <c r="V19" s="633">
        <v>44727.0</v>
      </c>
      <c r="W19" s="8"/>
      <c r="X19" s="622">
        <v>0.0</v>
      </c>
      <c r="Y19" s="622">
        <v>0.0</v>
      </c>
      <c r="Z19" s="622">
        <v>0.0</v>
      </c>
      <c r="AA19" s="623">
        <v>0.0</v>
      </c>
      <c r="AB19" s="618"/>
      <c r="AC19" s="633">
        <v>44727.0</v>
      </c>
      <c r="AD19" s="8"/>
      <c r="AE19" s="622">
        <v>0.0</v>
      </c>
      <c r="AF19" s="622">
        <v>0.0</v>
      </c>
      <c r="AG19" s="622">
        <v>0.0</v>
      </c>
      <c r="AH19" s="623">
        <v>0.0</v>
      </c>
    </row>
    <row r="20">
      <c r="A20" s="633">
        <v>44728.0</v>
      </c>
      <c r="B20" s="8"/>
      <c r="C20" s="622">
        <v>0.0</v>
      </c>
      <c r="D20" s="622">
        <v>0.0</v>
      </c>
      <c r="E20" s="622">
        <v>0.0</v>
      </c>
      <c r="F20" s="623">
        <v>0.0</v>
      </c>
      <c r="G20" s="618"/>
      <c r="H20" s="633">
        <v>44728.0</v>
      </c>
      <c r="I20" s="8"/>
      <c r="J20" s="622">
        <v>0.0</v>
      </c>
      <c r="K20" s="622">
        <v>1.0</v>
      </c>
      <c r="L20" s="622">
        <v>1.0</v>
      </c>
      <c r="M20" s="623">
        <v>0.0</v>
      </c>
      <c r="N20" s="618"/>
      <c r="O20" s="633">
        <v>44728.0</v>
      </c>
      <c r="P20" s="8"/>
      <c r="Q20" s="622">
        <v>1.0</v>
      </c>
      <c r="R20" s="622">
        <v>1.0</v>
      </c>
      <c r="S20" s="622">
        <v>0.0</v>
      </c>
      <c r="T20" s="623">
        <v>0.0</v>
      </c>
      <c r="U20" s="618"/>
      <c r="V20" s="633">
        <v>44728.0</v>
      </c>
      <c r="W20" s="8"/>
      <c r="X20" s="622">
        <v>0.0</v>
      </c>
      <c r="Y20" s="622">
        <v>0.0</v>
      </c>
      <c r="Z20" s="622">
        <v>0.0</v>
      </c>
      <c r="AA20" s="623">
        <v>0.0</v>
      </c>
      <c r="AB20" s="618"/>
      <c r="AC20" s="633">
        <v>44728.0</v>
      </c>
      <c r="AD20" s="8"/>
      <c r="AE20" s="622">
        <v>0.0</v>
      </c>
      <c r="AF20" s="622">
        <v>0.0</v>
      </c>
      <c r="AG20" s="622">
        <v>0.0</v>
      </c>
      <c r="AH20" s="623">
        <v>0.0</v>
      </c>
    </row>
    <row r="21">
      <c r="A21" s="633">
        <v>44729.0</v>
      </c>
      <c r="B21" s="8"/>
      <c r="C21" s="622">
        <v>0.0</v>
      </c>
      <c r="D21" s="622">
        <v>0.0</v>
      </c>
      <c r="E21" s="622">
        <v>0.0</v>
      </c>
      <c r="F21" s="623">
        <v>1.0</v>
      </c>
      <c r="G21" s="618"/>
      <c r="H21" s="633">
        <v>44729.0</v>
      </c>
      <c r="I21" s="8"/>
      <c r="J21" s="622">
        <v>0.0</v>
      </c>
      <c r="K21" s="622">
        <v>1.0</v>
      </c>
      <c r="L21" s="622">
        <v>0.0</v>
      </c>
      <c r="M21" s="623">
        <v>0.0</v>
      </c>
      <c r="N21" s="618"/>
      <c r="O21" s="633">
        <v>44729.0</v>
      </c>
      <c r="P21" s="8"/>
      <c r="Q21" s="622">
        <v>0.0</v>
      </c>
      <c r="R21" s="622">
        <v>1.0</v>
      </c>
      <c r="S21" s="622">
        <v>1.0</v>
      </c>
      <c r="T21" s="623">
        <v>0.0</v>
      </c>
      <c r="U21" s="618"/>
      <c r="V21" s="633">
        <v>44729.0</v>
      </c>
      <c r="W21" s="8"/>
      <c r="X21" s="622">
        <v>0.0</v>
      </c>
      <c r="Y21" s="622">
        <v>0.0</v>
      </c>
      <c r="Z21" s="622">
        <v>0.0</v>
      </c>
      <c r="AA21" s="623">
        <v>0.0</v>
      </c>
      <c r="AB21" s="618"/>
      <c r="AC21" s="633">
        <v>44729.0</v>
      </c>
      <c r="AD21" s="8"/>
      <c r="AE21" s="622">
        <v>1.0</v>
      </c>
      <c r="AF21" s="622">
        <v>0.0</v>
      </c>
      <c r="AG21" s="622">
        <v>0.0</v>
      </c>
      <c r="AH21" s="623">
        <v>0.0</v>
      </c>
    </row>
    <row r="22">
      <c r="A22" s="633">
        <v>44730.0</v>
      </c>
      <c r="B22" s="8"/>
      <c r="C22" s="622">
        <v>0.0</v>
      </c>
      <c r="D22" s="622">
        <v>0.0</v>
      </c>
      <c r="E22" s="622">
        <v>1.0</v>
      </c>
      <c r="F22" s="623">
        <v>0.0</v>
      </c>
      <c r="G22" s="618"/>
      <c r="H22" s="633">
        <v>44730.0</v>
      </c>
      <c r="I22" s="8"/>
      <c r="J22" s="622">
        <v>0.0</v>
      </c>
      <c r="K22" s="622">
        <v>0.0</v>
      </c>
      <c r="L22" s="622">
        <v>0.0</v>
      </c>
      <c r="M22" s="623">
        <v>0.0</v>
      </c>
      <c r="N22" s="618"/>
      <c r="O22" s="633">
        <v>44730.0</v>
      </c>
      <c r="P22" s="8"/>
      <c r="Q22" s="622">
        <v>0.0</v>
      </c>
      <c r="R22" s="622">
        <v>1.0</v>
      </c>
      <c r="S22" s="622">
        <v>0.0</v>
      </c>
      <c r="T22" s="623">
        <v>0.0</v>
      </c>
      <c r="U22" s="618"/>
      <c r="V22" s="633">
        <v>44730.0</v>
      </c>
      <c r="W22" s="8"/>
      <c r="X22" s="622">
        <v>1.0</v>
      </c>
      <c r="Y22" s="622">
        <v>1.0</v>
      </c>
      <c r="Z22" s="622">
        <v>0.0</v>
      </c>
      <c r="AA22" s="623">
        <v>0.0</v>
      </c>
      <c r="AB22" s="618"/>
      <c r="AC22" s="633">
        <v>44730.0</v>
      </c>
      <c r="AD22" s="8"/>
      <c r="AE22" s="622">
        <v>0.0</v>
      </c>
      <c r="AF22" s="622">
        <v>0.0</v>
      </c>
      <c r="AG22" s="622">
        <v>0.0</v>
      </c>
      <c r="AH22" s="623">
        <v>0.0</v>
      </c>
    </row>
    <row r="23">
      <c r="A23" s="633">
        <v>44731.0</v>
      </c>
      <c r="B23" s="8"/>
      <c r="C23" s="622">
        <v>0.0</v>
      </c>
      <c r="D23" s="622">
        <v>0.0</v>
      </c>
      <c r="E23" s="622">
        <v>0.0</v>
      </c>
      <c r="F23" s="623">
        <v>0.0</v>
      </c>
      <c r="G23" s="618"/>
      <c r="H23" s="633">
        <v>44731.0</v>
      </c>
      <c r="I23" s="8"/>
      <c r="J23" s="622">
        <v>1.0</v>
      </c>
      <c r="K23" s="622">
        <v>0.0</v>
      </c>
      <c r="L23" s="622">
        <v>0.0</v>
      </c>
      <c r="M23" s="623">
        <v>0.0</v>
      </c>
      <c r="N23" s="618"/>
      <c r="O23" s="633">
        <v>44731.0</v>
      </c>
      <c r="P23" s="8"/>
      <c r="Q23" s="622">
        <v>0.0</v>
      </c>
      <c r="R23" s="622">
        <v>1.0</v>
      </c>
      <c r="S23" s="622">
        <v>0.0</v>
      </c>
      <c r="T23" s="623">
        <v>0.0</v>
      </c>
      <c r="U23" s="618"/>
      <c r="V23" s="633">
        <v>44731.0</v>
      </c>
      <c r="W23" s="8"/>
      <c r="X23" s="622">
        <v>0.0</v>
      </c>
      <c r="Y23" s="622">
        <v>0.0</v>
      </c>
      <c r="Z23" s="622">
        <v>0.0</v>
      </c>
      <c r="AA23" s="623">
        <v>2.0</v>
      </c>
      <c r="AB23" s="618"/>
      <c r="AC23" s="633">
        <v>44731.0</v>
      </c>
      <c r="AD23" s="8"/>
      <c r="AE23" s="622">
        <v>0.0</v>
      </c>
      <c r="AF23" s="622">
        <v>0.0</v>
      </c>
      <c r="AG23" s="622">
        <v>1.0</v>
      </c>
      <c r="AH23" s="623">
        <v>0.0</v>
      </c>
    </row>
    <row r="24">
      <c r="A24" s="625"/>
      <c r="B24" s="7"/>
      <c r="C24" s="7"/>
      <c r="D24" s="7"/>
      <c r="E24" s="7"/>
      <c r="F24" s="8"/>
      <c r="G24" s="618"/>
      <c r="H24" s="625"/>
      <c r="I24" s="7"/>
      <c r="J24" s="7"/>
      <c r="K24" s="7"/>
      <c r="L24" s="7"/>
      <c r="M24" s="8"/>
      <c r="N24" s="618"/>
      <c r="O24" s="625"/>
      <c r="P24" s="7"/>
      <c r="Q24" s="7"/>
      <c r="R24" s="7"/>
      <c r="S24" s="7"/>
      <c r="T24" s="8"/>
      <c r="U24" s="618"/>
      <c r="V24" s="625"/>
      <c r="W24" s="7"/>
      <c r="X24" s="7"/>
      <c r="Y24" s="7"/>
      <c r="Z24" s="7"/>
      <c r="AA24" s="8"/>
      <c r="AB24" s="618"/>
      <c r="AC24" s="625"/>
      <c r="AD24" s="7"/>
      <c r="AE24" s="7"/>
      <c r="AF24" s="7"/>
      <c r="AG24" s="7"/>
      <c r="AH24" s="8"/>
    </row>
    <row r="25">
      <c r="A25" s="635">
        <v>44732.0</v>
      </c>
      <c r="B25" s="8"/>
      <c r="C25" s="622">
        <v>0.0</v>
      </c>
      <c r="D25" s="622">
        <v>0.0</v>
      </c>
      <c r="E25" s="622">
        <v>0.0</v>
      </c>
      <c r="F25" s="623">
        <v>0.0</v>
      </c>
      <c r="G25" s="618"/>
      <c r="H25" s="635">
        <v>44732.0</v>
      </c>
      <c r="I25" s="8"/>
      <c r="J25" s="622">
        <v>0.0</v>
      </c>
      <c r="K25" s="622">
        <v>0.0</v>
      </c>
      <c r="L25" s="622">
        <v>0.0</v>
      </c>
      <c r="M25" s="623">
        <v>0.0</v>
      </c>
      <c r="N25" s="618"/>
      <c r="O25" s="635">
        <v>44732.0</v>
      </c>
      <c r="P25" s="8"/>
      <c r="Q25" s="622">
        <v>0.0</v>
      </c>
      <c r="R25" s="622">
        <v>0.0</v>
      </c>
      <c r="S25" s="622">
        <v>1.0</v>
      </c>
      <c r="T25" s="623">
        <v>0.0</v>
      </c>
      <c r="U25" s="618"/>
      <c r="V25" s="635">
        <v>44732.0</v>
      </c>
      <c r="W25" s="8"/>
      <c r="X25" s="622">
        <v>1.0</v>
      </c>
      <c r="Y25" s="622">
        <v>0.0</v>
      </c>
      <c r="Z25" s="622">
        <v>0.0</v>
      </c>
      <c r="AA25" s="623"/>
      <c r="AB25" s="618"/>
      <c r="AC25" s="635">
        <v>44732.0</v>
      </c>
      <c r="AD25" s="8"/>
      <c r="AE25" s="622">
        <v>0.0</v>
      </c>
      <c r="AF25" s="622">
        <v>0.0</v>
      </c>
      <c r="AG25" s="622">
        <v>0.0</v>
      </c>
      <c r="AH25" s="623">
        <v>0.0</v>
      </c>
    </row>
    <row r="26">
      <c r="A26" s="635">
        <v>44733.0</v>
      </c>
      <c r="B26" s="8"/>
      <c r="C26" s="622">
        <v>0.0</v>
      </c>
      <c r="D26" s="622">
        <v>0.0</v>
      </c>
      <c r="E26" s="622">
        <v>0.0</v>
      </c>
      <c r="F26" s="623">
        <v>0.0</v>
      </c>
      <c r="G26" s="618"/>
      <c r="H26" s="635">
        <v>44733.0</v>
      </c>
      <c r="I26" s="8"/>
      <c r="J26" s="622">
        <v>0.0</v>
      </c>
      <c r="K26" s="622">
        <v>0.0</v>
      </c>
      <c r="L26" s="622">
        <v>0.0</v>
      </c>
      <c r="M26" s="623">
        <v>0.0</v>
      </c>
      <c r="N26" s="618"/>
      <c r="O26" s="635">
        <v>44733.0</v>
      </c>
      <c r="P26" s="8"/>
      <c r="Q26" s="622">
        <v>0.0</v>
      </c>
      <c r="R26" s="622">
        <v>1.0</v>
      </c>
      <c r="S26" s="622">
        <v>0.0</v>
      </c>
      <c r="T26" s="623">
        <v>0.0</v>
      </c>
      <c r="U26" s="618"/>
      <c r="V26" s="635">
        <v>44733.0</v>
      </c>
      <c r="W26" s="8"/>
      <c r="X26" s="622">
        <v>1.0</v>
      </c>
      <c r="Y26" s="622">
        <v>0.0</v>
      </c>
      <c r="Z26" s="622">
        <v>0.0</v>
      </c>
      <c r="AA26" s="623">
        <v>0.0</v>
      </c>
      <c r="AB26" s="618"/>
      <c r="AC26" s="635">
        <v>44733.0</v>
      </c>
      <c r="AD26" s="8"/>
      <c r="AE26" s="622">
        <v>0.0</v>
      </c>
      <c r="AF26" s="622">
        <v>0.0</v>
      </c>
      <c r="AG26" s="622">
        <v>1.0</v>
      </c>
      <c r="AH26" s="623">
        <v>0.0</v>
      </c>
    </row>
    <row r="27">
      <c r="A27" s="635">
        <v>44734.0</v>
      </c>
      <c r="B27" s="8"/>
      <c r="C27" s="622">
        <v>0.0</v>
      </c>
      <c r="D27" s="622">
        <v>0.0</v>
      </c>
      <c r="E27" s="622">
        <v>0.0</v>
      </c>
      <c r="F27" s="636">
        <v>0.0</v>
      </c>
      <c r="G27" s="618"/>
      <c r="H27" s="635">
        <v>44734.0</v>
      </c>
      <c r="I27" s="8"/>
      <c r="J27" s="622">
        <v>0.0</v>
      </c>
      <c r="K27" s="627">
        <v>0.0</v>
      </c>
      <c r="L27" s="627">
        <v>1.0</v>
      </c>
      <c r="M27" s="636">
        <v>0.0</v>
      </c>
      <c r="N27" s="618"/>
      <c r="O27" s="635">
        <v>44734.0</v>
      </c>
      <c r="P27" s="8"/>
      <c r="Q27" s="622">
        <v>0.0</v>
      </c>
      <c r="R27" s="627">
        <v>1.0</v>
      </c>
      <c r="S27" s="627">
        <v>0.0</v>
      </c>
      <c r="T27" s="636">
        <v>0.0</v>
      </c>
      <c r="U27" s="618"/>
      <c r="V27" s="635">
        <v>44734.0</v>
      </c>
      <c r="W27" s="8"/>
      <c r="X27" s="622">
        <v>1.0</v>
      </c>
      <c r="Y27" s="627">
        <v>0.0</v>
      </c>
      <c r="Z27" s="627">
        <v>0.0</v>
      </c>
      <c r="AA27" s="636">
        <v>1.0</v>
      </c>
      <c r="AB27" s="618"/>
      <c r="AC27" s="635">
        <v>44734.0</v>
      </c>
      <c r="AD27" s="8"/>
      <c r="AE27" s="637">
        <v>0.0</v>
      </c>
      <c r="AF27" s="636">
        <v>0.0</v>
      </c>
      <c r="AG27" s="636">
        <v>0.0</v>
      </c>
      <c r="AH27" s="636">
        <v>0.0</v>
      </c>
    </row>
    <row r="28">
      <c r="A28" s="638">
        <v>44735.0</v>
      </c>
      <c r="B28" s="64"/>
      <c r="C28" s="622">
        <v>0.0</v>
      </c>
      <c r="D28" s="622">
        <v>0.0</v>
      </c>
      <c r="E28" s="622">
        <v>0.0</v>
      </c>
      <c r="F28" s="632">
        <v>0.0</v>
      </c>
      <c r="G28" s="618"/>
      <c r="H28" s="638">
        <v>44735.0</v>
      </c>
      <c r="I28" s="64"/>
      <c r="J28" s="629">
        <v>0.0</v>
      </c>
      <c r="K28" s="630">
        <v>0.0</v>
      </c>
      <c r="L28" s="630">
        <v>1.0</v>
      </c>
      <c r="M28" s="632">
        <v>0.0</v>
      </c>
      <c r="N28" s="618"/>
      <c r="O28" s="638">
        <v>44735.0</v>
      </c>
      <c r="P28" s="64"/>
      <c r="Q28" s="629">
        <v>0.0</v>
      </c>
      <c r="R28" s="630">
        <v>0.0</v>
      </c>
      <c r="S28" s="630">
        <v>0.0</v>
      </c>
      <c r="T28" s="632">
        <v>0.0</v>
      </c>
      <c r="U28" s="618"/>
      <c r="V28" s="638">
        <v>44735.0</v>
      </c>
      <c r="W28" s="64"/>
      <c r="X28" s="629">
        <v>1.0</v>
      </c>
      <c r="Y28" s="630">
        <v>0.0</v>
      </c>
      <c r="Z28" s="630">
        <v>0.0</v>
      </c>
      <c r="AA28" s="632">
        <v>0.0</v>
      </c>
      <c r="AB28" s="618"/>
      <c r="AC28" s="638">
        <v>44735.0</v>
      </c>
      <c r="AD28" s="64"/>
      <c r="AE28" s="623">
        <v>0.0</v>
      </c>
      <c r="AF28" s="632">
        <v>0.0</v>
      </c>
      <c r="AG28" s="632">
        <v>0.0</v>
      </c>
      <c r="AH28" s="632">
        <v>0.0</v>
      </c>
    </row>
    <row r="29">
      <c r="A29" s="635">
        <v>44736.0</v>
      </c>
      <c r="B29" s="8"/>
      <c r="C29" s="622">
        <v>0.0</v>
      </c>
      <c r="D29" s="622">
        <v>0.0</v>
      </c>
      <c r="E29" s="622">
        <v>0.0</v>
      </c>
      <c r="F29" s="632">
        <v>0.0</v>
      </c>
      <c r="G29" s="618"/>
      <c r="H29" s="635">
        <v>44736.0</v>
      </c>
      <c r="I29" s="8"/>
      <c r="J29" s="629">
        <v>0.0</v>
      </c>
      <c r="K29" s="630">
        <v>0.0</v>
      </c>
      <c r="L29" s="630">
        <v>0.0</v>
      </c>
      <c r="M29" s="632">
        <v>0.0</v>
      </c>
      <c r="N29" s="618"/>
      <c r="O29" s="635">
        <v>44736.0</v>
      </c>
      <c r="P29" s="8"/>
      <c r="Q29" s="629">
        <v>0.0</v>
      </c>
      <c r="R29" s="630">
        <v>1.0</v>
      </c>
      <c r="S29" s="630">
        <v>1.0</v>
      </c>
      <c r="T29" s="632">
        <v>0.0</v>
      </c>
      <c r="U29" s="618"/>
      <c r="V29" s="635">
        <v>44736.0</v>
      </c>
      <c r="W29" s="8"/>
      <c r="X29" s="629">
        <v>0.0</v>
      </c>
      <c r="Y29" s="630">
        <v>0.0</v>
      </c>
      <c r="Z29" s="630">
        <v>0.0</v>
      </c>
      <c r="AA29" s="632">
        <v>0.0</v>
      </c>
      <c r="AB29" s="618"/>
      <c r="AC29" s="635">
        <v>44736.0</v>
      </c>
      <c r="AD29" s="8"/>
      <c r="AE29" s="623">
        <v>1.0</v>
      </c>
      <c r="AF29" s="632">
        <v>0.0</v>
      </c>
      <c r="AG29" s="632">
        <v>0.0</v>
      </c>
      <c r="AH29" s="632">
        <v>0.0</v>
      </c>
    </row>
    <row r="30">
      <c r="A30" s="635">
        <v>44737.0</v>
      </c>
      <c r="B30" s="8"/>
      <c r="C30" s="629">
        <v>1.0</v>
      </c>
      <c r="D30" s="630">
        <v>0.0</v>
      </c>
      <c r="E30" s="630">
        <v>1.0</v>
      </c>
      <c r="F30" s="632">
        <v>0.0</v>
      </c>
      <c r="G30" s="618"/>
      <c r="H30" s="635">
        <v>44737.0</v>
      </c>
      <c r="I30" s="8"/>
      <c r="J30" s="629">
        <v>0.0</v>
      </c>
      <c r="K30" s="630">
        <v>0.0</v>
      </c>
      <c r="L30" s="630">
        <v>0.0</v>
      </c>
      <c r="M30" s="632">
        <v>1.0</v>
      </c>
      <c r="N30" s="618"/>
      <c r="O30" s="635">
        <v>44737.0</v>
      </c>
      <c r="P30" s="8"/>
      <c r="Q30" s="629">
        <v>0.0</v>
      </c>
      <c r="R30" s="630">
        <v>0.0</v>
      </c>
      <c r="S30" s="630">
        <v>0.0</v>
      </c>
      <c r="T30" s="632">
        <v>0.0</v>
      </c>
      <c r="U30" s="618"/>
      <c r="V30" s="635">
        <v>44737.0</v>
      </c>
      <c r="W30" s="8"/>
      <c r="X30" s="629">
        <v>0.0</v>
      </c>
      <c r="Y30" s="630">
        <v>0.0</v>
      </c>
      <c r="Z30" s="630">
        <v>0.0</v>
      </c>
      <c r="AA30" s="632">
        <v>0.0</v>
      </c>
      <c r="AB30" s="618"/>
      <c r="AC30" s="635">
        <v>44737.0</v>
      </c>
      <c r="AD30" s="8"/>
      <c r="AE30" s="623">
        <v>0.0</v>
      </c>
      <c r="AF30" s="632">
        <v>0.0</v>
      </c>
      <c r="AG30" s="632">
        <v>0.0</v>
      </c>
      <c r="AH30" s="632">
        <v>0.0</v>
      </c>
    </row>
    <row r="31">
      <c r="A31" s="635">
        <v>44738.0</v>
      </c>
      <c r="B31" s="8"/>
      <c r="C31" s="629">
        <v>0.0</v>
      </c>
      <c r="D31" s="630">
        <v>0.0</v>
      </c>
      <c r="E31" s="630">
        <v>0.0</v>
      </c>
      <c r="F31" s="632">
        <v>0.0</v>
      </c>
      <c r="G31" s="618"/>
      <c r="H31" s="635">
        <v>44738.0</v>
      </c>
      <c r="I31" s="8"/>
      <c r="J31" s="629">
        <v>1.0</v>
      </c>
      <c r="K31" s="630">
        <v>0.0</v>
      </c>
      <c r="L31" s="630">
        <v>0.0</v>
      </c>
      <c r="M31" s="632">
        <v>1.0</v>
      </c>
      <c r="N31" s="618"/>
      <c r="O31" s="635">
        <v>44738.0</v>
      </c>
      <c r="P31" s="8"/>
      <c r="Q31" s="629">
        <v>0.0</v>
      </c>
      <c r="R31" s="630">
        <v>0.0</v>
      </c>
      <c r="S31" s="630">
        <v>1.0</v>
      </c>
      <c r="T31" s="632">
        <v>0.0</v>
      </c>
      <c r="U31" s="618"/>
      <c r="V31" s="635">
        <v>44738.0</v>
      </c>
      <c r="W31" s="8"/>
      <c r="X31" s="629">
        <v>0.0</v>
      </c>
      <c r="Y31" s="630">
        <v>1.0</v>
      </c>
      <c r="Z31" s="630">
        <v>0.0</v>
      </c>
      <c r="AA31" s="632">
        <v>0.0</v>
      </c>
      <c r="AB31" s="618"/>
      <c r="AC31" s="635">
        <v>44738.0</v>
      </c>
      <c r="AD31" s="8"/>
      <c r="AE31" s="623">
        <v>0.0</v>
      </c>
      <c r="AF31" s="632">
        <v>0.0</v>
      </c>
      <c r="AG31" s="632">
        <v>0.0</v>
      </c>
      <c r="AH31" s="632">
        <v>0.0</v>
      </c>
    </row>
    <row r="32">
      <c r="A32" s="639"/>
      <c r="B32" s="640"/>
      <c r="C32" s="640"/>
      <c r="D32" s="640"/>
      <c r="E32" s="640"/>
      <c r="F32" s="102"/>
      <c r="G32" s="618"/>
      <c r="H32" s="641"/>
      <c r="I32" s="640"/>
      <c r="J32" s="640"/>
      <c r="K32" s="640"/>
      <c r="L32" s="640"/>
      <c r="M32" s="102"/>
      <c r="N32" s="618"/>
      <c r="O32" s="641"/>
      <c r="P32" s="640"/>
      <c r="Q32" s="640"/>
      <c r="R32" s="640"/>
      <c r="S32" s="640"/>
      <c r="T32" s="102"/>
      <c r="U32" s="618"/>
      <c r="V32" s="641"/>
      <c r="W32" s="640"/>
      <c r="X32" s="640"/>
      <c r="Y32" s="640"/>
      <c r="Z32" s="640"/>
      <c r="AA32" s="102"/>
      <c r="AB32" s="618"/>
      <c r="AC32" s="641"/>
      <c r="AD32" s="640"/>
      <c r="AE32" s="640"/>
      <c r="AF32" s="640"/>
      <c r="AG32" s="640"/>
      <c r="AH32" s="102"/>
    </row>
    <row r="33">
      <c r="A33" s="642">
        <v>44739.0</v>
      </c>
      <c r="B33" s="8"/>
      <c r="C33" s="622">
        <v>0.0</v>
      </c>
      <c r="D33" s="622">
        <v>0.0</v>
      </c>
      <c r="E33" s="622">
        <v>0.0</v>
      </c>
      <c r="F33" s="623">
        <v>0.0</v>
      </c>
      <c r="G33" s="618"/>
      <c r="H33" s="642">
        <v>44739.0</v>
      </c>
      <c r="I33" s="8"/>
      <c r="J33" s="622">
        <v>0.0</v>
      </c>
      <c r="K33" s="622">
        <v>0.0</v>
      </c>
      <c r="L33" s="622">
        <v>0.0</v>
      </c>
      <c r="M33" s="623">
        <v>1.0</v>
      </c>
      <c r="N33" s="618"/>
      <c r="O33" s="642">
        <v>44739.0</v>
      </c>
      <c r="P33" s="8"/>
      <c r="Q33" s="622">
        <v>1.0</v>
      </c>
      <c r="R33" s="622">
        <v>0.0</v>
      </c>
      <c r="S33" s="622">
        <v>0.0</v>
      </c>
      <c r="T33" s="623">
        <v>0.0</v>
      </c>
      <c r="U33" s="618"/>
      <c r="V33" s="642">
        <v>44739.0</v>
      </c>
      <c r="W33" s="8"/>
      <c r="X33" s="622">
        <v>0.0</v>
      </c>
      <c r="Y33" s="622">
        <v>0.0</v>
      </c>
      <c r="Z33" s="622">
        <v>0.0</v>
      </c>
      <c r="AA33" s="623">
        <v>0.0</v>
      </c>
      <c r="AB33" s="618"/>
      <c r="AC33" s="642">
        <v>44739.0</v>
      </c>
      <c r="AD33" s="8"/>
      <c r="AE33" s="622">
        <v>0.0</v>
      </c>
      <c r="AF33" s="622">
        <v>0.0</v>
      </c>
      <c r="AG33" s="622">
        <v>1.0</v>
      </c>
      <c r="AH33" s="623">
        <v>0.0</v>
      </c>
    </row>
    <row r="34">
      <c r="A34" s="642">
        <v>44740.0</v>
      </c>
      <c r="B34" s="8"/>
      <c r="C34" s="622">
        <v>0.0</v>
      </c>
      <c r="D34" s="622">
        <v>0.0</v>
      </c>
      <c r="E34" s="622">
        <v>0.0</v>
      </c>
      <c r="F34" s="623">
        <v>0.0</v>
      </c>
      <c r="G34" s="618"/>
      <c r="H34" s="642">
        <v>44740.0</v>
      </c>
      <c r="I34" s="8"/>
      <c r="J34" s="622">
        <v>0.0</v>
      </c>
      <c r="K34" s="622">
        <v>0.0</v>
      </c>
      <c r="L34" s="622">
        <v>0.0</v>
      </c>
      <c r="M34" s="623">
        <v>0.0</v>
      </c>
      <c r="N34" s="618"/>
      <c r="O34" s="642">
        <v>44740.0</v>
      </c>
      <c r="P34" s="8"/>
      <c r="Q34" s="622">
        <v>0.0</v>
      </c>
      <c r="R34" s="622">
        <v>0.0</v>
      </c>
      <c r="S34" s="622">
        <v>1.0</v>
      </c>
      <c r="T34" s="623">
        <v>0.0</v>
      </c>
      <c r="U34" s="618"/>
      <c r="V34" s="642">
        <v>44740.0</v>
      </c>
      <c r="W34" s="8"/>
      <c r="X34" s="622">
        <v>0.0</v>
      </c>
      <c r="Y34" s="622">
        <v>0.0</v>
      </c>
      <c r="Z34" s="622">
        <v>0.0</v>
      </c>
      <c r="AA34" s="623">
        <v>0.0</v>
      </c>
      <c r="AB34" s="618"/>
      <c r="AC34" s="642">
        <v>44740.0</v>
      </c>
      <c r="AD34" s="8"/>
      <c r="AE34" s="622">
        <v>1.0</v>
      </c>
      <c r="AF34" s="622">
        <v>0.0</v>
      </c>
      <c r="AG34" s="622">
        <v>0.0</v>
      </c>
      <c r="AH34" s="623">
        <v>0.0</v>
      </c>
    </row>
    <row r="35">
      <c r="A35" s="642">
        <v>44741.0</v>
      </c>
      <c r="B35" s="8"/>
      <c r="C35" s="622">
        <v>0.0</v>
      </c>
      <c r="D35" s="622">
        <v>0.0</v>
      </c>
      <c r="E35" s="622">
        <v>0.0</v>
      </c>
      <c r="F35" s="623">
        <v>0.0</v>
      </c>
      <c r="G35" s="618"/>
      <c r="H35" s="642">
        <v>44741.0</v>
      </c>
      <c r="I35" s="8"/>
      <c r="J35" s="622">
        <v>1.0</v>
      </c>
      <c r="K35" s="622">
        <v>0.0</v>
      </c>
      <c r="L35" s="622">
        <v>0.0</v>
      </c>
      <c r="M35" s="623">
        <v>0.0</v>
      </c>
      <c r="N35" s="618"/>
      <c r="O35" s="642">
        <v>44741.0</v>
      </c>
      <c r="P35" s="8"/>
      <c r="Q35" s="622">
        <v>0.0</v>
      </c>
      <c r="R35" s="622">
        <v>1.0</v>
      </c>
      <c r="S35" s="622">
        <v>0.0</v>
      </c>
      <c r="T35" s="623">
        <v>0.0</v>
      </c>
      <c r="U35" s="618"/>
      <c r="V35" s="642">
        <v>44741.0</v>
      </c>
      <c r="W35" s="8"/>
      <c r="X35" s="622">
        <v>0.0</v>
      </c>
      <c r="Y35" s="622">
        <v>0.0</v>
      </c>
      <c r="Z35" s="622">
        <v>0.0</v>
      </c>
      <c r="AA35" s="623">
        <v>0.0</v>
      </c>
      <c r="AB35" s="618"/>
      <c r="AC35" s="642">
        <v>44741.0</v>
      </c>
      <c r="AD35" s="8"/>
      <c r="AE35" s="622">
        <v>0.0</v>
      </c>
      <c r="AF35" s="622">
        <v>0.0</v>
      </c>
      <c r="AG35" s="622">
        <v>1.0</v>
      </c>
      <c r="AH35" s="623">
        <v>0.0</v>
      </c>
    </row>
    <row r="36">
      <c r="A36" s="642">
        <v>44742.0</v>
      </c>
      <c r="B36" s="8"/>
      <c r="C36" s="622">
        <v>0.0</v>
      </c>
      <c r="D36" s="622">
        <v>0.0</v>
      </c>
      <c r="E36" s="622">
        <v>0.0</v>
      </c>
      <c r="F36" s="637">
        <v>0.0</v>
      </c>
      <c r="G36" s="618"/>
      <c r="H36" s="643">
        <v>44711.0</v>
      </c>
      <c r="I36" s="8"/>
      <c r="J36" s="622">
        <v>1.0</v>
      </c>
      <c r="K36" s="622">
        <v>1.0</v>
      </c>
      <c r="L36" s="622">
        <v>0.0</v>
      </c>
      <c r="M36" s="637">
        <v>0.0</v>
      </c>
      <c r="N36" s="618"/>
      <c r="O36" s="642">
        <v>44742.0</v>
      </c>
      <c r="P36" s="8"/>
      <c r="Q36" s="622">
        <v>0.0</v>
      </c>
      <c r="R36" s="622">
        <v>0.0</v>
      </c>
      <c r="S36" s="622">
        <v>1.0</v>
      </c>
      <c r="T36" s="637">
        <v>0.0</v>
      </c>
      <c r="U36" s="618"/>
      <c r="V36" s="642">
        <v>44742.0</v>
      </c>
      <c r="W36" s="8"/>
      <c r="X36" s="622">
        <v>0.0</v>
      </c>
      <c r="Y36" s="622">
        <v>0.0</v>
      </c>
      <c r="Z36" s="622">
        <v>0.0</v>
      </c>
      <c r="AA36" s="637">
        <v>0.0</v>
      </c>
      <c r="AB36" s="618"/>
      <c r="AC36" s="642">
        <v>44742.0</v>
      </c>
      <c r="AD36" s="8"/>
      <c r="AE36" s="622">
        <v>0.0</v>
      </c>
      <c r="AF36" s="622">
        <v>0.0</v>
      </c>
      <c r="AG36" s="622">
        <v>0.0</v>
      </c>
      <c r="AH36" s="637">
        <v>0.0</v>
      </c>
    </row>
    <row r="37">
      <c r="A37" s="650"/>
      <c r="F37" s="645"/>
      <c r="G37" s="618"/>
      <c r="H37" s="651"/>
      <c r="M37" s="645"/>
      <c r="N37" s="618"/>
      <c r="O37" s="651"/>
      <c r="T37" s="645"/>
      <c r="U37" s="618"/>
      <c r="V37" s="651"/>
      <c r="AA37" s="645"/>
      <c r="AB37" s="618"/>
      <c r="AC37" s="651"/>
    </row>
    <row r="38">
      <c r="A38" s="652" t="s">
        <v>1069</v>
      </c>
      <c r="B38" s="7"/>
      <c r="C38" s="7"/>
      <c r="D38" s="7"/>
      <c r="E38" s="7"/>
      <c r="F38" s="7"/>
      <c r="G38" s="618"/>
      <c r="H38" s="652" t="s">
        <v>1069</v>
      </c>
      <c r="I38" s="7"/>
      <c r="J38" s="7"/>
      <c r="K38" s="7"/>
      <c r="L38" s="7"/>
      <c r="M38" s="7"/>
      <c r="N38" s="618"/>
      <c r="O38" s="652" t="s">
        <v>1069</v>
      </c>
      <c r="P38" s="7"/>
      <c r="Q38" s="7"/>
      <c r="R38" s="7"/>
      <c r="S38" s="7"/>
      <c r="T38" s="7"/>
      <c r="U38" s="618"/>
      <c r="V38" s="652" t="s">
        <v>1069</v>
      </c>
      <c r="W38" s="7"/>
      <c r="X38" s="7"/>
      <c r="Y38" s="7"/>
      <c r="Z38" s="7"/>
      <c r="AA38" s="7"/>
      <c r="AB38" s="618"/>
      <c r="AC38" s="652" t="s">
        <v>1069</v>
      </c>
      <c r="AD38" s="7"/>
      <c r="AE38" s="7"/>
      <c r="AF38" s="7"/>
      <c r="AG38" s="7"/>
      <c r="AH38" s="7"/>
    </row>
    <row r="39">
      <c r="A39" s="653" t="s">
        <v>1070</v>
      </c>
      <c r="B39" s="8"/>
      <c r="C39" s="654">
        <f t="shared" ref="C39:F39" si="1">SUM(C3:C7)</f>
        <v>0</v>
      </c>
      <c r="D39" s="654">
        <f t="shared" si="1"/>
        <v>0</v>
      </c>
      <c r="E39" s="655">
        <f t="shared" si="1"/>
        <v>1</v>
      </c>
      <c r="F39" s="656">
        <f t="shared" si="1"/>
        <v>0</v>
      </c>
      <c r="G39" s="618"/>
      <c r="H39" s="653" t="s">
        <v>1070</v>
      </c>
      <c r="I39" s="8"/>
      <c r="J39" s="654">
        <f t="shared" ref="J39:M39" si="2">SUM(J3:J7)</f>
        <v>0</v>
      </c>
      <c r="K39" s="654">
        <f t="shared" si="2"/>
        <v>0</v>
      </c>
      <c r="L39" s="655">
        <f t="shared" si="2"/>
        <v>0</v>
      </c>
      <c r="M39" s="656">
        <f t="shared" si="2"/>
        <v>0</v>
      </c>
      <c r="N39" s="618"/>
      <c r="O39" s="653" t="s">
        <v>1070</v>
      </c>
      <c r="P39" s="8"/>
      <c r="Q39" s="654">
        <f t="shared" ref="Q39:T39" si="3">SUM(Q3:Q7)</f>
        <v>0</v>
      </c>
      <c r="R39" s="654">
        <f t="shared" si="3"/>
        <v>2</v>
      </c>
      <c r="S39" s="655">
        <f t="shared" si="3"/>
        <v>1</v>
      </c>
      <c r="T39" s="656">
        <f t="shared" si="3"/>
        <v>1</v>
      </c>
      <c r="U39" s="618"/>
      <c r="V39" s="653" t="s">
        <v>1070</v>
      </c>
      <c r="W39" s="8"/>
      <c r="X39" s="654">
        <f t="shared" ref="X39:AA39" si="4">SUM(X3:X7)</f>
        <v>1</v>
      </c>
      <c r="Y39" s="654">
        <f t="shared" si="4"/>
        <v>1</v>
      </c>
      <c r="Z39" s="655">
        <f t="shared" si="4"/>
        <v>0</v>
      </c>
      <c r="AA39" s="656">
        <f t="shared" si="4"/>
        <v>0</v>
      </c>
      <c r="AB39" s="618"/>
      <c r="AC39" s="653" t="s">
        <v>1070</v>
      </c>
      <c r="AD39" s="8"/>
      <c r="AE39" s="654">
        <f t="shared" ref="AE39:AH39" si="5">SUM(AE3:AE7)</f>
        <v>4</v>
      </c>
      <c r="AF39" s="654">
        <f t="shared" si="5"/>
        <v>0</v>
      </c>
      <c r="AG39" s="655">
        <f t="shared" si="5"/>
        <v>2</v>
      </c>
      <c r="AH39" s="656">
        <f t="shared" si="5"/>
        <v>0</v>
      </c>
    </row>
    <row r="40">
      <c r="A40" s="653" t="s">
        <v>1071</v>
      </c>
      <c r="B40" s="8"/>
      <c r="C40" s="654">
        <f t="shared" ref="C40:F40" si="6">SUM(C9:C15)</f>
        <v>3</v>
      </c>
      <c r="D40" s="654">
        <f t="shared" si="6"/>
        <v>1</v>
      </c>
      <c r="E40" s="655">
        <f t="shared" si="6"/>
        <v>2</v>
      </c>
      <c r="F40" s="656">
        <f t="shared" si="6"/>
        <v>1</v>
      </c>
      <c r="G40" s="618"/>
      <c r="H40" s="653" t="s">
        <v>1071</v>
      </c>
      <c r="I40" s="8"/>
      <c r="J40" s="654">
        <f t="shared" ref="J40:M40" si="7">SUM(J9:J15)</f>
        <v>1</v>
      </c>
      <c r="K40" s="654">
        <f t="shared" si="7"/>
        <v>2</v>
      </c>
      <c r="L40" s="655">
        <f t="shared" si="7"/>
        <v>0</v>
      </c>
      <c r="M40" s="656">
        <f t="shared" si="7"/>
        <v>0</v>
      </c>
      <c r="N40" s="618"/>
      <c r="O40" s="653" t="s">
        <v>1071</v>
      </c>
      <c r="P40" s="8"/>
      <c r="Q40" s="654">
        <f t="shared" ref="Q40:T40" si="8">SUM(Q9:Q15)</f>
        <v>2</v>
      </c>
      <c r="R40" s="654">
        <f t="shared" si="8"/>
        <v>2</v>
      </c>
      <c r="S40" s="655">
        <f t="shared" si="8"/>
        <v>1</v>
      </c>
      <c r="T40" s="656">
        <f t="shared" si="8"/>
        <v>1</v>
      </c>
      <c r="U40" s="618"/>
      <c r="V40" s="653" t="s">
        <v>1071</v>
      </c>
      <c r="W40" s="8"/>
      <c r="X40" s="654">
        <f t="shared" ref="X40:AA40" si="9">SUM(X9:X15)</f>
        <v>0</v>
      </c>
      <c r="Y40" s="654">
        <f t="shared" si="9"/>
        <v>0</v>
      </c>
      <c r="Z40" s="655">
        <f t="shared" si="9"/>
        <v>2</v>
      </c>
      <c r="AA40" s="656">
        <f t="shared" si="9"/>
        <v>0</v>
      </c>
      <c r="AB40" s="618"/>
      <c r="AC40" s="653" t="s">
        <v>1071</v>
      </c>
      <c r="AD40" s="8"/>
      <c r="AE40" s="654">
        <f t="shared" ref="AE40:AH40" si="10">SUM(AE9:AE15)</f>
        <v>1</v>
      </c>
      <c r="AF40" s="654">
        <f t="shared" si="10"/>
        <v>0</v>
      </c>
      <c r="AG40" s="655">
        <f t="shared" si="10"/>
        <v>2</v>
      </c>
      <c r="AH40" s="656">
        <f t="shared" si="10"/>
        <v>0</v>
      </c>
    </row>
    <row r="41">
      <c r="A41" s="653" t="s">
        <v>1072</v>
      </c>
      <c r="B41" s="8"/>
      <c r="C41" s="654">
        <f t="shared" ref="C41:F41" si="11">SUM(C17:C23)</f>
        <v>0</v>
      </c>
      <c r="D41" s="654">
        <f t="shared" si="11"/>
        <v>0</v>
      </c>
      <c r="E41" s="655">
        <f t="shared" si="11"/>
        <v>1</v>
      </c>
      <c r="F41" s="656">
        <f t="shared" si="11"/>
        <v>1</v>
      </c>
      <c r="G41" s="618"/>
      <c r="H41" s="653" t="s">
        <v>1072</v>
      </c>
      <c r="I41" s="8"/>
      <c r="J41" s="654">
        <f t="shared" ref="J41:M41" si="12">SUM(J17:J23)</f>
        <v>4</v>
      </c>
      <c r="K41" s="654">
        <f t="shared" si="12"/>
        <v>2</v>
      </c>
      <c r="L41" s="655">
        <f t="shared" si="12"/>
        <v>1</v>
      </c>
      <c r="M41" s="656">
        <f t="shared" si="12"/>
        <v>1</v>
      </c>
      <c r="N41" s="618"/>
      <c r="O41" s="653" t="s">
        <v>1072</v>
      </c>
      <c r="P41" s="8"/>
      <c r="Q41" s="654">
        <f t="shared" ref="Q41:T41" si="13">SUM(Q17:Q23)</f>
        <v>1</v>
      </c>
      <c r="R41" s="654">
        <f t="shared" si="13"/>
        <v>7</v>
      </c>
      <c r="S41" s="655">
        <f t="shared" si="13"/>
        <v>3</v>
      </c>
      <c r="T41" s="656">
        <f t="shared" si="13"/>
        <v>0</v>
      </c>
      <c r="U41" s="618"/>
      <c r="V41" s="653" t="s">
        <v>1072</v>
      </c>
      <c r="W41" s="8"/>
      <c r="X41" s="654">
        <f t="shared" ref="X41:AA41" si="14">SUM(X17:X23)</f>
        <v>1</v>
      </c>
      <c r="Y41" s="654">
        <f t="shared" si="14"/>
        <v>1</v>
      </c>
      <c r="Z41" s="655">
        <f t="shared" si="14"/>
        <v>0</v>
      </c>
      <c r="AA41" s="656">
        <f t="shared" si="14"/>
        <v>2</v>
      </c>
      <c r="AB41" s="618"/>
      <c r="AC41" s="653" t="s">
        <v>1072</v>
      </c>
      <c r="AD41" s="8"/>
      <c r="AE41" s="654">
        <f t="shared" ref="AE41:AH41" si="15">SUM(AE17:AE23)</f>
        <v>1</v>
      </c>
      <c r="AF41" s="654">
        <f t="shared" si="15"/>
        <v>0</v>
      </c>
      <c r="AG41" s="655">
        <f t="shared" si="15"/>
        <v>2</v>
      </c>
      <c r="AH41" s="656">
        <f t="shared" si="15"/>
        <v>0</v>
      </c>
    </row>
    <row r="42">
      <c r="A42" s="653" t="s">
        <v>1073</v>
      </c>
      <c r="B42" s="8"/>
      <c r="C42" s="654">
        <f t="shared" ref="C42:F42" si="16">SUM(C25:C31)</f>
        <v>1</v>
      </c>
      <c r="D42" s="654">
        <f t="shared" si="16"/>
        <v>0</v>
      </c>
      <c r="E42" s="655">
        <f t="shared" si="16"/>
        <v>1</v>
      </c>
      <c r="F42" s="656">
        <f t="shared" si="16"/>
        <v>0</v>
      </c>
      <c r="G42" s="618"/>
      <c r="H42" s="653" t="s">
        <v>1073</v>
      </c>
      <c r="I42" s="8"/>
      <c r="J42" s="654">
        <f t="shared" ref="J42:M42" si="17">SUM(J25:J31)</f>
        <v>1</v>
      </c>
      <c r="K42" s="654">
        <f t="shared" si="17"/>
        <v>0</v>
      </c>
      <c r="L42" s="655">
        <f t="shared" si="17"/>
        <v>2</v>
      </c>
      <c r="M42" s="656">
        <f t="shared" si="17"/>
        <v>2</v>
      </c>
      <c r="N42" s="618"/>
      <c r="O42" s="653" t="s">
        <v>1073</v>
      </c>
      <c r="P42" s="8"/>
      <c r="Q42" s="654">
        <f t="shared" ref="Q42:T42" si="18">SUM(Q25:Q31)</f>
        <v>0</v>
      </c>
      <c r="R42" s="654">
        <f t="shared" si="18"/>
        <v>3</v>
      </c>
      <c r="S42" s="655">
        <f t="shared" si="18"/>
        <v>3</v>
      </c>
      <c r="T42" s="656">
        <f t="shared" si="18"/>
        <v>0</v>
      </c>
      <c r="U42" s="618"/>
      <c r="V42" s="653" t="s">
        <v>1073</v>
      </c>
      <c r="W42" s="8"/>
      <c r="X42" s="654">
        <f t="shared" ref="X42:AA42" si="19">SUM(X25:X31)</f>
        <v>4</v>
      </c>
      <c r="Y42" s="654">
        <f t="shared" si="19"/>
        <v>1</v>
      </c>
      <c r="Z42" s="655">
        <f t="shared" si="19"/>
        <v>0</v>
      </c>
      <c r="AA42" s="656">
        <f t="shared" si="19"/>
        <v>1</v>
      </c>
      <c r="AB42" s="618"/>
      <c r="AC42" s="653" t="s">
        <v>1073</v>
      </c>
      <c r="AD42" s="8"/>
      <c r="AE42" s="654">
        <f t="shared" ref="AE42:AH42" si="20">SUM(AE25:AE31)</f>
        <v>1</v>
      </c>
      <c r="AF42" s="654">
        <f t="shared" si="20"/>
        <v>0</v>
      </c>
      <c r="AG42" s="655">
        <f t="shared" si="20"/>
        <v>1</v>
      </c>
      <c r="AH42" s="656">
        <f t="shared" si="20"/>
        <v>0</v>
      </c>
    </row>
    <row r="43">
      <c r="A43" s="653" t="s">
        <v>1074</v>
      </c>
      <c r="B43" s="8"/>
      <c r="C43" s="654">
        <f t="shared" ref="C43:F43" si="21">SUM(C33:C36)</f>
        <v>0</v>
      </c>
      <c r="D43" s="654">
        <f t="shared" si="21"/>
        <v>0</v>
      </c>
      <c r="E43" s="654">
        <f t="shared" si="21"/>
        <v>0</v>
      </c>
      <c r="F43" s="656">
        <f t="shared" si="21"/>
        <v>0</v>
      </c>
      <c r="G43" s="618"/>
      <c r="H43" s="653" t="s">
        <v>1074</v>
      </c>
      <c r="I43" s="8"/>
      <c r="J43" s="654">
        <f t="shared" ref="J43:M43" si="22">SUM(J33:J36)</f>
        <v>2</v>
      </c>
      <c r="K43" s="654">
        <f t="shared" si="22"/>
        <v>1</v>
      </c>
      <c r="L43" s="654">
        <f t="shared" si="22"/>
        <v>0</v>
      </c>
      <c r="M43" s="656">
        <f t="shared" si="22"/>
        <v>1</v>
      </c>
      <c r="N43" s="618"/>
      <c r="O43" s="653" t="s">
        <v>1074</v>
      </c>
      <c r="P43" s="8"/>
      <c r="Q43" s="654">
        <f t="shared" ref="Q43:T43" si="23">SUM(Q33:Q36)</f>
        <v>1</v>
      </c>
      <c r="R43" s="654">
        <f t="shared" si="23"/>
        <v>1</v>
      </c>
      <c r="S43" s="654">
        <f t="shared" si="23"/>
        <v>2</v>
      </c>
      <c r="T43" s="656">
        <f t="shared" si="23"/>
        <v>0</v>
      </c>
      <c r="U43" s="618"/>
      <c r="V43" s="653" t="s">
        <v>1074</v>
      </c>
      <c r="W43" s="8"/>
      <c r="X43" s="654">
        <f t="shared" ref="X43:AA43" si="24">SUM(X33:X36)</f>
        <v>0</v>
      </c>
      <c r="Y43" s="654">
        <f t="shared" si="24"/>
        <v>0</v>
      </c>
      <c r="Z43" s="654">
        <f t="shared" si="24"/>
        <v>0</v>
      </c>
      <c r="AA43" s="656">
        <f t="shared" si="24"/>
        <v>0</v>
      </c>
      <c r="AB43" s="618"/>
      <c r="AC43" s="653" t="s">
        <v>1074</v>
      </c>
      <c r="AD43" s="8"/>
      <c r="AE43" s="654">
        <f t="shared" ref="AE43:AH43" si="25">SUM(AE33:AE36)</f>
        <v>1</v>
      </c>
      <c r="AF43" s="654">
        <f t="shared" si="25"/>
        <v>0</v>
      </c>
      <c r="AG43" s="654">
        <f t="shared" si="25"/>
        <v>2</v>
      </c>
      <c r="AH43" s="656">
        <f t="shared" si="25"/>
        <v>0</v>
      </c>
    </row>
    <row r="44">
      <c r="A44" s="657" t="s">
        <v>24</v>
      </c>
      <c r="B44" s="8"/>
      <c r="C44" s="658">
        <f t="shared" ref="C44:F44" si="26">SUM(C39:C43)</f>
        <v>4</v>
      </c>
      <c r="D44" s="658">
        <f t="shared" si="26"/>
        <v>1</v>
      </c>
      <c r="E44" s="659">
        <f t="shared" si="26"/>
        <v>5</v>
      </c>
      <c r="F44" s="659">
        <f t="shared" si="26"/>
        <v>2</v>
      </c>
      <c r="G44" s="618"/>
      <c r="H44" s="657" t="s">
        <v>24</v>
      </c>
      <c r="I44" s="8"/>
      <c r="J44" s="658">
        <f t="shared" ref="J44:M44" si="27">SUM(J39:J43)</f>
        <v>8</v>
      </c>
      <c r="K44" s="658">
        <f t="shared" si="27"/>
        <v>5</v>
      </c>
      <c r="L44" s="659">
        <f t="shared" si="27"/>
        <v>3</v>
      </c>
      <c r="M44" s="659">
        <f t="shared" si="27"/>
        <v>4</v>
      </c>
      <c r="N44" s="618"/>
      <c r="O44" s="657" t="s">
        <v>24</v>
      </c>
      <c r="P44" s="8"/>
      <c r="Q44" s="658">
        <f t="shared" ref="Q44:T44" si="28">SUM(Q39:Q43)</f>
        <v>4</v>
      </c>
      <c r="R44" s="658">
        <f t="shared" si="28"/>
        <v>15</v>
      </c>
      <c r="S44" s="659">
        <f t="shared" si="28"/>
        <v>10</v>
      </c>
      <c r="T44" s="659">
        <f t="shared" si="28"/>
        <v>2</v>
      </c>
      <c r="U44" s="618"/>
      <c r="V44" s="657" t="s">
        <v>24</v>
      </c>
      <c r="W44" s="8"/>
      <c r="X44" s="658">
        <f t="shared" ref="X44:AA44" si="29">SUM(X39:X43)</f>
        <v>6</v>
      </c>
      <c r="Y44" s="658">
        <f t="shared" si="29"/>
        <v>3</v>
      </c>
      <c r="Z44" s="659">
        <f t="shared" si="29"/>
        <v>2</v>
      </c>
      <c r="AA44" s="659">
        <f t="shared" si="29"/>
        <v>3</v>
      </c>
      <c r="AB44" s="618"/>
      <c r="AC44" s="657" t="s">
        <v>24</v>
      </c>
      <c r="AD44" s="8"/>
      <c r="AE44" s="658">
        <f t="shared" ref="AE44:AH44" si="30">SUM(AE39:AE43)</f>
        <v>8</v>
      </c>
      <c r="AF44" s="658">
        <f t="shared" si="30"/>
        <v>0</v>
      </c>
      <c r="AG44" s="659">
        <f t="shared" si="30"/>
        <v>9</v>
      </c>
      <c r="AH44" s="659">
        <f t="shared" si="30"/>
        <v>0</v>
      </c>
    </row>
    <row r="45">
      <c r="A45" s="660" t="s">
        <v>1075</v>
      </c>
      <c r="C45" s="661">
        <f>SUM(C44:E44)-F44*2</f>
        <v>6</v>
      </c>
      <c r="D45" s="7"/>
      <c r="E45" s="7"/>
      <c r="F45" s="8"/>
      <c r="G45" s="618"/>
      <c r="H45" s="660" t="s">
        <v>1075</v>
      </c>
      <c r="J45" s="661">
        <f>SUM(J44:L44)-M44*2</f>
        <v>8</v>
      </c>
      <c r="K45" s="7"/>
      <c r="L45" s="7"/>
      <c r="M45" s="8"/>
      <c r="N45" s="618"/>
      <c r="O45" s="660" t="s">
        <v>1075</v>
      </c>
      <c r="Q45" s="661">
        <f>SUM(Q44:S44)-T44*2</f>
        <v>25</v>
      </c>
      <c r="R45" s="7"/>
      <c r="S45" s="7"/>
      <c r="T45" s="8"/>
      <c r="U45" s="618"/>
      <c r="V45" s="660" t="s">
        <v>1075</v>
      </c>
      <c r="X45" s="661">
        <f>SUM(X44:Z44)-AA44*2</f>
        <v>5</v>
      </c>
      <c r="Y45" s="7"/>
      <c r="Z45" s="7"/>
      <c r="AA45" s="8"/>
      <c r="AB45" s="618"/>
      <c r="AC45" s="660" t="s">
        <v>1075</v>
      </c>
      <c r="AE45" s="661">
        <f>SUM(AE44:AG44)-AH44*2</f>
        <v>17</v>
      </c>
      <c r="AF45" s="7"/>
      <c r="AG45" s="7"/>
      <c r="AH45" s="8"/>
    </row>
    <row r="46">
      <c r="A46" s="662"/>
      <c r="D46" s="663"/>
      <c r="E46" s="664"/>
      <c r="F46" s="665"/>
      <c r="G46" s="666"/>
      <c r="H46" s="667"/>
      <c r="I46" s="667"/>
      <c r="J46" s="667"/>
      <c r="K46" s="667"/>
      <c r="L46" s="667"/>
      <c r="M46" s="667"/>
      <c r="N46" s="667"/>
      <c r="O46" s="667"/>
      <c r="P46" s="667"/>
      <c r="Q46" s="667"/>
      <c r="R46" s="667"/>
      <c r="S46" s="667"/>
      <c r="T46" s="667"/>
      <c r="U46" s="667"/>
      <c r="V46" s="667"/>
      <c r="W46" s="667"/>
      <c r="X46" s="667"/>
      <c r="Y46" s="667"/>
      <c r="Z46" s="667"/>
      <c r="AA46" s="667"/>
      <c r="AB46" s="667"/>
      <c r="AC46" s="667"/>
      <c r="AD46" s="667"/>
      <c r="AE46" s="667"/>
      <c r="AF46" s="667"/>
      <c r="AG46" s="667"/>
      <c r="AH46" s="667"/>
    </row>
    <row r="47">
      <c r="D47" s="668" t="s">
        <v>1076</v>
      </c>
      <c r="E47" s="668" t="s">
        <v>1077</v>
      </c>
      <c r="F47" s="669" t="s">
        <v>1078</v>
      </c>
      <c r="G47" s="666"/>
      <c r="H47" s="666"/>
      <c r="I47" s="666"/>
      <c r="J47" s="666"/>
      <c r="K47" s="666"/>
      <c r="L47" s="666"/>
      <c r="M47" s="666"/>
      <c r="N47" s="666"/>
      <c r="O47" s="666"/>
      <c r="P47" s="666"/>
      <c r="Q47" s="666"/>
      <c r="R47" s="666"/>
      <c r="S47" s="666"/>
      <c r="T47" s="666"/>
      <c r="U47" s="666"/>
      <c r="V47" s="666"/>
      <c r="W47" s="666"/>
      <c r="X47" s="666"/>
      <c r="Y47" s="666"/>
      <c r="Z47" s="666"/>
      <c r="AA47" s="666"/>
      <c r="AB47" s="666"/>
      <c r="AC47" s="666"/>
      <c r="AD47" s="666"/>
      <c r="AE47" s="666"/>
      <c r="AF47" s="666"/>
      <c r="AG47" s="666"/>
      <c r="AH47" s="666"/>
    </row>
    <row r="48">
      <c r="D48" s="670" t="str">
        <f>C1</f>
        <v>Vasia Akto SMD/DCS</v>
      </c>
      <c r="E48" s="671">
        <f>C45</f>
        <v>6</v>
      </c>
      <c r="F48" s="672">
        <f>MAX(E48:E52)</f>
        <v>25</v>
      </c>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row>
    <row r="49">
      <c r="D49" s="670" t="str">
        <f>J1</f>
        <v>Artur Escobarro SMD/DCS</v>
      </c>
      <c r="E49" s="671">
        <f>J45</f>
        <v>8</v>
      </c>
      <c r="F49" s="79"/>
      <c r="G49" s="663"/>
      <c r="H49" s="663"/>
      <c r="I49" s="663"/>
      <c r="J49" s="663"/>
      <c r="K49" s="663"/>
      <c r="L49" s="663"/>
      <c r="M49" s="663"/>
      <c r="N49" s="663"/>
      <c r="O49" s="663"/>
      <c r="P49" s="663"/>
      <c r="Q49" s="663"/>
      <c r="R49" s="663"/>
      <c r="S49" s="663"/>
      <c r="T49" s="663"/>
      <c r="U49" s="663"/>
      <c r="V49" s="663"/>
      <c r="W49" s="663"/>
      <c r="X49" s="663"/>
      <c r="Y49" s="663"/>
      <c r="Z49" s="663"/>
      <c r="AA49" s="663"/>
      <c r="AB49" s="663"/>
      <c r="AC49" s="663"/>
      <c r="AD49" s="663"/>
      <c r="AE49" s="663"/>
      <c r="AF49" s="663"/>
      <c r="AG49" s="663"/>
      <c r="AH49" s="663"/>
    </row>
    <row r="50">
      <c r="D50" s="670" t="str">
        <f>Q1</f>
        <v>Tymothy Nizkiy SMD</v>
      </c>
      <c r="E50" s="671">
        <f>Q45</f>
        <v>25</v>
      </c>
      <c r="F50" s="79"/>
      <c r="G50" s="673"/>
      <c r="H50" s="674"/>
      <c r="I50" s="674"/>
      <c r="J50" s="674"/>
      <c r="K50" s="674"/>
      <c r="L50" s="674"/>
      <c r="M50" s="674"/>
      <c r="N50" s="674"/>
      <c r="O50" s="674"/>
      <c r="P50" s="674"/>
      <c r="Q50" s="674"/>
      <c r="R50" s="674"/>
      <c r="S50" s="674"/>
      <c r="T50" s="674"/>
      <c r="U50" s="674"/>
      <c r="V50" s="674"/>
      <c r="W50" s="674"/>
      <c r="X50" s="674"/>
      <c r="Y50" s="674"/>
      <c r="Z50" s="674"/>
      <c r="AA50" s="674"/>
      <c r="AB50" s="674"/>
      <c r="AC50" s="674"/>
      <c r="AD50" s="674"/>
      <c r="AE50" s="674"/>
      <c r="AF50" s="674"/>
      <c r="AG50" s="674"/>
      <c r="AH50" s="674"/>
    </row>
    <row r="51">
      <c r="D51" s="670" t="str">
        <f>X1</f>
        <v>Molly Blanche SMD</v>
      </c>
      <c r="E51" s="671">
        <f>X45</f>
        <v>5</v>
      </c>
      <c r="F51" s="79"/>
      <c r="G51" s="663"/>
      <c r="H51" s="663"/>
      <c r="I51" s="663"/>
      <c r="J51" s="663"/>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row>
    <row r="52">
      <c r="D52" s="670" t="str">
        <f>AE1</f>
        <v>Aleksandr Nutella SMD</v>
      </c>
      <c r="E52" s="671">
        <f>AE45</f>
        <v>17</v>
      </c>
      <c r="F52" s="9"/>
      <c r="G52" s="663"/>
      <c r="H52" s="663"/>
      <c r="I52" s="663"/>
      <c r="J52" s="663"/>
      <c r="K52" s="663"/>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row>
  </sheetData>
  <mergeCells count="232">
    <mergeCell ref="V11:W11"/>
    <mergeCell ref="V14:W14"/>
    <mergeCell ref="V15:W15"/>
    <mergeCell ref="V12:W12"/>
    <mergeCell ref="V13:W13"/>
    <mergeCell ref="O19:P19"/>
    <mergeCell ref="V19:W19"/>
    <mergeCell ref="O20:P20"/>
    <mergeCell ref="V20:W20"/>
    <mergeCell ref="V21:W21"/>
    <mergeCell ref="O10:P10"/>
    <mergeCell ref="V10:W10"/>
    <mergeCell ref="A7:B7"/>
    <mergeCell ref="A8:F8"/>
    <mergeCell ref="H8:M8"/>
    <mergeCell ref="O8:T8"/>
    <mergeCell ref="A9:B9"/>
    <mergeCell ref="O9:P9"/>
    <mergeCell ref="A10:B10"/>
    <mergeCell ref="A11:B11"/>
    <mergeCell ref="H11:I11"/>
    <mergeCell ref="O11:P11"/>
    <mergeCell ref="H12:I12"/>
    <mergeCell ref="O12:P12"/>
    <mergeCell ref="O13:P13"/>
    <mergeCell ref="O14:P14"/>
    <mergeCell ref="H9:I9"/>
    <mergeCell ref="H10:I10"/>
    <mergeCell ref="H13:I13"/>
    <mergeCell ref="H14:I14"/>
    <mergeCell ref="H15:I15"/>
    <mergeCell ref="H17:I17"/>
    <mergeCell ref="H18:I18"/>
    <mergeCell ref="H19:I19"/>
    <mergeCell ref="H20:I20"/>
    <mergeCell ref="H21:I21"/>
    <mergeCell ref="H22:I22"/>
    <mergeCell ref="H23:I23"/>
    <mergeCell ref="A24:F24"/>
    <mergeCell ref="H24:M24"/>
    <mergeCell ref="O30:P30"/>
    <mergeCell ref="O31:P31"/>
    <mergeCell ref="A32:F32"/>
    <mergeCell ref="H32:M32"/>
    <mergeCell ref="O32:T32"/>
    <mergeCell ref="O33:P33"/>
    <mergeCell ref="V33:W33"/>
    <mergeCell ref="H33:I33"/>
    <mergeCell ref="H34:I34"/>
    <mergeCell ref="O34:P34"/>
    <mergeCell ref="V34:W34"/>
    <mergeCell ref="O35:P35"/>
    <mergeCell ref="V35:W35"/>
    <mergeCell ref="X1:AA1"/>
    <mergeCell ref="AC1:AD2"/>
    <mergeCell ref="AE1:AH1"/>
    <mergeCell ref="AC3:AD3"/>
    <mergeCell ref="AC4:AD4"/>
    <mergeCell ref="AC5:AD5"/>
    <mergeCell ref="AC6:AD6"/>
    <mergeCell ref="AC7:AD7"/>
    <mergeCell ref="AC8:AH8"/>
    <mergeCell ref="AC9:AD9"/>
    <mergeCell ref="AC10:AD10"/>
    <mergeCell ref="AC11:AD11"/>
    <mergeCell ref="AC12:AD12"/>
    <mergeCell ref="AC13:AD13"/>
    <mergeCell ref="AC14:AD14"/>
    <mergeCell ref="AC15:AD15"/>
    <mergeCell ref="AC16:AH16"/>
    <mergeCell ref="AC17:AD17"/>
    <mergeCell ref="AC18:AD18"/>
    <mergeCell ref="AC19:AD19"/>
    <mergeCell ref="AC20:AD20"/>
    <mergeCell ref="AC21:AD21"/>
    <mergeCell ref="AC22:AD22"/>
    <mergeCell ref="AC23:AD23"/>
    <mergeCell ref="V24:AA24"/>
    <mergeCell ref="AC24:AH24"/>
    <mergeCell ref="AC25:AD25"/>
    <mergeCell ref="AC26:AD26"/>
    <mergeCell ref="AC27:AD27"/>
    <mergeCell ref="AC28:AD28"/>
    <mergeCell ref="AC29:AD29"/>
    <mergeCell ref="AC30:AD30"/>
    <mergeCell ref="AC31:AD31"/>
    <mergeCell ref="V32:AA32"/>
    <mergeCell ref="AC32:AH32"/>
    <mergeCell ref="AC33:AD33"/>
    <mergeCell ref="AC34:AD34"/>
    <mergeCell ref="AC35:AD35"/>
    <mergeCell ref="AC36:AD36"/>
    <mergeCell ref="V37:AA37"/>
    <mergeCell ref="AC37:AH37"/>
    <mergeCell ref="V38:AA38"/>
    <mergeCell ref="AC44:AD44"/>
    <mergeCell ref="AC45:AD45"/>
    <mergeCell ref="AC38:AH38"/>
    <mergeCell ref="AC39:AD39"/>
    <mergeCell ref="AC40:AD40"/>
    <mergeCell ref="AC41:AD41"/>
    <mergeCell ref="AC42:AD42"/>
    <mergeCell ref="AC43:AD43"/>
    <mergeCell ref="X45:AA45"/>
    <mergeCell ref="AE45:AH45"/>
    <mergeCell ref="H1:I2"/>
    <mergeCell ref="H3:I3"/>
    <mergeCell ref="V1:W2"/>
    <mergeCell ref="V3:W3"/>
    <mergeCell ref="V4:W4"/>
    <mergeCell ref="V5:W5"/>
    <mergeCell ref="V6:W6"/>
    <mergeCell ref="V7:W7"/>
    <mergeCell ref="A1:B2"/>
    <mergeCell ref="C1:F1"/>
    <mergeCell ref="J1:M1"/>
    <mergeCell ref="O1:P2"/>
    <mergeCell ref="Q1:T1"/>
    <mergeCell ref="A3:B3"/>
    <mergeCell ref="O3:P3"/>
    <mergeCell ref="O5:P5"/>
    <mergeCell ref="O6:P6"/>
    <mergeCell ref="H6:I6"/>
    <mergeCell ref="H7:I7"/>
    <mergeCell ref="A4:B4"/>
    <mergeCell ref="H4:I4"/>
    <mergeCell ref="O4:P4"/>
    <mergeCell ref="A5:B5"/>
    <mergeCell ref="H5:I5"/>
    <mergeCell ref="A6:B6"/>
    <mergeCell ref="O7:P7"/>
    <mergeCell ref="V8:AA8"/>
    <mergeCell ref="V9:W9"/>
    <mergeCell ref="V17:W17"/>
    <mergeCell ref="V18:W18"/>
    <mergeCell ref="O15:P15"/>
    <mergeCell ref="A16:F16"/>
    <mergeCell ref="H16:M16"/>
    <mergeCell ref="O16:T16"/>
    <mergeCell ref="V16:AA16"/>
    <mergeCell ref="O17:P17"/>
    <mergeCell ref="O18:P18"/>
    <mergeCell ref="A12:B12"/>
    <mergeCell ref="A13:B13"/>
    <mergeCell ref="A14:B14"/>
    <mergeCell ref="A15:B15"/>
    <mergeCell ref="A17:B17"/>
    <mergeCell ref="A18:B18"/>
    <mergeCell ref="A19:B19"/>
    <mergeCell ref="A20:B20"/>
    <mergeCell ref="A21:B21"/>
    <mergeCell ref="A22:B22"/>
    <mergeCell ref="A23:B23"/>
    <mergeCell ref="A25:B25"/>
    <mergeCell ref="A26:B26"/>
    <mergeCell ref="A27:B27"/>
    <mergeCell ref="A28:B28"/>
    <mergeCell ref="A29:B29"/>
    <mergeCell ref="A30:B30"/>
    <mergeCell ref="A31:B31"/>
    <mergeCell ref="A33:B33"/>
    <mergeCell ref="A34:B34"/>
    <mergeCell ref="A35:B35"/>
    <mergeCell ref="A45:B45"/>
    <mergeCell ref="A46:C52"/>
    <mergeCell ref="A36:B36"/>
    <mergeCell ref="A39:B39"/>
    <mergeCell ref="A40:B40"/>
    <mergeCell ref="A41:B41"/>
    <mergeCell ref="A42:B42"/>
    <mergeCell ref="A43:B43"/>
    <mergeCell ref="A44:B44"/>
    <mergeCell ref="O21:P21"/>
    <mergeCell ref="O22:P22"/>
    <mergeCell ref="O23:P23"/>
    <mergeCell ref="O24:T24"/>
    <mergeCell ref="O25:P25"/>
    <mergeCell ref="O26:P26"/>
    <mergeCell ref="O27:P27"/>
    <mergeCell ref="O41:P41"/>
    <mergeCell ref="O42:P42"/>
    <mergeCell ref="O43:P43"/>
    <mergeCell ref="O44:P44"/>
    <mergeCell ref="O45:P45"/>
    <mergeCell ref="Q45:T45"/>
    <mergeCell ref="O28:P28"/>
    <mergeCell ref="O29:P29"/>
    <mergeCell ref="O36:P36"/>
    <mergeCell ref="O37:T37"/>
    <mergeCell ref="O38:T38"/>
    <mergeCell ref="O39:P39"/>
    <mergeCell ref="O40:P40"/>
    <mergeCell ref="V22:W22"/>
    <mergeCell ref="V23:W23"/>
    <mergeCell ref="V25:W25"/>
    <mergeCell ref="V26:W26"/>
    <mergeCell ref="V27:W27"/>
    <mergeCell ref="V28:W28"/>
    <mergeCell ref="V29:W29"/>
    <mergeCell ref="V43:W43"/>
    <mergeCell ref="V44:W44"/>
    <mergeCell ref="V45:W45"/>
    <mergeCell ref="V30:W30"/>
    <mergeCell ref="V31:W31"/>
    <mergeCell ref="V36:W36"/>
    <mergeCell ref="V39:W39"/>
    <mergeCell ref="V40:W40"/>
    <mergeCell ref="V41:W41"/>
    <mergeCell ref="V42:W42"/>
    <mergeCell ref="H25:I25"/>
    <mergeCell ref="H26:I26"/>
    <mergeCell ref="H27:I27"/>
    <mergeCell ref="H28:I28"/>
    <mergeCell ref="H29:I29"/>
    <mergeCell ref="H30:I30"/>
    <mergeCell ref="H31:I31"/>
    <mergeCell ref="H35:I35"/>
    <mergeCell ref="H36:I36"/>
    <mergeCell ref="A37:F37"/>
    <mergeCell ref="H37:M37"/>
    <mergeCell ref="A38:F38"/>
    <mergeCell ref="H38:M38"/>
    <mergeCell ref="H39:I39"/>
    <mergeCell ref="C45:F45"/>
    <mergeCell ref="F48:F52"/>
    <mergeCell ref="H40:I40"/>
    <mergeCell ref="H41:I41"/>
    <mergeCell ref="H42:I42"/>
    <mergeCell ref="H43:I43"/>
    <mergeCell ref="H44:I44"/>
    <mergeCell ref="H45:I45"/>
    <mergeCell ref="J45:M45"/>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43"/>
    <col customWidth="1" min="2" max="2" width="12.43"/>
    <col customWidth="1" min="3" max="3" width="22.0"/>
    <col customWidth="1" min="4" max="4" width="28.0"/>
    <col customWidth="1" min="5" max="5" width="24.57"/>
    <col customWidth="1" min="6" max="6" width="19.0"/>
    <col customWidth="1" min="9" max="9" width="25.71"/>
    <col customWidth="1" min="10" max="10" width="22.0"/>
    <col customWidth="1" min="11" max="11" width="24.57"/>
    <col customWidth="1" min="12" max="13" width="20.57"/>
    <col customWidth="1" min="17" max="17" width="21.0"/>
    <col customWidth="1" min="18" max="18" width="24.57"/>
    <col customWidth="1" min="19" max="19" width="21.29"/>
    <col customWidth="1" min="20" max="20" width="19.43"/>
    <col customWidth="1" min="21" max="21" width="13.86"/>
    <col customWidth="1" min="22" max="27" width="19.43"/>
    <col customWidth="1" min="28" max="28" width="12.29"/>
    <col customWidth="1" min="29" max="31" width="19.43"/>
    <col customWidth="1" min="32" max="32" width="23.86"/>
    <col customWidth="1" min="33" max="33" width="22.0"/>
    <col customWidth="1" min="34" max="34" width="23.57"/>
  </cols>
  <sheetData>
    <row r="1">
      <c r="A1" s="616"/>
      <c r="C1" s="617" t="s">
        <v>1080</v>
      </c>
      <c r="D1" s="7"/>
      <c r="E1" s="7"/>
      <c r="F1" s="8"/>
      <c r="G1" s="618"/>
      <c r="H1" s="616" t="s">
        <v>1060</v>
      </c>
      <c r="J1" s="617" t="s">
        <v>1081</v>
      </c>
      <c r="K1" s="7"/>
      <c r="L1" s="7"/>
      <c r="M1" s="8"/>
      <c r="N1" s="618"/>
      <c r="O1" s="616" t="s">
        <v>1060</v>
      </c>
      <c r="Q1" s="617" t="s">
        <v>1082</v>
      </c>
      <c r="R1" s="7"/>
      <c r="S1" s="7"/>
      <c r="T1" s="8"/>
      <c r="U1" s="618"/>
      <c r="V1" s="616" t="s">
        <v>1060</v>
      </c>
      <c r="X1" s="617" t="s">
        <v>1082</v>
      </c>
      <c r="Y1" s="7"/>
      <c r="Z1" s="7"/>
      <c r="AA1" s="8"/>
      <c r="AB1" s="618"/>
      <c r="AC1" s="616" t="s">
        <v>1060</v>
      </c>
      <c r="AE1" s="617" t="s">
        <v>1082</v>
      </c>
      <c r="AF1" s="7"/>
      <c r="AG1" s="7"/>
      <c r="AH1" s="8"/>
    </row>
    <row r="2">
      <c r="C2" s="619" t="s">
        <v>1065</v>
      </c>
      <c r="D2" s="619" t="s">
        <v>1066</v>
      </c>
      <c r="E2" s="619" t="s">
        <v>1067</v>
      </c>
      <c r="F2" s="620" t="s">
        <v>1068</v>
      </c>
      <c r="G2" s="618"/>
      <c r="J2" s="619" t="s">
        <v>1065</v>
      </c>
      <c r="K2" s="619" t="s">
        <v>1066</v>
      </c>
      <c r="L2" s="619" t="s">
        <v>1067</v>
      </c>
      <c r="M2" s="620" t="s">
        <v>1068</v>
      </c>
      <c r="N2" s="618"/>
      <c r="Q2" s="619" t="s">
        <v>1065</v>
      </c>
      <c r="R2" s="619" t="s">
        <v>1066</v>
      </c>
      <c r="S2" s="619" t="s">
        <v>1067</v>
      </c>
      <c r="T2" s="620" t="s">
        <v>1068</v>
      </c>
      <c r="U2" s="618"/>
      <c r="X2" s="619" t="s">
        <v>1065</v>
      </c>
      <c r="Y2" s="619" t="s">
        <v>1066</v>
      </c>
      <c r="Z2" s="619" t="s">
        <v>1067</v>
      </c>
      <c r="AA2" s="620" t="s">
        <v>1068</v>
      </c>
      <c r="AB2" s="618"/>
      <c r="AE2" s="619" t="s">
        <v>1065</v>
      </c>
      <c r="AF2" s="619" t="s">
        <v>1066</v>
      </c>
      <c r="AG2" s="619" t="s">
        <v>1067</v>
      </c>
      <c r="AH2" s="620" t="s">
        <v>1068</v>
      </c>
    </row>
    <row r="3">
      <c r="A3" s="621">
        <v>44774.0</v>
      </c>
      <c r="B3" s="8"/>
      <c r="C3" s="622"/>
      <c r="D3" s="622"/>
      <c r="E3" s="622"/>
      <c r="F3" s="623"/>
      <c r="G3" s="618"/>
      <c r="H3" s="621">
        <v>44774.0</v>
      </c>
      <c r="I3" s="8"/>
      <c r="J3" s="622"/>
      <c r="K3" s="622"/>
      <c r="L3" s="622"/>
      <c r="M3" s="623"/>
      <c r="N3" s="618"/>
      <c r="O3" s="621">
        <v>44774.0</v>
      </c>
      <c r="P3" s="8"/>
      <c r="Q3" s="622"/>
      <c r="R3" s="622"/>
      <c r="S3" s="622"/>
      <c r="T3" s="623"/>
      <c r="U3" s="618"/>
      <c r="V3" s="621">
        <v>44774.0</v>
      </c>
      <c r="W3" s="8"/>
      <c r="X3" s="622"/>
      <c r="Y3" s="622"/>
      <c r="Z3" s="622"/>
      <c r="AA3" s="623"/>
      <c r="AB3" s="618"/>
      <c r="AC3" s="621">
        <v>44774.0</v>
      </c>
      <c r="AD3" s="8"/>
      <c r="AE3" s="622"/>
      <c r="AF3" s="622"/>
      <c r="AG3" s="622"/>
      <c r="AH3" s="623"/>
    </row>
    <row r="4">
      <c r="A4" s="621">
        <v>44775.0</v>
      </c>
      <c r="B4" s="8"/>
      <c r="C4" s="622"/>
      <c r="D4" s="622"/>
      <c r="E4" s="622"/>
      <c r="F4" s="623"/>
      <c r="G4" s="618"/>
      <c r="H4" s="621">
        <v>44775.0</v>
      </c>
      <c r="I4" s="8"/>
      <c r="J4" s="622"/>
      <c r="K4" s="622"/>
      <c r="L4" s="622"/>
      <c r="M4" s="623"/>
      <c r="N4" s="618"/>
      <c r="O4" s="621">
        <v>44775.0</v>
      </c>
      <c r="P4" s="8"/>
      <c r="Q4" s="622"/>
      <c r="R4" s="622"/>
      <c r="S4" s="622"/>
      <c r="T4" s="623"/>
      <c r="U4" s="618"/>
      <c r="V4" s="621">
        <v>44775.0</v>
      </c>
      <c r="W4" s="8"/>
      <c r="X4" s="622"/>
      <c r="Y4" s="622"/>
      <c r="Z4" s="622"/>
      <c r="AA4" s="623"/>
      <c r="AB4" s="618"/>
      <c r="AC4" s="621">
        <v>44775.0</v>
      </c>
      <c r="AD4" s="8"/>
      <c r="AE4" s="622"/>
      <c r="AF4" s="622"/>
      <c r="AG4" s="622"/>
      <c r="AH4" s="623"/>
    </row>
    <row r="5">
      <c r="A5" s="621">
        <v>44776.0</v>
      </c>
      <c r="B5" s="8"/>
      <c r="C5" s="622"/>
      <c r="D5" s="622"/>
      <c r="E5" s="622"/>
      <c r="F5" s="623"/>
      <c r="G5" s="618"/>
      <c r="H5" s="621">
        <v>44776.0</v>
      </c>
      <c r="I5" s="8"/>
      <c r="J5" s="622"/>
      <c r="K5" s="622"/>
      <c r="L5" s="622"/>
      <c r="M5" s="623"/>
      <c r="N5" s="618"/>
      <c r="O5" s="621">
        <v>44776.0</v>
      </c>
      <c r="P5" s="8"/>
      <c r="Q5" s="622"/>
      <c r="R5" s="622"/>
      <c r="S5" s="622"/>
      <c r="T5" s="623"/>
      <c r="U5" s="618"/>
      <c r="V5" s="621">
        <v>44776.0</v>
      </c>
      <c r="W5" s="8"/>
      <c r="X5" s="622"/>
      <c r="Y5" s="622"/>
      <c r="Z5" s="622"/>
      <c r="AA5" s="623"/>
      <c r="AB5" s="618"/>
      <c r="AC5" s="621">
        <v>44776.0</v>
      </c>
      <c r="AD5" s="8"/>
      <c r="AE5" s="622"/>
      <c r="AF5" s="622"/>
      <c r="AG5" s="622"/>
      <c r="AH5" s="623"/>
    </row>
    <row r="6">
      <c r="A6" s="621">
        <v>44777.0</v>
      </c>
      <c r="B6" s="8"/>
      <c r="C6" s="622"/>
      <c r="D6" s="622"/>
      <c r="E6" s="622"/>
      <c r="F6" s="623"/>
      <c r="G6" s="618"/>
      <c r="H6" s="621">
        <v>44777.0</v>
      </c>
      <c r="I6" s="8"/>
      <c r="J6" s="622"/>
      <c r="K6" s="622"/>
      <c r="L6" s="622"/>
      <c r="M6" s="623"/>
      <c r="N6" s="618"/>
      <c r="O6" s="621">
        <v>44777.0</v>
      </c>
      <c r="P6" s="8"/>
      <c r="Q6" s="622"/>
      <c r="R6" s="622"/>
      <c r="S6" s="622"/>
      <c r="T6" s="623"/>
      <c r="U6" s="618"/>
      <c r="V6" s="621">
        <v>44777.0</v>
      </c>
      <c r="W6" s="8"/>
      <c r="X6" s="622"/>
      <c r="Y6" s="622"/>
      <c r="Z6" s="622"/>
      <c r="AA6" s="623"/>
      <c r="AB6" s="618"/>
      <c r="AC6" s="621">
        <v>44777.0</v>
      </c>
      <c r="AD6" s="8"/>
      <c r="AE6" s="622"/>
      <c r="AF6" s="622"/>
      <c r="AG6" s="622"/>
      <c r="AH6" s="623"/>
    </row>
    <row r="7">
      <c r="A7" s="621">
        <v>44778.0</v>
      </c>
      <c r="B7" s="8"/>
      <c r="C7" s="622"/>
      <c r="D7" s="622"/>
      <c r="E7" s="622"/>
      <c r="F7" s="623"/>
      <c r="G7" s="618"/>
      <c r="H7" s="621">
        <v>44778.0</v>
      </c>
      <c r="I7" s="8"/>
      <c r="J7" s="622"/>
      <c r="K7" s="622"/>
      <c r="L7" s="622"/>
      <c r="M7" s="623"/>
      <c r="N7" s="618"/>
      <c r="O7" s="621">
        <v>44778.0</v>
      </c>
      <c r="P7" s="8"/>
      <c r="Q7" s="622"/>
      <c r="R7" s="622"/>
      <c r="S7" s="622"/>
      <c r="T7" s="623"/>
      <c r="U7" s="618"/>
      <c r="V7" s="621">
        <v>44778.0</v>
      </c>
      <c r="W7" s="8"/>
      <c r="X7" s="622"/>
      <c r="Y7" s="622"/>
      <c r="Z7" s="622"/>
      <c r="AA7" s="623"/>
      <c r="AB7" s="618"/>
      <c r="AC7" s="621">
        <v>44778.0</v>
      </c>
      <c r="AD7" s="8"/>
      <c r="AE7" s="622"/>
      <c r="AF7" s="622"/>
      <c r="AG7" s="622"/>
      <c r="AH7" s="623"/>
    </row>
    <row r="8">
      <c r="A8" s="624"/>
      <c r="B8" s="7"/>
      <c r="C8" s="7"/>
      <c r="D8" s="7"/>
      <c r="E8" s="7"/>
      <c r="F8" s="8"/>
      <c r="G8" s="618"/>
      <c r="H8" s="625"/>
      <c r="I8" s="7"/>
      <c r="J8" s="7"/>
      <c r="K8" s="7"/>
      <c r="L8" s="7"/>
      <c r="M8" s="8"/>
      <c r="N8" s="618"/>
      <c r="O8" s="624"/>
      <c r="P8" s="7"/>
      <c r="Q8" s="7"/>
      <c r="R8" s="7"/>
      <c r="S8" s="7"/>
      <c r="T8" s="8"/>
      <c r="U8" s="618"/>
      <c r="V8" s="625"/>
      <c r="W8" s="7"/>
      <c r="X8" s="7"/>
      <c r="Y8" s="7"/>
      <c r="Z8" s="7"/>
      <c r="AA8" s="8"/>
      <c r="AB8" s="618"/>
      <c r="AC8" s="625"/>
      <c r="AD8" s="7"/>
      <c r="AE8" s="7"/>
      <c r="AF8" s="7"/>
      <c r="AG8" s="7"/>
      <c r="AH8" s="8"/>
    </row>
    <row r="9">
      <c r="A9" s="626">
        <v>44779.0</v>
      </c>
      <c r="B9" s="8"/>
      <c r="C9" s="622"/>
      <c r="D9" s="622"/>
      <c r="E9" s="622"/>
      <c r="F9" s="623"/>
      <c r="G9" s="618"/>
      <c r="H9" s="626">
        <v>44779.0</v>
      </c>
      <c r="I9" s="8"/>
      <c r="J9" s="622"/>
      <c r="K9" s="622"/>
      <c r="L9" s="622"/>
      <c r="M9" s="623"/>
      <c r="N9" s="618"/>
      <c r="O9" s="626">
        <v>44779.0</v>
      </c>
      <c r="P9" s="8"/>
      <c r="Q9" s="622"/>
      <c r="R9" s="622"/>
      <c r="S9" s="622"/>
      <c r="T9" s="623"/>
      <c r="U9" s="618"/>
      <c r="V9" s="626">
        <v>44779.0</v>
      </c>
      <c r="W9" s="8"/>
      <c r="X9" s="622"/>
      <c r="Y9" s="622"/>
      <c r="Z9" s="622"/>
      <c r="AA9" s="623"/>
      <c r="AB9" s="618"/>
      <c r="AC9" s="626">
        <v>44779.0</v>
      </c>
      <c r="AD9" s="8"/>
      <c r="AE9" s="622"/>
      <c r="AF9" s="622"/>
      <c r="AG9" s="622"/>
      <c r="AH9" s="623"/>
    </row>
    <row r="10">
      <c r="A10" s="626">
        <v>44780.0</v>
      </c>
      <c r="B10" s="8"/>
      <c r="C10" s="622"/>
      <c r="D10" s="622"/>
      <c r="E10" s="622"/>
      <c r="F10" s="623"/>
      <c r="G10" s="618"/>
      <c r="H10" s="626">
        <v>44780.0</v>
      </c>
      <c r="I10" s="8"/>
      <c r="J10" s="622"/>
      <c r="K10" s="622"/>
      <c r="L10" s="622"/>
      <c r="M10" s="623"/>
      <c r="N10" s="618"/>
      <c r="O10" s="626">
        <v>44780.0</v>
      </c>
      <c r="P10" s="8"/>
      <c r="Q10" s="622"/>
      <c r="R10" s="622"/>
      <c r="S10" s="622"/>
      <c r="T10" s="623"/>
      <c r="U10" s="618"/>
      <c r="V10" s="626">
        <v>44780.0</v>
      </c>
      <c r="W10" s="8"/>
      <c r="X10" s="622"/>
      <c r="Y10" s="622"/>
      <c r="Z10" s="622"/>
      <c r="AA10" s="623"/>
      <c r="AB10" s="618"/>
      <c r="AC10" s="626">
        <v>44780.0</v>
      </c>
      <c r="AD10" s="8"/>
      <c r="AE10" s="622"/>
      <c r="AF10" s="622"/>
      <c r="AG10" s="622"/>
      <c r="AH10" s="623"/>
    </row>
    <row r="11">
      <c r="A11" s="626">
        <v>44781.0</v>
      </c>
      <c r="B11" s="8"/>
      <c r="C11" s="622"/>
      <c r="D11" s="622"/>
      <c r="E11" s="622"/>
      <c r="F11" s="623"/>
      <c r="G11" s="618"/>
      <c r="H11" s="626">
        <v>44781.0</v>
      </c>
      <c r="I11" s="8"/>
      <c r="J11" s="622"/>
      <c r="K11" s="622"/>
      <c r="L11" s="622"/>
      <c r="M11" s="623"/>
      <c r="N11" s="618"/>
      <c r="O11" s="626">
        <v>44781.0</v>
      </c>
      <c r="P11" s="8"/>
      <c r="Q11" s="622"/>
      <c r="R11" s="622"/>
      <c r="S11" s="622"/>
      <c r="T11" s="623"/>
      <c r="U11" s="618"/>
      <c r="V11" s="626">
        <v>44781.0</v>
      </c>
      <c r="W11" s="8"/>
      <c r="X11" s="622"/>
      <c r="Y11" s="622"/>
      <c r="Z11" s="622"/>
      <c r="AA11" s="623"/>
      <c r="AB11" s="618"/>
      <c r="AC11" s="626">
        <v>44781.0</v>
      </c>
      <c r="AD11" s="8"/>
      <c r="AE11" s="622"/>
      <c r="AF11" s="622"/>
      <c r="AG11" s="622"/>
      <c r="AH11" s="623"/>
    </row>
    <row r="12">
      <c r="A12" s="626">
        <v>44782.0</v>
      </c>
      <c r="B12" s="8"/>
      <c r="C12" s="622"/>
      <c r="D12" s="627"/>
      <c r="E12" s="627"/>
      <c r="F12" s="628"/>
      <c r="G12" s="618"/>
      <c r="H12" s="626">
        <v>44782.0</v>
      </c>
      <c r="I12" s="8"/>
      <c r="J12" s="622"/>
      <c r="K12" s="627"/>
      <c r="L12" s="627"/>
      <c r="M12" s="628"/>
      <c r="N12" s="618"/>
      <c r="O12" s="626">
        <v>44782.0</v>
      </c>
      <c r="P12" s="8"/>
      <c r="Q12" s="622"/>
      <c r="R12" s="627"/>
      <c r="S12" s="627"/>
      <c r="T12" s="628"/>
      <c r="U12" s="618"/>
      <c r="V12" s="626">
        <v>44782.0</v>
      </c>
      <c r="W12" s="8"/>
      <c r="X12" s="622"/>
      <c r="Y12" s="627"/>
      <c r="Z12" s="627"/>
      <c r="AA12" s="628"/>
      <c r="AB12" s="618"/>
      <c r="AC12" s="626">
        <v>44782.0</v>
      </c>
      <c r="AD12" s="8"/>
      <c r="AE12" s="622"/>
      <c r="AF12" s="627"/>
      <c r="AG12" s="627"/>
      <c r="AH12" s="628"/>
    </row>
    <row r="13">
      <c r="A13" s="626">
        <v>44783.0</v>
      </c>
      <c r="B13" s="8"/>
      <c r="C13" s="629"/>
      <c r="D13" s="630"/>
      <c r="E13" s="630"/>
      <c r="F13" s="631"/>
      <c r="G13" s="618"/>
      <c r="H13" s="626">
        <v>44783.0</v>
      </c>
      <c r="I13" s="8"/>
      <c r="J13" s="629"/>
      <c r="K13" s="630"/>
      <c r="L13" s="630"/>
      <c r="M13" s="632"/>
      <c r="N13" s="618"/>
      <c r="O13" s="626">
        <v>44783.0</v>
      </c>
      <c r="P13" s="8"/>
      <c r="Q13" s="629"/>
      <c r="R13" s="630"/>
      <c r="S13" s="630"/>
      <c r="T13" s="632"/>
      <c r="U13" s="618"/>
      <c r="V13" s="626">
        <v>44783.0</v>
      </c>
      <c r="W13" s="8"/>
      <c r="X13" s="629"/>
      <c r="Y13" s="630"/>
      <c r="Z13" s="630"/>
      <c r="AA13" s="632"/>
      <c r="AB13" s="618"/>
      <c r="AC13" s="626">
        <v>44783.0</v>
      </c>
      <c r="AD13" s="8"/>
      <c r="AE13" s="623"/>
      <c r="AF13" s="632"/>
      <c r="AG13" s="632"/>
      <c r="AH13" s="632"/>
    </row>
    <row r="14">
      <c r="A14" s="626">
        <v>44784.0</v>
      </c>
      <c r="B14" s="8"/>
      <c r="C14" s="629"/>
      <c r="D14" s="630"/>
      <c r="E14" s="630"/>
      <c r="F14" s="631"/>
      <c r="G14" s="618"/>
      <c r="H14" s="626">
        <v>44784.0</v>
      </c>
      <c r="I14" s="8"/>
      <c r="J14" s="629"/>
      <c r="K14" s="630"/>
      <c r="L14" s="630"/>
      <c r="M14" s="632"/>
      <c r="N14" s="618"/>
      <c r="O14" s="626">
        <v>44784.0</v>
      </c>
      <c r="P14" s="8"/>
      <c r="Q14" s="629"/>
      <c r="R14" s="630"/>
      <c r="S14" s="630"/>
      <c r="T14" s="632"/>
      <c r="U14" s="618"/>
      <c r="V14" s="626">
        <v>44784.0</v>
      </c>
      <c r="W14" s="8"/>
      <c r="X14" s="629"/>
      <c r="Y14" s="630"/>
      <c r="Z14" s="630"/>
      <c r="AA14" s="632"/>
      <c r="AB14" s="618"/>
      <c r="AC14" s="626">
        <v>44784.0</v>
      </c>
      <c r="AD14" s="8"/>
      <c r="AE14" s="623"/>
      <c r="AF14" s="632"/>
      <c r="AG14" s="632"/>
      <c r="AH14" s="632"/>
    </row>
    <row r="15">
      <c r="A15" s="626">
        <v>44785.0</v>
      </c>
      <c r="B15" s="8"/>
      <c r="C15" s="629"/>
      <c r="D15" s="630"/>
      <c r="E15" s="630"/>
      <c r="F15" s="631"/>
      <c r="G15" s="618"/>
      <c r="H15" s="626">
        <v>44785.0</v>
      </c>
      <c r="I15" s="8"/>
      <c r="J15" s="629"/>
      <c r="K15" s="630"/>
      <c r="L15" s="630"/>
      <c r="M15" s="632"/>
      <c r="N15" s="618"/>
      <c r="O15" s="626">
        <v>44785.0</v>
      </c>
      <c r="P15" s="8"/>
      <c r="Q15" s="629"/>
      <c r="R15" s="630"/>
      <c r="S15" s="630"/>
      <c r="T15" s="632"/>
      <c r="U15" s="618"/>
      <c r="V15" s="626">
        <v>44785.0</v>
      </c>
      <c r="W15" s="8"/>
      <c r="X15" s="629"/>
      <c r="Y15" s="630"/>
      <c r="Z15" s="630"/>
      <c r="AA15" s="632"/>
      <c r="AB15" s="618"/>
      <c r="AC15" s="626">
        <v>44785.0</v>
      </c>
      <c r="AD15" s="8"/>
      <c r="AE15" s="623"/>
      <c r="AF15" s="632"/>
      <c r="AG15" s="632"/>
      <c r="AH15" s="632"/>
    </row>
    <row r="16">
      <c r="A16" s="624"/>
      <c r="B16" s="7"/>
      <c r="C16" s="7"/>
      <c r="D16" s="7"/>
      <c r="E16" s="7"/>
      <c r="F16" s="8"/>
      <c r="G16" s="618"/>
      <c r="H16" s="625"/>
      <c r="I16" s="7"/>
      <c r="J16" s="7"/>
      <c r="K16" s="7"/>
      <c r="L16" s="7"/>
      <c r="M16" s="8"/>
      <c r="N16" s="618"/>
      <c r="O16" s="625"/>
      <c r="P16" s="7"/>
      <c r="Q16" s="7"/>
      <c r="R16" s="7"/>
      <c r="S16" s="7"/>
      <c r="T16" s="8"/>
      <c r="U16" s="618"/>
      <c r="V16" s="625"/>
      <c r="W16" s="7"/>
      <c r="X16" s="7"/>
      <c r="Y16" s="7"/>
      <c r="Z16" s="7"/>
      <c r="AA16" s="8"/>
      <c r="AB16" s="618"/>
      <c r="AC16" s="625"/>
      <c r="AD16" s="7"/>
      <c r="AE16" s="7"/>
      <c r="AF16" s="7"/>
      <c r="AG16" s="7"/>
      <c r="AH16" s="8"/>
    </row>
    <row r="17">
      <c r="A17" s="633">
        <v>44786.0</v>
      </c>
      <c r="B17" s="8"/>
      <c r="C17" s="622"/>
      <c r="D17" s="622"/>
      <c r="E17" s="622"/>
      <c r="F17" s="634"/>
      <c r="G17" s="618"/>
      <c r="H17" s="633">
        <v>44786.0</v>
      </c>
      <c r="I17" s="8"/>
      <c r="J17" s="622"/>
      <c r="K17" s="622"/>
      <c r="L17" s="622"/>
      <c r="M17" s="623"/>
      <c r="N17" s="618"/>
      <c r="O17" s="633">
        <v>44786.0</v>
      </c>
      <c r="P17" s="8"/>
      <c r="Q17" s="622"/>
      <c r="R17" s="622"/>
      <c r="S17" s="622"/>
      <c r="T17" s="623"/>
      <c r="U17" s="618"/>
      <c r="V17" s="633">
        <v>44786.0</v>
      </c>
      <c r="W17" s="8"/>
      <c r="X17" s="622"/>
      <c r="Y17" s="622"/>
      <c r="Z17" s="622"/>
      <c r="AA17" s="623"/>
      <c r="AB17" s="618"/>
      <c r="AC17" s="633">
        <v>44786.0</v>
      </c>
      <c r="AD17" s="8"/>
      <c r="AE17" s="622"/>
      <c r="AF17" s="622"/>
      <c r="AG17" s="622"/>
      <c r="AH17" s="623"/>
    </row>
    <row r="18">
      <c r="A18" s="633">
        <v>44787.0</v>
      </c>
      <c r="B18" s="8"/>
      <c r="C18" s="622"/>
      <c r="D18" s="622"/>
      <c r="E18" s="622"/>
      <c r="F18" s="634"/>
      <c r="G18" s="618"/>
      <c r="H18" s="633">
        <v>44787.0</v>
      </c>
      <c r="I18" s="8"/>
      <c r="J18" s="622"/>
      <c r="K18" s="622"/>
      <c r="L18" s="622"/>
      <c r="M18" s="623"/>
      <c r="N18" s="618"/>
      <c r="O18" s="633">
        <v>44787.0</v>
      </c>
      <c r="P18" s="8"/>
      <c r="Q18" s="622"/>
      <c r="R18" s="622"/>
      <c r="S18" s="622"/>
      <c r="T18" s="623"/>
      <c r="U18" s="618"/>
      <c r="V18" s="633">
        <v>44787.0</v>
      </c>
      <c r="W18" s="8"/>
      <c r="X18" s="622"/>
      <c r="Y18" s="622"/>
      <c r="Z18" s="622"/>
      <c r="AA18" s="623"/>
      <c r="AB18" s="618"/>
      <c r="AC18" s="633">
        <v>44787.0</v>
      </c>
      <c r="AD18" s="8"/>
      <c r="AE18" s="622"/>
      <c r="AF18" s="622"/>
      <c r="AG18" s="622"/>
      <c r="AH18" s="623"/>
    </row>
    <row r="19">
      <c r="A19" s="633">
        <v>44788.0</v>
      </c>
      <c r="B19" s="8"/>
      <c r="C19" s="622"/>
      <c r="D19" s="622"/>
      <c r="E19" s="622"/>
      <c r="F19" s="623"/>
      <c r="G19" s="618"/>
      <c r="H19" s="633">
        <v>44788.0</v>
      </c>
      <c r="I19" s="8"/>
      <c r="J19" s="622"/>
      <c r="K19" s="622"/>
      <c r="L19" s="622"/>
      <c r="M19" s="623"/>
      <c r="N19" s="618"/>
      <c r="O19" s="633">
        <v>44788.0</v>
      </c>
      <c r="P19" s="8"/>
      <c r="Q19" s="622"/>
      <c r="R19" s="622"/>
      <c r="S19" s="622"/>
      <c r="T19" s="623"/>
      <c r="U19" s="618"/>
      <c r="V19" s="633">
        <v>44788.0</v>
      </c>
      <c r="W19" s="8"/>
      <c r="X19" s="622"/>
      <c r="Y19" s="622"/>
      <c r="Z19" s="622"/>
      <c r="AA19" s="623"/>
      <c r="AB19" s="618"/>
      <c r="AC19" s="633">
        <v>44788.0</v>
      </c>
      <c r="AD19" s="8"/>
      <c r="AE19" s="622"/>
      <c r="AF19" s="622"/>
      <c r="AG19" s="622"/>
      <c r="AH19" s="623"/>
    </row>
    <row r="20">
      <c r="A20" s="633">
        <v>44789.0</v>
      </c>
      <c r="B20" s="8"/>
      <c r="C20" s="622"/>
      <c r="D20" s="622"/>
      <c r="E20" s="622"/>
      <c r="F20" s="623"/>
      <c r="G20" s="618"/>
      <c r="H20" s="633">
        <v>44789.0</v>
      </c>
      <c r="I20" s="8"/>
      <c r="J20" s="622"/>
      <c r="K20" s="622"/>
      <c r="L20" s="622"/>
      <c r="M20" s="623"/>
      <c r="N20" s="618"/>
      <c r="O20" s="633">
        <v>44789.0</v>
      </c>
      <c r="P20" s="8"/>
      <c r="Q20" s="622"/>
      <c r="R20" s="622"/>
      <c r="S20" s="622"/>
      <c r="T20" s="623"/>
      <c r="U20" s="618"/>
      <c r="V20" s="633">
        <v>44789.0</v>
      </c>
      <c r="W20" s="8"/>
      <c r="X20" s="622"/>
      <c r="Y20" s="622"/>
      <c r="Z20" s="622"/>
      <c r="AA20" s="623"/>
      <c r="AB20" s="618"/>
      <c r="AC20" s="633">
        <v>44789.0</v>
      </c>
      <c r="AD20" s="8"/>
      <c r="AE20" s="622"/>
      <c r="AF20" s="622"/>
      <c r="AG20" s="622"/>
      <c r="AH20" s="623"/>
    </row>
    <row r="21">
      <c r="A21" s="633">
        <v>44790.0</v>
      </c>
      <c r="B21" s="8"/>
      <c r="C21" s="622"/>
      <c r="D21" s="622"/>
      <c r="E21" s="622"/>
      <c r="F21" s="623"/>
      <c r="G21" s="618"/>
      <c r="H21" s="633">
        <v>44790.0</v>
      </c>
      <c r="I21" s="8"/>
      <c r="J21" s="622"/>
      <c r="K21" s="622"/>
      <c r="L21" s="622"/>
      <c r="M21" s="623"/>
      <c r="N21" s="618"/>
      <c r="O21" s="633">
        <v>44790.0</v>
      </c>
      <c r="P21" s="8"/>
      <c r="Q21" s="622"/>
      <c r="R21" s="622"/>
      <c r="S21" s="622"/>
      <c r="T21" s="623"/>
      <c r="U21" s="618"/>
      <c r="V21" s="633">
        <v>44790.0</v>
      </c>
      <c r="W21" s="8"/>
      <c r="X21" s="622"/>
      <c r="Y21" s="622"/>
      <c r="Z21" s="622"/>
      <c r="AA21" s="623"/>
      <c r="AB21" s="618"/>
      <c r="AC21" s="633">
        <v>44790.0</v>
      </c>
      <c r="AD21" s="8"/>
      <c r="AE21" s="622"/>
      <c r="AF21" s="622"/>
      <c r="AG21" s="622"/>
      <c r="AH21" s="623"/>
    </row>
    <row r="22">
      <c r="A22" s="633">
        <v>44791.0</v>
      </c>
      <c r="B22" s="8"/>
      <c r="C22" s="622"/>
      <c r="D22" s="622"/>
      <c r="E22" s="622"/>
      <c r="F22" s="623"/>
      <c r="G22" s="618"/>
      <c r="H22" s="633">
        <v>44791.0</v>
      </c>
      <c r="I22" s="8"/>
      <c r="J22" s="622"/>
      <c r="K22" s="622"/>
      <c r="L22" s="622"/>
      <c r="M22" s="623"/>
      <c r="N22" s="618"/>
      <c r="O22" s="633">
        <v>44791.0</v>
      </c>
      <c r="P22" s="8"/>
      <c r="Q22" s="622"/>
      <c r="R22" s="622"/>
      <c r="S22" s="622"/>
      <c r="T22" s="623"/>
      <c r="U22" s="618"/>
      <c r="V22" s="633">
        <v>44791.0</v>
      </c>
      <c r="W22" s="8"/>
      <c r="X22" s="622"/>
      <c r="Y22" s="622"/>
      <c r="Z22" s="622"/>
      <c r="AA22" s="623"/>
      <c r="AB22" s="618"/>
      <c r="AC22" s="633">
        <v>44791.0</v>
      </c>
      <c r="AD22" s="8"/>
      <c r="AE22" s="622"/>
      <c r="AF22" s="622"/>
      <c r="AG22" s="622"/>
      <c r="AH22" s="623"/>
    </row>
    <row r="23">
      <c r="A23" s="633">
        <v>44792.0</v>
      </c>
      <c r="B23" s="8"/>
      <c r="C23" s="622"/>
      <c r="D23" s="622"/>
      <c r="E23" s="622"/>
      <c r="F23" s="623"/>
      <c r="G23" s="618"/>
      <c r="H23" s="633">
        <v>44792.0</v>
      </c>
      <c r="I23" s="8"/>
      <c r="J23" s="622"/>
      <c r="K23" s="622"/>
      <c r="L23" s="622"/>
      <c r="M23" s="623"/>
      <c r="N23" s="618"/>
      <c r="O23" s="633">
        <v>44792.0</v>
      </c>
      <c r="P23" s="8"/>
      <c r="Q23" s="622"/>
      <c r="R23" s="622"/>
      <c r="S23" s="622"/>
      <c r="T23" s="623"/>
      <c r="U23" s="618"/>
      <c r="V23" s="633">
        <v>44792.0</v>
      </c>
      <c r="W23" s="8"/>
      <c r="X23" s="622"/>
      <c r="Y23" s="622"/>
      <c r="Z23" s="622"/>
      <c r="AA23" s="623"/>
      <c r="AB23" s="618"/>
      <c r="AC23" s="633">
        <v>44792.0</v>
      </c>
      <c r="AD23" s="8"/>
      <c r="AE23" s="622"/>
      <c r="AF23" s="622"/>
      <c r="AG23" s="622"/>
      <c r="AH23" s="623"/>
    </row>
    <row r="24">
      <c r="A24" s="625"/>
      <c r="B24" s="7"/>
      <c r="C24" s="7"/>
      <c r="D24" s="7"/>
      <c r="E24" s="7"/>
      <c r="F24" s="8"/>
      <c r="G24" s="618"/>
      <c r="H24" s="625"/>
      <c r="I24" s="7"/>
      <c r="J24" s="7"/>
      <c r="K24" s="7"/>
      <c r="L24" s="7"/>
      <c r="M24" s="8"/>
      <c r="N24" s="618"/>
      <c r="O24" s="625"/>
      <c r="P24" s="7"/>
      <c r="Q24" s="7"/>
      <c r="R24" s="7"/>
      <c r="S24" s="7"/>
      <c r="T24" s="8"/>
      <c r="U24" s="618"/>
      <c r="V24" s="625"/>
      <c r="W24" s="7"/>
      <c r="X24" s="7"/>
      <c r="Y24" s="7"/>
      <c r="Z24" s="7"/>
      <c r="AA24" s="8"/>
      <c r="AB24" s="618"/>
      <c r="AC24" s="625"/>
      <c r="AD24" s="7"/>
      <c r="AE24" s="7"/>
      <c r="AF24" s="7"/>
      <c r="AG24" s="7"/>
      <c r="AH24" s="8"/>
    </row>
    <row r="25">
      <c r="A25" s="635">
        <v>44793.0</v>
      </c>
      <c r="B25" s="8"/>
      <c r="C25" s="629"/>
      <c r="D25" s="630"/>
      <c r="E25" s="630"/>
      <c r="F25" s="623"/>
      <c r="G25" s="618"/>
      <c r="H25" s="635">
        <v>44793.0</v>
      </c>
      <c r="I25" s="8"/>
      <c r="J25" s="622"/>
      <c r="K25" s="622"/>
      <c r="L25" s="622"/>
      <c r="M25" s="623"/>
      <c r="N25" s="618"/>
      <c r="O25" s="635">
        <v>44793.0</v>
      </c>
      <c r="P25" s="8"/>
      <c r="Q25" s="622"/>
      <c r="R25" s="622"/>
      <c r="S25" s="622"/>
      <c r="T25" s="623"/>
      <c r="U25" s="618"/>
      <c r="V25" s="635">
        <v>44793.0</v>
      </c>
      <c r="W25" s="8"/>
      <c r="X25" s="622"/>
      <c r="Y25" s="622"/>
      <c r="Z25" s="622"/>
      <c r="AA25" s="623"/>
      <c r="AB25" s="618"/>
      <c r="AC25" s="635">
        <v>44793.0</v>
      </c>
      <c r="AD25" s="8"/>
      <c r="AE25" s="622"/>
      <c r="AF25" s="622"/>
      <c r="AG25" s="622"/>
      <c r="AH25" s="623"/>
    </row>
    <row r="26">
      <c r="A26" s="635">
        <v>44794.0</v>
      </c>
      <c r="B26" s="8"/>
      <c r="C26" s="629"/>
      <c r="D26" s="630"/>
      <c r="E26" s="630"/>
      <c r="F26" s="623"/>
      <c r="G26" s="618"/>
      <c r="H26" s="635">
        <v>44794.0</v>
      </c>
      <c r="I26" s="8"/>
      <c r="J26" s="629"/>
      <c r="K26" s="630"/>
      <c r="L26" s="630"/>
      <c r="M26" s="623"/>
      <c r="N26" s="618"/>
      <c r="O26" s="635">
        <v>44794.0</v>
      </c>
      <c r="P26" s="8"/>
      <c r="Q26" s="629"/>
      <c r="R26" s="630"/>
      <c r="S26" s="630"/>
      <c r="T26" s="623"/>
      <c r="U26" s="618"/>
      <c r="V26" s="635">
        <v>44794.0</v>
      </c>
      <c r="W26" s="8"/>
      <c r="X26" s="629"/>
      <c r="Y26" s="630"/>
      <c r="Z26" s="630"/>
      <c r="AA26" s="623"/>
      <c r="AB26" s="618"/>
      <c r="AC26" s="635">
        <v>44794.0</v>
      </c>
      <c r="AD26" s="8"/>
      <c r="AE26" s="629"/>
      <c r="AF26" s="630"/>
      <c r="AG26" s="630"/>
      <c r="AH26" s="623"/>
    </row>
    <row r="27">
      <c r="A27" s="635">
        <v>44795.0</v>
      </c>
      <c r="B27" s="8"/>
      <c r="C27" s="622"/>
      <c r="D27" s="627"/>
      <c r="E27" s="627"/>
      <c r="F27" s="623"/>
      <c r="G27" s="618"/>
      <c r="H27" s="635">
        <v>44795.0</v>
      </c>
      <c r="I27" s="8"/>
      <c r="J27" s="622"/>
      <c r="K27" s="627"/>
      <c r="L27" s="627"/>
      <c r="M27" s="636"/>
      <c r="N27" s="618"/>
      <c r="O27" s="635">
        <v>44795.0</v>
      </c>
      <c r="P27" s="8"/>
      <c r="Q27" s="629"/>
      <c r="R27" s="630"/>
      <c r="S27" s="630"/>
      <c r="T27" s="636"/>
      <c r="U27" s="618"/>
      <c r="V27" s="635">
        <v>44795.0</v>
      </c>
      <c r="W27" s="8"/>
      <c r="X27" s="629"/>
      <c r="Y27" s="630"/>
      <c r="Z27" s="630"/>
      <c r="AA27" s="623"/>
      <c r="AB27" s="618"/>
      <c r="AC27" s="635">
        <v>44795.0</v>
      </c>
      <c r="AD27" s="8"/>
      <c r="AE27" s="629"/>
      <c r="AF27" s="630"/>
      <c r="AG27" s="630"/>
      <c r="AH27" s="636"/>
    </row>
    <row r="28">
      <c r="A28" s="638">
        <v>44796.0</v>
      </c>
      <c r="B28" s="64"/>
      <c r="C28" s="629"/>
      <c r="D28" s="630"/>
      <c r="E28" s="630"/>
      <c r="F28" s="623"/>
      <c r="G28" s="618"/>
      <c r="H28" s="638">
        <v>44796.0</v>
      </c>
      <c r="I28" s="64"/>
      <c r="J28" s="629"/>
      <c r="K28" s="630"/>
      <c r="L28" s="630"/>
      <c r="M28" s="623"/>
      <c r="N28" s="618"/>
      <c r="O28" s="638">
        <v>44796.0</v>
      </c>
      <c r="P28" s="64"/>
      <c r="Q28" s="629"/>
      <c r="R28" s="630"/>
      <c r="S28" s="630"/>
      <c r="T28" s="632"/>
      <c r="U28" s="618"/>
      <c r="V28" s="638">
        <v>44796.0</v>
      </c>
      <c r="W28" s="64"/>
      <c r="X28" s="629"/>
      <c r="Y28" s="630"/>
      <c r="Z28" s="630"/>
      <c r="AA28" s="623"/>
      <c r="AB28" s="618"/>
      <c r="AC28" s="638">
        <v>44796.0</v>
      </c>
      <c r="AD28" s="64"/>
      <c r="AE28" s="629"/>
      <c r="AF28" s="630"/>
      <c r="AG28" s="630"/>
      <c r="AH28" s="632"/>
    </row>
    <row r="29">
      <c r="A29" s="635">
        <v>44797.0</v>
      </c>
      <c r="B29" s="8"/>
      <c r="C29" s="629"/>
      <c r="D29" s="630"/>
      <c r="E29" s="630"/>
      <c r="F29" s="637"/>
      <c r="G29" s="618"/>
      <c r="H29" s="635">
        <v>44797.0</v>
      </c>
      <c r="I29" s="8"/>
      <c r="J29" s="629"/>
      <c r="K29" s="630"/>
      <c r="L29" s="630"/>
      <c r="M29" s="623"/>
      <c r="N29" s="618"/>
      <c r="O29" s="635">
        <v>44797.0</v>
      </c>
      <c r="P29" s="8"/>
      <c r="Q29" s="629"/>
      <c r="R29" s="630"/>
      <c r="S29" s="630"/>
      <c r="T29" s="632"/>
      <c r="U29" s="618"/>
      <c r="V29" s="635">
        <v>44797.0</v>
      </c>
      <c r="W29" s="8"/>
      <c r="X29" s="629"/>
      <c r="Y29" s="630"/>
      <c r="Z29" s="630"/>
      <c r="AA29" s="623"/>
      <c r="AB29" s="618"/>
      <c r="AC29" s="635">
        <v>44797.0</v>
      </c>
      <c r="AD29" s="8"/>
      <c r="AE29" s="629"/>
      <c r="AF29" s="630"/>
      <c r="AG29" s="630"/>
      <c r="AH29" s="632"/>
    </row>
    <row r="30">
      <c r="A30" s="635">
        <v>44798.0</v>
      </c>
      <c r="B30" s="8"/>
      <c r="C30" s="629"/>
      <c r="D30" s="630"/>
      <c r="E30" s="630"/>
      <c r="F30" s="632"/>
      <c r="G30" s="618"/>
      <c r="H30" s="635">
        <v>44798.0</v>
      </c>
      <c r="I30" s="8"/>
      <c r="J30" s="629"/>
      <c r="K30" s="630"/>
      <c r="L30" s="630"/>
      <c r="M30" s="623"/>
      <c r="N30" s="618"/>
      <c r="O30" s="635">
        <v>44798.0</v>
      </c>
      <c r="P30" s="8"/>
      <c r="Q30" s="629"/>
      <c r="R30" s="630"/>
      <c r="S30" s="630"/>
      <c r="T30" s="632"/>
      <c r="U30" s="618"/>
      <c r="V30" s="635">
        <v>44798.0</v>
      </c>
      <c r="W30" s="8"/>
      <c r="X30" s="629"/>
      <c r="Y30" s="630"/>
      <c r="Z30" s="630"/>
      <c r="AA30" s="623"/>
      <c r="AB30" s="618"/>
      <c r="AC30" s="635">
        <v>44798.0</v>
      </c>
      <c r="AD30" s="8"/>
      <c r="AE30" s="629"/>
      <c r="AF30" s="630"/>
      <c r="AG30" s="630"/>
      <c r="AH30" s="632"/>
    </row>
    <row r="31">
      <c r="A31" s="635">
        <v>44799.0</v>
      </c>
      <c r="B31" s="8"/>
      <c r="C31" s="629"/>
      <c r="D31" s="630"/>
      <c r="E31" s="630"/>
      <c r="F31" s="632"/>
      <c r="G31" s="618"/>
      <c r="H31" s="635">
        <v>44799.0</v>
      </c>
      <c r="I31" s="8"/>
      <c r="J31" s="629"/>
      <c r="K31" s="630"/>
      <c r="L31" s="630"/>
      <c r="M31" s="637"/>
      <c r="N31" s="618"/>
      <c r="O31" s="635">
        <v>44799.0</v>
      </c>
      <c r="P31" s="8"/>
      <c r="Q31" s="629"/>
      <c r="R31" s="630"/>
      <c r="S31" s="630"/>
      <c r="T31" s="632"/>
      <c r="U31" s="618"/>
      <c r="V31" s="635">
        <v>44799.0</v>
      </c>
      <c r="W31" s="8"/>
      <c r="X31" s="629"/>
      <c r="Y31" s="630"/>
      <c r="Z31" s="630"/>
      <c r="AA31" s="637"/>
      <c r="AB31" s="618"/>
      <c r="AC31" s="635">
        <v>44799.0</v>
      </c>
      <c r="AD31" s="8"/>
      <c r="AE31" s="623"/>
      <c r="AF31" s="632"/>
      <c r="AG31" s="632"/>
      <c r="AH31" s="632"/>
    </row>
    <row r="32">
      <c r="A32" s="639"/>
      <c r="B32" s="640"/>
      <c r="C32" s="640"/>
      <c r="D32" s="640"/>
      <c r="E32" s="640"/>
      <c r="F32" s="102"/>
      <c r="G32" s="618"/>
      <c r="H32" s="641"/>
      <c r="I32" s="640"/>
      <c r="J32" s="640"/>
      <c r="K32" s="640"/>
      <c r="L32" s="640"/>
      <c r="M32" s="102"/>
      <c r="N32" s="618"/>
      <c r="O32" s="641"/>
      <c r="P32" s="640"/>
      <c r="Q32" s="640"/>
      <c r="R32" s="640"/>
      <c r="S32" s="640"/>
      <c r="T32" s="102"/>
      <c r="U32" s="618"/>
      <c r="V32" s="641"/>
      <c r="W32" s="640"/>
      <c r="X32" s="640"/>
      <c r="Y32" s="640"/>
      <c r="Z32" s="640"/>
      <c r="AA32" s="102"/>
      <c r="AB32" s="618"/>
      <c r="AC32" s="641"/>
      <c r="AD32" s="640"/>
      <c r="AE32" s="640"/>
      <c r="AF32" s="640"/>
      <c r="AG32" s="640"/>
      <c r="AH32" s="102"/>
    </row>
    <row r="33">
      <c r="A33" s="642">
        <v>44800.0</v>
      </c>
      <c r="B33" s="8"/>
      <c r="C33" s="629"/>
      <c r="D33" s="630"/>
      <c r="E33" s="630"/>
      <c r="F33" s="623"/>
      <c r="G33" s="618"/>
      <c r="H33" s="642">
        <v>44800.0</v>
      </c>
      <c r="I33" s="8"/>
      <c r="J33" s="629"/>
      <c r="K33" s="630"/>
      <c r="L33" s="630"/>
      <c r="M33" s="623"/>
      <c r="N33" s="618"/>
      <c r="O33" s="642">
        <v>44800.0</v>
      </c>
      <c r="P33" s="8"/>
      <c r="Q33" s="629"/>
      <c r="R33" s="630"/>
      <c r="S33" s="630"/>
      <c r="T33" s="623"/>
      <c r="U33" s="618"/>
      <c r="V33" s="642">
        <v>44800.0</v>
      </c>
      <c r="W33" s="8"/>
      <c r="X33" s="629"/>
      <c r="Y33" s="630"/>
      <c r="Z33" s="630"/>
      <c r="AA33" s="623"/>
      <c r="AB33" s="618"/>
      <c r="AC33" s="642">
        <v>44800.0</v>
      </c>
      <c r="AD33" s="8"/>
      <c r="AE33" s="622"/>
      <c r="AF33" s="622"/>
      <c r="AG33" s="622"/>
      <c r="AH33" s="623"/>
    </row>
    <row r="34">
      <c r="A34" s="642">
        <v>44801.0</v>
      </c>
      <c r="B34" s="8"/>
      <c r="C34" s="629"/>
      <c r="D34" s="630"/>
      <c r="E34" s="630"/>
      <c r="F34" s="623"/>
      <c r="G34" s="618"/>
      <c r="H34" s="642">
        <v>44801.0</v>
      </c>
      <c r="I34" s="8"/>
      <c r="J34" s="629"/>
      <c r="K34" s="630"/>
      <c r="L34" s="630"/>
      <c r="M34" s="623"/>
      <c r="N34" s="618"/>
      <c r="O34" s="642">
        <v>44801.0</v>
      </c>
      <c r="P34" s="8"/>
      <c r="Q34" s="629"/>
      <c r="R34" s="630"/>
      <c r="S34" s="630"/>
      <c r="T34" s="623"/>
      <c r="U34" s="618"/>
      <c r="V34" s="642">
        <v>44801.0</v>
      </c>
      <c r="W34" s="8"/>
      <c r="X34" s="629"/>
      <c r="Y34" s="630"/>
      <c r="Z34" s="630"/>
      <c r="AA34" s="623"/>
      <c r="AB34" s="618"/>
      <c r="AC34" s="642">
        <v>44801.0</v>
      </c>
      <c r="AD34" s="8"/>
      <c r="AE34" s="622"/>
      <c r="AF34" s="622"/>
      <c r="AG34" s="622"/>
      <c r="AH34" s="623"/>
    </row>
    <row r="35">
      <c r="A35" s="642">
        <v>44802.0</v>
      </c>
      <c r="B35" s="8"/>
      <c r="C35" s="629"/>
      <c r="D35" s="630"/>
      <c r="E35" s="630"/>
      <c r="F35" s="623"/>
      <c r="G35" s="618"/>
      <c r="H35" s="642">
        <v>44802.0</v>
      </c>
      <c r="I35" s="8"/>
      <c r="J35" s="622"/>
      <c r="K35" s="622"/>
      <c r="L35" s="622"/>
      <c r="M35" s="623"/>
      <c r="N35" s="618"/>
      <c r="O35" s="642">
        <v>44802.0</v>
      </c>
      <c r="P35" s="8"/>
      <c r="Q35" s="629"/>
      <c r="R35" s="630"/>
      <c r="S35" s="630"/>
      <c r="T35" s="623"/>
      <c r="U35" s="618"/>
      <c r="V35" s="642">
        <v>44802.0</v>
      </c>
      <c r="W35" s="8"/>
      <c r="X35" s="629"/>
      <c r="Y35" s="630"/>
      <c r="Z35" s="630"/>
      <c r="AA35" s="623"/>
      <c r="AB35" s="618"/>
      <c r="AC35" s="642">
        <v>44802.0</v>
      </c>
      <c r="AD35" s="8"/>
      <c r="AE35" s="622"/>
      <c r="AF35" s="622"/>
      <c r="AG35" s="622"/>
      <c r="AH35" s="623"/>
    </row>
    <row r="36">
      <c r="A36" s="642">
        <v>44803.0</v>
      </c>
      <c r="B36" s="8"/>
      <c r="C36" s="629"/>
      <c r="D36" s="630"/>
      <c r="E36" s="630"/>
      <c r="F36" s="637"/>
      <c r="G36" s="618"/>
      <c r="H36" s="643">
        <v>44711.0</v>
      </c>
      <c r="I36" s="8"/>
      <c r="J36" s="629"/>
      <c r="K36" s="630"/>
      <c r="L36" s="630"/>
      <c r="M36" s="637"/>
      <c r="N36" s="618"/>
      <c r="O36" s="642">
        <v>44803.0</v>
      </c>
      <c r="P36" s="8"/>
      <c r="Q36" s="629"/>
      <c r="R36" s="630"/>
      <c r="S36" s="630"/>
      <c r="T36" s="637"/>
      <c r="U36" s="618"/>
      <c r="V36" s="642">
        <v>44803.0</v>
      </c>
      <c r="W36" s="8"/>
      <c r="X36" s="629"/>
      <c r="Y36" s="630"/>
      <c r="Z36" s="630"/>
      <c r="AA36" s="637"/>
      <c r="AB36" s="618"/>
      <c r="AC36" s="642">
        <v>44803.0</v>
      </c>
      <c r="AD36" s="8"/>
      <c r="AE36" s="629"/>
      <c r="AF36" s="630"/>
      <c r="AG36" s="630"/>
      <c r="AH36" s="637"/>
    </row>
    <row r="37">
      <c r="A37" s="644">
        <v>44804.0</v>
      </c>
      <c r="B37" s="645"/>
      <c r="C37" s="646"/>
      <c r="D37" s="675"/>
      <c r="E37" s="675"/>
      <c r="F37" s="647"/>
      <c r="G37" s="618"/>
      <c r="H37" s="644">
        <v>44804.0</v>
      </c>
      <c r="I37" s="645"/>
      <c r="J37" s="646"/>
      <c r="K37" s="675"/>
      <c r="L37" s="675"/>
      <c r="M37" s="647"/>
      <c r="N37" s="618"/>
      <c r="O37" s="644">
        <v>44804.0</v>
      </c>
      <c r="P37" s="645"/>
      <c r="Q37" s="646"/>
      <c r="R37" s="675"/>
      <c r="S37" s="675"/>
      <c r="T37" s="647"/>
      <c r="U37" s="618"/>
      <c r="V37" s="644">
        <v>44804.0</v>
      </c>
      <c r="W37" s="645"/>
      <c r="X37" s="646"/>
      <c r="Y37" s="675"/>
      <c r="Z37" s="675"/>
      <c r="AA37" s="647"/>
      <c r="AB37" s="618"/>
      <c r="AC37" s="644">
        <v>44804.0</v>
      </c>
      <c r="AD37" s="645"/>
      <c r="AE37" s="648"/>
      <c r="AF37" s="676"/>
      <c r="AG37" s="676"/>
      <c r="AH37" s="649"/>
    </row>
    <row r="38">
      <c r="A38" s="650"/>
      <c r="F38" s="645"/>
      <c r="G38" s="618"/>
      <c r="H38" s="651"/>
      <c r="M38" s="645"/>
      <c r="N38" s="618"/>
      <c r="O38" s="651"/>
      <c r="T38" s="645"/>
      <c r="U38" s="618"/>
      <c r="V38" s="651"/>
      <c r="AA38" s="645"/>
      <c r="AB38" s="618"/>
      <c r="AC38" s="651"/>
    </row>
    <row r="39">
      <c r="A39" s="652" t="s">
        <v>1069</v>
      </c>
      <c r="B39" s="7"/>
      <c r="C39" s="7"/>
      <c r="D39" s="7"/>
      <c r="E39" s="7"/>
      <c r="F39" s="7"/>
      <c r="G39" s="618"/>
      <c r="H39" s="652" t="s">
        <v>1069</v>
      </c>
      <c r="I39" s="7"/>
      <c r="J39" s="7"/>
      <c r="K39" s="7"/>
      <c r="L39" s="7"/>
      <c r="M39" s="7"/>
      <c r="N39" s="618"/>
      <c r="O39" s="652" t="s">
        <v>1069</v>
      </c>
      <c r="P39" s="7"/>
      <c r="Q39" s="7"/>
      <c r="R39" s="7"/>
      <c r="S39" s="7"/>
      <c r="T39" s="7"/>
      <c r="U39" s="618"/>
      <c r="V39" s="652" t="s">
        <v>1069</v>
      </c>
      <c r="W39" s="7"/>
      <c r="X39" s="7"/>
      <c r="Y39" s="7"/>
      <c r="Z39" s="7"/>
      <c r="AA39" s="7"/>
      <c r="AB39" s="618"/>
      <c r="AC39" s="652" t="s">
        <v>1069</v>
      </c>
      <c r="AD39" s="7"/>
      <c r="AE39" s="7"/>
      <c r="AF39" s="7"/>
      <c r="AG39" s="7"/>
      <c r="AH39" s="7"/>
    </row>
    <row r="40">
      <c r="A40" s="653" t="s">
        <v>1070</v>
      </c>
      <c r="B40" s="8"/>
      <c r="C40" s="654">
        <f t="shared" ref="C40:F40" si="1">SUM(C3:C7)</f>
        <v>0</v>
      </c>
      <c r="D40" s="654">
        <f t="shared" si="1"/>
        <v>0</v>
      </c>
      <c r="E40" s="655">
        <f t="shared" si="1"/>
        <v>0</v>
      </c>
      <c r="F40" s="656">
        <f t="shared" si="1"/>
        <v>0</v>
      </c>
      <c r="G40" s="618"/>
      <c r="H40" s="653" t="s">
        <v>1070</v>
      </c>
      <c r="I40" s="8"/>
      <c r="J40" s="654">
        <f t="shared" ref="J40:M40" si="2">SUM(J3:J7)</f>
        <v>0</v>
      </c>
      <c r="K40" s="654">
        <f t="shared" si="2"/>
        <v>0</v>
      </c>
      <c r="L40" s="655">
        <f t="shared" si="2"/>
        <v>0</v>
      </c>
      <c r="M40" s="656">
        <f t="shared" si="2"/>
        <v>0</v>
      </c>
      <c r="N40" s="618"/>
      <c r="O40" s="653" t="s">
        <v>1070</v>
      </c>
      <c r="P40" s="8"/>
      <c r="Q40" s="654">
        <f t="shared" ref="Q40:T40" si="3">SUM(Q3:Q7)</f>
        <v>0</v>
      </c>
      <c r="R40" s="654">
        <f t="shared" si="3"/>
        <v>0</v>
      </c>
      <c r="S40" s="655">
        <f t="shared" si="3"/>
        <v>0</v>
      </c>
      <c r="T40" s="656">
        <f t="shared" si="3"/>
        <v>0</v>
      </c>
      <c r="U40" s="618"/>
      <c r="V40" s="653" t="s">
        <v>1070</v>
      </c>
      <c r="W40" s="8"/>
      <c r="X40" s="654">
        <f t="shared" ref="X40:AA40" si="4">SUM(X3:X7)</f>
        <v>0</v>
      </c>
      <c r="Y40" s="654">
        <f t="shared" si="4"/>
        <v>0</v>
      </c>
      <c r="Z40" s="655">
        <f t="shared" si="4"/>
        <v>0</v>
      </c>
      <c r="AA40" s="656">
        <f t="shared" si="4"/>
        <v>0</v>
      </c>
      <c r="AB40" s="618"/>
      <c r="AC40" s="653" t="s">
        <v>1070</v>
      </c>
      <c r="AD40" s="8"/>
      <c r="AE40" s="654">
        <f t="shared" ref="AE40:AH40" si="5">SUM(AE3:AE7)</f>
        <v>0</v>
      </c>
      <c r="AF40" s="654">
        <f t="shared" si="5"/>
        <v>0</v>
      </c>
      <c r="AG40" s="655">
        <f t="shared" si="5"/>
        <v>0</v>
      </c>
      <c r="AH40" s="656">
        <f t="shared" si="5"/>
        <v>0</v>
      </c>
    </row>
    <row r="41">
      <c r="A41" s="653" t="s">
        <v>1071</v>
      </c>
      <c r="B41" s="8"/>
      <c r="C41" s="654">
        <f t="shared" ref="C41:F41" si="6">SUM(C9:C15)</f>
        <v>0</v>
      </c>
      <c r="D41" s="654">
        <f t="shared" si="6"/>
        <v>0</v>
      </c>
      <c r="E41" s="655">
        <f t="shared" si="6"/>
        <v>0</v>
      </c>
      <c r="F41" s="656">
        <f t="shared" si="6"/>
        <v>0</v>
      </c>
      <c r="G41" s="618"/>
      <c r="H41" s="653" t="s">
        <v>1071</v>
      </c>
      <c r="I41" s="8"/>
      <c r="J41" s="654">
        <f t="shared" ref="J41:M41" si="7">SUM(J9:J15)</f>
        <v>0</v>
      </c>
      <c r="K41" s="654">
        <f t="shared" si="7"/>
        <v>0</v>
      </c>
      <c r="L41" s="655">
        <f t="shared" si="7"/>
        <v>0</v>
      </c>
      <c r="M41" s="656">
        <f t="shared" si="7"/>
        <v>0</v>
      </c>
      <c r="N41" s="618"/>
      <c r="O41" s="653" t="s">
        <v>1071</v>
      </c>
      <c r="P41" s="8"/>
      <c r="Q41" s="654">
        <f t="shared" ref="Q41:T41" si="8">SUM(Q9:Q15)</f>
        <v>0</v>
      </c>
      <c r="R41" s="654">
        <f t="shared" si="8"/>
        <v>0</v>
      </c>
      <c r="S41" s="655">
        <f t="shared" si="8"/>
        <v>0</v>
      </c>
      <c r="T41" s="656">
        <f t="shared" si="8"/>
        <v>0</v>
      </c>
      <c r="U41" s="618"/>
      <c r="V41" s="653" t="s">
        <v>1071</v>
      </c>
      <c r="W41" s="8"/>
      <c r="X41" s="654">
        <f t="shared" ref="X41:AA41" si="9">SUM(X9:X15)</f>
        <v>0</v>
      </c>
      <c r="Y41" s="654">
        <f t="shared" si="9"/>
        <v>0</v>
      </c>
      <c r="Z41" s="655">
        <f t="shared" si="9"/>
        <v>0</v>
      </c>
      <c r="AA41" s="656">
        <f t="shared" si="9"/>
        <v>0</v>
      </c>
      <c r="AB41" s="618"/>
      <c r="AC41" s="653" t="s">
        <v>1071</v>
      </c>
      <c r="AD41" s="8"/>
      <c r="AE41" s="654">
        <f t="shared" ref="AE41:AH41" si="10">SUM(AE9:AE15)</f>
        <v>0</v>
      </c>
      <c r="AF41" s="654">
        <f t="shared" si="10"/>
        <v>0</v>
      </c>
      <c r="AG41" s="655">
        <f t="shared" si="10"/>
        <v>0</v>
      </c>
      <c r="AH41" s="656">
        <f t="shared" si="10"/>
        <v>0</v>
      </c>
    </row>
    <row r="42">
      <c r="A42" s="653" t="s">
        <v>1072</v>
      </c>
      <c r="B42" s="8"/>
      <c r="C42" s="654">
        <f t="shared" ref="C42:F42" si="11">SUM(C17:C23)</f>
        <v>0</v>
      </c>
      <c r="D42" s="654">
        <f t="shared" si="11"/>
        <v>0</v>
      </c>
      <c r="E42" s="655">
        <f t="shared" si="11"/>
        <v>0</v>
      </c>
      <c r="F42" s="656">
        <f t="shared" si="11"/>
        <v>0</v>
      </c>
      <c r="G42" s="618"/>
      <c r="H42" s="653" t="s">
        <v>1072</v>
      </c>
      <c r="I42" s="8"/>
      <c r="J42" s="654">
        <f t="shared" ref="J42:M42" si="12">SUM(J17:J23)</f>
        <v>0</v>
      </c>
      <c r="K42" s="654">
        <f t="shared" si="12"/>
        <v>0</v>
      </c>
      <c r="L42" s="655">
        <f t="shared" si="12"/>
        <v>0</v>
      </c>
      <c r="M42" s="656">
        <f t="shared" si="12"/>
        <v>0</v>
      </c>
      <c r="N42" s="618"/>
      <c r="O42" s="653" t="s">
        <v>1072</v>
      </c>
      <c r="P42" s="8"/>
      <c r="Q42" s="654">
        <f t="shared" ref="Q42:T42" si="13">SUM(Q17:Q23)</f>
        <v>0</v>
      </c>
      <c r="R42" s="654">
        <f t="shared" si="13"/>
        <v>0</v>
      </c>
      <c r="S42" s="655">
        <f t="shared" si="13"/>
        <v>0</v>
      </c>
      <c r="T42" s="656">
        <f t="shared" si="13"/>
        <v>0</v>
      </c>
      <c r="U42" s="618"/>
      <c r="V42" s="653" t="s">
        <v>1072</v>
      </c>
      <c r="W42" s="8"/>
      <c r="X42" s="654">
        <f t="shared" ref="X42:AA42" si="14">SUM(X17:X23)</f>
        <v>0</v>
      </c>
      <c r="Y42" s="654">
        <f t="shared" si="14"/>
        <v>0</v>
      </c>
      <c r="Z42" s="655">
        <f t="shared" si="14"/>
        <v>0</v>
      </c>
      <c r="AA42" s="656">
        <f t="shared" si="14"/>
        <v>0</v>
      </c>
      <c r="AB42" s="618"/>
      <c r="AC42" s="653" t="s">
        <v>1072</v>
      </c>
      <c r="AD42" s="8"/>
      <c r="AE42" s="654">
        <f t="shared" ref="AE42:AH42" si="15">SUM(AE17:AE23)</f>
        <v>0</v>
      </c>
      <c r="AF42" s="654">
        <f t="shared" si="15"/>
        <v>0</v>
      </c>
      <c r="AG42" s="655">
        <f t="shared" si="15"/>
        <v>0</v>
      </c>
      <c r="AH42" s="656">
        <f t="shared" si="15"/>
        <v>0</v>
      </c>
    </row>
    <row r="43">
      <c r="A43" s="653" t="s">
        <v>1073</v>
      </c>
      <c r="B43" s="8"/>
      <c r="C43" s="654">
        <f t="shared" ref="C43:F43" si="16">SUM(C25:C31)</f>
        <v>0</v>
      </c>
      <c r="D43" s="654">
        <f t="shared" si="16"/>
        <v>0</v>
      </c>
      <c r="E43" s="655">
        <f t="shared" si="16"/>
        <v>0</v>
      </c>
      <c r="F43" s="656">
        <f t="shared" si="16"/>
        <v>0</v>
      </c>
      <c r="G43" s="618"/>
      <c r="H43" s="653" t="s">
        <v>1073</v>
      </c>
      <c r="I43" s="8"/>
      <c r="J43" s="654">
        <f t="shared" ref="J43:M43" si="17">SUM(J25:J31)</f>
        <v>0</v>
      </c>
      <c r="K43" s="654">
        <f t="shared" si="17"/>
        <v>0</v>
      </c>
      <c r="L43" s="655">
        <f t="shared" si="17"/>
        <v>0</v>
      </c>
      <c r="M43" s="656">
        <f t="shared" si="17"/>
        <v>0</v>
      </c>
      <c r="N43" s="618"/>
      <c r="O43" s="653" t="s">
        <v>1073</v>
      </c>
      <c r="P43" s="8"/>
      <c r="Q43" s="654">
        <f t="shared" ref="Q43:T43" si="18">SUM(Q25:Q31)</f>
        <v>0</v>
      </c>
      <c r="R43" s="654">
        <f t="shared" si="18"/>
        <v>0</v>
      </c>
      <c r="S43" s="655">
        <f t="shared" si="18"/>
        <v>0</v>
      </c>
      <c r="T43" s="656">
        <f t="shared" si="18"/>
        <v>0</v>
      </c>
      <c r="U43" s="618"/>
      <c r="V43" s="653" t="s">
        <v>1073</v>
      </c>
      <c r="W43" s="8"/>
      <c r="X43" s="654">
        <f t="shared" ref="X43:AA43" si="19">SUM(X25:X31)</f>
        <v>0</v>
      </c>
      <c r="Y43" s="654">
        <f t="shared" si="19"/>
        <v>0</v>
      </c>
      <c r="Z43" s="655">
        <f t="shared" si="19"/>
        <v>0</v>
      </c>
      <c r="AA43" s="656">
        <f t="shared" si="19"/>
        <v>0</v>
      </c>
      <c r="AB43" s="618"/>
      <c r="AC43" s="653" t="s">
        <v>1073</v>
      </c>
      <c r="AD43" s="8"/>
      <c r="AE43" s="654">
        <f t="shared" ref="AE43:AH43" si="20">SUM(AE25:AE31)</f>
        <v>0</v>
      </c>
      <c r="AF43" s="654">
        <f t="shared" si="20"/>
        <v>0</v>
      </c>
      <c r="AG43" s="655">
        <f t="shared" si="20"/>
        <v>0</v>
      </c>
      <c r="AH43" s="656">
        <f t="shared" si="20"/>
        <v>0</v>
      </c>
    </row>
    <row r="44">
      <c r="A44" s="653" t="s">
        <v>1074</v>
      </c>
      <c r="B44" s="8"/>
      <c r="C44" s="654">
        <f t="shared" ref="C44:F44" si="21">SUM(C33:C36)</f>
        <v>0</v>
      </c>
      <c r="D44" s="654">
        <f t="shared" si="21"/>
        <v>0</v>
      </c>
      <c r="E44" s="654">
        <f t="shared" si="21"/>
        <v>0</v>
      </c>
      <c r="F44" s="656">
        <f t="shared" si="21"/>
        <v>0</v>
      </c>
      <c r="G44" s="618"/>
      <c r="H44" s="653" t="s">
        <v>1074</v>
      </c>
      <c r="I44" s="8"/>
      <c r="J44" s="654">
        <f t="shared" ref="J44:M44" si="22">SUM(J33:J36)</f>
        <v>0</v>
      </c>
      <c r="K44" s="654">
        <f t="shared" si="22"/>
        <v>0</v>
      </c>
      <c r="L44" s="654">
        <f t="shared" si="22"/>
        <v>0</v>
      </c>
      <c r="M44" s="656">
        <f t="shared" si="22"/>
        <v>0</v>
      </c>
      <c r="N44" s="618"/>
      <c r="O44" s="653" t="s">
        <v>1074</v>
      </c>
      <c r="P44" s="8"/>
      <c r="Q44" s="654">
        <f t="shared" ref="Q44:T44" si="23">SUM(Q33:Q36)</f>
        <v>0</v>
      </c>
      <c r="R44" s="654">
        <f t="shared" si="23"/>
        <v>0</v>
      </c>
      <c r="S44" s="654">
        <f t="shared" si="23"/>
        <v>0</v>
      </c>
      <c r="T44" s="656">
        <f t="shared" si="23"/>
        <v>0</v>
      </c>
      <c r="U44" s="618"/>
      <c r="V44" s="653" t="s">
        <v>1074</v>
      </c>
      <c r="W44" s="8"/>
      <c r="X44" s="654">
        <f t="shared" ref="X44:AA44" si="24">SUM(X33:X36)</f>
        <v>0</v>
      </c>
      <c r="Y44" s="654">
        <f t="shared" si="24"/>
        <v>0</v>
      </c>
      <c r="Z44" s="654">
        <f t="shared" si="24"/>
        <v>0</v>
      </c>
      <c r="AA44" s="656">
        <f t="shared" si="24"/>
        <v>0</v>
      </c>
      <c r="AB44" s="618"/>
      <c r="AC44" s="653" t="s">
        <v>1074</v>
      </c>
      <c r="AD44" s="8"/>
      <c r="AE44" s="654">
        <f t="shared" ref="AE44:AH44" si="25">SUM(AE33:AE36)</f>
        <v>0</v>
      </c>
      <c r="AF44" s="654">
        <f t="shared" si="25"/>
        <v>0</v>
      </c>
      <c r="AG44" s="654">
        <f t="shared" si="25"/>
        <v>0</v>
      </c>
      <c r="AH44" s="656">
        <f t="shared" si="25"/>
        <v>0</v>
      </c>
    </row>
    <row r="45">
      <c r="A45" s="657" t="s">
        <v>24</v>
      </c>
      <c r="B45" s="8"/>
      <c r="C45" s="658">
        <f t="shared" ref="C45:F45" si="26">SUM(C40:C44)</f>
        <v>0</v>
      </c>
      <c r="D45" s="658">
        <f t="shared" si="26"/>
        <v>0</v>
      </c>
      <c r="E45" s="659">
        <f t="shared" si="26"/>
        <v>0</v>
      </c>
      <c r="F45" s="659">
        <f t="shared" si="26"/>
        <v>0</v>
      </c>
      <c r="G45" s="618"/>
      <c r="H45" s="657" t="s">
        <v>24</v>
      </c>
      <c r="I45" s="8"/>
      <c r="J45" s="658">
        <f t="shared" ref="J45:M45" si="27">SUM(J40:J44)</f>
        <v>0</v>
      </c>
      <c r="K45" s="658">
        <f t="shared" si="27"/>
        <v>0</v>
      </c>
      <c r="L45" s="659">
        <f t="shared" si="27"/>
        <v>0</v>
      </c>
      <c r="M45" s="659">
        <f t="shared" si="27"/>
        <v>0</v>
      </c>
      <c r="N45" s="618"/>
      <c r="O45" s="657" t="s">
        <v>24</v>
      </c>
      <c r="P45" s="8"/>
      <c r="Q45" s="658">
        <f t="shared" ref="Q45:T45" si="28">SUM(Q40:Q44)</f>
        <v>0</v>
      </c>
      <c r="R45" s="658">
        <f t="shared" si="28"/>
        <v>0</v>
      </c>
      <c r="S45" s="659">
        <f t="shared" si="28"/>
        <v>0</v>
      </c>
      <c r="T45" s="659">
        <f t="shared" si="28"/>
        <v>0</v>
      </c>
      <c r="U45" s="618"/>
      <c r="V45" s="657" t="s">
        <v>24</v>
      </c>
      <c r="W45" s="8"/>
      <c r="X45" s="658">
        <f t="shared" ref="X45:AA45" si="29">SUM(X40:X44)</f>
        <v>0</v>
      </c>
      <c r="Y45" s="658">
        <f t="shared" si="29"/>
        <v>0</v>
      </c>
      <c r="Z45" s="659">
        <f t="shared" si="29"/>
        <v>0</v>
      </c>
      <c r="AA45" s="659">
        <f t="shared" si="29"/>
        <v>0</v>
      </c>
      <c r="AB45" s="618"/>
      <c r="AC45" s="657" t="s">
        <v>24</v>
      </c>
      <c r="AD45" s="8"/>
      <c r="AE45" s="658">
        <f t="shared" ref="AE45:AH45" si="30">SUM(AE40:AE44)</f>
        <v>0</v>
      </c>
      <c r="AF45" s="658">
        <f t="shared" si="30"/>
        <v>0</v>
      </c>
      <c r="AG45" s="659">
        <f t="shared" si="30"/>
        <v>0</v>
      </c>
      <c r="AH45" s="659">
        <f t="shared" si="30"/>
        <v>0</v>
      </c>
    </row>
    <row r="46">
      <c r="A46" s="660" t="s">
        <v>1075</v>
      </c>
      <c r="C46" s="661">
        <f>SUM(C45:E45)-F45*2</f>
        <v>0</v>
      </c>
      <c r="D46" s="7"/>
      <c r="E46" s="7"/>
      <c r="F46" s="8"/>
      <c r="G46" s="618"/>
      <c r="H46" s="660" t="s">
        <v>1075</v>
      </c>
      <c r="J46" s="661">
        <f>SUM(J45:L45)-M45*2</f>
        <v>0</v>
      </c>
      <c r="K46" s="7"/>
      <c r="L46" s="7"/>
      <c r="M46" s="8"/>
      <c r="N46" s="618"/>
      <c r="O46" s="660" t="s">
        <v>1075</v>
      </c>
      <c r="Q46" s="661">
        <f>SUM(Q45:S45)-T45*2</f>
        <v>0</v>
      </c>
      <c r="R46" s="7"/>
      <c r="S46" s="7"/>
      <c r="T46" s="8"/>
      <c r="U46" s="618"/>
      <c r="V46" s="660" t="s">
        <v>1075</v>
      </c>
      <c r="X46" s="661">
        <f>SUM(X45:Z45)-AA45*2</f>
        <v>0</v>
      </c>
      <c r="Y46" s="7"/>
      <c r="Z46" s="7"/>
      <c r="AA46" s="8"/>
      <c r="AB46" s="618"/>
      <c r="AC46" s="660" t="s">
        <v>1075</v>
      </c>
      <c r="AE46" s="661">
        <f>SUM(AE45:AG45)-AH45*2</f>
        <v>0</v>
      </c>
      <c r="AF46" s="7"/>
      <c r="AG46" s="7"/>
      <c r="AH46" s="8"/>
    </row>
    <row r="47">
      <c r="A47" s="662"/>
      <c r="D47" s="663"/>
      <c r="E47" s="664"/>
      <c r="F47" s="665"/>
      <c r="G47" s="666"/>
      <c r="H47" s="667"/>
      <c r="I47" s="667"/>
      <c r="J47" s="667"/>
      <c r="K47" s="667"/>
      <c r="L47" s="667"/>
      <c r="M47" s="667"/>
      <c r="N47" s="667"/>
      <c r="O47" s="667"/>
      <c r="P47" s="667"/>
      <c r="Q47" s="667"/>
      <c r="R47" s="667"/>
      <c r="S47" s="667"/>
      <c r="T47" s="667"/>
      <c r="U47" s="667"/>
      <c r="V47" s="667"/>
      <c r="W47" s="667"/>
      <c r="X47" s="667"/>
      <c r="Y47" s="667"/>
      <c r="Z47" s="667"/>
      <c r="AA47" s="667"/>
      <c r="AB47" s="667"/>
      <c r="AC47" s="667"/>
      <c r="AD47" s="667"/>
      <c r="AE47" s="667"/>
      <c r="AF47" s="667"/>
      <c r="AG47" s="667"/>
      <c r="AH47" s="667"/>
    </row>
    <row r="48">
      <c r="D48" s="668" t="s">
        <v>1076</v>
      </c>
      <c r="E48" s="668" t="s">
        <v>1077</v>
      </c>
      <c r="F48" s="669" t="s">
        <v>1078</v>
      </c>
      <c r="G48" s="666"/>
      <c r="H48" s="666"/>
      <c r="I48" s="666"/>
      <c r="J48" s="666"/>
      <c r="K48" s="666"/>
      <c r="L48" s="666"/>
      <c r="M48" s="666"/>
      <c r="N48" s="666"/>
      <c r="O48" s="666"/>
      <c r="P48" s="666"/>
      <c r="Q48" s="666"/>
      <c r="R48" s="666"/>
      <c r="S48" s="666"/>
      <c r="T48" s="666"/>
      <c r="U48" s="666"/>
      <c r="V48" s="666"/>
      <c r="W48" s="666"/>
      <c r="X48" s="666"/>
      <c r="Y48" s="666"/>
      <c r="Z48" s="666"/>
      <c r="AA48" s="666"/>
      <c r="AB48" s="666"/>
      <c r="AC48" s="666"/>
      <c r="AD48" s="666"/>
      <c r="AE48" s="666"/>
      <c r="AF48" s="666"/>
      <c r="AG48" s="666"/>
      <c r="AH48" s="666"/>
    </row>
    <row r="49">
      <c r="D49" s="670" t="str">
        <f>C1</f>
        <v> SMD/DCS</v>
      </c>
      <c r="E49" s="671">
        <f>C46</f>
        <v>0</v>
      </c>
      <c r="F49" s="672">
        <f>MAX(E49:E53)</f>
        <v>0</v>
      </c>
      <c r="G49" s="663"/>
      <c r="H49" s="663"/>
      <c r="I49" s="663"/>
      <c r="J49" s="663"/>
      <c r="K49" s="663"/>
      <c r="L49" s="663"/>
      <c r="M49" s="663"/>
      <c r="N49" s="663"/>
      <c r="O49" s="663"/>
      <c r="P49" s="663"/>
      <c r="Q49" s="663"/>
      <c r="R49" s="663"/>
      <c r="S49" s="663"/>
      <c r="T49" s="663"/>
      <c r="U49" s="663"/>
      <c r="V49" s="663"/>
      <c r="W49" s="663"/>
      <c r="X49" s="663"/>
      <c r="Y49" s="663"/>
      <c r="Z49" s="663"/>
      <c r="AA49" s="663"/>
      <c r="AB49" s="663"/>
      <c r="AC49" s="663"/>
      <c r="AD49" s="663"/>
      <c r="AE49" s="663"/>
      <c r="AF49" s="663"/>
      <c r="AG49" s="663"/>
      <c r="AH49" s="663"/>
    </row>
    <row r="50">
      <c r="D50" s="670" t="str">
        <f>J1</f>
        <v>SMD/DCS</v>
      </c>
      <c r="E50" s="671">
        <f>J46</f>
        <v>0</v>
      </c>
      <c r="F50" s="79"/>
      <c r="G50" s="663"/>
      <c r="H50" s="663"/>
      <c r="I50" s="663"/>
      <c r="J50" s="663"/>
      <c r="K50" s="663"/>
      <c r="L50" s="663"/>
      <c r="M50" s="663"/>
      <c r="N50" s="663"/>
      <c r="O50" s="663"/>
      <c r="P50" s="663"/>
      <c r="Q50" s="663"/>
      <c r="R50" s="663"/>
      <c r="S50" s="663"/>
      <c r="T50" s="663"/>
      <c r="U50" s="663"/>
      <c r="V50" s="663"/>
      <c r="W50" s="663"/>
      <c r="X50" s="663"/>
      <c r="Y50" s="663"/>
      <c r="Z50" s="663"/>
      <c r="AA50" s="663"/>
      <c r="AB50" s="663"/>
      <c r="AC50" s="663"/>
      <c r="AD50" s="663"/>
      <c r="AE50" s="663"/>
      <c r="AF50" s="663"/>
      <c r="AG50" s="663"/>
      <c r="AH50" s="663"/>
    </row>
    <row r="51">
      <c r="D51" s="670" t="str">
        <f>Q1</f>
        <v> SMD</v>
      </c>
      <c r="E51" s="671">
        <f>Q46</f>
        <v>0</v>
      </c>
      <c r="F51" s="79"/>
      <c r="G51" s="673"/>
      <c r="H51" s="674"/>
      <c r="I51" s="674"/>
      <c r="J51" s="674"/>
      <c r="K51" s="674"/>
      <c r="L51" s="674"/>
      <c r="M51" s="674"/>
      <c r="N51" s="674"/>
      <c r="O51" s="674"/>
      <c r="P51" s="674"/>
      <c r="Q51" s="674"/>
      <c r="R51" s="674"/>
      <c r="S51" s="674"/>
      <c r="T51" s="674"/>
      <c r="U51" s="674"/>
      <c r="V51" s="674"/>
      <c r="W51" s="674"/>
      <c r="X51" s="674"/>
      <c r="Y51" s="674"/>
      <c r="Z51" s="674"/>
      <c r="AA51" s="674"/>
      <c r="AB51" s="674"/>
      <c r="AC51" s="674"/>
      <c r="AD51" s="674"/>
      <c r="AE51" s="674"/>
      <c r="AF51" s="674"/>
      <c r="AG51" s="674"/>
      <c r="AH51" s="674"/>
    </row>
    <row r="52">
      <c r="D52" s="670" t="str">
        <f>X1</f>
        <v> SMD</v>
      </c>
      <c r="E52" s="671">
        <f>X46</f>
        <v>0</v>
      </c>
      <c r="F52" s="79"/>
      <c r="G52" s="663"/>
      <c r="H52" s="663"/>
      <c r="I52" s="663"/>
      <c r="J52" s="663"/>
      <c r="K52" s="663"/>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row>
    <row r="53">
      <c r="D53" s="670" t="str">
        <f>AE1</f>
        <v> SMD</v>
      </c>
      <c r="E53" s="671">
        <f>AE46</f>
        <v>0</v>
      </c>
      <c r="F53" s="9"/>
      <c r="G53" s="663"/>
      <c r="H53" s="663"/>
      <c r="I53" s="663"/>
      <c r="J53" s="663"/>
      <c r="K53" s="663"/>
      <c r="L53" s="663"/>
      <c r="M53" s="663"/>
      <c r="N53" s="663"/>
      <c r="O53" s="663"/>
      <c r="P53" s="663"/>
      <c r="Q53" s="663"/>
      <c r="R53" s="663"/>
      <c r="S53" s="663"/>
      <c r="T53" s="663"/>
      <c r="U53" s="663"/>
      <c r="V53" s="663"/>
      <c r="W53" s="663"/>
      <c r="X53" s="663"/>
      <c r="Y53" s="663"/>
      <c r="Z53" s="663"/>
      <c r="AA53" s="663"/>
      <c r="AB53" s="663"/>
      <c r="AC53" s="663"/>
      <c r="AD53" s="663"/>
      <c r="AE53" s="663"/>
      <c r="AF53" s="663"/>
      <c r="AG53" s="663"/>
      <c r="AH53" s="663"/>
    </row>
  </sheetData>
  <mergeCells count="237">
    <mergeCell ref="V11:W11"/>
    <mergeCell ref="V14:W14"/>
    <mergeCell ref="V15:W15"/>
    <mergeCell ref="V12:W12"/>
    <mergeCell ref="V13:W13"/>
    <mergeCell ref="O19:P19"/>
    <mergeCell ref="V19:W19"/>
    <mergeCell ref="O20:P20"/>
    <mergeCell ref="V20:W20"/>
    <mergeCell ref="V21:W21"/>
    <mergeCell ref="O10:P10"/>
    <mergeCell ref="V10:W10"/>
    <mergeCell ref="A7:B7"/>
    <mergeCell ref="A8:F8"/>
    <mergeCell ref="H8:M8"/>
    <mergeCell ref="O8:T8"/>
    <mergeCell ref="A9:B9"/>
    <mergeCell ref="O9:P9"/>
    <mergeCell ref="A10:B10"/>
    <mergeCell ref="A11:B11"/>
    <mergeCell ref="H11:I11"/>
    <mergeCell ref="O11:P11"/>
    <mergeCell ref="H12:I12"/>
    <mergeCell ref="O12:P12"/>
    <mergeCell ref="O13:P13"/>
    <mergeCell ref="O14:P14"/>
    <mergeCell ref="H9:I9"/>
    <mergeCell ref="H10:I10"/>
    <mergeCell ref="H13:I13"/>
    <mergeCell ref="H14:I14"/>
    <mergeCell ref="H15:I15"/>
    <mergeCell ref="H17:I17"/>
    <mergeCell ref="H18:I18"/>
    <mergeCell ref="H19:I19"/>
    <mergeCell ref="H20:I20"/>
    <mergeCell ref="H21:I21"/>
    <mergeCell ref="H22:I22"/>
    <mergeCell ref="H23:I23"/>
    <mergeCell ref="A24:F24"/>
    <mergeCell ref="H24:M24"/>
    <mergeCell ref="O30:P30"/>
    <mergeCell ref="O31:P31"/>
    <mergeCell ref="A32:F32"/>
    <mergeCell ref="H32:M32"/>
    <mergeCell ref="O32:T32"/>
    <mergeCell ref="O33:P33"/>
    <mergeCell ref="V33:W33"/>
    <mergeCell ref="H33:I33"/>
    <mergeCell ref="H34:I34"/>
    <mergeCell ref="O34:P34"/>
    <mergeCell ref="V34:W34"/>
    <mergeCell ref="O35:P35"/>
    <mergeCell ref="V35:W35"/>
    <mergeCell ref="X1:AA1"/>
    <mergeCell ref="AC1:AD2"/>
    <mergeCell ref="AE1:AH1"/>
    <mergeCell ref="AC3:AD3"/>
    <mergeCell ref="AC4:AD4"/>
    <mergeCell ref="AC5:AD5"/>
    <mergeCell ref="AC6:AD6"/>
    <mergeCell ref="AC7:AD7"/>
    <mergeCell ref="AC8:AH8"/>
    <mergeCell ref="AC9:AD9"/>
    <mergeCell ref="AC10:AD10"/>
    <mergeCell ref="AC11:AD11"/>
    <mergeCell ref="AC12:AD12"/>
    <mergeCell ref="AC13:AD13"/>
    <mergeCell ref="AC14:AD14"/>
    <mergeCell ref="AC15:AD15"/>
    <mergeCell ref="AC16:AH16"/>
    <mergeCell ref="AC17:AD17"/>
    <mergeCell ref="AC18:AD18"/>
    <mergeCell ref="AC19:AD19"/>
    <mergeCell ref="AC20:AD20"/>
    <mergeCell ref="AC21:AD21"/>
    <mergeCell ref="AC22:AD22"/>
    <mergeCell ref="AC23:AD23"/>
    <mergeCell ref="V24:AA24"/>
    <mergeCell ref="AC24:AH24"/>
    <mergeCell ref="AC25:AD25"/>
    <mergeCell ref="AC26:AD26"/>
    <mergeCell ref="AC27:AD27"/>
    <mergeCell ref="AC28:AD28"/>
    <mergeCell ref="AC29:AD29"/>
    <mergeCell ref="AC30:AD30"/>
    <mergeCell ref="AC31:AD31"/>
    <mergeCell ref="V32:AA32"/>
    <mergeCell ref="AC32:AH32"/>
    <mergeCell ref="AC33:AD33"/>
    <mergeCell ref="AC34:AD34"/>
    <mergeCell ref="AC35:AD35"/>
    <mergeCell ref="AC36:AD36"/>
    <mergeCell ref="AC37:AD37"/>
    <mergeCell ref="V38:AA38"/>
    <mergeCell ref="V39:AA39"/>
    <mergeCell ref="AC45:AD45"/>
    <mergeCell ref="X46:AA46"/>
    <mergeCell ref="AC46:AD46"/>
    <mergeCell ref="AE46:AH46"/>
    <mergeCell ref="AC38:AH38"/>
    <mergeCell ref="AC39:AH39"/>
    <mergeCell ref="AC40:AD40"/>
    <mergeCell ref="AC41:AD41"/>
    <mergeCell ref="AC42:AD42"/>
    <mergeCell ref="AC43:AD43"/>
    <mergeCell ref="AC44:AD44"/>
    <mergeCell ref="H1:I2"/>
    <mergeCell ref="H3:I3"/>
    <mergeCell ref="V1:W2"/>
    <mergeCell ref="V3:W3"/>
    <mergeCell ref="V4:W4"/>
    <mergeCell ref="V5:W5"/>
    <mergeCell ref="V6:W6"/>
    <mergeCell ref="V7:W7"/>
    <mergeCell ref="A1:B2"/>
    <mergeCell ref="C1:F1"/>
    <mergeCell ref="J1:M1"/>
    <mergeCell ref="O1:P2"/>
    <mergeCell ref="Q1:T1"/>
    <mergeCell ref="A3:B3"/>
    <mergeCell ref="O3:P3"/>
    <mergeCell ref="O5:P5"/>
    <mergeCell ref="O6:P6"/>
    <mergeCell ref="H6:I6"/>
    <mergeCell ref="H7:I7"/>
    <mergeCell ref="A4:B4"/>
    <mergeCell ref="H4:I4"/>
    <mergeCell ref="O4:P4"/>
    <mergeCell ref="A5:B5"/>
    <mergeCell ref="H5:I5"/>
    <mergeCell ref="A6:B6"/>
    <mergeCell ref="O7:P7"/>
    <mergeCell ref="V8:AA8"/>
    <mergeCell ref="V9:W9"/>
    <mergeCell ref="V17:W17"/>
    <mergeCell ref="V18:W18"/>
    <mergeCell ref="O15:P15"/>
    <mergeCell ref="A16:F16"/>
    <mergeCell ref="H16:M16"/>
    <mergeCell ref="O16:T16"/>
    <mergeCell ref="V16:AA16"/>
    <mergeCell ref="O17:P17"/>
    <mergeCell ref="O18:P18"/>
    <mergeCell ref="A12:B12"/>
    <mergeCell ref="A13:B13"/>
    <mergeCell ref="A14:B14"/>
    <mergeCell ref="A15:B15"/>
    <mergeCell ref="A17:B17"/>
    <mergeCell ref="A18:B18"/>
    <mergeCell ref="A19:B19"/>
    <mergeCell ref="A20:B20"/>
    <mergeCell ref="A21:B21"/>
    <mergeCell ref="A22:B22"/>
    <mergeCell ref="A23:B23"/>
    <mergeCell ref="A25:B25"/>
    <mergeCell ref="A26:B26"/>
    <mergeCell ref="A27:B27"/>
    <mergeCell ref="A28:B28"/>
    <mergeCell ref="A29:B29"/>
    <mergeCell ref="A30:B30"/>
    <mergeCell ref="A31:B31"/>
    <mergeCell ref="A33:B33"/>
    <mergeCell ref="A34:B34"/>
    <mergeCell ref="A35:B35"/>
    <mergeCell ref="A45:B45"/>
    <mergeCell ref="A46:B46"/>
    <mergeCell ref="A47:C53"/>
    <mergeCell ref="A36:B36"/>
    <mergeCell ref="A37:B37"/>
    <mergeCell ref="A40:B40"/>
    <mergeCell ref="A41:B41"/>
    <mergeCell ref="A42:B42"/>
    <mergeCell ref="A43:B43"/>
    <mergeCell ref="A44:B44"/>
    <mergeCell ref="O21:P21"/>
    <mergeCell ref="O22:P22"/>
    <mergeCell ref="O23:P23"/>
    <mergeCell ref="O24:T24"/>
    <mergeCell ref="O25:P25"/>
    <mergeCell ref="O26:P26"/>
    <mergeCell ref="O27:P27"/>
    <mergeCell ref="O41:P41"/>
    <mergeCell ref="O42:P42"/>
    <mergeCell ref="O43:P43"/>
    <mergeCell ref="O44:P44"/>
    <mergeCell ref="O45:P45"/>
    <mergeCell ref="O46:P46"/>
    <mergeCell ref="Q46:T46"/>
    <mergeCell ref="O28:P28"/>
    <mergeCell ref="O29:P29"/>
    <mergeCell ref="O36:P36"/>
    <mergeCell ref="O37:P37"/>
    <mergeCell ref="O38:T38"/>
    <mergeCell ref="O39:T39"/>
    <mergeCell ref="O40:P40"/>
    <mergeCell ref="V22:W22"/>
    <mergeCell ref="V23:W23"/>
    <mergeCell ref="V25:W25"/>
    <mergeCell ref="V26:W26"/>
    <mergeCell ref="V27:W27"/>
    <mergeCell ref="V28:W28"/>
    <mergeCell ref="V29:W29"/>
    <mergeCell ref="V43:W43"/>
    <mergeCell ref="V44:W44"/>
    <mergeCell ref="V45:W45"/>
    <mergeCell ref="V46:W46"/>
    <mergeCell ref="V30:W30"/>
    <mergeCell ref="V31:W31"/>
    <mergeCell ref="V36:W36"/>
    <mergeCell ref="V37:W37"/>
    <mergeCell ref="V40:W40"/>
    <mergeCell ref="V41:W41"/>
    <mergeCell ref="V42:W42"/>
    <mergeCell ref="H25:I25"/>
    <mergeCell ref="H26:I26"/>
    <mergeCell ref="H27:I27"/>
    <mergeCell ref="H28:I28"/>
    <mergeCell ref="H29:I29"/>
    <mergeCell ref="H30:I30"/>
    <mergeCell ref="H31:I31"/>
    <mergeCell ref="H35:I35"/>
    <mergeCell ref="H36:I36"/>
    <mergeCell ref="H37:I37"/>
    <mergeCell ref="A38:F38"/>
    <mergeCell ref="H38:M38"/>
    <mergeCell ref="A39:F39"/>
    <mergeCell ref="H39:M39"/>
    <mergeCell ref="H46:I46"/>
    <mergeCell ref="J46:M46"/>
    <mergeCell ref="H40:I40"/>
    <mergeCell ref="H41:I41"/>
    <mergeCell ref="H42:I42"/>
    <mergeCell ref="H43:I43"/>
    <mergeCell ref="H44:I44"/>
    <mergeCell ref="H45:I45"/>
    <mergeCell ref="C46:F46"/>
    <mergeCell ref="F49:F53"/>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4.29"/>
    <col customWidth="1" min="2" max="2" width="15.0"/>
    <col customWidth="1" min="3" max="42" width="11.71"/>
  </cols>
  <sheetData>
    <row r="1" ht="20.25" customHeight="1">
      <c r="A1" s="438" t="s">
        <v>834</v>
      </c>
      <c r="B1" s="8"/>
      <c r="C1" s="677" t="s">
        <v>1083</v>
      </c>
      <c r="D1" s="63"/>
      <c r="E1" s="63"/>
      <c r="F1" s="64"/>
      <c r="G1" s="677" t="s">
        <v>1084</v>
      </c>
      <c r="H1" s="63"/>
      <c r="I1" s="63"/>
      <c r="J1" s="64"/>
      <c r="K1" s="579" t="s">
        <v>1085</v>
      </c>
      <c r="L1" s="63"/>
      <c r="M1" s="63"/>
      <c r="N1" s="64"/>
      <c r="O1" s="579" t="s">
        <v>1086</v>
      </c>
      <c r="P1" s="63"/>
      <c r="Q1" s="63"/>
      <c r="R1" s="64"/>
      <c r="S1" s="579" t="s">
        <v>1087</v>
      </c>
      <c r="T1" s="63"/>
      <c r="U1" s="63"/>
      <c r="V1" s="64"/>
      <c r="W1" s="580" t="s">
        <v>1088</v>
      </c>
      <c r="X1" s="63"/>
      <c r="Y1" s="63"/>
      <c r="Z1" s="64"/>
      <c r="AA1" s="580" t="s">
        <v>1089</v>
      </c>
      <c r="AB1" s="63"/>
      <c r="AC1" s="63"/>
      <c r="AD1" s="64"/>
      <c r="AE1" s="580" t="s">
        <v>1090</v>
      </c>
      <c r="AF1" s="63"/>
      <c r="AG1" s="63"/>
      <c r="AH1" s="64"/>
      <c r="AI1" s="580" t="s">
        <v>919</v>
      </c>
      <c r="AJ1" s="63"/>
      <c r="AK1" s="63"/>
      <c r="AL1" s="64"/>
      <c r="AM1" s="580" t="s">
        <v>919</v>
      </c>
      <c r="AN1" s="63"/>
      <c r="AO1" s="63"/>
      <c r="AP1" s="64"/>
    </row>
    <row r="2" ht="25.5" customHeight="1">
      <c r="A2" s="442" t="s">
        <v>42</v>
      </c>
      <c r="B2" s="8"/>
      <c r="C2" s="507" t="s">
        <v>4</v>
      </c>
      <c r="D2" s="508" t="s">
        <v>3</v>
      </c>
      <c r="E2" s="507" t="s">
        <v>5</v>
      </c>
      <c r="F2" s="507" t="s">
        <v>43</v>
      </c>
      <c r="G2" s="511" t="s">
        <v>4</v>
      </c>
      <c r="H2" s="508" t="s">
        <v>3</v>
      </c>
      <c r="I2" s="510"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511" t="s">
        <v>4</v>
      </c>
      <c r="X2" s="510" t="s">
        <v>759</v>
      </c>
      <c r="Y2" s="510" t="s">
        <v>5</v>
      </c>
      <c r="Z2" s="510" t="s">
        <v>43</v>
      </c>
      <c r="AA2" s="511" t="s">
        <v>4</v>
      </c>
      <c r="AB2" s="510" t="s">
        <v>759</v>
      </c>
      <c r="AC2" s="510" t="s">
        <v>5</v>
      </c>
      <c r="AD2" s="510" t="s">
        <v>43</v>
      </c>
      <c r="AE2" s="511" t="s">
        <v>4</v>
      </c>
      <c r="AF2" s="510" t="s">
        <v>759</v>
      </c>
      <c r="AG2" s="510" t="s">
        <v>5</v>
      </c>
      <c r="AH2" s="514" t="s">
        <v>43</v>
      </c>
      <c r="AI2" s="511" t="s">
        <v>4</v>
      </c>
      <c r="AJ2" s="510" t="s">
        <v>759</v>
      </c>
      <c r="AK2" s="510" t="s">
        <v>5</v>
      </c>
      <c r="AL2" s="510" t="s">
        <v>43</v>
      </c>
      <c r="AM2" s="511" t="s">
        <v>4</v>
      </c>
      <c r="AN2" s="510" t="s">
        <v>759</v>
      </c>
      <c r="AO2" s="510" t="s">
        <v>5</v>
      </c>
      <c r="AP2" s="510" t="s">
        <v>43</v>
      </c>
    </row>
    <row r="3" ht="16.5" customHeight="1">
      <c r="A3" s="451" t="s">
        <v>1091</v>
      </c>
      <c r="B3" s="8"/>
      <c r="C3" s="678">
        <v>2.0</v>
      </c>
      <c r="D3" s="679">
        <v>16.5</v>
      </c>
      <c r="E3" s="680">
        <v>0.022916666666666665</v>
      </c>
      <c r="F3" s="681"/>
      <c r="G3" s="678">
        <v>0.0</v>
      </c>
      <c r="H3" s="679">
        <v>10.5</v>
      </c>
      <c r="I3" s="680">
        <v>0.05277777777777778</v>
      </c>
      <c r="J3" s="681"/>
      <c r="K3" s="682"/>
      <c r="L3" s="683"/>
      <c r="M3" s="684"/>
      <c r="N3" s="681"/>
      <c r="O3" s="679"/>
      <c r="P3" s="679"/>
      <c r="Q3" s="680"/>
      <c r="R3" s="681"/>
      <c r="S3" s="679"/>
      <c r="T3" s="679"/>
      <c r="U3" s="680"/>
      <c r="V3" s="681"/>
      <c r="W3" s="685"/>
      <c r="X3" s="686"/>
      <c r="Y3" s="687"/>
      <c r="Z3" s="688"/>
      <c r="AA3" s="685"/>
      <c r="AB3" s="686"/>
      <c r="AC3" s="687"/>
      <c r="AD3" s="688"/>
      <c r="AE3" s="689"/>
      <c r="AF3" s="690"/>
      <c r="AG3" s="691"/>
      <c r="AH3" s="688"/>
      <c r="AI3" s="685"/>
      <c r="AJ3" s="686"/>
      <c r="AK3" s="687"/>
      <c r="AL3" s="688"/>
      <c r="AM3" s="685"/>
      <c r="AN3" s="686"/>
      <c r="AO3" s="687"/>
      <c r="AP3" s="688"/>
    </row>
    <row r="4" ht="18.0" customHeight="1">
      <c r="A4" s="451" t="s">
        <v>1092</v>
      </c>
      <c r="B4" s="8"/>
      <c r="C4" s="678">
        <v>1.0</v>
      </c>
      <c r="D4" s="692">
        <v>15.5</v>
      </c>
      <c r="E4" s="693">
        <v>0.027083333333333334</v>
      </c>
      <c r="F4" s="694"/>
      <c r="G4" s="695">
        <v>0.0</v>
      </c>
      <c r="H4" s="695">
        <v>0.0</v>
      </c>
      <c r="I4" s="695">
        <v>0.0</v>
      </c>
      <c r="J4" s="696">
        <v>1.0</v>
      </c>
      <c r="K4" s="697"/>
      <c r="L4" s="697"/>
      <c r="M4" s="697"/>
      <c r="N4" s="698"/>
      <c r="O4" s="695"/>
      <c r="P4" s="695"/>
      <c r="Q4" s="699"/>
      <c r="R4" s="696"/>
      <c r="S4" s="700"/>
      <c r="T4" s="700"/>
      <c r="U4" s="701"/>
      <c r="V4" s="694"/>
      <c r="W4" s="685"/>
      <c r="X4" s="686"/>
      <c r="Y4" s="702"/>
      <c r="Z4" s="703"/>
      <c r="AA4" s="685"/>
      <c r="AB4" s="686"/>
      <c r="AC4" s="702"/>
      <c r="AD4" s="703"/>
      <c r="AE4" s="689"/>
      <c r="AF4" s="690"/>
      <c r="AG4" s="704"/>
      <c r="AH4" s="703"/>
      <c r="AI4" s="685"/>
      <c r="AJ4" s="686"/>
      <c r="AK4" s="702"/>
      <c r="AL4" s="703"/>
      <c r="AM4" s="685"/>
      <c r="AN4" s="686"/>
      <c r="AO4" s="702"/>
      <c r="AP4" s="703"/>
    </row>
    <row r="5" ht="16.5" customHeight="1">
      <c r="A5" s="451" t="s">
        <v>1093</v>
      </c>
      <c r="B5" s="8"/>
      <c r="C5" s="678">
        <v>1.0</v>
      </c>
      <c r="D5" s="692">
        <v>8.5</v>
      </c>
      <c r="E5" s="693">
        <v>0.07777777777777778</v>
      </c>
      <c r="F5" s="696"/>
      <c r="G5" s="695">
        <v>0.0</v>
      </c>
      <c r="H5" s="695">
        <v>0.0</v>
      </c>
      <c r="I5" s="695">
        <v>0.0</v>
      </c>
      <c r="J5" s="705">
        <v>1.0</v>
      </c>
      <c r="K5" s="706"/>
      <c r="L5" s="707"/>
      <c r="M5" s="708"/>
      <c r="N5" s="696"/>
      <c r="O5" s="709"/>
      <c r="P5" s="710"/>
      <c r="Q5" s="711"/>
      <c r="R5" s="705"/>
      <c r="S5" s="712"/>
      <c r="T5" s="713"/>
      <c r="U5" s="708"/>
      <c r="V5" s="714"/>
      <c r="W5" s="685"/>
      <c r="X5" s="686"/>
      <c r="Y5" s="702"/>
      <c r="Z5" s="715"/>
      <c r="AA5" s="685"/>
      <c r="AB5" s="686"/>
      <c r="AC5" s="702"/>
      <c r="AD5" s="715"/>
      <c r="AE5" s="689"/>
      <c r="AF5" s="690"/>
      <c r="AG5" s="691"/>
      <c r="AH5" s="715"/>
      <c r="AI5" s="685"/>
      <c r="AJ5" s="686"/>
      <c r="AK5" s="702"/>
      <c r="AL5" s="715"/>
      <c r="AM5" s="685"/>
      <c r="AN5" s="686"/>
      <c r="AO5" s="702"/>
      <c r="AP5" s="715"/>
    </row>
    <row r="6" ht="17.25" customHeight="1">
      <c r="A6" s="451" t="s">
        <v>1094</v>
      </c>
      <c r="B6" s="8"/>
      <c r="C6" s="678">
        <v>1.0</v>
      </c>
      <c r="D6" s="692">
        <v>3.0</v>
      </c>
      <c r="E6" s="693">
        <v>0.022222222222222223</v>
      </c>
      <c r="F6" s="694"/>
      <c r="G6" s="695">
        <v>0.0</v>
      </c>
      <c r="H6" s="695">
        <v>0.0</v>
      </c>
      <c r="I6" s="695">
        <v>0.0</v>
      </c>
      <c r="J6" s="681">
        <v>1.0</v>
      </c>
      <c r="K6" s="706"/>
      <c r="L6" s="707"/>
      <c r="M6" s="708"/>
      <c r="N6" s="694"/>
      <c r="O6" s="695"/>
      <c r="P6" s="695"/>
      <c r="Q6" s="716"/>
      <c r="R6" s="681"/>
      <c r="S6" s="700"/>
      <c r="T6" s="700"/>
      <c r="U6" s="701"/>
      <c r="V6" s="694"/>
      <c r="W6" s="685"/>
      <c r="X6" s="686"/>
      <c r="Y6" s="702"/>
      <c r="Z6" s="688"/>
      <c r="AA6" s="685"/>
      <c r="AB6" s="686"/>
      <c r="AC6" s="702"/>
      <c r="AD6" s="717"/>
      <c r="AE6" s="689"/>
      <c r="AF6" s="690"/>
      <c r="AG6" s="704"/>
      <c r="AH6" s="717"/>
      <c r="AI6" s="685"/>
      <c r="AJ6" s="686"/>
      <c r="AK6" s="702"/>
      <c r="AL6" s="717"/>
      <c r="AM6" s="685"/>
      <c r="AN6" s="686"/>
      <c r="AO6" s="702"/>
      <c r="AP6" s="717"/>
    </row>
    <row r="7" ht="18.0" customHeight="1">
      <c r="A7" s="451" t="s">
        <v>1095</v>
      </c>
      <c r="B7" s="8"/>
      <c r="C7" s="678">
        <v>1.0</v>
      </c>
      <c r="D7" s="692">
        <v>0.0</v>
      </c>
      <c r="E7" s="692">
        <v>0.0</v>
      </c>
      <c r="F7" s="694">
        <v>1.0</v>
      </c>
      <c r="G7" s="695">
        <v>1.0</v>
      </c>
      <c r="H7" s="695">
        <v>18.0</v>
      </c>
      <c r="I7" s="716">
        <v>0.022916666666666665</v>
      </c>
      <c r="J7" s="681"/>
      <c r="K7" s="706"/>
      <c r="L7" s="707"/>
      <c r="M7" s="708"/>
      <c r="N7" s="694"/>
      <c r="O7" s="695"/>
      <c r="P7" s="695"/>
      <c r="Q7" s="716"/>
      <c r="R7" s="681"/>
      <c r="S7" s="700"/>
      <c r="T7" s="700"/>
      <c r="U7" s="701"/>
      <c r="V7" s="694"/>
      <c r="W7" s="685"/>
      <c r="X7" s="686"/>
      <c r="Y7" s="702"/>
      <c r="Z7" s="717"/>
      <c r="AA7" s="685"/>
      <c r="AB7" s="686"/>
      <c r="AC7" s="702"/>
      <c r="AD7" s="717"/>
      <c r="AE7" s="689"/>
      <c r="AF7" s="690"/>
      <c r="AG7" s="704"/>
      <c r="AH7" s="717"/>
      <c r="AI7" s="685"/>
      <c r="AJ7" s="686"/>
      <c r="AK7" s="702"/>
      <c r="AL7" s="717"/>
      <c r="AM7" s="685"/>
      <c r="AN7" s="686"/>
      <c r="AO7" s="702"/>
      <c r="AP7" s="717"/>
    </row>
    <row r="8" ht="18.0" customHeight="1">
      <c r="A8" s="451" t="s">
        <v>1096</v>
      </c>
      <c r="B8" s="8"/>
      <c r="C8" s="695">
        <v>1.0</v>
      </c>
      <c r="D8" s="695">
        <v>5.5</v>
      </c>
      <c r="E8" s="699">
        <v>0.02638888888888889</v>
      </c>
      <c r="F8" s="694"/>
      <c r="G8" s="695">
        <v>0.0</v>
      </c>
      <c r="H8" s="695">
        <v>6.0</v>
      </c>
      <c r="I8" s="699">
        <v>0.029166666666666667</v>
      </c>
      <c r="J8" s="694"/>
      <c r="K8" s="706"/>
      <c r="L8" s="707"/>
      <c r="M8" s="708"/>
      <c r="N8" s="694"/>
      <c r="O8" s="695"/>
      <c r="P8" s="695"/>
      <c r="Q8" s="699"/>
      <c r="R8" s="694"/>
      <c r="S8" s="700"/>
      <c r="T8" s="700"/>
      <c r="U8" s="701"/>
      <c r="V8" s="694"/>
      <c r="W8" s="685"/>
      <c r="X8" s="686"/>
      <c r="Y8" s="687"/>
      <c r="Z8" s="688"/>
      <c r="AA8" s="685"/>
      <c r="AB8" s="686"/>
      <c r="AC8" s="702"/>
      <c r="AD8" s="688"/>
      <c r="AE8" s="689"/>
      <c r="AF8" s="690"/>
      <c r="AG8" s="704"/>
      <c r="AH8" s="688"/>
      <c r="AI8" s="685"/>
      <c r="AJ8" s="686"/>
      <c r="AK8" s="702"/>
      <c r="AL8" s="688"/>
      <c r="AM8" s="685"/>
      <c r="AN8" s="686"/>
      <c r="AO8" s="702"/>
      <c r="AP8" s="688"/>
    </row>
    <row r="9" ht="18.0" customHeight="1">
      <c r="A9" s="451" t="s">
        <v>1097</v>
      </c>
      <c r="B9" s="8"/>
      <c r="C9" s="695">
        <v>1.0</v>
      </c>
      <c r="D9" s="718">
        <v>0.0</v>
      </c>
      <c r="E9" s="695">
        <v>0.0</v>
      </c>
      <c r="F9" s="681">
        <v>1.0</v>
      </c>
      <c r="G9" s="695">
        <v>0.0</v>
      </c>
      <c r="H9" s="718">
        <v>16.5</v>
      </c>
      <c r="I9" s="699">
        <v>0.05138888888888889</v>
      </c>
      <c r="J9" s="681"/>
      <c r="K9" s="706"/>
      <c r="L9" s="707"/>
      <c r="M9" s="708"/>
      <c r="N9" s="719"/>
      <c r="O9" s="720"/>
      <c r="P9" s="721"/>
      <c r="Q9" s="722"/>
      <c r="R9" s="681"/>
      <c r="S9" s="700"/>
      <c r="T9" s="723"/>
      <c r="U9" s="701"/>
      <c r="V9" s="681"/>
      <c r="W9" s="685"/>
      <c r="X9" s="686"/>
      <c r="Y9" s="702"/>
      <c r="Z9" s="688"/>
      <c r="AA9" s="685"/>
      <c r="AB9" s="686"/>
      <c r="AC9" s="702"/>
      <c r="AD9" s="717"/>
      <c r="AE9" s="689"/>
      <c r="AF9" s="690"/>
      <c r="AG9" s="704"/>
      <c r="AH9" s="717"/>
      <c r="AI9" s="685"/>
      <c r="AJ9" s="686"/>
      <c r="AK9" s="702"/>
      <c r="AL9" s="717"/>
      <c r="AM9" s="685"/>
      <c r="AN9" s="686"/>
      <c r="AO9" s="702"/>
      <c r="AP9" s="717"/>
    </row>
    <row r="10" ht="11.25" customHeight="1">
      <c r="A10" s="387"/>
      <c r="B10" s="8"/>
      <c r="C10" s="724"/>
      <c r="D10" s="724"/>
      <c r="E10" s="724"/>
      <c r="F10" s="724"/>
      <c r="G10" s="724"/>
      <c r="H10" s="724"/>
      <c r="I10" s="724"/>
      <c r="J10" s="724"/>
      <c r="K10" s="724"/>
      <c r="L10" s="724"/>
      <c r="M10" s="724"/>
      <c r="N10" s="724"/>
      <c r="O10" s="724"/>
      <c r="P10" s="724"/>
      <c r="Q10" s="724"/>
      <c r="R10" s="724"/>
      <c r="S10" s="725"/>
      <c r="T10" s="725"/>
      <c r="U10" s="725"/>
      <c r="V10" s="724"/>
      <c r="W10" s="725"/>
      <c r="X10" s="725"/>
      <c r="Y10" s="725"/>
      <c r="Z10" s="724"/>
      <c r="AA10" s="725"/>
      <c r="AB10" s="725"/>
      <c r="AC10" s="725"/>
      <c r="AD10" s="724"/>
      <c r="AE10" s="724"/>
      <c r="AF10" s="724"/>
      <c r="AG10" s="724"/>
      <c r="AH10" s="724"/>
      <c r="AI10" s="724"/>
      <c r="AJ10" s="724"/>
      <c r="AK10" s="724"/>
      <c r="AL10" s="726"/>
      <c r="AM10" s="724"/>
      <c r="AN10" s="724"/>
      <c r="AO10" s="724"/>
      <c r="AP10" s="726"/>
    </row>
    <row r="11" ht="17.25" customHeight="1">
      <c r="A11" s="451" t="s">
        <v>1098</v>
      </c>
      <c r="B11" s="8"/>
      <c r="C11" s="679">
        <v>1.0</v>
      </c>
      <c r="D11" s="679">
        <v>3.0</v>
      </c>
      <c r="E11" s="680">
        <v>0.0375</v>
      </c>
      <c r="F11" s="694"/>
      <c r="G11" s="679">
        <v>4.0</v>
      </c>
      <c r="H11" s="679">
        <v>8.0</v>
      </c>
      <c r="I11" s="680">
        <v>0.02847222222222222</v>
      </c>
      <c r="J11" s="694"/>
      <c r="K11" s="678"/>
      <c r="L11" s="692"/>
      <c r="M11" s="692"/>
      <c r="N11" s="694"/>
      <c r="O11" s="727"/>
      <c r="P11" s="727"/>
      <c r="Q11" s="728"/>
      <c r="R11" s="694"/>
      <c r="S11" s="729"/>
      <c r="T11" s="729"/>
      <c r="U11" s="730"/>
      <c r="V11" s="694"/>
      <c r="W11" s="731"/>
      <c r="X11" s="732"/>
      <c r="Y11" s="733"/>
      <c r="Z11" s="717"/>
      <c r="AA11" s="685"/>
      <c r="AB11" s="686"/>
      <c r="AC11" s="687"/>
      <c r="AD11" s="717"/>
      <c r="AE11" s="689"/>
      <c r="AF11" s="690"/>
      <c r="AG11" s="734"/>
      <c r="AH11" s="735"/>
      <c r="AI11" s="685"/>
      <c r="AJ11" s="686"/>
      <c r="AK11" s="702"/>
      <c r="AL11" s="717"/>
      <c r="AM11" s="685"/>
      <c r="AN11" s="686"/>
      <c r="AO11" s="702"/>
      <c r="AP11" s="717"/>
    </row>
    <row r="12" ht="17.25" customHeight="1">
      <c r="A12" s="451" t="s">
        <v>1099</v>
      </c>
      <c r="B12" s="8"/>
      <c r="C12" s="679">
        <v>2.0</v>
      </c>
      <c r="D12" s="679">
        <v>1.0</v>
      </c>
      <c r="E12" s="680">
        <v>0.0</v>
      </c>
      <c r="F12" s="696"/>
      <c r="G12" s="679">
        <v>2.0</v>
      </c>
      <c r="H12" s="679">
        <v>4.0</v>
      </c>
      <c r="I12" s="680">
        <v>0.021527777777777778</v>
      </c>
      <c r="J12" s="705"/>
      <c r="K12" s="678"/>
      <c r="L12" s="692"/>
      <c r="M12" s="693"/>
      <c r="N12" s="696"/>
      <c r="O12" s="727"/>
      <c r="P12" s="727"/>
      <c r="Q12" s="736"/>
      <c r="R12" s="705"/>
      <c r="S12" s="729"/>
      <c r="T12" s="729"/>
      <c r="U12" s="730"/>
      <c r="V12" s="714"/>
      <c r="W12" s="731"/>
      <c r="X12" s="732"/>
      <c r="Y12" s="733"/>
      <c r="Z12" s="717"/>
      <c r="AA12" s="685"/>
      <c r="AB12" s="686"/>
      <c r="AC12" s="702"/>
      <c r="AD12" s="717"/>
      <c r="AE12" s="689"/>
      <c r="AF12" s="690"/>
      <c r="AG12" s="704"/>
      <c r="AH12" s="717"/>
      <c r="AI12" s="685"/>
      <c r="AJ12" s="686"/>
      <c r="AK12" s="702"/>
      <c r="AL12" s="717"/>
      <c r="AM12" s="685"/>
      <c r="AN12" s="686"/>
      <c r="AO12" s="702"/>
      <c r="AP12" s="717"/>
    </row>
    <row r="13" ht="18.0" customHeight="1">
      <c r="A13" s="451" t="s">
        <v>1100</v>
      </c>
      <c r="B13" s="8"/>
      <c r="C13" s="679">
        <v>1.0</v>
      </c>
      <c r="D13" s="679">
        <v>2.0</v>
      </c>
      <c r="E13" s="680">
        <v>0.006944444444444444</v>
      </c>
      <c r="F13" s="694"/>
      <c r="G13" s="679">
        <v>0.0</v>
      </c>
      <c r="H13" s="679">
        <v>6.5</v>
      </c>
      <c r="I13" s="737">
        <v>0.027083333333333334</v>
      </c>
      <c r="J13" s="694"/>
      <c r="K13" s="678"/>
      <c r="L13" s="692"/>
      <c r="M13" s="693"/>
      <c r="N13" s="694"/>
      <c r="O13" s="727"/>
      <c r="P13" s="727"/>
      <c r="Q13" s="736"/>
      <c r="R13" s="694"/>
      <c r="S13" s="729"/>
      <c r="T13" s="729"/>
      <c r="U13" s="730"/>
      <c r="V13" s="694"/>
      <c r="W13" s="738"/>
      <c r="X13" s="732"/>
      <c r="Y13" s="733"/>
      <c r="Z13" s="688"/>
      <c r="AA13" s="685"/>
      <c r="AB13" s="686"/>
      <c r="AC13" s="702"/>
      <c r="AD13" s="688"/>
      <c r="AE13" s="689"/>
      <c r="AF13" s="690"/>
      <c r="AG13" s="704"/>
      <c r="AH13" s="688"/>
      <c r="AI13" s="685"/>
      <c r="AJ13" s="686"/>
      <c r="AK13" s="702"/>
      <c r="AL13" s="688"/>
      <c r="AM13" s="685"/>
      <c r="AN13" s="686"/>
      <c r="AO13" s="702"/>
      <c r="AP13" s="688"/>
    </row>
    <row r="14" ht="17.25" customHeight="1">
      <c r="A14" s="451" t="s">
        <v>1101</v>
      </c>
      <c r="B14" s="8"/>
      <c r="C14" s="679">
        <v>1.0</v>
      </c>
      <c r="D14" s="679">
        <v>3.5</v>
      </c>
      <c r="E14" s="680">
        <v>0.010416666666666666</v>
      </c>
      <c r="F14" s="694"/>
      <c r="G14" s="679">
        <v>2.0</v>
      </c>
      <c r="H14" s="679">
        <v>27.5</v>
      </c>
      <c r="I14" s="737">
        <v>0.02847222222222222</v>
      </c>
      <c r="J14" s="694"/>
      <c r="K14" s="678"/>
      <c r="L14" s="692"/>
      <c r="M14" s="680"/>
      <c r="N14" s="694"/>
      <c r="O14" s="679"/>
      <c r="P14" s="679"/>
      <c r="Q14" s="737"/>
      <c r="R14" s="694"/>
      <c r="S14" s="729"/>
      <c r="T14" s="729"/>
      <c r="U14" s="730"/>
      <c r="V14" s="694"/>
      <c r="W14" s="739"/>
      <c r="X14" s="740"/>
      <c r="Y14" s="741"/>
      <c r="Z14" s="688"/>
      <c r="AA14" s="742"/>
      <c r="AB14" s="743"/>
      <c r="AC14" s="744"/>
      <c r="AD14" s="745"/>
      <c r="AE14" s="739"/>
      <c r="AF14" s="740"/>
      <c r="AG14" s="741"/>
      <c r="AH14" s="745"/>
      <c r="AI14" s="742"/>
      <c r="AJ14" s="743"/>
      <c r="AK14" s="744"/>
      <c r="AL14" s="688"/>
      <c r="AM14" s="742"/>
      <c r="AN14" s="743"/>
      <c r="AO14" s="744"/>
      <c r="AP14" s="688"/>
    </row>
    <row r="15" ht="18.0" customHeight="1">
      <c r="A15" s="451" t="s">
        <v>1102</v>
      </c>
      <c r="B15" s="8"/>
      <c r="C15" s="679">
        <v>2.0</v>
      </c>
      <c r="D15" s="679">
        <v>1.0</v>
      </c>
      <c r="E15" s="680">
        <v>0.0</v>
      </c>
      <c r="F15" s="694">
        <v>1.0</v>
      </c>
      <c r="G15" s="679">
        <v>1.0</v>
      </c>
      <c r="H15" s="679">
        <v>16.0</v>
      </c>
      <c r="I15" s="737">
        <v>0.05555555555555555</v>
      </c>
      <c r="J15" s="694"/>
      <c r="K15" s="678"/>
      <c r="L15" s="692"/>
      <c r="M15" s="680"/>
      <c r="N15" s="694"/>
      <c r="O15" s="746">
        <v>1.0</v>
      </c>
      <c r="P15" s="746">
        <v>1.5</v>
      </c>
      <c r="Q15" s="747">
        <v>0.0</v>
      </c>
      <c r="R15" s="694" t="s">
        <v>52</v>
      </c>
      <c r="S15" s="727"/>
      <c r="T15" s="727"/>
      <c r="U15" s="728"/>
      <c r="V15" s="694"/>
      <c r="W15" s="748">
        <v>5.0</v>
      </c>
      <c r="X15" s="749">
        <v>3.0</v>
      </c>
      <c r="Y15" s="750">
        <v>0.034722222222222224</v>
      </c>
      <c r="Z15" s="745"/>
      <c r="AA15" s="748">
        <v>0.0</v>
      </c>
      <c r="AB15" s="749">
        <v>0.0</v>
      </c>
      <c r="AC15" s="750">
        <v>0.28055555555555556</v>
      </c>
      <c r="AD15" s="745"/>
      <c r="AE15" s="751">
        <v>0.0</v>
      </c>
      <c r="AF15" s="752">
        <v>2.0</v>
      </c>
      <c r="AG15" s="753">
        <v>0.08402777777777778</v>
      </c>
      <c r="AH15" s="745"/>
      <c r="AI15" s="742"/>
      <c r="AJ15" s="743"/>
      <c r="AK15" s="744"/>
      <c r="AL15" s="745"/>
      <c r="AM15" s="742"/>
      <c r="AN15" s="743"/>
      <c r="AO15" s="744"/>
      <c r="AP15" s="745"/>
    </row>
    <row r="16" ht="18.0" customHeight="1">
      <c r="A16" s="451" t="s">
        <v>1103</v>
      </c>
      <c r="B16" s="8"/>
      <c r="C16" s="679">
        <v>2.0</v>
      </c>
      <c r="D16" s="679">
        <v>1.0</v>
      </c>
      <c r="E16" s="680">
        <v>0.013888888888888888</v>
      </c>
      <c r="F16" s="694"/>
      <c r="G16" s="679">
        <v>1.0</v>
      </c>
      <c r="H16" s="679">
        <v>12.5</v>
      </c>
      <c r="I16" s="737">
        <v>0.034722222222222224</v>
      </c>
      <c r="J16" s="694"/>
      <c r="K16" s="678"/>
      <c r="L16" s="692"/>
      <c r="M16" s="693"/>
      <c r="N16" s="694"/>
      <c r="O16" s="679">
        <v>6.0</v>
      </c>
      <c r="P16" s="679">
        <v>9.0</v>
      </c>
      <c r="Q16" s="737">
        <v>0.21041666666666667</v>
      </c>
      <c r="R16" s="694"/>
      <c r="S16" s="729"/>
      <c r="T16" s="729"/>
      <c r="U16" s="730"/>
      <c r="V16" s="694"/>
      <c r="W16" s="754">
        <v>8.0</v>
      </c>
      <c r="X16" s="755">
        <v>6.0</v>
      </c>
      <c r="Y16" s="756">
        <v>0.2375</v>
      </c>
      <c r="Z16" s="688"/>
      <c r="AA16" s="754">
        <v>2.0</v>
      </c>
      <c r="AB16" s="757">
        <v>0.0</v>
      </c>
      <c r="AC16" s="756">
        <v>0.5625</v>
      </c>
      <c r="AD16" s="688"/>
      <c r="AE16" s="754">
        <v>0.0</v>
      </c>
      <c r="AF16" s="755">
        <v>1.0</v>
      </c>
      <c r="AG16" s="756">
        <v>0.11736111111111111</v>
      </c>
      <c r="AH16" s="688"/>
      <c r="AI16" s="742"/>
      <c r="AJ16" s="743"/>
      <c r="AK16" s="744"/>
      <c r="AL16" s="688"/>
      <c r="AM16" s="742"/>
      <c r="AN16" s="743"/>
      <c r="AO16" s="744"/>
      <c r="AP16" s="688"/>
    </row>
    <row r="17" ht="18.0" customHeight="1">
      <c r="A17" s="451" t="s">
        <v>1104</v>
      </c>
      <c r="B17" s="8"/>
      <c r="C17" s="679">
        <v>0.0</v>
      </c>
      <c r="D17" s="679">
        <v>4.0</v>
      </c>
      <c r="E17" s="680">
        <v>0.02847222222222222</v>
      </c>
      <c r="F17" s="681"/>
      <c r="G17" s="679">
        <v>7.0</v>
      </c>
      <c r="H17" s="679">
        <v>13.5</v>
      </c>
      <c r="I17" s="737">
        <v>0.044444444444444446</v>
      </c>
      <c r="J17" s="681"/>
      <c r="K17" s="678"/>
      <c r="L17" s="692"/>
      <c r="M17" s="693"/>
      <c r="N17" s="681"/>
      <c r="O17" s="679">
        <v>1.0</v>
      </c>
      <c r="P17" s="679">
        <v>4.5</v>
      </c>
      <c r="Q17" s="737">
        <v>0.052083333333333336</v>
      </c>
      <c r="R17" s="681"/>
      <c r="S17" s="679"/>
      <c r="T17" s="679"/>
      <c r="U17" s="680"/>
      <c r="V17" s="758"/>
      <c r="W17" s="754">
        <v>4.0</v>
      </c>
      <c r="X17" s="755">
        <v>4.0</v>
      </c>
      <c r="Y17" s="756">
        <v>0.21875</v>
      </c>
      <c r="Z17" s="745"/>
      <c r="AA17" s="754">
        <v>3.0</v>
      </c>
      <c r="AB17" s="757">
        <v>0.0</v>
      </c>
      <c r="AC17" s="756">
        <v>0.5319444444444444</v>
      </c>
      <c r="AD17" s="745"/>
      <c r="AE17" s="754">
        <v>1.0</v>
      </c>
      <c r="AF17" s="755">
        <v>4.0</v>
      </c>
      <c r="AG17" s="756">
        <v>0.09583333333333334</v>
      </c>
      <c r="AH17" s="745"/>
      <c r="AI17" s="742"/>
      <c r="AJ17" s="743"/>
      <c r="AK17" s="744"/>
      <c r="AL17" s="745"/>
      <c r="AM17" s="742"/>
      <c r="AN17" s="743"/>
      <c r="AO17" s="744"/>
      <c r="AP17" s="745"/>
    </row>
    <row r="18" ht="11.25" customHeight="1">
      <c r="A18" s="387"/>
      <c r="B18" s="8"/>
      <c r="C18" s="759"/>
      <c r="D18" s="760"/>
      <c r="E18" s="760"/>
      <c r="F18" s="760"/>
      <c r="G18" s="760"/>
      <c r="H18" s="760"/>
      <c r="I18" s="760"/>
      <c r="J18" s="760"/>
      <c r="K18" s="760"/>
      <c r="L18" s="760"/>
      <c r="M18" s="761"/>
      <c r="N18" s="760"/>
      <c r="O18" s="760"/>
      <c r="P18" s="760"/>
      <c r="Q18" s="760"/>
      <c r="R18" s="760"/>
      <c r="S18" s="760"/>
      <c r="T18" s="760"/>
      <c r="U18" s="760"/>
      <c r="V18" s="760"/>
      <c r="W18" s="760"/>
      <c r="X18" s="760"/>
      <c r="Y18" s="760"/>
      <c r="Z18" s="760"/>
      <c r="AA18" s="762"/>
      <c r="AB18" s="762"/>
      <c r="AC18" s="762"/>
      <c r="AD18" s="760"/>
      <c r="AE18" s="760"/>
      <c r="AF18" s="760"/>
      <c r="AG18" s="760"/>
      <c r="AH18" s="760"/>
      <c r="AI18" s="760"/>
      <c r="AJ18" s="760"/>
      <c r="AK18" s="760"/>
      <c r="AL18" s="763"/>
      <c r="AM18" s="760"/>
      <c r="AN18" s="760"/>
      <c r="AO18" s="760"/>
      <c r="AP18" s="763"/>
    </row>
    <row r="19" ht="17.25" customHeight="1">
      <c r="A19" s="451" t="s">
        <v>1105</v>
      </c>
      <c r="B19" s="8"/>
      <c r="C19" s="679">
        <v>0.0</v>
      </c>
      <c r="D19" s="679">
        <v>0.0</v>
      </c>
      <c r="E19" s="680">
        <v>0.0</v>
      </c>
      <c r="F19" s="694">
        <v>1.0</v>
      </c>
      <c r="G19" s="679">
        <v>0.0</v>
      </c>
      <c r="H19" s="679">
        <v>8.5</v>
      </c>
      <c r="I19" s="680">
        <v>0.027083333333333334</v>
      </c>
      <c r="J19" s="694"/>
      <c r="K19" s="764"/>
      <c r="L19" s="765"/>
      <c r="M19" s="711"/>
      <c r="N19" s="694"/>
      <c r="O19" s="679">
        <v>5.0</v>
      </c>
      <c r="P19" s="679">
        <v>20.5</v>
      </c>
      <c r="Q19" s="680">
        <v>0.05694444444444444</v>
      </c>
      <c r="R19" s="694"/>
      <c r="S19" s="679"/>
      <c r="T19" s="679"/>
      <c r="U19" s="680"/>
      <c r="V19" s="694"/>
      <c r="W19" s="754">
        <v>2.0</v>
      </c>
      <c r="X19" s="755">
        <v>6.0</v>
      </c>
      <c r="Y19" s="756">
        <v>0.2326388888888889</v>
      </c>
      <c r="Z19" s="745"/>
      <c r="AA19" s="754">
        <v>3.0</v>
      </c>
      <c r="AB19" s="755">
        <v>1.0</v>
      </c>
      <c r="AC19" s="756">
        <v>0.5388888888888889</v>
      </c>
      <c r="AD19" s="745"/>
      <c r="AE19" s="766">
        <v>0.0</v>
      </c>
      <c r="AF19" s="767">
        <v>2.0</v>
      </c>
      <c r="AG19" s="768">
        <v>0.013194444444444444</v>
      </c>
      <c r="AH19" s="688">
        <v>1.0</v>
      </c>
      <c r="AI19" s="742"/>
      <c r="AJ19" s="743"/>
      <c r="AK19" s="744"/>
      <c r="AL19" s="688"/>
      <c r="AM19" s="742"/>
      <c r="AN19" s="743"/>
      <c r="AO19" s="744"/>
      <c r="AP19" s="688"/>
    </row>
    <row r="20" ht="16.5" customHeight="1">
      <c r="A20" s="451" t="s">
        <v>1106</v>
      </c>
      <c r="B20" s="8"/>
      <c r="C20" s="679">
        <v>0.0</v>
      </c>
      <c r="D20" s="679">
        <v>0.0</v>
      </c>
      <c r="E20" s="680">
        <v>0.0</v>
      </c>
      <c r="F20" s="696">
        <v>1.0</v>
      </c>
      <c r="G20" s="679">
        <v>4.0</v>
      </c>
      <c r="H20" s="679">
        <v>13.0</v>
      </c>
      <c r="I20" s="680">
        <v>0.05625</v>
      </c>
      <c r="J20" s="705"/>
      <c r="K20" s="764"/>
      <c r="L20" s="765"/>
      <c r="M20" s="711"/>
      <c r="N20" s="696"/>
      <c r="O20" s="679">
        <v>2.0</v>
      </c>
      <c r="P20" s="679">
        <v>13.0</v>
      </c>
      <c r="Q20" s="680">
        <v>0.025</v>
      </c>
      <c r="R20" s="705"/>
      <c r="S20" s="679"/>
      <c r="T20" s="679"/>
      <c r="U20" s="680"/>
      <c r="V20" s="714"/>
      <c r="W20" s="769">
        <v>2.0</v>
      </c>
      <c r="X20" s="770">
        <v>3.0</v>
      </c>
      <c r="Y20" s="771">
        <v>0.15763888888888888</v>
      </c>
      <c r="Z20" s="745"/>
      <c r="AA20" s="769">
        <v>2.0</v>
      </c>
      <c r="AB20" s="770">
        <v>1.0</v>
      </c>
      <c r="AC20" s="771">
        <v>0.5888888888888889</v>
      </c>
      <c r="AD20" s="745"/>
      <c r="AE20" s="772">
        <v>0.0</v>
      </c>
      <c r="AF20" s="773">
        <v>1.0</v>
      </c>
      <c r="AG20" s="774">
        <v>0.013888888888888888</v>
      </c>
      <c r="AH20" s="688">
        <v>1.0</v>
      </c>
      <c r="AI20" s="685"/>
      <c r="AJ20" s="686"/>
      <c r="AK20" s="702"/>
      <c r="AL20" s="688"/>
      <c r="AM20" s="685"/>
      <c r="AN20" s="686"/>
      <c r="AO20" s="702"/>
      <c r="AP20" s="688"/>
    </row>
    <row r="21" ht="18.0" customHeight="1">
      <c r="A21" s="451" t="s">
        <v>1107</v>
      </c>
      <c r="B21" s="8"/>
      <c r="C21" s="679">
        <v>0.0</v>
      </c>
      <c r="D21" s="679">
        <v>0.0</v>
      </c>
      <c r="E21" s="680">
        <v>0.0</v>
      </c>
      <c r="F21" s="694">
        <v>1.0</v>
      </c>
      <c r="G21" s="679">
        <v>1.0</v>
      </c>
      <c r="H21" s="679">
        <v>25.5</v>
      </c>
      <c r="I21" s="680">
        <v>0.03958333333333333</v>
      </c>
      <c r="J21" s="694"/>
      <c r="K21" s="678"/>
      <c r="L21" s="692"/>
      <c r="M21" s="693"/>
      <c r="N21" s="694"/>
      <c r="O21" s="679">
        <v>0.0</v>
      </c>
      <c r="P21" s="679">
        <v>0.0</v>
      </c>
      <c r="Q21" s="680">
        <v>0.0</v>
      </c>
      <c r="R21" s="694">
        <v>1.0</v>
      </c>
      <c r="S21" s="679"/>
      <c r="T21" s="679"/>
      <c r="U21" s="680"/>
      <c r="V21" s="694"/>
      <c r="W21" s="775">
        <v>0.0</v>
      </c>
      <c r="X21" s="770">
        <v>5.0</v>
      </c>
      <c r="Y21" s="776">
        <v>0.04861111111111111</v>
      </c>
      <c r="Z21" s="745"/>
      <c r="AA21" s="769">
        <v>5.0</v>
      </c>
      <c r="AB21" s="770">
        <v>5.0</v>
      </c>
      <c r="AC21" s="776">
        <v>0.6243055555555556</v>
      </c>
      <c r="AD21" s="745"/>
      <c r="AE21" s="769">
        <v>1.0</v>
      </c>
      <c r="AF21" s="770">
        <v>3.0</v>
      </c>
      <c r="AG21" s="776">
        <v>0.04513888888888889</v>
      </c>
      <c r="AH21" s="745"/>
      <c r="AI21" s="685"/>
      <c r="AJ21" s="686"/>
      <c r="AK21" s="687"/>
      <c r="AL21" s="688"/>
      <c r="AM21" s="685"/>
      <c r="AN21" s="686"/>
      <c r="AO21" s="687"/>
      <c r="AP21" s="688"/>
    </row>
    <row r="22" ht="17.25" customHeight="1">
      <c r="A22" s="451" t="s">
        <v>1108</v>
      </c>
      <c r="B22" s="8"/>
      <c r="C22" s="679">
        <v>1.0</v>
      </c>
      <c r="D22" s="679">
        <v>3.0</v>
      </c>
      <c r="E22" s="680">
        <v>0.0020833333333333333</v>
      </c>
      <c r="F22" s="694"/>
      <c r="G22" s="679">
        <v>1.0</v>
      </c>
      <c r="H22" s="679">
        <v>18.5</v>
      </c>
      <c r="I22" s="680">
        <v>0.035416666666666666</v>
      </c>
      <c r="J22" s="694"/>
      <c r="K22" s="678"/>
      <c r="L22" s="692"/>
      <c r="M22" s="693"/>
      <c r="N22" s="694"/>
      <c r="O22" s="679">
        <v>1.0</v>
      </c>
      <c r="P22" s="679">
        <v>13.0</v>
      </c>
      <c r="Q22" s="680">
        <v>0.027777777777777776</v>
      </c>
      <c r="R22" s="694"/>
      <c r="S22" s="679"/>
      <c r="T22" s="679"/>
      <c r="U22" s="680"/>
      <c r="V22" s="777"/>
      <c r="W22" s="769">
        <v>9.0</v>
      </c>
      <c r="X22" s="770">
        <v>4.0</v>
      </c>
      <c r="Y22" s="771">
        <v>0.21458333333333332</v>
      </c>
      <c r="Z22" s="688"/>
      <c r="AA22" s="775">
        <v>0.0</v>
      </c>
      <c r="AB22" s="770">
        <v>7.0</v>
      </c>
      <c r="AC22" s="771">
        <v>0.5993055555555555</v>
      </c>
      <c r="AD22" s="688"/>
      <c r="AE22" s="775">
        <v>0.0</v>
      </c>
      <c r="AF22" s="770">
        <v>2.0</v>
      </c>
      <c r="AG22" s="778">
        <v>0.0</v>
      </c>
      <c r="AH22" s="688"/>
      <c r="AI22" s="685"/>
      <c r="AJ22" s="686"/>
      <c r="AK22" s="702"/>
      <c r="AL22" s="688"/>
      <c r="AM22" s="685"/>
      <c r="AN22" s="686"/>
      <c r="AO22" s="702"/>
      <c r="AP22" s="688"/>
    </row>
    <row r="23" ht="18.0" customHeight="1">
      <c r="A23" s="451" t="s">
        <v>1109</v>
      </c>
      <c r="B23" s="8"/>
      <c r="C23" s="679">
        <v>1.0</v>
      </c>
      <c r="D23" s="679">
        <v>10.0</v>
      </c>
      <c r="E23" s="680">
        <v>0.05347222222222222</v>
      </c>
      <c r="F23" s="694"/>
      <c r="G23" s="679">
        <v>1.0</v>
      </c>
      <c r="H23" s="679">
        <v>9.5</v>
      </c>
      <c r="I23" s="680">
        <v>0.05555555555555555</v>
      </c>
      <c r="J23" s="694"/>
      <c r="K23" s="678"/>
      <c r="L23" s="692"/>
      <c r="M23" s="693"/>
      <c r="N23" s="694"/>
      <c r="O23" s="679">
        <v>0.0</v>
      </c>
      <c r="P23" s="679">
        <v>2.0</v>
      </c>
      <c r="Q23" s="680">
        <v>0.0</v>
      </c>
      <c r="R23" s="694">
        <v>1.0</v>
      </c>
      <c r="S23" s="679"/>
      <c r="T23" s="679"/>
      <c r="U23" s="680"/>
      <c r="V23" s="777"/>
      <c r="W23" s="775">
        <v>0.0</v>
      </c>
      <c r="X23" s="770">
        <v>3.0</v>
      </c>
      <c r="Y23" s="771">
        <v>0.21180555555555555</v>
      </c>
      <c r="Z23" s="688"/>
      <c r="AA23" s="769">
        <v>1.0</v>
      </c>
      <c r="AB23" s="770">
        <v>5.0</v>
      </c>
      <c r="AC23" s="771">
        <v>0.5256944444444445</v>
      </c>
      <c r="AD23" s="688"/>
      <c r="AE23" s="769">
        <v>1.0</v>
      </c>
      <c r="AF23" s="770">
        <v>4.0</v>
      </c>
      <c r="AG23" s="771">
        <v>0.12013888888888889</v>
      </c>
      <c r="AH23" s="688"/>
      <c r="AI23" s="685"/>
      <c r="AJ23" s="686"/>
      <c r="AK23" s="702"/>
      <c r="AL23" s="688"/>
      <c r="AM23" s="685"/>
      <c r="AN23" s="686"/>
      <c r="AO23" s="702"/>
      <c r="AP23" s="688"/>
    </row>
    <row r="24" ht="18.0" customHeight="1">
      <c r="A24" s="451" t="s">
        <v>1110</v>
      </c>
      <c r="B24" s="8"/>
      <c r="C24" s="679">
        <v>1.0</v>
      </c>
      <c r="D24" s="679">
        <v>8.5</v>
      </c>
      <c r="E24" s="737">
        <v>0.005555555555555556</v>
      </c>
      <c r="F24" s="694"/>
      <c r="G24" s="678">
        <v>1.0</v>
      </c>
      <c r="H24" s="692">
        <v>4.0</v>
      </c>
      <c r="I24" s="693">
        <v>0.020833333333333332</v>
      </c>
      <c r="J24" s="694"/>
      <c r="K24" s="678"/>
      <c r="L24" s="692"/>
      <c r="M24" s="693"/>
      <c r="N24" s="694"/>
      <c r="O24" s="678">
        <v>5.0</v>
      </c>
      <c r="P24" s="692">
        <v>15.0</v>
      </c>
      <c r="Q24" s="693">
        <v>0.05625</v>
      </c>
      <c r="R24" s="694"/>
      <c r="S24" s="679"/>
      <c r="T24" s="679"/>
      <c r="U24" s="737"/>
      <c r="V24" s="779"/>
      <c r="W24" s="772">
        <v>1.0</v>
      </c>
      <c r="X24" s="773">
        <v>0.0</v>
      </c>
      <c r="Y24" s="774">
        <v>0.024305555555555556</v>
      </c>
      <c r="Z24" s="688">
        <v>1.0</v>
      </c>
      <c r="AA24" s="769">
        <v>3.0</v>
      </c>
      <c r="AB24" s="770">
        <v>5.0</v>
      </c>
      <c r="AC24" s="771">
        <v>0.40208333333333335</v>
      </c>
      <c r="AD24" s="688"/>
      <c r="AE24" s="775">
        <v>0.0</v>
      </c>
      <c r="AF24" s="780">
        <v>0.0</v>
      </c>
      <c r="AG24" s="771">
        <v>0.04236111111111111</v>
      </c>
      <c r="AH24" s="688"/>
      <c r="AI24" s="685"/>
      <c r="AJ24" s="686"/>
      <c r="AK24" s="702"/>
      <c r="AL24" s="688"/>
      <c r="AM24" s="685"/>
      <c r="AN24" s="686"/>
      <c r="AO24" s="702"/>
      <c r="AP24" s="688"/>
    </row>
    <row r="25" ht="17.25" customHeight="1">
      <c r="A25" s="451" t="s">
        <v>1111</v>
      </c>
      <c r="B25" s="8"/>
      <c r="C25" s="679">
        <v>2.0</v>
      </c>
      <c r="D25" s="679">
        <v>4.0</v>
      </c>
      <c r="E25" s="737">
        <v>0.07222222222222222</v>
      </c>
      <c r="F25" s="681"/>
      <c r="G25" s="678">
        <v>1.0</v>
      </c>
      <c r="H25" s="692">
        <v>15.0</v>
      </c>
      <c r="I25" s="693">
        <v>0.022916666666666665</v>
      </c>
      <c r="J25" s="719"/>
      <c r="K25" s="678"/>
      <c r="L25" s="692"/>
      <c r="M25" s="693"/>
      <c r="N25" s="681"/>
      <c r="O25" s="678">
        <v>3.0</v>
      </c>
      <c r="P25" s="692">
        <v>11.5</v>
      </c>
      <c r="Q25" s="693">
        <v>0.07152777777777777</v>
      </c>
      <c r="R25" s="719"/>
      <c r="S25" s="679"/>
      <c r="T25" s="679"/>
      <c r="U25" s="737"/>
      <c r="V25" s="779"/>
      <c r="W25" s="769">
        <v>1.0</v>
      </c>
      <c r="X25" s="770">
        <v>2.0</v>
      </c>
      <c r="Y25" s="776">
        <v>0.043055555555555555</v>
      </c>
      <c r="Z25" s="688"/>
      <c r="AA25" s="769">
        <v>9.0</v>
      </c>
      <c r="AB25" s="770">
        <v>4.0</v>
      </c>
      <c r="AC25" s="771">
        <v>0.5972222222222222</v>
      </c>
      <c r="AD25" s="688"/>
      <c r="AE25" s="769">
        <v>2.0</v>
      </c>
      <c r="AF25" s="770">
        <v>1.0</v>
      </c>
      <c r="AG25" s="776">
        <v>0.12430555555555556</v>
      </c>
      <c r="AH25" s="688"/>
      <c r="AI25" s="685"/>
      <c r="AJ25" s="686"/>
      <c r="AK25" s="702"/>
      <c r="AL25" s="688"/>
      <c r="AM25" s="685"/>
      <c r="AN25" s="686"/>
      <c r="AO25" s="702"/>
      <c r="AP25" s="688"/>
    </row>
    <row r="26" ht="12.0" customHeight="1">
      <c r="A26" s="387"/>
      <c r="B26" s="8"/>
      <c r="C26" s="759"/>
      <c r="D26" s="760"/>
      <c r="E26" s="760"/>
      <c r="F26" s="760"/>
      <c r="G26" s="760"/>
      <c r="H26" s="760"/>
      <c r="I26" s="760"/>
      <c r="J26" s="760"/>
      <c r="K26" s="760"/>
      <c r="L26" s="760"/>
      <c r="M26" s="760"/>
      <c r="N26" s="760"/>
      <c r="O26" s="760"/>
      <c r="P26" s="760"/>
      <c r="Q26" s="760"/>
      <c r="R26" s="760"/>
      <c r="S26" s="760"/>
      <c r="T26" s="760"/>
      <c r="U26" s="760"/>
      <c r="V26" s="760"/>
      <c r="W26" s="760"/>
      <c r="X26" s="760"/>
      <c r="Y26" s="760"/>
      <c r="Z26" s="760"/>
      <c r="AA26" s="760"/>
      <c r="AB26" s="760"/>
      <c r="AC26" s="760"/>
      <c r="AD26" s="760"/>
      <c r="AE26" s="760"/>
      <c r="AF26" s="760"/>
      <c r="AG26" s="760"/>
      <c r="AH26" s="760"/>
      <c r="AI26" s="762"/>
      <c r="AJ26" s="762"/>
      <c r="AK26" s="762"/>
      <c r="AL26" s="763"/>
      <c r="AM26" s="762"/>
      <c r="AN26" s="762"/>
      <c r="AO26" s="762"/>
      <c r="AP26" s="763"/>
    </row>
    <row r="27" ht="16.5" customHeight="1">
      <c r="A27" s="451" t="s">
        <v>1112</v>
      </c>
      <c r="B27" s="8"/>
      <c r="C27" s="679">
        <v>1.0</v>
      </c>
      <c r="D27" s="679">
        <v>12.0</v>
      </c>
      <c r="E27" s="781">
        <v>0.017361111111111112</v>
      </c>
      <c r="F27" s="714"/>
      <c r="G27" s="678">
        <v>1.0</v>
      </c>
      <c r="H27" s="692">
        <v>4.0</v>
      </c>
      <c r="I27" s="693">
        <v>0.024305555555555556</v>
      </c>
      <c r="J27" s="714"/>
      <c r="K27" s="782"/>
      <c r="L27" s="692"/>
      <c r="M27" s="693"/>
      <c r="N27" s="714"/>
      <c r="O27" s="678">
        <v>1.0</v>
      </c>
      <c r="P27" s="692">
        <v>7.5</v>
      </c>
      <c r="Q27" s="693">
        <v>0.052083333333333336</v>
      </c>
      <c r="R27" s="714"/>
      <c r="S27" s="679"/>
      <c r="T27" s="679"/>
      <c r="U27" s="737"/>
      <c r="V27" s="783"/>
      <c r="W27" s="769">
        <v>4.0</v>
      </c>
      <c r="X27" s="770">
        <v>5.0</v>
      </c>
      <c r="Y27" s="771">
        <v>0.23541666666666666</v>
      </c>
      <c r="Z27" s="688"/>
      <c r="AA27" s="769">
        <v>7.0</v>
      </c>
      <c r="AB27" s="770">
        <v>6.0</v>
      </c>
      <c r="AC27" s="771">
        <v>0.45555555555555555</v>
      </c>
      <c r="AD27" s="688"/>
      <c r="AE27" s="772">
        <v>0.0</v>
      </c>
      <c r="AF27" s="773">
        <v>1.0</v>
      </c>
      <c r="AG27" s="784">
        <v>0.0</v>
      </c>
      <c r="AH27" s="688">
        <v>1.0</v>
      </c>
      <c r="AI27" s="685"/>
      <c r="AJ27" s="686"/>
      <c r="AK27" s="702"/>
      <c r="AL27" s="688"/>
      <c r="AM27" s="685"/>
      <c r="AN27" s="686"/>
      <c r="AO27" s="702"/>
      <c r="AP27" s="688"/>
    </row>
    <row r="28" ht="15.75" customHeight="1">
      <c r="A28" s="451" t="s">
        <v>1113</v>
      </c>
      <c r="B28" s="8"/>
      <c r="C28" s="679">
        <v>4.0</v>
      </c>
      <c r="D28" s="679">
        <v>11.5</v>
      </c>
      <c r="E28" s="680">
        <v>0.059722222222222225</v>
      </c>
      <c r="F28" s="696"/>
      <c r="G28" s="679">
        <v>0.0</v>
      </c>
      <c r="H28" s="679">
        <v>0.0</v>
      </c>
      <c r="I28" s="680">
        <v>0.0</v>
      </c>
      <c r="J28" s="705">
        <v>1.0</v>
      </c>
      <c r="K28" s="679"/>
      <c r="L28" s="692"/>
      <c r="M28" s="785"/>
      <c r="N28" s="696"/>
      <c r="O28" s="679">
        <v>6.0</v>
      </c>
      <c r="P28" s="679">
        <v>17.5</v>
      </c>
      <c r="Q28" s="680">
        <v>0.021527777777777778</v>
      </c>
      <c r="R28" s="705"/>
      <c r="S28" s="679"/>
      <c r="T28" s="679"/>
      <c r="U28" s="680"/>
      <c r="V28" s="786"/>
      <c r="W28" s="787">
        <v>0.0</v>
      </c>
      <c r="X28" s="788">
        <v>5.0</v>
      </c>
      <c r="Y28" s="789">
        <v>0.0</v>
      </c>
      <c r="Z28" s="790"/>
      <c r="AA28" s="791">
        <v>9.0</v>
      </c>
      <c r="AB28" s="788">
        <v>2.0</v>
      </c>
      <c r="AC28" s="792">
        <v>0.5270833333333333</v>
      </c>
      <c r="AD28" s="790"/>
      <c r="AE28" s="793">
        <v>0.0</v>
      </c>
      <c r="AF28" s="794">
        <v>2.0</v>
      </c>
      <c r="AG28" s="795">
        <v>0.022222222222222223</v>
      </c>
      <c r="AH28" s="796">
        <v>1.0</v>
      </c>
      <c r="AI28" s="706"/>
      <c r="AJ28" s="707"/>
      <c r="AK28" s="707"/>
      <c r="AL28" s="796"/>
      <c r="AM28" s="706"/>
      <c r="AN28" s="707"/>
      <c r="AO28" s="707"/>
      <c r="AP28" s="796"/>
    </row>
    <row r="29" ht="18.0" customHeight="1">
      <c r="A29" s="451" t="s">
        <v>1114</v>
      </c>
      <c r="B29" s="8"/>
      <c r="C29" s="679">
        <v>2.0</v>
      </c>
      <c r="D29" s="679">
        <v>4.5</v>
      </c>
      <c r="E29" s="737">
        <v>0.034027777777777775</v>
      </c>
      <c r="F29" s="694"/>
      <c r="G29" s="679">
        <v>1.0</v>
      </c>
      <c r="H29" s="679">
        <v>13.0</v>
      </c>
      <c r="I29" s="797">
        <v>0.0</v>
      </c>
      <c r="J29" s="694"/>
      <c r="K29" s="678"/>
      <c r="L29" s="692"/>
      <c r="M29" s="693"/>
      <c r="N29" s="694"/>
      <c r="O29" s="679">
        <v>1.0</v>
      </c>
      <c r="P29" s="692">
        <v>10.0</v>
      </c>
      <c r="Q29" s="785">
        <v>0.02847222222222222</v>
      </c>
      <c r="R29" s="696"/>
      <c r="S29" s="410"/>
      <c r="T29" s="410"/>
      <c r="U29" s="410"/>
      <c r="V29" s="798"/>
      <c r="W29" s="787">
        <v>0.0</v>
      </c>
      <c r="X29" s="788">
        <v>6.0</v>
      </c>
      <c r="Y29" s="799">
        <v>0.04027777777777778</v>
      </c>
      <c r="Z29" s="745"/>
      <c r="AA29" s="787">
        <v>0.0</v>
      </c>
      <c r="AB29" s="788">
        <v>5.0</v>
      </c>
      <c r="AC29" s="799">
        <v>0.49930555555555556</v>
      </c>
      <c r="AD29" s="745"/>
      <c r="AE29" s="787">
        <v>0.0</v>
      </c>
      <c r="AF29" s="788">
        <v>7.0</v>
      </c>
      <c r="AG29" s="800">
        <v>0.013194444444444444</v>
      </c>
      <c r="AH29" s="745"/>
      <c r="AI29" s="706"/>
      <c r="AJ29" s="707"/>
      <c r="AK29" s="707"/>
      <c r="AL29" s="688"/>
      <c r="AM29" s="706"/>
      <c r="AN29" s="707"/>
      <c r="AO29" s="707"/>
      <c r="AP29" s="688"/>
    </row>
    <row r="30" ht="17.25" customHeight="1">
      <c r="A30" s="451" t="s">
        <v>1115</v>
      </c>
      <c r="B30" s="8"/>
      <c r="C30" s="679">
        <v>1.0</v>
      </c>
      <c r="D30" s="679">
        <v>4.5</v>
      </c>
      <c r="E30" s="680">
        <v>0.11180555555555556</v>
      </c>
      <c r="F30" s="694"/>
      <c r="G30" s="679">
        <v>1.0</v>
      </c>
      <c r="H30" s="679">
        <v>4.0</v>
      </c>
      <c r="I30" s="680">
        <v>0.06041666666666667</v>
      </c>
      <c r="J30" s="694"/>
      <c r="K30" s="410"/>
      <c r="L30" s="410"/>
      <c r="M30" s="410"/>
      <c r="N30" s="694"/>
      <c r="O30" s="679">
        <v>3.0</v>
      </c>
      <c r="P30" s="679">
        <v>6.5</v>
      </c>
      <c r="Q30" s="680">
        <v>0.02847222222222222</v>
      </c>
      <c r="R30" s="694"/>
      <c r="S30" s="679">
        <v>0.0</v>
      </c>
      <c r="T30" s="679">
        <v>5.0</v>
      </c>
      <c r="U30" s="680">
        <v>0.05486111111111111</v>
      </c>
      <c r="V30" s="777"/>
      <c r="W30" s="769">
        <v>3.0</v>
      </c>
      <c r="X30" s="770">
        <v>8.0</v>
      </c>
      <c r="Y30" s="771">
        <v>0.06736111111111111</v>
      </c>
      <c r="Z30" s="688"/>
      <c r="AA30" s="769">
        <v>4.0</v>
      </c>
      <c r="AB30" s="770">
        <v>6.0</v>
      </c>
      <c r="AC30" s="771">
        <v>0.5319444444444444</v>
      </c>
      <c r="AD30" s="688"/>
      <c r="AE30" s="775">
        <v>0.0</v>
      </c>
      <c r="AF30" s="770">
        <v>6.0</v>
      </c>
      <c r="AG30" s="771">
        <v>0.08402777777777778</v>
      </c>
      <c r="AH30" s="688"/>
      <c r="AI30" s="685"/>
      <c r="AJ30" s="686"/>
      <c r="AK30" s="702"/>
      <c r="AL30" s="688"/>
      <c r="AM30" s="685"/>
      <c r="AN30" s="686"/>
      <c r="AO30" s="702"/>
      <c r="AP30" s="688"/>
    </row>
    <row r="31" ht="18.0" customHeight="1">
      <c r="A31" s="451" t="s">
        <v>1116</v>
      </c>
      <c r="B31" s="8"/>
      <c r="C31" s="679">
        <v>2.0</v>
      </c>
      <c r="D31" s="679">
        <v>1.5</v>
      </c>
      <c r="E31" s="797">
        <v>0.08402777777777778</v>
      </c>
      <c r="F31" s="694"/>
      <c r="G31" s="679">
        <v>2.0</v>
      </c>
      <c r="H31" s="679">
        <v>4.5</v>
      </c>
      <c r="I31" s="680">
        <v>0.03125</v>
      </c>
      <c r="J31" s="694"/>
      <c r="K31" s="678">
        <v>0.0</v>
      </c>
      <c r="L31" s="692">
        <v>2.5</v>
      </c>
      <c r="M31" s="693">
        <v>0.020833333333333332</v>
      </c>
      <c r="N31" s="694"/>
      <c r="O31" s="678">
        <v>1.0</v>
      </c>
      <c r="P31" s="692">
        <v>5.0</v>
      </c>
      <c r="Q31" s="693">
        <v>0.0375</v>
      </c>
      <c r="R31" s="694"/>
      <c r="S31" s="679">
        <v>1.0</v>
      </c>
      <c r="T31" s="679">
        <v>9.5</v>
      </c>
      <c r="U31" s="737">
        <v>0.03611111111111111</v>
      </c>
      <c r="V31" s="758"/>
      <c r="W31" s="775">
        <v>0.0</v>
      </c>
      <c r="X31" s="770">
        <v>4.0</v>
      </c>
      <c r="Y31" s="776">
        <v>0.04236111111111111</v>
      </c>
      <c r="Z31" s="745"/>
      <c r="AA31" s="769">
        <v>1.0</v>
      </c>
      <c r="AB31" s="770">
        <v>4.0</v>
      </c>
      <c r="AC31" s="776">
        <v>0.5222222222222223</v>
      </c>
      <c r="AD31" s="745"/>
      <c r="AE31" s="769">
        <v>2.0</v>
      </c>
      <c r="AF31" s="770">
        <v>4.0</v>
      </c>
      <c r="AG31" s="776">
        <v>0.05555555555555555</v>
      </c>
      <c r="AH31" s="688"/>
      <c r="AI31" s="731"/>
      <c r="AJ31" s="732"/>
      <c r="AK31" s="801"/>
      <c r="AL31" s="745"/>
      <c r="AM31" s="731"/>
      <c r="AN31" s="732"/>
      <c r="AO31" s="801"/>
      <c r="AP31" s="745"/>
    </row>
    <row r="32" ht="18.0" customHeight="1">
      <c r="A32" s="451" t="s">
        <v>1117</v>
      </c>
      <c r="B32" s="8"/>
      <c r="C32" s="679">
        <v>0.0</v>
      </c>
      <c r="D32" s="679">
        <v>3.5</v>
      </c>
      <c r="E32" s="680">
        <v>0.03333333333333333</v>
      </c>
      <c r="F32" s="694"/>
      <c r="G32" s="679">
        <v>1.0</v>
      </c>
      <c r="H32" s="679">
        <v>7.5</v>
      </c>
      <c r="I32" s="737">
        <v>0.019444444444444445</v>
      </c>
      <c r="J32" s="694"/>
      <c r="K32" s="679">
        <v>0.0</v>
      </c>
      <c r="L32" s="679">
        <v>0.0</v>
      </c>
      <c r="M32" s="680">
        <v>0.04583333333333333</v>
      </c>
      <c r="N32" s="694"/>
      <c r="O32" s="679">
        <v>2.0</v>
      </c>
      <c r="P32" s="679">
        <v>3.5</v>
      </c>
      <c r="Q32" s="680">
        <v>0.027777777777777776</v>
      </c>
      <c r="R32" s="694"/>
      <c r="S32" s="679">
        <v>0.0</v>
      </c>
      <c r="T32" s="679">
        <v>3.5</v>
      </c>
      <c r="U32" s="680">
        <v>0.029861111111111113</v>
      </c>
      <c r="V32" s="758"/>
      <c r="W32" s="769">
        <v>2.0</v>
      </c>
      <c r="X32" s="770">
        <v>3.0</v>
      </c>
      <c r="Y32" s="776">
        <v>0.06527777777777778</v>
      </c>
      <c r="Z32" s="688"/>
      <c r="AA32" s="769">
        <v>1.0</v>
      </c>
      <c r="AB32" s="770">
        <v>7.0</v>
      </c>
      <c r="AC32" s="776">
        <v>0.5625</v>
      </c>
      <c r="AD32" s="745"/>
      <c r="AE32" s="769">
        <v>2.0</v>
      </c>
      <c r="AF32" s="770">
        <v>6.0</v>
      </c>
      <c r="AG32" s="776">
        <v>0.07569444444444444</v>
      </c>
      <c r="AH32" s="745"/>
      <c r="AI32" s="731"/>
      <c r="AJ32" s="732"/>
      <c r="AK32" s="801"/>
      <c r="AL32" s="745"/>
      <c r="AM32" s="731"/>
      <c r="AN32" s="732"/>
      <c r="AO32" s="801"/>
      <c r="AP32" s="745"/>
    </row>
    <row r="33" ht="18.0" customHeight="1">
      <c r="A33" s="451" t="s">
        <v>1118</v>
      </c>
      <c r="B33" s="8"/>
      <c r="C33" s="679">
        <v>2.0</v>
      </c>
      <c r="D33" s="679">
        <v>1.5</v>
      </c>
      <c r="E33" s="680">
        <v>0.0625</v>
      </c>
      <c r="F33" s="694"/>
      <c r="G33" s="679">
        <v>5.0</v>
      </c>
      <c r="H33" s="679">
        <v>8.0</v>
      </c>
      <c r="I33" s="680">
        <v>0.0763888888888889</v>
      </c>
      <c r="J33" s="694"/>
      <c r="K33" s="679">
        <v>0.0</v>
      </c>
      <c r="L33" s="802">
        <v>2.0</v>
      </c>
      <c r="M33" s="680">
        <v>0.01875</v>
      </c>
      <c r="N33" s="694"/>
      <c r="O33" s="679">
        <v>0.0</v>
      </c>
      <c r="P33" s="679">
        <v>0.0</v>
      </c>
      <c r="Q33" s="679">
        <v>0.0</v>
      </c>
      <c r="R33" s="694">
        <v>1.0</v>
      </c>
      <c r="S33" s="679">
        <v>1.0</v>
      </c>
      <c r="T33" s="679">
        <v>11.0</v>
      </c>
      <c r="U33" s="680">
        <v>0.034722222222222224</v>
      </c>
      <c r="V33" s="758"/>
      <c r="W33" s="775">
        <v>0.0</v>
      </c>
      <c r="X33" s="770">
        <v>1.0</v>
      </c>
      <c r="Y33" s="803">
        <v>0.0</v>
      </c>
      <c r="Z33" s="688"/>
      <c r="AA33" s="769">
        <v>5.0</v>
      </c>
      <c r="AB33" s="770">
        <v>5.0</v>
      </c>
      <c r="AC33" s="776">
        <v>0.5972222222222222</v>
      </c>
      <c r="AD33" s="688"/>
      <c r="AE33" s="772">
        <v>1.0</v>
      </c>
      <c r="AF33" s="773">
        <v>1.0</v>
      </c>
      <c r="AG33" s="784">
        <v>0.05625</v>
      </c>
      <c r="AH33" s="688">
        <v>1.0</v>
      </c>
      <c r="AI33" s="804"/>
      <c r="AJ33" s="805"/>
      <c r="AK33" s="806"/>
      <c r="AL33" s="688"/>
      <c r="AM33" s="804"/>
      <c r="AN33" s="805"/>
      <c r="AO33" s="806"/>
      <c r="AP33" s="688"/>
    </row>
    <row r="34" ht="12.0" customHeight="1">
      <c r="A34" s="807"/>
      <c r="B34" s="64"/>
      <c r="C34" s="759"/>
      <c r="D34" s="760"/>
      <c r="E34" s="760"/>
      <c r="F34" s="760"/>
      <c r="G34" s="760"/>
      <c r="H34" s="760"/>
      <c r="I34" s="760"/>
      <c r="J34" s="760"/>
      <c r="K34" s="760"/>
      <c r="L34" s="760"/>
      <c r="M34" s="760"/>
      <c r="N34" s="760"/>
      <c r="O34" s="760"/>
      <c r="P34" s="760"/>
      <c r="Q34" s="760"/>
      <c r="R34" s="760"/>
      <c r="S34" s="760"/>
      <c r="T34" s="760"/>
      <c r="U34" s="760"/>
      <c r="V34" s="760"/>
      <c r="W34" s="760"/>
      <c r="X34" s="808"/>
      <c r="Y34" s="760"/>
      <c r="Z34" s="760"/>
      <c r="AA34" s="760"/>
      <c r="AB34" s="760"/>
      <c r="AC34" s="760"/>
      <c r="AD34" s="760"/>
      <c r="AE34" s="760"/>
      <c r="AF34" s="760"/>
      <c r="AG34" s="760"/>
      <c r="AH34" s="760"/>
      <c r="AI34" s="760"/>
      <c r="AJ34" s="760"/>
      <c r="AK34" s="760"/>
      <c r="AL34" s="763"/>
      <c r="AM34" s="760"/>
      <c r="AN34" s="760"/>
      <c r="AO34" s="760"/>
      <c r="AP34" s="763"/>
    </row>
    <row r="35" ht="17.25" customHeight="1">
      <c r="A35" s="451" t="s">
        <v>1119</v>
      </c>
      <c r="B35" s="8"/>
      <c r="C35" s="679">
        <v>3.0</v>
      </c>
      <c r="D35" s="679">
        <v>4.0</v>
      </c>
      <c r="E35" s="680">
        <v>0.02847222222222222</v>
      </c>
      <c r="F35" s="694"/>
      <c r="G35" s="679">
        <v>1.0</v>
      </c>
      <c r="H35" s="679">
        <v>15.5</v>
      </c>
      <c r="I35" s="737">
        <v>0.020833333333333332</v>
      </c>
      <c r="J35" s="694"/>
      <c r="K35" s="679">
        <v>3.0</v>
      </c>
      <c r="L35" s="679">
        <v>12.0</v>
      </c>
      <c r="M35" s="680">
        <v>0.05625</v>
      </c>
      <c r="N35" s="694"/>
      <c r="O35" s="679">
        <v>1.0</v>
      </c>
      <c r="P35" s="679">
        <v>4.5</v>
      </c>
      <c r="Q35" s="680">
        <v>0.01875</v>
      </c>
      <c r="R35" s="694"/>
      <c r="S35" s="679">
        <v>0.0</v>
      </c>
      <c r="T35" s="679">
        <v>7.0</v>
      </c>
      <c r="U35" s="680">
        <v>0.027083333333333334</v>
      </c>
      <c r="V35" s="758"/>
      <c r="W35" s="775">
        <v>0.0</v>
      </c>
      <c r="X35" s="770">
        <v>2.0</v>
      </c>
      <c r="Y35" s="780">
        <v>0.0</v>
      </c>
      <c r="Z35" s="688"/>
      <c r="AA35" s="769">
        <v>4.0</v>
      </c>
      <c r="AB35" s="770">
        <v>6.0</v>
      </c>
      <c r="AC35" s="776">
        <v>0.4888888888888889</v>
      </c>
      <c r="AD35" s="745"/>
      <c r="AE35" s="772">
        <v>1.0</v>
      </c>
      <c r="AF35" s="773">
        <v>1.0</v>
      </c>
      <c r="AG35" s="784">
        <v>0.04583333333333333</v>
      </c>
      <c r="AH35" s="688">
        <v>1.0</v>
      </c>
      <c r="AI35" s="804"/>
      <c r="AJ35" s="809"/>
      <c r="AK35" s="806"/>
      <c r="AL35" s="745"/>
      <c r="AM35" s="804"/>
      <c r="AN35" s="809"/>
      <c r="AO35" s="806"/>
      <c r="AP35" s="745"/>
    </row>
    <row r="36" ht="17.25" customHeight="1">
      <c r="A36" s="451" t="s">
        <v>1120</v>
      </c>
      <c r="B36" s="8"/>
      <c r="C36" s="679">
        <v>0.0</v>
      </c>
      <c r="D36" s="679">
        <v>1.0</v>
      </c>
      <c r="E36" s="680">
        <v>0.019444444444444445</v>
      </c>
      <c r="F36" s="694"/>
      <c r="G36" s="679">
        <v>3.0</v>
      </c>
      <c r="H36" s="679">
        <v>12.5</v>
      </c>
      <c r="I36" s="680">
        <v>0.024305555555555556</v>
      </c>
      <c r="J36" s="694"/>
      <c r="K36" s="679">
        <v>0.0</v>
      </c>
      <c r="L36" s="679">
        <v>1.0</v>
      </c>
      <c r="M36" s="680">
        <v>0.024305555555555556</v>
      </c>
      <c r="N36" s="694"/>
      <c r="O36" s="679">
        <v>0.0</v>
      </c>
      <c r="P36" s="679">
        <v>4.5</v>
      </c>
      <c r="Q36" s="679">
        <v>0.0</v>
      </c>
      <c r="R36" s="694">
        <v>1.0</v>
      </c>
      <c r="S36" s="679">
        <v>1.0</v>
      </c>
      <c r="T36" s="679">
        <v>7.0</v>
      </c>
      <c r="U36" s="680">
        <v>0.07013888888888889</v>
      </c>
      <c r="V36" s="758"/>
      <c r="W36" s="810">
        <v>0.0</v>
      </c>
      <c r="X36" s="811">
        <v>1.0</v>
      </c>
      <c r="Y36" s="812">
        <v>0.03263888888888889</v>
      </c>
      <c r="Z36" s="813"/>
      <c r="AA36" s="811">
        <v>5.0</v>
      </c>
      <c r="AB36" s="811">
        <v>5.0</v>
      </c>
      <c r="AC36" s="814">
        <v>0.5298611111111111</v>
      </c>
      <c r="AD36" s="813"/>
      <c r="AE36" s="720">
        <v>1.0</v>
      </c>
      <c r="AF36" s="720"/>
      <c r="AG36" s="815">
        <v>0.05277777777777778</v>
      </c>
      <c r="AH36" s="813"/>
      <c r="AI36" s="816"/>
      <c r="AJ36" s="816"/>
      <c r="AK36" s="817"/>
      <c r="AL36" s="813"/>
      <c r="AM36" s="816"/>
      <c r="AN36" s="816"/>
      <c r="AO36" s="817"/>
      <c r="AP36" s="813"/>
    </row>
    <row r="37" ht="17.25" customHeight="1">
      <c r="A37" s="451" t="s">
        <v>1121</v>
      </c>
      <c r="B37" s="8"/>
      <c r="C37" s="679">
        <v>1.0</v>
      </c>
      <c r="D37" s="679">
        <v>8.5</v>
      </c>
      <c r="E37" s="680">
        <v>0.04097222222222222</v>
      </c>
      <c r="F37" s="694"/>
      <c r="G37" s="679">
        <v>1.0</v>
      </c>
      <c r="H37" s="679">
        <v>4.5</v>
      </c>
      <c r="I37" s="680">
        <v>0.02361111111111111</v>
      </c>
      <c r="J37" s="694"/>
      <c r="K37" s="679">
        <v>0.0</v>
      </c>
      <c r="L37" s="679">
        <v>0.5</v>
      </c>
      <c r="M37" s="680">
        <v>0.009027777777777777</v>
      </c>
      <c r="N37" s="694"/>
      <c r="O37" s="679">
        <v>2.0</v>
      </c>
      <c r="P37" s="679">
        <v>4.0</v>
      </c>
      <c r="Q37" s="680">
        <v>0.02361111111111111</v>
      </c>
      <c r="R37" s="694"/>
      <c r="S37" s="679">
        <v>1.0</v>
      </c>
      <c r="T37" s="679">
        <v>3.5</v>
      </c>
      <c r="U37" s="680">
        <v>0.05</v>
      </c>
      <c r="V37" s="758"/>
      <c r="W37" s="811">
        <v>1.0</v>
      </c>
      <c r="X37" s="811">
        <v>6.0</v>
      </c>
      <c r="Y37" s="814">
        <v>0.05347222222222222</v>
      </c>
      <c r="Z37" s="813"/>
      <c r="AA37" s="811">
        <v>5.0</v>
      </c>
      <c r="AB37" s="811">
        <v>4.0</v>
      </c>
      <c r="AC37" s="814">
        <v>0.5340277777777778</v>
      </c>
      <c r="AD37" s="813"/>
      <c r="AE37" s="695">
        <v>1.0</v>
      </c>
      <c r="AF37" s="695"/>
      <c r="AG37" s="716">
        <v>0.027777777777777776</v>
      </c>
      <c r="AH37" s="813"/>
      <c r="AI37" s="816"/>
      <c r="AJ37" s="816"/>
      <c r="AK37" s="817"/>
      <c r="AL37" s="813"/>
      <c r="AM37" s="816"/>
      <c r="AN37" s="816"/>
      <c r="AO37" s="817"/>
      <c r="AP37" s="813"/>
    </row>
    <row r="38" ht="18.0" customHeight="1">
      <c r="A38" s="818"/>
      <c r="B38" s="63"/>
      <c r="C38" s="819"/>
      <c r="D38" s="819"/>
      <c r="E38" s="820"/>
      <c r="F38" s="820"/>
      <c r="G38" s="819"/>
      <c r="H38" s="819"/>
      <c r="I38" s="820"/>
      <c r="J38" s="820"/>
      <c r="K38" s="821"/>
      <c r="L38" s="821"/>
      <c r="M38" s="822"/>
      <c r="N38" s="822"/>
      <c r="O38" s="821"/>
      <c r="P38" s="821"/>
      <c r="Q38" s="822"/>
      <c r="R38" s="822"/>
      <c r="S38" s="819"/>
      <c r="T38" s="819"/>
      <c r="U38" s="820"/>
      <c r="V38" s="820"/>
      <c r="W38" s="823"/>
      <c r="X38" s="823"/>
      <c r="Y38" s="824"/>
      <c r="Z38" s="824"/>
      <c r="AA38" s="823"/>
      <c r="AB38" s="823"/>
      <c r="AC38" s="824"/>
      <c r="AD38" s="824"/>
      <c r="AE38" s="823"/>
      <c r="AF38" s="823"/>
      <c r="AG38" s="824"/>
      <c r="AH38" s="824"/>
      <c r="AI38" s="823"/>
      <c r="AJ38" s="823"/>
      <c r="AK38" s="824"/>
      <c r="AL38" s="824"/>
      <c r="AM38" s="823"/>
      <c r="AN38" s="823"/>
      <c r="AO38" s="824"/>
      <c r="AP38" s="824"/>
    </row>
    <row r="39" ht="18.0" customHeight="1">
      <c r="A39" s="399" t="s">
        <v>45</v>
      </c>
      <c r="B39" s="400" t="s">
        <v>46</v>
      </c>
      <c r="C39" s="401">
        <f t="shared" ref="C39:V39" si="1">SUM(C3:C9)</f>
        <v>8</v>
      </c>
      <c r="D39" s="401">
        <f t="shared" si="1"/>
        <v>49</v>
      </c>
      <c r="E39" s="402">
        <f t="shared" si="1"/>
        <v>0.1763888889</v>
      </c>
      <c r="F39" s="825">
        <f t="shared" si="1"/>
        <v>2</v>
      </c>
      <c r="G39" s="401">
        <f t="shared" si="1"/>
        <v>1</v>
      </c>
      <c r="H39" s="401">
        <f t="shared" si="1"/>
        <v>51</v>
      </c>
      <c r="I39" s="402">
        <f t="shared" si="1"/>
        <v>0.15625</v>
      </c>
      <c r="J39" s="825">
        <f t="shared" si="1"/>
        <v>3</v>
      </c>
      <c r="K39" s="401">
        <f t="shared" si="1"/>
        <v>0</v>
      </c>
      <c r="L39" s="401">
        <f t="shared" si="1"/>
        <v>0</v>
      </c>
      <c r="M39" s="402">
        <f t="shared" si="1"/>
        <v>0</v>
      </c>
      <c r="N39" s="825">
        <f t="shared" si="1"/>
        <v>0</v>
      </c>
      <c r="O39" s="401">
        <f t="shared" si="1"/>
        <v>0</v>
      </c>
      <c r="P39" s="401">
        <f t="shared" si="1"/>
        <v>0</v>
      </c>
      <c r="Q39" s="402">
        <f t="shared" si="1"/>
        <v>0</v>
      </c>
      <c r="R39" s="825">
        <f t="shared" si="1"/>
        <v>0</v>
      </c>
      <c r="S39" s="401">
        <f t="shared" si="1"/>
        <v>0</v>
      </c>
      <c r="T39" s="401">
        <f t="shared" si="1"/>
        <v>0</v>
      </c>
      <c r="U39" s="402">
        <f t="shared" si="1"/>
        <v>0</v>
      </c>
      <c r="V39" s="825">
        <f t="shared" si="1"/>
        <v>0</v>
      </c>
      <c r="W39" s="401">
        <f t="shared" ref="W39:AP39" si="2">SUM(W3:W10)</f>
        <v>0</v>
      </c>
      <c r="X39" s="401">
        <f t="shared" si="2"/>
        <v>0</v>
      </c>
      <c r="Y39" s="402">
        <f t="shared" si="2"/>
        <v>0</v>
      </c>
      <c r="Z39" s="825">
        <f t="shared" si="2"/>
        <v>0</v>
      </c>
      <c r="AA39" s="401">
        <f t="shared" si="2"/>
        <v>0</v>
      </c>
      <c r="AB39" s="401">
        <f t="shared" si="2"/>
        <v>0</v>
      </c>
      <c r="AC39" s="402">
        <f t="shared" si="2"/>
        <v>0</v>
      </c>
      <c r="AD39" s="825">
        <f t="shared" si="2"/>
        <v>0</v>
      </c>
      <c r="AE39" s="401">
        <f t="shared" si="2"/>
        <v>0</v>
      </c>
      <c r="AF39" s="401">
        <f t="shared" si="2"/>
        <v>0</v>
      </c>
      <c r="AG39" s="402">
        <f t="shared" si="2"/>
        <v>0</v>
      </c>
      <c r="AH39" s="825">
        <f t="shared" si="2"/>
        <v>0</v>
      </c>
      <c r="AI39" s="401">
        <f t="shared" si="2"/>
        <v>0</v>
      </c>
      <c r="AJ39" s="401">
        <f t="shared" si="2"/>
        <v>0</v>
      </c>
      <c r="AK39" s="402">
        <f t="shared" si="2"/>
        <v>0</v>
      </c>
      <c r="AL39" s="825">
        <f t="shared" si="2"/>
        <v>0</v>
      </c>
      <c r="AM39" s="401">
        <f t="shared" si="2"/>
        <v>0</v>
      </c>
      <c r="AN39" s="401">
        <f t="shared" si="2"/>
        <v>0</v>
      </c>
      <c r="AO39" s="402">
        <f t="shared" si="2"/>
        <v>0</v>
      </c>
      <c r="AP39" s="825">
        <f t="shared" si="2"/>
        <v>0</v>
      </c>
    </row>
    <row r="40" ht="18.0" customHeight="1">
      <c r="A40" s="404" t="s">
        <v>47</v>
      </c>
      <c r="B40" s="405" t="s">
        <v>48</v>
      </c>
      <c r="C40" s="401">
        <f t="shared" ref="C40:V40" si="3">SUM(C11:C17)</f>
        <v>9</v>
      </c>
      <c r="D40" s="401">
        <f t="shared" si="3"/>
        <v>15.5</v>
      </c>
      <c r="E40" s="402">
        <f t="shared" si="3"/>
        <v>0.09722222222</v>
      </c>
      <c r="F40" s="825">
        <f t="shared" si="3"/>
        <v>1</v>
      </c>
      <c r="G40" s="401">
        <f t="shared" si="3"/>
        <v>17</v>
      </c>
      <c r="H40" s="401">
        <f t="shared" si="3"/>
        <v>88</v>
      </c>
      <c r="I40" s="402">
        <f t="shared" si="3"/>
        <v>0.2402777778</v>
      </c>
      <c r="J40" s="825">
        <f t="shared" si="3"/>
        <v>0</v>
      </c>
      <c r="K40" s="401">
        <f t="shared" si="3"/>
        <v>0</v>
      </c>
      <c r="L40" s="401">
        <f t="shared" si="3"/>
        <v>0</v>
      </c>
      <c r="M40" s="402">
        <f t="shared" si="3"/>
        <v>0</v>
      </c>
      <c r="N40" s="825">
        <f t="shared" si="3"/>
        <v>0</v>
      </c>
      <c r="O40" s="401">
        <f t="shared" si="3"/>
        <v>8</v>
      </c>
      <c r="P40" s="401">
        <f t="shared" si="3"/>
        <v>15</v>
      </c>
      <c r="Q40" s="402">
        <f t="shared" si="3"/>
        <v>0.2625</v>
      </c>
      <c r="R40" s="825">
        <f t="shared" si="3"/>
        <v>0</v>
      </c>
      <c r="S40" s="401">
        <f t="shared" si="3"/>
        <v>0</v>
      </c>
      <c r="T40" s="401">
        <f t="shared" si="3"/>
        <v>0</v>
      </c>
      <c r="U40" s="402">
        <f t="shared" si="3"/>
        <v>0</v>
      </c>
      <c r="V40" s="825">
        <f t="shared" si="3"/>
        <v>0</v>
      </c>
      <c r="W40" s="401">
        <f t="shared" ref="W40:Z40" si="4">SUM(W10:W18)</f>
        <v>17</v>
      </c>
      <c r="X40" s="401">
        <f t="shared" si="4"/>
        <v>13</v>
      </c>
      <c r="Y40" s="402">
        <f t="shared" si="4"/>
        <v>0.4909722222</v>
      </c>
      <c r="Z40" s="825">
        <f t="shared" si="4"/>
        <v>0</v>
      </c>
      <c r="AA40" s="401">
        <f t="shared" ref="AA40:AP40" si="5">SUM(AA7:AA18)</f>
        <v>5</v>
      </c>
      <c r="AB40" s="401">
        <f t="shared" si="5"/>
        <v>0</v>
      </c>
      <c r="AC40" s="402">
        <f t="shared" si="5"/>
        <v>1.375</v>
      </c>
      <c r="AD40" s="825">
        <f t="shared" si="5"/>
        <v>0</v>
      </c>
      <c r="AE40" s="401">
        <f t="shared" si="5"/>
        <v>1</v>
      </c>
      <c r="AF40" s="401">
        <f t="shared" si="5"/>
        <v>7</v>
      </c>
      <c r="AG40" s="402">
        <f t="shared" si="5"/>
        <v>0.2972222222</v>
      </c>
      <c r="AH40" s="825">
        <f t="shared" si="5"/>
        <v>0</v>
      </c>
      <c r="AI40" s="401">
        <f t="shared" si="5"/>
        <v>0</v>
      </c>
      <c r="AJ40" s="401">
        <f t="shared" si="5"/>
        <v>0</v>
      </c>
      <c r="AK40" s="402">
        <f t="shared" si="5"/>
        <v>0</v>
      </c>
      <c r="AL40" s="825">
        <f t="shared" si="5"/>
        <v>0</v>
      </c>
      <c r="AM40" s="401">
        <f t="shared" si="5"/>
        <v>0</v>
      </c>
      <c r="AN40" s="401">
        <f t="shared" si="5"/>
        <v>0</v>
      </c>
      <c r="AO40" s="402">
        <f t="shared" si="5"/>
        <v>0</v>
      </c>
      <c r="AP40" s="825">
        <f t="shared" si="5"/>
        <v>0</v>
      </c>
    </row>
    <row r="41" ht="18.0" customHeight="1">
      <c r="A41" s="406" t="s">
        <v>43</v>
      </c>
      <c r="B41" s="405" t="s">
        <v>49</v>
      </c>
      <c r="C41" s="401">
        <f t="shared" ref="C41:V41" si="6">SUM(C19:C25)</f>
        <v>5</v>
      </c>
      <c r="D41" s="401">
        <f t="shared" si="6"/>
        <v>25.5</v>
      </c>
      <c r="E41" s="402">
        <f t="shared" si="6"/>
        <v>0.1333333333</v>
      </c>
      <c r="F41" s="825">
        <f t="shared" si="6"/>
        <v>3</v>
      </c>
      <c r="G41" s="401">
        <f t="shared" si="6"/>
        <v>9</v>
      </c>
      <c r="H41" s="401">
        <f t="shared" si="6"/>
        <v>94</v>
      </c>
      <c r="I41" s="402">
        <f t="shared" si="6"/>
        <v>0.2576388889</v>
      </c>
      <c r="J41" s="825">
        <f t="shared" si="6"/>
        <v>0</v>
      </c>
      <c r="K41" s="401">
        <f t="shared" si="6"/>
        <v>0</v>
      </c>
      <c r="L41" s="401">
        <f t="shared" si="6"/>
        <v>0</v>
      </c>
      <c r="M41" s="402">
        <f t="shared" si="6"/>
        <v>0</v>
      </c>
      <c r="N41" s="825">
        <f t="shared" si="6"/>
        <v>0</v>
      </c>
      <c r="O41" s="401">
        <f t="shared" si="6"/>
        <v>16</v>
      </c>
      <c r="P41" s="401">
        <f t="shared" si="6"/>
        <v>75</v>
      </c>
      <c r="Q41" s="402">
        <f t="shared" si="6"/>
        <v>0.2375</v>
      </c>
      <c r="R41" s="825">
        <f t="shared" si="6"/>
        <v>2</v>
      </c>
      <c r="S41" s="401">
        <f t="shared" si="6"/>
        <v>0</v>
      </c>
      <c r="T41" s="401">
        <f t="shared" si="6"/>
        <v>0</v>
      </c>
      <c r="U41" s="402">
        <f t="shared" si="6"/>
        <v>0</v>
      </c>
      <c r="V41" s="825">
        <f t="shared" si="6"/>
        <v>0</v>
      </c>
      <c r="W41" s="401">
        <f t="shared" ref="W41:Z41" si="7">SUM(W18:W26)</f>
        <v>15</v>
      </c>
      <c r="X41" s="401">
        <f t="shared" si="7"/>
        <v>23</v>
      </c>
      <c r="Y41" s="402">
        <f t="shared" si="7"/>
        <v>0.9326388889</v>
      </c>
      <c r="Z41" s="825">
        <f t="shared" si="7"/>
        <v>1</v>
      </c>
      <c r="AA41" s="401">
        <f t="shared" ref="AA41:AB41" si="8">SUM(AA15:AA26)</f>
        <v>28</v>
      </c>
      <c r="AB41" s="401">
        <f t="shared" si="8"/>
        <v>28</v>
      </c>
      <c r="AC41" s="402">
        <f>SUM(AC19:AC26)</f>
        <v>3.876388889</v>
      </c>
      <c r="AD41" s="825">
        <f t="shared" ref="AD41:AP41" si="9">SUM(AD15:AD26)</f>
        <v>0</v>
      </c>
      <c r="AE41" s="401">
        <f t="shared" si="9"/>
        <v>5</v>
      </c>
      <c r="AF41" s="401">
        <f t="shared" si="9"/>
        <v>20</v>
      </c>
      <c r="AG41" s="402">
        <f t="shared" si="9"/>
        <v>0.65625</v>
      </c>
      <c r="AH41" s="825">
        <f t="shared" si="9"/>
        <v>2</v>
      </c>
      <c r="AI41" s="401">
        <f t="shared" si="9"/>
        <v>0</v>
      </c>
      <c r="AJ41" s="401">
        <f t="shared" si="9"/>
        <v>0</v>
      </c>
      <c r="AK41" s="402">
        <f t="shared" si="9"/>
        <v>0</v>
      </c>
      <c r="AL41" s="825">
        <f t="shared" si="9"/>
        <v>0</v>
      </c>
      <c r="AM41" s="401">
        <f t="shared" si="9"/>
        <v>0</v>
      </c>
      <c r="AN41" s="401">
        <f t="shared" si="9"/>
        <v>0</v>
      </c>
      <c r="AO41" s="402">
        <f t="shared" si="9"/>
        <v>0</v>
      </c>
      <c r="AP41" s="825">
        <f t="shared" si="9"/>
        <v>0</v>
      </c>
    </row>
    <row r="42" ht="18.0" customHeight="1">
      <c r="A42" s="407" t="s">
        <v>50</v>
      </c>
      <c r="B42" s="405" t="s">
        <v>51</v>
      </c>
      <c r="C42" s="401">
        <f t="shared" ref="C42:V42" si="10">SUM(C27:C33)</f>
        <v>12</v>
      </c>
      <c r="D42" s="401">
        <f t="shared" si="10"/>
        <v>39</v>
      </c>
      <c r="E42" s="402">
        <f t="shared" si="10"/>
        <v>0.4027777778</v>
      </c>
      <c r="F42" s="825">
        <f t="shared" si="10"/>
        <v>0</v>
      </c>
      <c r="G42" s="401">
        <f t="shared" si="10"/>
        <v>11</v>
      </c>
      <c r="H42" s="401">
        <f t="shared" si="10"/>
        <v>41</v>
      </c>
      <c r="I42" s="402">
        <f t="shared" si="10"/>
        <v>0.2118055556</v>
      </c>
      <c r="J42" s="825">
        <f t="shared" si="10"/>
        <v>1</v>
      </c>
      <c r="K42" s="401">
        <f t="shared" si="10"/>
        <v>0</v>
      </c>
      <c r="L42" s="401">
        <f t="shared" si="10"/>
        <v>4.5</v>
      </c>
      <c r="M42" s="402">
        <f t="shared" si="10"/>
        <v>0.08541666667</v>
      </c>
      <c r="N42" s="825">
        <f t="shared" si="10"/>
        <v>0</v>
      </c>
      <c r="O42" s="401">
        <f t="shared" si="10"/>
        <v>14</v>
      </c>
      <c r="P42" s="401">
        <f t="shared" si="10"/>
        <v>50</v>
      </c>
      <c r="Q42" s="402">
        <f t="shared" si="10"/>
        <v>0.1958333333</v>
      </c>
      <c r="R42" s="825">
        <f t="shared" si="10"/>
        <v>1</v>
      </c>
      <c r="S42" s="401">
        <f t="shared" si="10"/>
        <v>2</v>
      </c>
      <c r="T42" s="401">
        <f t="shared" si="10"/>
        <v>29</v>
      </c>
      <c r="U42" s="402">
        <f t="shared" si="10"/>
        <v>0.1555555556</v>
      </c>
      <c r="V42" s="826">
        <f t="shared" si="10"/>
        <v>0</v>
      </c>
      <c r="W42" s="401">
        <f t="shared" ref="W42:Z42" si="11">SUM(W26:W34)</f>
        <v>9</v>
      </c>
      <c r="X42" s="401">
        <f t="shared" si="11"/>
        <v>32</v>
      </c>
      <c r="Y42" s="402">
        <f t="shared" si="11"/>
        <v>0.4506944444</v>
      </c>
      <c r="Z42" s="825">
        <f t="shared" si="11"/>
        <v>0</v>
      </c>
      <c r="AA42" s="401">
        <f t="shared" ref="AA42:AB42" si="12">SUM(AA23:AA34)</f>
        <v>40</v>
      </c>
      <c r="AB42" s="401">
        <f t="shared" si="12"/>
        <v>49</v>
      </c>
      <c r="AC42" s="402">
        <f>SUM(AC27:AC34)</f>
        <v>3.695833333</v>
      </c>
      <c r="AD42" s="825">
        <f t="shared" ref="AD42:AP42" si="13">SUM(AD23:AD34)</f>
        <v>0</v>
      </c>
      <c r="AE42" s="401">
        <f t="shared" si="13"/>
        <v>8</v>
      </c>
      <c r="AF42" s="401">
        <f t="shared" si="13"/>
        <v>32</v>
      </c>
      <c r="AG42" s="402">
        <f t="shared" si="13"/>
        <v>0.59375</v>
      </c>
      <c r="AH42" s="825">
        <f t="shared" si="13"/>
        <v>3</v>
      </c>
      <c r="AI42" s="401">
        <f t="shared" si="13"/>
        <v>0</v>
      </c>
      <c r="AJ42" s="401">
        <f t="shared" si="13"/>
        <v>0</v>
      </c>
      <c r="AK42" s="402">
        <f t="shared" si="13"/>
        <v>0</v>
      </c>
      <c r="AL42" s="825">
        <f t="shared" si="13"/>
        <v>0</v>
      </c>
      <c r="AM42" s="401">
        <f t="shared" si="13"/>
        <v>0</v>
      </c>
      <c r="AN42" s="401">
        <f t="shared" si="13"/>
        <v>0</v>
      </c>
      <c r="AO42" s="402">
        <f t="shared" si="13"/>
        <v>0</v>
      </c>
      <c r="AP42" s="825">
        <f t="shared" si="13"/>
        <v>0</v>
      </c>
    </row>
    <row r="43" ht="18.0" customHeight="1">
      <c r="A43" s="408" t="s">
        <v>52</v>
      </c>
      <c r="B43" s="409" t="s">
        <v>53</v>
      </c>
      <c r="C43" s="401">
        <f t="shared" ref="C43:V43" si="14">SUM(C35:C37)</f>
        <v>4</v>
      </c>
      <c r="D43" s="401">
        <f t="shared" si="14"/>
        <v>13.5</v>
      </c>
      <c r="E43" s="402">
        <f t="shared" si="14"/>
        <v>0.08888888889</v>
      </c>
      <c r="F43" s="825">
        <f t="shared" si="14"/>
        <v>0</v>
      </c>
      <c r="G43" s="401">
        <f t="shared" si="14"/>
        <v>5</v>
      </c>
      <c r="H43" s="401">
        <f t="shared" si="14"/>
        <v>32.5</v>
      </c>
      <c r="I43" s="402">
        <f t="shared" si="14"/>
        <v>0.06875</v>
      </c>
      <c r="J43" s="825">
        <f t="shared" si="14"/>
        <v>0</v>
      </c>
      <c r="K43" s="401">
        <f t="shared" si="14"/>
        <v>3</v>
      </c>
      <c r="L43" s="401">
        <f t="shared" si="14"/>
        <v>13.5</v>
      </c>
      <c r="M43" s="402">
        <f t="shared" si="14"/>
        <v>0.08958333333</v>
      </c>
      <c r="N43" s="825">
        <f t="shared" si="14"/>
        <v>0</v>
      </c>
      <c r="O43" s="401">
        <f t="shared" si="14"/>
        <v>3</v>
      </c>
      <c r="P43" s="401">
        <f t="shared" si="14"/>
        <v>13</v>
      </c>
      <c r="Q43" s="402">
        <f t="shared" si="14"/>
        <v>0.04236111111</v>
      </c>
      <c r="R43" s="825">
        <f t="shared" si="14"/>
        <v>1</v>
      </c>
      <c r="S43" s="401">
        <f t="shared" si="14"/>
        <v>2</v>
      </c>
      <c r="T43" s="401">
        <f t="shared" si="14"/>
        <v>17.5</v>
      </c>
      <c r="U43" s="402">
        <f t="shared" si="14"/>
        <v>0.1472222222</v>
      </c>
      <c r="V43" s="825">
        <f t="shared" si="14"/>
        <v>0</v>
      </c>
      <c r="W43" s="401">
        <f>SUM(W34:W37)</f>
        <v>1</v>
      </c>
      <c r="X43" s="401">
        <f t="shared" ref="X43:Y43" si="15">SUM(X35:X38)</f>
        <v>9</v>
      </c>
      <c r="Y43" s="402">
        <f t="shared" si="15"/>
        <v>0.08611111111</v>
      </c>
      <c r="Z43" s="825">
        <f>SUM(Z34:Z37)</f>
        <v>0</v>
      </c>
      <c r="AA43" s="401">
        <f>SUM(AA31:AA35)</f>
        <v>11</v>
      </c>
      <c r="AB43" s="401">
        <f t="shared" ref="AB43:AD43" si="16">SUM(AB35)</f>
        <v>6</v>
      </c>
      <c r="AC43" s="402">
        <f t="shared" si="16"/>
        <v>0.4888888889</v>
      </c>
      <c r="AD43" s="825">
        <f t="shared" si="16"/>
        <v>0</v>
      </c>
      <c r="AE43" s="401">
        <f>SUM(AE31:AE35)</f>
        <v>6</v>
      </c>
      <c r="AF43" s="401">
        <f t="shared" ref="AF43:AH43" si="17">SUM(AF35)</f>
        <v>1</v>
      </c>
      <c r="AG43" s="402">
        <f t="shared" si="17"/>
        <v>0.04583333333</v>
      </c>
      <c r="AH43" s="825">
        <f t="shared" si="17"/>
        <v>1</v>
      </c>
      <c r="AI43" s="401">
        <f>SUM(AI31:AI35)</f>
        <v>0</v>
      </c>
      <c r="AJ43" s="401">
        <f t="shared" ref="AJ43:AL43" si="18">SUM(AJ35)</f>
        <v>0</v>
      </c>
      <c r="AK43" s="402">
        <f t="shared" si="18"/>
        <v>0</v>
      </c>
      <c r="AL43" s="825">
        <f t="shared" si="18"/>
        <v>0</v>
      </c>
      <c r="AM43" s="401">
        <f>SUM(AM31:AM35)</f>
        <v>0</v>
      </c>
      <c r="AN43" s="401">
        <f t="shared" ref="AN43:AP43" si="19">SUM(AN35)</f>
        <v>0</v>
      </c>
      <c r="AO43" s="402">
        <f t="shared" si="19"/>
        <v>0</v>
      </c>
      <c r="AP43" s="825">
        <f t="shared" si="19"/>
        <v>0</v>
      </c>
    </row>
    <row r="44" ht="18.0" customHeight="1">
      <c r="A44" s="410" t="s">
        <v>44</v>
      </c>
      <c r="B44" s="411" t="s">
        <v>24</v>
      </c>
      <c r="C44" s="401">
        <f t="shared" ref="C44:V44" si="20">SUM(C39:C43)</f>
        <v>38</v>
      </c>
      <c r="D44" s="401">
        <f t="shared" si="20"/>
        <v>142.5</v>
      </c>
      <c r="E44" s="402">
        <f t="shared" si="20"/>
        <v>0.8986111111</v>
      </c>
      <c r="F44" s="825">
        <f t="shared" si="20"/>
        <v>6</v>
      </c>
      <c r="G44" s="401">
        <f t="shared" si="20"/>
        <v>43</v>
      </c>
      <c r="H44" s="401">
        <f t="shared" si="20"/>
        <v>306.5</v>
      </c>
      <c r="I44" s="402">
        <f t="shared" si="20"/>
        <v>0.9347222222</v>
      </c>
      <c r="J44" s="825">
        <f t="shared" si="20"/>
        <v>4</v>
      </c>
      <c r="K44" s="401">
        <f t="shared" si="20"/>
        <v>3</v>
      </c>
      <c r="L44" s="401">
        <f t="shared" si="20"/>
        <v>18</v>
      </c>
      <c r="M44" s="402">
        <f t="shared" si="20"/>
        <v>0.175</v>
      </c>
      <c r="N44" s="825">
        <f t="shared" si="20"/>
        <v>0</v>
      </c>
      <c r="O44" s="401">
        <f t="shared" si="20"/>
        <v>41</v>
      </c>
      <c r="P44" s="401">
        <f t="shared" si="20"/>
        <v>153</v>
      </c>
      <c r="Q44" s="402">
        <f t="shared" si="20"/>
        <v>0.7381944444</v>
      </c>
      <c r="R44" s="825">
        <f t="shared" si="20"/>
        <v>4</v>
      </c>
      <c r="S44" s="401">
        <f t="shared" si="20"/>
        <v>4</v>
      </c>
      <c r="T44" s="401">
        <f t="shared" si="20"/>
        <v>46.5</v>
      </c>
      <c r="U44" s="402">
        <f t="shared" si="20"/>
        <v>0.3027777778</v>
      </c>
      <c r="V44" s="825">
        <f t="shared" si="20"/>
        <v>0</v>
      </c>
      <c r="W44" s="401">
        <f>SUM(W3:W37)</f>
        <v>42</v>
      </c>
      <c r="X44" s="401">
        <f t="shared" ref="X44:AP44" si="21">SUM(X39:X43)</f>
        <v>77</v>
      </c>
      <c r="Y44" s="402">
        <f t="shared" si="21"/>
        <v>1.960416667</v>
      </c>
      <c r="Z44" s="825">
        <f t="shared" si="21"/>
        <v>1</v>
      </c>
      <c r="AA44" s="401">
        <f t="shared" si="21"/>
        <v>84</v>
      </c>
      <c r="AB44" s="401">
        <f t="shared" si="21"/>
        <v>83</v>
      </c>
      <c r="AC44" s="402">
        <f t="shared" si="21"/>
        <v>9.436111111</v>
      </c>
      <c r="AD44" s="825">
        <f t="shared" si="21"/>
        <v>0</v>
      </c>
      <c r="AE44" s="401">
        <f t="shared" si="21"/>
        <v>20</v>
      </c>
      <c r="AF44" s="401">
        <f t="shared" si="21"/>
        <v>60</v>
      </c>
      <c r="AG44" s="402">
        <f t="shared" si="21"/>
        <v>1.593055556</v>
      </c>
      <c r="AH44" s="825">
        <f t="shared" si="21"/>
        <v>6</v>
      </c>
      <c r="AI44" s="401">
        <f t="shared" si="21"/>
        <v>0</v>
      </c>
      <c r="AJ44" s="401">
        <f t="shared" si="21"/>
        <v>0</v>
      </c>
      <c r="AK44" s="402">
        <f t="shared" si="21"/>
        <v>0</v>
      </c>
      <c r="AL44" s="825">
        <f t="shared" si="21"/>
        <v>0</v>
      </c>
      <c r="AM44" s="401">
        <f t="shared" si="21"/>
        <v>0</v>
      </c>
      <c r="AN44" s="401">
        <f t="shared" si="21"/>
        <v>0</v>
      </c>
      <c r="AO44" s="402">
        <f t="shared" si="21"/>
        <v>0</v>
      </c>
      <c r="AP44" s="825">
        <f t="shared" si="21"/>
        <v>0</v>
      </c>
    </row>
    <row r="45" ht="18.0" customHeight="1">
      <c r="A45" s="451" t="s">
        <v>1122</v>
      </c>
      <c r="B45" s="8"/>
      <c r="C45" s="827"/>
      <c r="D45" s="828"/>
      <c r="E45" s="827"/>
      <c r="F45" s="827"/>
      <c r="G45" s="827"/>
      <c r="H45" s="827"/>
      <c r="I45" s="827"/>
      <c r="J45" s="827"/>
      <c r="K45" s="827"/>
      <c r="L45" s="827"/>
      <c r="M45" s="827"/>
      <c r="N45" s="827"/>
      <c r="O45" s="827"/>
      <c r="P45" s="827"/>
      <c r="Q45" s="827"/>
      <c r="R45" s="827"/>
      <c r="S45" s="827"/>
      <c r="T45" s="827"/>
      <c r="U45" s="827"/>
      <c r="V45" s="827"/>
      <c r="W45" s="827"/>
      <c r="X45" s="827"/>
      <c r="Y45" s="827"/>
      <c r="Z45" s="827"/>
      <c r="AA45" s="827"/>
      <c r="AB45" s="827"/>
      <c r="AC45" s="827"/>
      <c r="AD45" s="827"/>
      <c r="AE45" s="827"/>
      <c r="AF45" s="827"/>
      <c r="AG45" s="827"/>
      <c r="AH45" s="827"/>
      <c r="AI45" s="827"/>
      <c r="AJ45" s="829"/>
      <c r="AK45" s="827"/>
      <c r="AL45" s="827"/>
      <c r="AM45" s="827"/>
      <c r="AN45" s="827"/>
      <c r="AO45" s="827"/>
      <c r="AP45" s="827"/>
    </row>
  </sheetData>
  <mergeCells count="49">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7:B37"/>
    <mergeCell ref="A38:B38"/>
    <mergeCell ref="A45:B45"/>
    <mergeCell ref="A30:B30"/>
    <mergeCell ref="A31:B31"/>
    <mergeCell ref="A32:B32"/>
    <mergeCell ref="A33:B33"/>
    <mergeCell ref="A34:B34"/>
    <mergeCell ref="A35:B35"/>
    <mergeCell ref="A36:B36"/>
  </mergeCells>
  <conditionalFormatting sqref="C3:E37">
    <cfRule type="expression" dxfId="1" priority="1">
      <formula>$F:$F="ВРИО"</formula>
    </cfRule>
  </conditionalFormatting>
  <conditionalFormatting sqref="G3:I9 G11:I17 G19:I25 G27:I33 G35:I37">
    <cfRule type="expression" dxfId="1" priority="2">
      <formula>$J:$J="ВРИО"</formula>
    </cfRule>
  </conditionalFormatting>
  <conditionalFormatting sqref="C3:E7 G3:I3 K3:M9 O5:Q5 S5:U5 K11:M17 K19:M25 K27:M33 K35:M37">
    <cfRule type="expression" dxfId="1" priority="3">
      <formula>$N:$N="ВРИО"</formula>
    </cfRule>
  </conditionalFormatting>
  <conditionalFormatting sqref="G3:I9 O3:Q9 G11:I17 O11:Q17 G19:I25 O19:Q25 G27:I28 O27:Q33 G30:I30 O35:Q37">
    <cfRule type="expression" dxfId="1" priority="4">
      <formula>$R:$R="ВРИО"</formula>
    </cfRule>
  </conditionalFormatting>
  <conditionalFormatting sqref="C3:E30 S3:U33 K30:M30 S35:U37">
    <cfRule type="expression" dxfId="1" priority="5">
      <formula>$V:$V="ВРИО"</formula>
    </cfRule>
  </conditionalFormatting>
  <conditionalFormatting sqref="C3:E37">
    <cfRule type="expression" dxfId="0" priority="6">
      <formula>$F:$F=1</formula>
    </cfRule>
  </conditionalFormatting>
  <conditionalFormatting sqref="S3:U9 S11:U17 S19:U25 S27:U33 K30:M30 S35:U37">
    <cfRule type="expression" dxfId="0" priority="7">
      <formula>$V:$V=1</formula>
    </cfRule>
  </conditionalFormatting>
  <conditionalFormatting sqref="G3:I9 G11:I17 G19:I25 G27:I33 G35:I37">
    <cfRule type="expression" dxfId="0" priority="8">
      <formula>$J:$J=1</formula>
    </cfRule>
  </conditionalFormatting>
  <conditionalFormatting sqref="C3:E7 G3:I3 K3:M9 O5:Q5 S5:U5 K11:M17 K19:M25 K27:M33 K35:M37">
    <cfRule type="expression" dxfId="0" priority="9">
      <formula>$N:$N=1</formula>
    </cfRule>
  </conditionalFormatting>
  <conditionalFormatting sqref="O3:Q9 O11:Q17 O19:Q25 O27:Q33 O35:Q37">
    <cfRule type="expression" dxfId="0" priority="10">
      <formula>$R:$R=1</formula>
    </cfRule>
  </conditionalFormatting>
  <conditionalFormatting sqref="E3:E9 I3:I9 M3 Q3:Q4 U3:U4 M5:M9 Q6:Q9 U6:U9 E11:E17 I11:I17 M11:M17 Q11:Q17 U11:U17 E19:E25 I19:I25 M19:M25 Q19:Q25 U19:U25 E27:E33 I27:I33 M27:M33 Q27:Q33 U27:U33 E35:E37 I35:I37 M35:M37 Q35:Q37 U35:U37">
    <cfRule type="cellIs" dxfId="6" priority="11" operator="greaterThan">
      <formula>"0:25:00"</formula>
    </cfRule>
  </conditionalFormatting>
  <conditionalFormatting sqref="C3:C37 D24">
    <cfRule type="cellIs" dxfId="6" priority="12" operator="greaterThan">
      <formula>0.9</formula>
    </cfRule>
  </conditionalFormatting>
  <conditionalFormatting sqref="G3:G9 G11:G17 G19:G25 G27:G33 G35:G37">
    <cfRule type="cellIs" dxfId="6" priority="13" operator="greaterThan">
      <formula>0.9</formula>
    </cfRule>
  </conditionalFormatting>
  <conditionalFormatting sqref="C3:C28 G3 K3:K33 O5 S5 O29 C30 K35:K37">
    <cfRule type="cellIs" dxfId="6" priority="14" operator="greaterThan">
      <formula>0.9</formula>
    </cfRule>
  </conditionalFormatting>
  <conditionalFormatting sqref="D3:D9 H3 L3 L5:L9 D11:D17 L11:L17 D19:D25 L19:L25 D27:D28 L27:L33 P29 D30 L35:L37">
    <cfRule type="cellIs" dxfId="6" priority="15" operator="greaterThan">
      <formula>2</formula>
    </cfRule>
  </conditionalFormatting>
  <conditionalFormatting sqref="G3:G9 O3:O9 G11:G17 O11:O17 G19:G25 O19:O25 G27:G28 O27:O33 G30 O35:O37">
    <cfRule type="cellIs" dxfId="6" priority="16" operator="greaterThan">
      <formula>0.9</formula>
    </cfRule>
  </conditionalFormatting>
  <conditionalFormatting sqref="H3:H9 P3:P4 P6:P9 H11:H17 P11:P17 H19:H25 P19:P25 H27:H28 P27:P33 H30 P35:P37">
    <cfRule type="cellIs" dxfId="6" priority="17" operator="greaterThan">
      <formula>1.9</formula>
    </cfRule>
  </conditionalFormatting>
  <conditionalFormatting sqref="D3:D9 D11:D17 D19:D23 D25 D27:D33 D35:D37">
    <cfRule type="cellIs" dxfId="6" priority="18" operator="greaterThan">
      <formula>2</formula>
    </cfRule>
  </conditionalFormatting>
  <conditionalFormatting sqref="H3:H9 H11:H17 H19:H25 H27:H33 H35:H37">
    <cfRule type="cellIs" dxfId="6" priority="19" operator="greaterThan">
      <formula>1.9</formula>
    </cfRule>
  </conditionalFormatting>
  <conditionalFormatting sqref="C3:C30 S3:S33 K30 S35:S37">
    <cfRule type="cellIs" dxfId="6" priority="20" operator="greaterThan">
      <formula>0.9</formula>
    </cfRule>
  </conditionalFormatting>
  <conditionalFormatting sqref="E3:E9 U3:U4 U6:U9 E11:E17 U11:U17 E19:E25 U19:U25 E27:E30 U27:U33 M30 U35:U37">
    <cfRule type="cellIs" dxfId="6" priority="21" operator="greaterThan">
      <formula>"0:25"</formula>
    </cfRule>
  </conditionalFormatting>
  <conditionalFormatting sqref="D3:D9 T3:T4 T6:T9 D11:D17 T11:T17 D19:D25 T19:T25 D27:D30 T27:T33 L30 T35:T37">
    <cfRule type="cellIs" dxfId="6" priority="22" operator="greaterThan">
      <formula>1.9</formula>
    </cfRule>
  </conditionalFormatting>
  <conditionalFormatting sqref="E3:E9 I3:I9 M3 Q3:Q4 M5:M9 Q6:Q9 E11:E17 I11:I17 M11:M17 Q11:Q17 E19:E25 I19:I25 M19:M25 Q19:Q25 E27:E33 I27:I33 M27:M33 Q27:Q33 E35:E37 I35:I37 M35:M37 Q35:Q37">
    <cfRule type="cellIs" dxfId="8" priority="23" operator="lessThan">
      <formula>"0:25:00"</formula>
    </cfRule>
  </conditionalFormatting>
  <conditionalFormatting sqref="C3:C37 D24">
    <cfRule type="cellIs" dxfId="7" priority="24" operator="lessThan">
      <formula>0.9</formula>
    </cfRule>
  </conditionalFormatting>
  <conditionalFormatting sqref="G3:G9 G11:G17 G19:G25 G27:G33 G35:G37">
    <cfRule type="cellIs" dxfId="7" priority="25" operator="lessThan">
      <formula>0.9</formula>
    </cfRule>
  </conditionalFormatting>
  <conditionalFormatting sqref="C3:C26 G3 K3:K26 O5 S5 C28 K28:K33 O29 C30 K35:K37">
    <cfRule type="cellIs" dxfId="7" priority="26" operator="lessThan">
      <formula>0.9</formula>
    </cfRule>
  </conditionalFormatting>
  <conditionalFormatting sqref="D3:D9 D11:D17 D19:D23 D25 D27:D33 D35:D37">
    <cfRule type="cellIs" dxfId="8" priority="27" operator="lessThan">
      <formula>2</formula>
    </cfRule>
  </conditionalFormatting>
  <conditionalFormatting sqref="H3:H9 H11:H17 H19:H25 H27:H33 H35:H37">
    <cfRule type="cellIs" dxfId="8" priority="28" operator="lessThan">
      <formula>2</formula>
    </cfRule>
  </conditionalFormatting>
  <conditionalFormatting sqref="D3:D9 H3 L3 L5:L9 D11:D17 L11:L17 D19:D25 L19:L25 D27:D28 L27:L33 P29 D30 L35:L37">
    <cfRule type="cellIs" dxfId="8" priority="29" operator="lessThan">
      <formula>2</formula>
    </cfRule>
  </conditionalFormatting>
  <conditionalFormatting sqref="G3:G9 O3:O9 G11:G17 O11:O17 G19:G25 O19:O25 G27:G28 O27:O33 G30 O35:O37">
    <cfRule type="cellIs" dxfId="7" priority="30" operator="lessThan">
      <formula>0.9</formula>
    </cfRule>
  </conditionalFormatting>
  <conditionalFormatting sqref="H3:H9 P3:P4 P6:P9 H11:H17 P11:P17 H19:H25 P19:P25 H27:H28 P27:P33 H30 P35:P37">
    <cfRule type="cellIs" dxfId="7" priority="31" operator="lessThan">
      <formula>2</formula>
    </cfRule>
  </conditionalFormatting>
  <conditionalFormatting sqref="C3:C30 S3:S33 K30 S35:S37">
    <cfRule type="cellIs" dxfId="7" priority="32" operator="lessThan">
      <formula>0.9</formula>
    </cfRule>
  </conditionalFormatting>
  <conditionalFormatting sqref="D3:D9 T3:T4 T6:T9 D11:D17 T11:T17 D19:D25 T19:T25 D27:D30 T27:T33 L30 T35:T37">
    <cfRule type="cellIs" dxfId="7" priority="33" operator="lessThan">
      <formula>2</formula>
    </cfRule>
  </conditionalFormatting>
  <conditionalFormatting sqref="E3:E9 U3:U4 U6:U9 E11:E17 U11:U17 E19:E25 U19:U25 E27:E30 U27:U33 M30 U35:U37">
    <cfRule type="cellIs" dxfId="7" priority="34" operator="lessThan">
      <formula>"0:25"</formula>
    </cfRule>
  </conditionalFormatting>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8" t="s">
        <v>834</v>
      </c>
      <c r="B1" s="8"/>
      <c r="C1" s="579" t="s">
        <v>1123</v>
      </c>
      <c r="D1" s="63"/>
      <c r="E1" s="63"/>
      <c r="F1" s="64"/>
      <c r="G1" s="579" t="s">
        <v>1124</v>
      </c>
      <c r="H1" s="63"/>
      <c r="I1" s="63"/>
      <c r="J1" s="64"/>
      <c r="K1" s="579" t="s">
        <v>1125</v>
      </c>
      <c r="L1" s="63"/>
      <c r="M1" s="63"/>
      <c r="N1" s="64"/>
      <c r="O1" s="579" t="s">
        <v>954</v>
      </c>
      <c r="P1" s="63"/>
      <c r="Q1" s="63"/>
      <c r="R1" s="64"/>
      <c r="S1" s="579" t="s">
        <v>1123</v>
      </c>
      <c r="T1" s="63"/>
      <c r="U1" s="63"/>
      <c r="V1" s="64"/>
      <c r="W1" s="580" t="s">
        <v>915</v>
      </c>
      <c r="X1" s="63"/>
      <c r="Y1" s="63"/>
      <c r="Z1" s="64"/>
      <c r="AA1" s="580" t="s">
        <v>1126</v>
      </c>
      <c r="AB1" s="63"/>
      <c r="AC1" s="63"/>
      <c r="AD1" s="64"/>
      <c r="AE1" s="580" t="s">
        <v>1127</v>
      </c>
      <c r="AF1" s="63"/>
      <c r="AG1" s="63"/>
      <c r="AH1" s="64"/>
      <c r="AI1" s="580" t="s">
        <v>915</v>
      </c>
      <c r="AJ1" s="63"/>
      <c r="AK1" s="63"/>
      <c r="AL1" s="64"/>
      <c r="AM1" s="580" t="s">
        <v>915</v>
      </c>
      <c r="AN1" s="63"/>
      <c r="AO1" s="63"/>
      <c r="AP1" s="64"/>
    </row>
    <row r="2">
      <c r="A2" s="442" t="s">
        <v>42</v>
      </c>
      <c r="B2" s="8"/>
      <c r="C2" s="507" t="s">
        <v>4</v>
      </c>
      <c r="D2" s="508" t="s">
        <v>3</v>
      </c>
      <c r="E2" s="507" t="s">
        <v>5</v>
      </c>
      <c r="F2" s="507" t="s">
        <v>43</v>
      </c>
      <c r="G2" s="511" t="s">
        <v>4</v>
      </c>
      <c r="H2" s="508" t="s">
        <v>3</v>
      </c>
      <c r="I2" s="510"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511" t="s">
        <v>4</v>
      </c>
      <c r="X2" s="510" t="s">
        <v>759</v>
      </c>
      <c r="Y2" s="510" t="s">
        <v>5</v>
      </c>
      <c r="Z2" s="510" t="s">
        <v>43</v>
      </c>
      <c r="AA2" s="511" t="s">
        <v>4</v>
      </c>
      <c r="AB2" s="510" t="s">
        <v>759</v>
      </c>
      <c r="AC2" s="510" t="s">
        <v>5</v>
      </c>
      <c r="AD2" s="510" t="s">
        <v>43</v>
      </c>
      <c r="AE2" s="511" t="s">
        <v>4</v>
      </c>
      <c r="AF2" s="510" t="s">
        <v>759</v>
      </c>
      <c r="AG2" s="510" t="s">
        <v>5</v>
      </c>
      <c r="AH2" s="514" t="s">
        <v>43</v>
      </c>
      <c r="AI2" s="511" t="s">
        <v>4</v>
      </c>
      <c r="AJ2" s="510" t="s">
        <v>759</v>
      </c>
      <c r="AK2" s="510" t="s">
        <v>5</v>
      </c>
      <c r="AL2" s="510" t="s">
        <v>43</v>
      </c>
      <c r="AM2" s="511" t="s">
        <v>4</v>
      </c>
      <c r="AN2" s="510" t="s">
        <v>759</v>
      </c>
      <c r="AO2" s="510" t="s">
        <v>5</v>
      </c>
      <c r="AP2" s="510" t="s">
        <v>43</v>
      </c>
    </row>
    <row r="3">
      <c r="A3" s="451" t="s">
        <v>1128</v>
      </c>
      <c r="B3" s="8"/>
      <c r="C3" s="524"/>
      <c r="D3" s="515"/>
      <c r="E3" s="518"/>
      <c r="F3" s="522"/>
      <c r="G3" s="830">
        <v>7.0</v>
      </c>
      <c r="H3" s="830">
        <v>1.0</v>
      </c>
      <c r="I3" s="831">
        <v>0.5826388888888889</v>
      </c>
      <c r="J3" s="832"/>
      <c r="K3" s="833"/>
      <c r="L3" s="834"/>
      <c r="M3" s="554"/>
      <c r="N3" s="522"/>
      <c r="O3" s="515"/>
      <c r="P3" s="515"/>
      <c r="Q3" s="515"/>
      <c r="R3" s="522"/>
      <c r="S3" s="830"/>
      <c r="T3" s="830"/>
      <c r="U3" s="831"/>
      <c r="V3" s="835"/>
      <c r="W3" s="528"/>
      <c r="X3" s="529"/>
      <c r="Y3" s="550"/>
      <c r="Z3" s="836"/>
      <c r="AA3" s="524"/>
      <c r="AB3" s="525"/>
      <c r="AC3" s="581"/>
      <c r="AD3" s="836"/>
      <c r="AE3" s="524"/>
      <c r="AF3" s="525"/>
      <c r="AG3" s="525"/>
      <c r="AH3" s="836"/>
      <c r="AI3" s="524"/>
      <c r="AJ3" s="525"/>
      <c r="AK3" s="581"/>
      <c r="AL3" s="527"/>
      <c r="AM3" s="528"/>
      <c r="AN3" s="529"/>
      <c r="AO3" s="529"/>
      <c r="AP3" s="530"/>
    </row>
    <row r="4">
      <c r="A4" s="451" t="s">
        <v>1129</v>
      </c>
      <c r="B4" s="8"/>
      <c r="C4" s="524"/>
      <c r="D4" s="525"/>
      <c r="E4" s="581"/>
      <c r="F4" s="563"/>
      <c r="G4" s="515">
        <v>1.0</v>
      </c>
      <c r="H4" s="515">
        <v>7.0</v>
      </c>
      <c r="I4" s="518">
        <v>0.33055555555555555</v>
      </c>
      <c r="J4" s="522"/>
      <c r="K4" s="837"/>
      <c r="L4" s="838"/>
      <c r="M4" s="554"/>
      <c r="N4" s="522"/>
      <c r="O4" s="515"/>
      <c r="P4" s="515"/>
      <c r="Q4" s="518"/>
      <c r="R4" s="522"/>
      <c r="S4" s="515"/>
      <c r="T4" s="515"/>
      <c r="U4" s="518"/>
      <c r="V4" s="522"/>
      <c r="W4" s="528"/>
      <c r="X4" s="529"/>
      <c r="Y4" s="550"/>
      <c r="Z4" s="517"/>
      <c r="AA4" s="524"/>
      <c r="AB4" s="525"/>
      <c r="AC4" s="581"/>
      <c r="AD4" s="517"/>
      <c r="AE4" s="524"/>
      <c r="AF4" s="525"/>
      <c r="AG4" s="581"/>
      <c r="AH4" s="517"/>
      <c r="AI4" s="524"/>
      <c r="AJ4" s="525"/>
      <c r="AK4" s="581"/>
      <c r="AL4" s="839"/>
      <c r="AM4" s="528"/>
      <c r="AN4" s="529"/>
      <c r="AO4" s="529"/>
      <c r="AP4" s="840"/>
    </row>
    <row r="5">
      <c r="A5" s="451" t="s">
        <v>1130</v>
      </c>
      <c r="B5" s="8"/>
      <c r="C5" s="524"/>
      <c r="D5" s="525"/>
      <c r="E5" s="581"/>
      <c r="F5" s="841"/>
      <c r="G5" s="842">
        <v>3.0</v>
      </c>
      <c r="H5" s="843">
        <v>6.5</v>
      </c>
      <c r="I5" s="518">
        <v>0.2965277777777778</v>
      </c>
      <c r="J5" s="522"/>
      <c r="K5" s="524"/>
      <c r="L5" s="525"/>
      <c r="M5" s="554"/>
      <c r="N5" s="522"/>
      <c r="O5" s="844"/>
      <c r="P5" s="845"/>
      <c r="Q5" s="518"/>
      <c r="R5" s="522"/>
      <c r="S5" s="842"/>
      <c r="T5" s="846"/>
      <c r="U5" s="518"/>
      <c r="V5" s="522"/>
      <c r="W5" s="528"/>
      <c r="X5" s="529"/>
      <c r="Y5" s="550"/>
      <c r="Z5" s="517"/>
      <c r="AA5" s="524"/>
      <c r="AB5" s="525"/>
      <c r="AC5" s="581"/>
      <c r="AD5" s="517"/>
      <c r="AE5" s="524"/>
      <c r="AF5" s="525"/>
      <c r="AG5" s="581"/>
      <c r="AH5" s="517"/>
      <c r="AI5" s="524"/>
      <c r="AJ5" s="525"/>
      <c r="AK5" s="581"/>
      <c r="AL5" s="847"/>
      <c r="AM5" s="528"/>
      <c r="AN5" s="529"/>
      <c r="AO5" s="550"/>
      <c r="AP5" s="847"/>
    </row>
    <row r="6">
      <c r="A6" s="451" t="s">
        <v>1131</v>
      </c>
      <c r="B6" s="8"/>
      <c r="C6" s="524"/>
      <c r="D6" s="525"/>
      <c r="E6" s="581"/>
      <c r="F6" s="563"/>
      <c r="G6" s="515">
        <v>6.0</v>
      </c>
      <c r="H6" s="515">
        <v>9.0</v>
      </c>
      <c r="I6" s="518">
        <v>0.5534722222222223</v>
      </c>
      <c r="J6" s="522"/>
      <c r="K6" s="524"/>
      <c r="L6" s="525"/>
      <c r="M6" s="554"/>
      <c r="N6" s="522"/>
      <c r="O6" s="515"/>
      <c r="P6" s="515"/>
      <c r="Q6" s="515"/>
      <c r="R6" s="522"/>
      <c r="S6" s="515"/>
      <c r="T6" s="515"/>
      <c r="U6" s="518"/>
      <c r="V6" s="522"/>
      <c r="W6" s="528"/>
      <c r="X6" s="529"/>
      <c r="Y6" s="529"/>
      <c r="Z6" s="517"/>
      <c r="AA6" s="524"/>
      <c r="AB6" s="525"/>
      <c r="AC6" s="581"/>
      <c r="AD6" s="517"/>
      <c r="AE6" s="524"/>
      <c r="AF6" s="525"/>
      <c r="AG6" s="581"/>
      <c r="AH6" s="517"/>
      <c r="AI6" s="528"/>
      <c r="AJ6" s="529"/>
      <c r="AK6" s="550"/>
      <c r="AL6" s="549"/>
      <c r="AM6" s="528"/>
      <c r="AN6" s="529"/>
      <c r="AO6" s="550"/>
      <c r="AP6" s="549"/>
    </row>
    <row r="7">
      <c r="W7" s="848"/>
      <c r="X7" s="848"/>
      <c r="Y7" s="848"/>
      <c r="AA7" s="615"/>
      <c r="AB7" s="615"/>
      <c r="AC7" s="615"/>
      <c r="AE7" s="615"/>
      <c r="AF7" s="615"/>
      <c r="AG7" s="615"/>
      <c r="AM7" s="848"/>
      <c r="AN7" s="848"/>
      <c r="AO7" s="848"/>
    </row>
    <row r="8">
      <c r="A8" s="451" t="s">
        <v>1132</v>
      </c>
      <c r="B8" s="8"/>
      <c r="C8" s="528"/>
      <c r="D8" s="529"/>
      <c r="E8" s="550"/>
      <c r="F8" s="563"/>
      <c r="G8" s="515">
        <v>1.0</v>
      </c>
      <c r="H8" s="515">
        <v>8.5</v>
      </c>
      <c r="I8" s="518">
        <v>0.4840277777777778</v>
      </c>
      <c r="J8" s="522"/>
      <c r="K8" s="524"/>
      <c r="L8" s="525"/>
      <c r="M8" s="591"/>
      <c r="N8" s="522"/>
      <c r="O8" s="515"/>
      <c r="P8" s="515"/>
      <c r="Q8" s="518"/>
      <c r="R8" s="522"/>
      <c r="S8" s="515"/>
      <c r="T8" s="515"/>
      <c r="U8" s="518"/>
      <c r="V8" s="522"/>
      <c r="W8" s="528"/>
      <c r="X8" s="529"/>
      <c r="Y8" s="529"/>
      <c r="Z8" s="517"/>
      <c r="AA8" s="524"/>
      <c r="AB8" s="525"/>
      <c r="AC8" s="581"/>
      <c r="AD8" s="517"/>
      <c r="AE8" s="524"/>
      <c r="AF8" s="525"/>
      <c r="AG8" s="525"/>
      <c r="AH8" s="517"/>
      <c r="AI8" s="528"/>
      <c r="AJ8" s="529"/>
      <c r="AK8" s="550"/>
      <c r="AL8" s="549"/>
      <c r="AM8" s="528"/>
      <c r="AN8" s="529"/>
      <c r="AO8" s="529"/>
      <c r="AP8" s="530"/>
    </row>
    <row r="9">
      <c r="A9" s="451" t="s">
        <v>1133</v>
      </c>
      <c r="B9" s="8"/>
      <c r="C9" s="845"/>
      <c r="D9" s="845"/>
      <c r="E9" s="849"/>
      <c r="F9" s="563"/>
      <c r="G9" s="515">
        <v>2.0</v>
      </c>
      <c r="H9" s="515">
        <v>6.5</v>
      </c>
      <c r="I9" s="518">
        <v>0.3729166666666667</v>
      </c>
      <c r="J9" s="522"/>
      <c r="K9" s="524"/>
      <c r="L9" s="525"/>
      <c r="M9" s="591"/>
      <c r="N9" s="522"/>
      <c r="O9" s="515"/>
      <c r="P9" s="515"/>
      <c r="Q9" s="518"/>
      <c r="R9" s="522"/>
      <c r="S9" s="515"/>
      <c r="T9" s="515"/>
      <c r="U9" s="518"/>
      <c r="V9" s="522"/>
      <c r="W9" s="528"/>
      <c r="X9" s="529"/>
      <c r="Y9" s="550"/>
      <c r="Z9" s="517"/>
      <c r="AA9" s="524"/>
      <c r="AB9" s="525"/>
      <c r="AC9" s="581"/>
      <c r="AD9" s="517"/>
      <c r="AE9" s="524"/>
      <c r="AF9" s="525"/>
      <c r="AG9" s="581"/>
      <c r="AH9" s="517"/>
      <c r="AI9" s="528"/>
      <c r="AJ9" s="529"/>
      <c r="AK9" s="550"/>
      <c r="AL9" s="530"/>
      <c r="AM9" s="528"/>
      <c r="AN9" s="529"/>
      <c r="AO9" s="550"/>
      <c r="AP9" s="530"/>
    </row>
    <row r="10">
      <c r="A10" s="451" t="s">
        <v>1134</v>
      </c>
      <c r="B10" s="8"/>
      <c r="C10" s="845"/>
      <c r="D10" s="850"/>
      <c r="E10" s="849"/>
      <c r="F10" s="522"/>
      <c r="G10" s="515">
        <v>2.0</v>
      </c>
      <c r="H10" s="545">
        <v>6.5</v>
      </c>
      <c r="I10" s="518">
        <v>0.38958333333333334</v>
      </c>
      <c r="J10" s="522"/>
      <c r="K10" s="524"/>
      <c r="L10" s="525"/>
      <c r="M10" s="591"/>
      <c r="N10" s="522"/>
      <c r="O10" s="515"/>
      <c r="P10" s="545"/>
      <c r="Q10" s="515"/>
      <c r="R10" s="522"/>
      <c r="S10" s="515"/>
      <c r="T10" s="545"/>
      <c r="U10" s="518"/>
      <c r="V10" s="522"/>
      <c r="W10" s="528"/>
      <c r="X10" s="529"/>
      <c r="Y10" s="550"/>
      <c r="Z10" s="517"/>
      <c r="AA10" s="524"/>
      <c r="AB10" s="525"/>
      <c r="AC10" s="581"/>
      <c r="AD10" s="517"/>
      <c r="AE10" s="524"/>
      <c r="AF10" s="525"/>
      <c r="AG10" s="581"/>
      <c r="AH10" s="517"/>
      <c r="AI10" s="528"/>
      <c r="AJ10" s="529"/>
      <c r="AK10" s="550"/>
      <c r="AL10" s="549"/>
      <c r="AM10" s="528"/>
      <c r="AN10" s="529"/>
      <c r="AO10" s="550"/>
      <c r="AP10" s="549"/>
    </row>
    <row r="11">
      <c r="A11" s="451" t="s">
        <v>1135</v>
      </c>
      <c r="B11" s="8"/>
      <c r="C11" s="845"/>
      <c r="D11" s="845"/>
      <c r="E11" s="849"/>
      <c r="F11" s="563"/>
      <c r="G11" s="515">
        <v>1.0</v>
      </c>
      <c r="H11" s="515">
        <v>6.0</v>
      </c>
      <c r="I11" s="518">
        <v>0.3416666666666667</v>
      </c>
      <c r="J11" s="522"/>
      <c r="K11" s="524"/>
      <c r="L11" s="525"/>
      <c r="M11" s="591"/>
      <c r="N11" s="522"/>
      <c r="O11" s="515"/>
      <c r="P11" s="515"/>
      <c r="Q11" s="515"/>
      <c r="R11" s="522"/>
      <c r="S11" s="515"/>
      <c r="T11" s="515"/>
      <c r="U11" s="518"/>
      <c r="V11" s="522"/>
      <c r="W11" s="528"/>
      <c r="X11" s="529"/>
      <c r="Y11" s="550"/>
      <c r="Z11" s="517"/>
      <c r="AA11" s="524"/>
      <c r="AB11" s="525"/>
      <c r="AC11" s="581"/>
      <c r="AD11" s="517"/>
      <c r="AE11" s="524"/>
      <c r="AF11" s="525"/>
      <c r="AG11" s="581"/>
      <c r="AH11" s="517"/>
      <c r="AI11" s="528"/>
      <c r="AJ11" s="529"/>
      <c r="AK11" s="550"/>
      <c r="AL11" s="549"/>
      <c r="AM11" s="528"/>
      <c r="AN11" s="529"/>
      <c r="AO11" s="550"/>
      <c r="AP11" s="549"/>
    </row>
    <row r="12">
      <c r="A12" s="451" t="s">
        <v>1136</v>
      </c>
      <c r="B12" s="8"/>
      <c r="C12" s="845"/>
      <c r="D12" s="845"/>
      <c r="E12" s="849"/>
      <c r="F12" s="841"/>
      <c r="G12" s="515">
        <v>1.0</v>
      </c>
      <c r="H12" s="515">
        <v>5.0</v>
      </c>
      <c r="I12" s="518">
        <v>0.20972222222222223</v>
      </c>
      <c r="J12" s="522"/>
      <c r="K12" s="524"/>
      <c r="L12" s="525"/>
      <c r="M12" s="591"/>
      <c r="N12" s="522"/>
      <c r="O12" s="515"/>
      <c r="P12" s="515"/>
      <c r="Q12" s="518"/>
      <c r="R12" s="522"/>
      <c r="S12" s="515"/>
      <c r="T12" s="515"/>
      <c r="U12" s="518"/>
      <c r="V12" s="522"/>
      <c r="W12" s="528"/>
      <c r="X12" s="529"/>
      <c r="Y12" s="550"/>
      <c r="Z12" s="517"/>
      <c r="AA12" s="524"/>
      <c r="AB12" s="525"/>
      <c r="AC12" s="581"/>
      <c r="AD12" s="517"/>
      <c r="AE12" s="524"/>
      <c r="AF12" s="525"/>
      <c r="AG12" s="581"/>
      <c r="AH12" s="517"/>
      <c r="AI12" s="528"/>
      <c r="AJ12" s="529"/>
      <c r="AK12" s="550"/>
      <c r="AL12" s="549"/>
      <c r="AM12" s="528"/>
      <c r="AN12" s="529"/>
      <c r="AO12" s="550"/>
      <c r="AP12" s="549"/>
    </row>
    <row r="13">
      <c r="A13" s="451" t="s">
        <v>1137</v>
      </c>
      <c r="B13" s="8"/>
      <c r="C13" s="845"/>
      <c r="D13" s="845"/>
      <c r="E13" s="845"/>
      <c r="F13" s="563"/>
      <c r="G13" s="515">
        <v>2.0</v>
      </c>
      <c r="H13" s="515">
        <v>7.5</v>
      </c>
      <c r="I13" s="518">
        <v>0.2513888888888889</v>
      </c>
      <c r="J13" s="522"/>
      <c r="K13" s="524"/>
      <c r="L13" s="525"/>
      <c r="M13" s="554"/>
      <c r="N13" s="522"/>
      <c r="O13" s="515"/>
      <c r="P13" s="515"/>
      <c r="Q13" s="518"/>
      <c r="R13" s="522"/>
      <c r="S13" s="515"/>
      <c r="T13" s="515"/>
      <c r="U13" s="518"/>
      <c r="V13" s="522"/>
      <c r="W13" s="528"/>
      <c r="X13" s="529"/>
      <c r="Y13" s="562"/>
      <c r="Z13" s="517"/>
      <c r="AA13" s="524"/>
      <c r="AB13" s="525"/>
      <c r="AC13" s="581"/>
      <c r="AD13" s="517"/>
      <c r="AE13" s="524"/>
      <c r="AF13" s="525"/>
      <c r="AG13" s="581"/>
      <c r="AH13" s="517"/>
      <c r="AI13" s="528"/>
      <c r="AJ13" s="529"/>
      <c r="AK13" s="550"/>
      <c r="AL13" s="530"/>
      <c r="AM13" s="528"/>
      <c r="AN13" s="529"/>
      <c r="AO13" s="550"/>
      <c r="AP13" s="530"/>
    </row>
    <row r="14">
      <c r="A14" s="451" t="s">
        <v>1138</v>
      </c>
      <c r="B14" s="8"/>
      <c r="C14" s="845"/>
      <c r="D14" s="845"/>
      <c r="E14" s="849"/>
      <c r="F14" s="563"/>
      <c r="G14" s="515">
        <v>1.0</v>
      </c>
      <c r="H14" s="515">
        <v>7.0</v>
      </c>
      <c r="I14" s="518">
        <v>0.4722222222222222</v>
      </c>
      <c r="J14" s="522"/>
      <c r="K14" s="524"/>
      <c r="L14" s="525"/>
      <c r="M14" s="554"/>
      <c r="N14" s="522"/>
      <c r="O14" s="515"/>
      <c r="P14" s="515"/>
      <c r="Q14" s="518"/>
      <c r="R14" s="522"/>
      <c r="S14" s="515"/>
      <c r="T14" s="515"/>
      <c r="U14" s="518"/>
      <c r="V14" s="522"/>
      <c r="W14" s="558"/>
      <c r="X14" s="559"/>
      <c r="Y14" s="550"/>
      <c r="Z14" s="517"/>
      <c r="AA14" s="556"/>
      <c r="AB14" s="557"/>
      <c r="AC14" s="581"/>
      <c r="AD14" s="517"/>
      <c r="AE14" s="556"/>
      <c r="AF14" s="557"/>
      <c r="AG14" s="581"/>
      <c r="AH14" s="517"/>
      <c r="AI14" s="558"/>
      <c r="AJ14" s="559"/>
      <c r="AK14" s="550"/>
      <c r="AL14" s="530"/>
      <c r="AM14" s="558"/>
      <c r="AN14" s="559"/>
      <c r="AO14" s="550"/>
      <c r="AP14" s="530"/>
    </row>
    <row r="15">
      <c r="C15" s="848"/>
      <c r="D15" s="848"/>
      <c r="E15" s="848"/>
      <c r="W15" s="848"/>
      <c r="X15" s="848"/>
      <c r="Y15" s="848"/>
      <c r="AE15" s="615"/>
      <c r="AF15" s="615"/>
      <c r="AG15" s="615"/>
    </row>
    <row r="16">
      <c r="A16" s="451" t="s">
        <v>1139</v>
      </c>
      <c r="B16" s="8"/>
      <c r="C16" s="845"/>
      <c r="D16" s="845"/>
      <c r="E16" s="849"/>
      <c r="F16" s="563"/>
      <c r="G16" s="515">
        <v>0.0</v>
      </c>
      <c r="H16" s="515">
        <v>2.0</v>
      </c>
      <c r="I16" s="518">
        <v>0.6034722222222222</v>
      </c>
      <c r="J16" s="522"/>
      <c r="K16" s="524"/>
      <c r="L16" s="525"/>
      <c r="M16" s="554"/>
      <c r="N16" s="522"/>
      <c r="O16" s="515"/>
      <c r="P16" s="515"/>
      <c r="Q16" s="515"/>
      <c r="R16" s="522"/>
      <c r="S16" s="515"/>
      <c r="T16" s="515"/>
      <c r="U16" s="518"/>
      <c r="V16" s="522"/>
      <c r="W16" s="558"/>
      <c r="X16" s="559"/>
      <c r="Y16" s="550"/>
      <c r="Z16" s="517"/>
      <c r="AA16" s="556"/>
      <c r="AB16" s="557"/>
      <c r="AC16" s="581"/>
      <c r="AD16" s="517"/>
      <c r="AE16" s="851"/>
      <c r="AF16" s="852"/>
      <c r="AG16" s="581"/>
      <c r="AH16" s="517"/>
      <c r="AI16" s="558"/>
      <c r="AJ16" s="559"/>
      <c r="AK16" s="550"/>
      <c r="AL16" s="560"/>
      <c r="AM16" s="558"/>
      <c r="AN16" s="559"/>
      <c r="AO16" s="550"/>
      <c r="AP16" s="560"/>
    </row>
    <row r="17">
      <c r="A17" s="451" t="s">
        <v>1140</v>
      </c>
      <c r="B17" s="8"/>
      <c r="C17" s="845"/>
      <c r="D17" s="845"/>
      <c r="E17" s="849"/>
      <c r="F17" s="563"/>
      <c r="G17" s="515">
        <v>2.0</v>
      </c>
      <c r="H17" s="515">
        <v>5.0</v>
      </c>
      <c r="I17" s="518">
        <v>0.6180555555555556</v>
      </c>
      <c r="J17" s="522"/>
      <c r="K17" s="524"/>
      <c r="L17" s="525"/>
      <c r="M17" s="554"/>
      <c r="N17" s="522"/>
      <c r="O17" s="515"/>
      <c r="P17" s="515"/>
      <c r="Q17" s="518"/>
      <c r="R17" s="522"/>
      <c r="S17" s="515"/>
      <c r="T17" s="515"/>
      <c r="U17" s="518"/>
      <c r="V17" s="522"/>
      <c r="W17" s="558"/>
      <c r="X17" s="559"/>
      <c r="Y17" s="550"/>
      <c r="Z17" s="517"/>
      <c r="AA17" s="556"/>
      <c r="AB17" s="557"/>
      <c r="AC17" s="581"/>
      <c r="AD17" s="517"/>
      <c r="AE17" s="556"/>
      <c r="AF17" s="557"/>
      <c r="AG17" s="581"/>
      <c r="AH17" s="517"/>
      <c r="AI17" s="558"/>
      <c r="AJ17" s="559"/>
      <c r="AK17" s="550"/>
      <c r="AL17" s="530"/>
      <c r="AM17" s="558"/>
      <c r="AN17" s="559"/>
      <c r="AO17" s="550"/>
      <c r="AP17" s="530"/>
    </row>
    <row r="18">
      <c r="A18" s="451" t="s">
        <v>1141</v>
      </c>
      <c r="B18" s="8"/>
      <c r="C18" s="845"/>
      <c r="D18" s="845"/>
      <c r="E18" s="849"/>
      <c r="F18" s="522"/>
      <c r="G18" s="515">
        <v>2.0</v>
      </c>
      <c r="H18" s="515">
        <v>4.0</v>
      </c>
      <c r="I18" s="518">
        <v>0.6055555555555555</v>
      </c>
      <c r="J18" s="522"/>
      <c r="K18" s="524"/>
      <c r="L18" s="525"/>
      <c r="M18" s="554"/>
      <c r="N18" s="522"/>
      <c r="O18" s="515"/>
      <c r="P18" s="515"/>
      <c r="Q18" s="518"/>
      <c r="R18" s="522"/>
      <c r="S18" s="515"/>
      <c r="T18" s="515"/>
      <c r="U18" s="518"/>
      <c r="V18" s="522"/>
      <c r="W18" s="558"/>
      <c r="X18" s="559"/>
      <c r="Y18" s="550"/>
      <c r="Z18" s="517"/>
      <c r="AA18" s="556"/>
      <c r="AB18" s="557"/>
      <c r="AC18" s="581"/>
      <c r="AD18" s="517"/>
      <c r="AE18" s="556"/>
      <c r="AF18" s="557"/>
      <c r="AG18" s="581"/>
      <c r="AH18" s="517"/>
      <c r="AI18" s="558"/>
      <c r="AJ18" s="559"/>
      <c r="AK18" s="550"/>
      <c r="AL18" s="560"/>
      <c r="AM18" s="558"/>
      <c r="AN18" s="559"/>
      <c r="AO18" s="550"/>
      <c r="AP18" s="560"/>
    </row>
    <row r="19">
      <c r="A19" s="451" t="s">
        <v>1142</v>
      </c>
      <c r="B19" s="8"/>
      <c r="C19" s="845"/>
      <c r="D19" s="845"/>
      <c r="E19" s="849"/>
      <c r="F19" s="563"/>
      <c r="G19" s="515">
        <v>2.0</v>
      </c>
      <c r="H19" s="515">
        <v>5.5</v>
      </c>
      <c r="I19" s="518">
        <v>0.5895833333333333</v>
      </c>
      <c r="J19" s="522"/>
      <c r="K19" s="524"/>
      <c r="L19" s="525"/>
      <c r="M19" s="554"/>
      <c r="N19" s="522"/>
      <c r="O19" s="515"/>
      <c r="P19" s="515"/>
      <c r="Q19" s="518"/>
      <c r="R19" s="522"/>
      <c r="S19" s="515"/>
      <c r="T19" s="515"/>
      <c r="U19" s="518"/>
      <c r="V19" s="522"/>
      <c r="W19" s="558"/>
      <c r="X19" s="559"/>
      <c r="Y19" s="550"/>
      <c r="Z19" s="517"/>
      <c r="AA19" s="556"/>
      <c r="AB19" s="557"/>
      <c r="AC19" s="581"/>
      <c r="AD19" s="517"/>
      <c r="AE19" s="556"/>
      <c r="AF19" s="557"/>
      <c r="AG19" s="581"/>
      <c r="AH19" s="517"/>
      <c r="AI19" s="558"/>
      <c r="AJ19" s="559"/>
      <c r="AK19" s="550"/>
      <c r="AL19" s="530"/>
      <c r="AM19" s="558"/>
      <c r="AN19" s="559"/>
      <c r="AO19" s="550"/>
      <c r="AP19" s="530"/>
    </row>
    <row r="20">
      <c r="A20" s="451" t="s">
        <v>1143</v>
      </c>
      <c r="B20" s="8"/>
      <c r="C20" s="845"/>
      <c r="D20" s="845"/>
      <c r="E20" s="849"/>
      <c r="F20" s="841"/>
      <c r="G20" s="515">
        <v>4.0</v>
      </c>
      <c r="H20" s="515">
        <v>6.5</v>
      </c>
      <c r="I20" s="518">
        <v>0.5097222222222222</v>
      </c>
      <c r="J20" s="522"/>
      <c r="K20" s="524"/>
      <c r="L20" s="525"/>
      <c r="M20" s="554"/>
      <c r="N20" s="522"/>
      <c r="O20" s="515"/>
      <c r="P20" s="515"/>
      <c r="Q20" s="518"/>
      <c r="R20" s="522"/>
      <c r="S20" s="515"/>
      <c r="T20" s="515"/>
      <c r="U20" s="518"/>
      <c r="V20" s="522"/>
      <c r="W20" s="528"/>
      <c r="X20" s="529"/>
      <c r="Y20" s="550"/>
      <c r="Z20" s="517"/>
      <c r="AA20" s="524"/>
      <c r="AB20" s="525"/>
      <c r="AC20" s="581"/>
      <c r="AD20" s="517"/>
      <c r="AE20" s="524"/>
      <c r="AF20" s="525"/>
      <c r="AG20" s="581"/>
      <c r="AH20" s="517"/>
      <c r="AI20" s="528"/>
      <c r="AJ20" s="529"/>
      <c r="AK20" s="550"/>
      <c r="AL20" s="530"/>
      <c r="AM20" s="528"/>
      <c r="AN20" s="529"/>
      <c r="AO20" s="550"/>
      <c r="AP20" s="530"/>
    </row>
    <row r="21">
      <c r="A21" s="451" t="s">
        <v>1144</v>
      </c>
      <c r="B21" s="8"/>
      <c r="C21" s="845"/>
      <c r="D21" s="845"/>
      <c r="E21" s="849"/>
      <c r="F21" s="563"/>
      <c r="G21" s="515">
        <v>2.0</v>
      </c>
      <c r="H21" s="515">
        <v>7.0</v>
      </c>
      <c r="I21" s="518">
        <v>0.49236111111111114</v>
      </c>
      <c r="J21" s="522"/>
      <c r="K21" s="524"/>
      <c r="L21" s="525"/>
      <c r="M21" s="591"/>
      <c r="N21" s="522"/>
      <c r="O21" s="515"/>
      <c r="P21" s="515"/>
      <c r="Q21" s="518"/>
      <c r="R21" s="522"/>
      <c r="S21" s="515"/>
      <c r="T21" s="515"/>
      <c r="U21" s="518"/>
      <c r="V21" s="522"/>
      <c r="W21" s="528"/>
      <c r="X21" s="529"/>
      <c r="Y21" s="550"/>
      <c r="Z21" s="517"/>
      <c r="AA21" s="835">
        <v>3.0</v>
      </c>
      <c r="AB21" s="836">
        <v>4.0</v>
      </c>
      <c r="AC21" s="853">
        <v>0.05694444444444444</v>
      </c>
      <c r="AD21" s="517"/>
      <c r="AE21" s="524"/>
      <c r="AF21" s="525"/>
      <c r="AG21" s="581"/>
      <c r="AH21" s="517"/>
      <c r="AI21" s="528"/>
      <c r="AJ21" s="529"/>
      <c r="AK21" s="529"/>
      <c r="AL21" s="530"/>
      <c r="AM21" s="528"/>
      <c r="AN21" s="529"/>
      <c r="AO21" s="550"/>
      <c r="AP21" s="530"/>
    </row>
    <row r="22">
      <c r="A22" s="451" t="s">
        <v>1145</v>
      </c>
      <c r="B22" s="8"/>
      <c r="C22" s="845"/>
      <c r="D22" s="845"/>
      <c r="E22" s="849"/>
      <c r="F22" s="563"/>
      <c r="G22" s="515">
        <v>2.0</v>
      </c>
      <c r="H22" s="515">
        <v>11.5</v>
      </c>
      <c r="I22" s="518">
        <v>0.5173611111111112</v>
      </c>
      <c r="J22" s="563"/>
      <c r="K22" s="854">
        <v>2.0</v>
      </c>
      <c r="L22" s="855">
        <v>0.0</v>
      </c>
      <c r="M22" s="856">
        <v>0.016666666666666666</v>
      </c>
      <c r="N22" s="522"/>
      <c r="O22" s="515"/>
      <c r="P22" s="515"/>
      <c r="Q22" s="518"/>
      <c r="R22" s="522"/>
      <c r="S22" s="515"/>
      <c r="T22" s="515"/>
      <c r="U22" s="518"/>
      <c r="V22" s="522"/>
      <c r="W22" s="528"/>
      <c r="X22" s="529"/>
      <c r="Y22" s="550"/>
      <c r="Z22" s="517"/>
      <c r="AA22" s="857">
        <v>8.0</v>
      </c>
      <c r="AB22" s="858">
        <v>14.0</v>
      </c>
      <c r="AC22" s="859">
        <v>0.26944444444444443</v>
      </c>
      <c r="AD22" s="517"/>
      <c r="AE22" s="524"/>
      <c r="AF22" s="525"/>
      <c r="AG22" s="581"/>
      <c r="AH22" s="517"/>
      <c r="AI22" s="528"/>
      <c r="AJ22" s="529"/>
      <c r="AK22" s="550"/>
      <c r="AL22" s="530"/>
      <c r="AM22" s="528"/>
      <c r="AN22" s="529"/>
      <c r="AO22" s="550"/>
      <c r="AP22" s="530"/>
    </row>
    <row r="23">
      <c r="C23" s="848"/>
      <c r="D23" s="848"/>
      <c r="E23" s="848"/>
      <c r="W23" s="848"/>
      <c r="X23" s="848"/>
      <c r="Y23" s="848"/>
      <c r="AE23" s="615"/>
      <c r="AF23" s="615"/>
      <c r="AG23" s="615"/>
      <c r="AI23" s="848"/>
      <c r="AJ23" s="848"/>
      <c r="AK23" s="848"/>
    </row>
    <row r="24">
      <c r="A24" s="451" t="s">
        <v>1146</v>
      </c>
      <c r="B24" s="8"/>
      <c r="C24" s="845"/>
      <c r="D24" s="845"/>
      <c r="E24" s="849"/>
      <c r="F24" s="563"/>
      <c r="G24" s="515">
        <v>1.0</v>
      </c>
      <c r="H24" s="515">
        <v>5.0</v>
      </c>
      <c r="I24" s="518">
        <v>0.3840277777777778</v>
      </c>
      <c r="J24" s="563"/>
      <c r="K24" s="524">
        <v>3.0</v>
      </c>
      <c r="L24" s="525">
        <v>4.0</v>
      </c>
      <c r="M24" s="554">
        <v>0.03125</v>
      </c>
      <c r="N24" s="522"/>
      <c r="O24" s="515"/>
      <c r="P24" s="515"/>
      <c r="Q24" s="518"/>
      <c r="R24" s="522"/>
      <c r="S24" s="515"/>
      <c r="T24" s="515"/>
      <c r="U24" s="518"/>
      <c r="V24" s="522"/>
      <c r="W24" s="528"/>
      <c r="X24" s="529"/>
      <c r="Y24" s="550"/>
      <c r="Z24" s="517"/>
      <c r="AA24" s="857">
        <v>5.0</v>
      </c>
      <c r="AB24" s="858">
        <v>8.0</v>
      </c>
      <c r="AC24" s="859">
        <v>0.22152777777777777</v>
      </c>
      <c r="AD24" s="517"/>
      <c r="AE24" s="524"/>
      <c r="AF24" s="525"/>
      <c r="AG24" s="581"/>
      <c r="AH24" s="517"/>
      <c r="AI24" s="528"/>
      <c r="AJ24" s="529"/>
      <c r="AK24" s="550"/>
      <c r="AL24" s="530"/>
      <c r="AM24" s="528"/>
      <c r="AN24" s="529"/>
      <c r="AO24" s="550"/>
      <c r="AP24" s="530"/>
    </row>
    <row r="25">
      <c r="A25" s="451" t="s">
        <v>1147</v>
      </c>
      <c r="B25" s="8"/>
      <c r="C25" s="845"/>
      <c r="D25" s="845"/>
      <c r="E25" s="849"/>
      <c r="F25" s="563"/>
      <c r="G25" s="524">
        <v>3.0</v>
      </c>
      <c r="H25" s="525">
        <v>12.0</v>
      </c>
      <c r="I25" s="518">
        <v>0.34930555555555554</v>
      </c>
      <c r="J25" s="563"/>
      <c r="K25" s="524">
        <v>2.0</v>
      </c>
      <c r="L25" s="525">
        <v>7.0</v>
      </c>
      <c r="M25" s="554">
        <v>0.05486111111111111</v>
      </c>
      <c r="N25" s="522"/>
      <c r="O25" s="524"/>
      <c r="P25" s="525"/>
      <c r="Q25" s="518"/>
      <c r="R25" s="522"/>
      <c r="S25" s="515"/>
      <c r="T25" s="515"/>
      <c r="U25" s="518"/>
      <c r="V25" s="522"/>
      <c r="W25" s="528"/>
      <c r="X25" s="529"/>
      <c r="Y25" s="550"/>
      <c r="Z25" s="517"/>
      <c r="AA25" s="857">
        <v>2.0</v>
      </c>
      <c r="AB25" s="858">
        <v>10.0</v>
      </c>
      <c r="AC25" s="859">
        <v>0.25555555555555554</v>
      </c>
      <c r="AD25" s="517"/>
      <c r="AE25" s="524"/>
      <c r="AF25" s="525"/>
      <c r="AG25" s="581"/>
      <c r="AH25" s="517"/>
      <c r="AI25" s="528"/>
      <c r="AJ25" s="529"/>
      <c r="AK25" s="550"/>
      <c r="AL25" s="530"/>
      <c r="AM25" s="528"/>
      <c r="AN25" s="529"/>
      <c r="AO25" s="550"/>
      <c r="AP25" s="530"/>
    </row>
    <row r="26">
      <c r="A26" s="451" t="s">
        <v>1148</v>
      </c>
      <c r="B26" s="8"/>
      <c r="C26" s="845"/>
      <c r="D26" s="845"/>
      <c r="E26" s="849"/>
      <c r="F26" s="522"/>
      <c r="G26" s="524">
        <v>0.0</v>
      </c>
      <c r="H26" s="525">
        <v>9.0</v>
      </c>
      <c r="I26" s="518">
        <v>0.21666666666666667</v>
      </c>
      <c r="J26" s="565"/>
      <c r="K26" s="524">
        <v>1.0</v>
      </c>
      <c r="L26" s="525">
        <v>5.0</v>
      </c>
      <c r="M26" s="554">
        <v>0.029861111111111113</v>
      </c>
      <c r="N26" s="522"/>
      <c r="O26" s="524"/>
      <c r="P26" s="525"/>
      <c r="Q26" s="518"/>
      <c r="R26" s="522"/>
      <c r="S26" s="515"/>
      <c r="T26" s="515"/>
      <c r="U26" s="518"/>
      <c r="V26" s="522"/>
      <c r="W26" s="528"/>
      <c r="X26" s="529"/>
      <c r="Y26" s="550"/>
      <c r="Z26" s="517"/>
      <c r="AA26" s="857">
        <v>4.0</v>
      </c>
      <c r="AB26" s="858">
        <v>9.0</v>
      </c>
      <c r="AC26" s="859">
        <v>0.10416666666666667</v>
      </c>
      <c r="AD26" s="517"/>
      <c r="AE26" s="524"/>
      <c r="AF26" s="525"/>
      <c r="AG26" s="581"/>
      <c r="AH26" s="517"/>
      <c r="AI26" s="528"/>
      <c r="AJ26" s="529"/>
      <c r="AK26" s="550"/>
      <c r="AL26" s="530"/>
      <c r="AM26" s="528"/>
      <c r="AN26" s="529"/>
      <c r="AO26" s="550"/>
      <c r="AP26" s="530"/>
    </row>
    <row r="27">
      <c r="A27" s="451" t="s">
        <v>1149</v>
      </c>
      <c r="B27" s="8"/>
      <c r="C27" s="515"/>
      <c r="D27" s="515"/>
      <c r="E27" s="518"/>
      <c r="F27" s="567"/>
      <c r="G27" s="524">
        <v>1.0</v>
      </c>
      <c r="H27" s="525">
        <v>7.0</v>
      </c>
      <c r="I27" s="518">
        <v>0.42291666666666666</v>
      </c>
      <c r="J27" s="567"/>
      <c r="K27" s="587">
        <v>0.0</v>
      </c>
      <c r="L27" s="525">
        <v>1.5</v>
      </c>
      <c r="M27" s="554">
        <v>0.025</v>
      </c>
      <c r="N27" s="522"/>
      <c r="O27" s="524"/>
      <c r="P27" s="525"/>
      <c r="Q27" s="518"/>
      <c r="R27" s="522"/>
      <c r="S27" s="515"/>
      <c r="T27" s="515"/>
      <c r="U27" s="518"/>
      <c r="V27" s="522"/>
      <c r="W27" s="528"/>
      <c r="X27" s="529"/>
      <c r="Y27" s="550"/>
      <c r="Z27" s="517"/>
      <c r="AA27" s="857">
        <v>5.0</v>
      </c>
      <c r="AB27" s="858">
        <v>5.0</v>
      </c>
      <c r="AC27" s="859">
        <v>0.2777777777777778</v>
      </c>
      <c r="AD27" s="517"/>
      <c r="AE27" s="524"/>
      <c r="AF27" s="525"/>
      <c r="AG27" s="581"/>
      <c r="AH27" s="517"/>
      <c r="AI27" s="528"/>
      <c r="AJ27" s="529"/>
      <c r="AK27" s="550"/>
      <c r="AL27" s="530"/>
      <c r="AM27" s="528"/>
      <c r="AN27" s="529"/>
      <c r="AO27" s="550"/>
      <c r="AP27" s="530"/>
    </row>
    <row r="28">
      <c r="A28" s="451" t="s">
        <v>1150</v>
      </c>
      <c r="B28" s="8"/>
      <c r="C28" s="515"/>
      <c r="D28" s="515"/>
      <c r="E28" s="518"/>
      <c r="F28" s="841"/>
      <c r="G28" s="515">
        <v>3.0</v>
      </c>
      <c r="H28" s="515">
        <v>3.5</v>
      </c>
      <c r="I28" s="518">
        <v>0.38263888888888886</v>
      </c>
      <c r="J28" s="568"/>
      <c r="K28" s="515">
        <v>2.0</v>
      </c>
      <c r="L28" s="525">
        <v>3.0</v>
      </c>
      <c r="M28" s="554">
        <v>0.050694444444444445</v>
      </c>
      <c r="N28" s="522"/>
      <c r="O28" s="515"/>
      <c r="P28" s="515"/>
      <c r="Q28" s="518"/>
      <c r="R28" s="522"/>
      <c r="S28" s="515"/>
      <c r="T28" s="515"/>
      <c r="U28" s="518"/>
      <c r="V28" s="522"/>
      <c r="W28" s="528"/>
      <c r="X28" s="529"/>
      <c r="Y28" s="550"/>
      <c r="Z28" s="517"/>
      <c r="AA28" s="857">
        <v>4.0</v>
      </c>
      <c r="AB28" s="858">
        <v>10.0</v>
      </c>
      <c r="AC28" s="859">
        <v>0.16944444444444445</v>
      </c>
      <c r="AD28" s="517"/>
      <c r="AE28" s="524"/>
      <c r="AF28" s="525"/>
      <c r="AG28" s="581"/>
      <c r="AH28" s="517"/>
      <c r="AI28" s="528"/>
      <c r="AJ28" s="529"/>
      <c r="AK28" s="550"/>
      <c r="AL28" s="530"/>
      <c r="AM28" s="528"/>
      <c r="AN28" s="529"/>
      <c r="AO28" s="550"/>
      <c r="AP28" s="530"/>
    </row>
    <row r="29">
      <c r="A29" s="451" t="s">
        <v>1151</v>
      </c>
      <c r="B29" s="8"/>
      <c r="C29" s="515"/>
      <c r="D29" s="515"/>
      <c r="E29" s="518"/>
      <c r="F29" s="563"/>
      <c r="G29" s="515">
        <v>0.0</v>
      </c>
      <c r="H29" s="515">
        <v>13.5</v>
      </c>
      <c r="I29" s="518">
        <v>0.5965277777777778</v>
      </c>
      <c r="J29" s="563"/>
      <c r="K29" s="524">
        <v>2.0</v>
      </c>
      <c r="L29" s="525">
        <v>7.0</v>
      </c>
      <c r="M29" s="860">
        <v>0.009722222222222222</v>
      </c>
      <c r="N29" s="522"/>
      <c r="O29" s="515"/>
      <c r="P29" s="525"/>
      <c r="Q29" s="518"/>
      <c r="R29" s="522"/>
      <c r="S29" s="570"/>
      <c r="T29" s="570"/>
      <c r="U29" s="518"/>
      <c r="V29" s="522"/>
      <c r="W29" s="528"/>
      <c r="X29" s="529"/>
      <c r="Y29" s="550"/>
      <c r="Z29" s="517"/>
      <c r="AA29" s="857">
        <v>1.0</v>
      </c>
      <c r="AB29" s="858">
        <v>7.0</v>
      </c>
      <c r="AC29" s="859">
        <v>0.050694444444444445</v>
      </c>
      <c r="AD29" s="517"/>
      <c r="AE29" s="528"/>
      <c r="AF29" s="529"/>
      <c r="AG29" s="529"/>
      <c r="AH29" s="517"/>
      <c r="AI29" s="528"/>
      <c r="AJ29" s="529"/>
      <c r="AK29" s="550"/>
      <c r="AL29" s="530"/>
      <c r="AM29" s="528"/>
      <c r="AN29" s="529"/>
      <c r="AO29" s="550"/>
      <c r="AP29" s="530"/>
    </row>
    <row r="30">
      <c r="A30" s="451" t="s">
        <v>1152</v>
      </c>
      <c r="B30" s="8"/>
      <c r="C30" s="515"/>
      <c r="D30" s="515"/>
      <c r="E30" s="518"/>
      <c r="F30" s="563"/>
      <c r="G30" s="515">
        <v>2.0</v>
      </c>
      <c r="H30" s="515">
        <v>12.0</v>
      </c>
      <c r="I30" s="518">
        <v>0.4951388888888889</v>
      </c>
      <c r="J30" s="563"/>
      <c r="K30" s="570">
        <v>2.0</v>
      </c>
      <c r="L30" s="570">
        <v>7.5</v>
      </c>
      <c r="M30" s="554">
        <v>0.034722222222222224</v>
      </c>
      <c r="N30" s="522"/>
      <c r="O30" s="830">
        <v>0.0</v>
      </c>
      <c r="P30" s="830">
        <v>3.0</v>
      </c>
      <c r="Q30" s="831">
        <v>0.004166666666666667</v>
      </c>
      <c r="R30" s="522" t="s">
        <v>1153</v>
      </c>
      <c r="S30" s="515"/>
      <c r="T30" s="515"/>
      <c r="U30" s="518"/>
      <c r="V30" s="522"/>
      <c r="W30" s="528"/>
      <c r="X30" s="529"/>
      <c r="Y30" s="550"/>
      <c r="Z30" s="517"/>
      <c r="AA30" s="857">
        <v>6.0</v>
      </c>
      <c r="AB30" s="858">
        <v>10.0</v>
      </c>
      <c r="AC30" s="859">
        <v>0.2465277777777778</v>
      </c>
      <c r="AD30" s="517"/>
      <c r="AE30" s="524"/>
      <c r="AF30" s="525"/>
      <c r="AG30" s="581"/>
      <c r="AH30" s="517"/>
      <c r="AI30" s="528"/>
      <c r="AJ30" s="529"/>
      <c r="AK30" s="550"/>
      <c r="AL30" s="530"/>
      <c r="AM30" s="528"/>
      <c r="AN30" s="529"/>
      <c r="AO30" s="550"/>
      <c r="AP30" s="530"/>
    </row>
    <row r="32">
      <c r="A32" s="451" t="s">
        <v>1154</v>
      </c>
      <c r="B32" s="8"/>
      <c r="C32" s="515"/>
      <c r="D32" s="515"/>
      <c r="E32" s="518"/>
      <c r="F32" s="563"/>
      <c r="G32" s="515">
        <v>4.0</v>
      </c>
      <c r="H32" s="515">
        <v>11.0</v>
      </c>
      <c r="I32" s="518">
        <v>0.3888888888888889</v>
      </c>
      <c r="J32" s="563"/>
      <c r="K32" s="524">
        <v>2.0</v>
      </c>
      <c r="L32" s="525">
        <v>6.5</v>
      </c>
      <c r="M32" s="585">
        <v>0.05486111111111111</v>
      </c>
      <c r="N32" s="522"/>
      <c r="O32" s="524">
        <v>0.0</v>
      </c>
      <c r="P32" s="525">
        <v>4.5</v>
      </c>
      <c r="Q32" s="518">
        <v>0.02361111111111111</v>
      </c>
      <c r="R32" s="522" t="s">
        <v>1153</v>
      </c>
      <c r="S32" s="515"/>
      <c r="T32" s="515"/>
      <c r="U32" s="518"/>
      <c r="V32" s="522"/>
      <c r="W32" s="524"/>
      <c r="X32" s="525"/>
      <c r="Y32" s="581"/>
      <c r="Z32" s="517"/>
      <c r="AA32" s="857">
        <v>10.0</v>
      </c>
      <c r="AB32" s="858">
        <v>9.0</v>
      </c>
      <c r="AC32" s="859">
        <v>0.21319444444444444</v>
      </c>
      <c r="AD32" s="517"/>
      <c r="AE32" s="524"/>
      <c r="AF32" s="525"/>
      <c r="AG32" s="581"/>
      <c r="AH32" s="517"/>
      <c r="AI32" s="528"/>
      <c r="AJ32" s="529"/>
      <c r="AK32" s="550"/>
      <c r="AL32" s="560"/>
      <c r="AM32" s="542"/>
      <c r="AN32" s="543"/>
      <c r="AO32" s="550"/>
      <c r="AP32" s="560"/>
    </row>
    <row r="33">
      <c r="A33" s="451" t="s">
        <v>1155</v>
      </c>
      <c r="B33" s="8"/>
      <c r="C33" s="515"/>
      <c r="D33" s="515"/>
      <c r="E33" s="518"/>
      <c r="F33" s="563"/>
      <c r="G33" s="515">
        <v>0.0</v>
      </c>
      <c r="H33" s="515">
        <v>4.5</v>
      </c>
      <c r="I33" s="518">
        <v>0.40902777777777777</v>
      </c>
      <c r="J33" s="563"/>
      <c r="K33" s="515">
        <v>1.0</v>
      </c>
      <c r="L33" s="515">
        <v>8.5</v>
      </c>
      <c r="M33" s="554">
        <v>0.07291666666666667</v>
      </c>
      <c r="N33" s="522"/>
      <c r="O33" s="515">
        <v>3.0</v>
      </c>
      <c r="P33" s="515">
        <v>0.5</v>
      </c>
      <c r="Q33" s="518">
        <v>0.021527777777777778</v>
      </c>
      <c r="R33" s="522" t="s">
        <v>1153</v>
      </c>
      <c r="S33" s="515"/>
      <c r="T33" s="515"/>
      <c r="U33" s="518"/>
      <c r="V33" s="522"/>
      <c r="W33" s="524"/>
      <c r="X33" s="525"/>
      <c r="Y33" s="581"/>
      <c r="Z33" s="517"/>
      <c r="AA33" s="857">
        <v>8.0</v>
      </c>
      <c r="AB33" s="858">
        <v>9.0</v>
      </c>
      <c r="AC33" s="859">
        <v>0.19722222222222222</v>
      </c>
      <c r="AD33" s="517"/>
      <c r="AE33" s="854">
        <v>0.0</v>
      </c>
      <c r="AF33" s="855">
        <v>7.0</v>
      </c>
      <c r="AG33" s="861">
        <v>0.004166666666666667</v>
      </c>
      <c r="AH33" s="517"/>
      <c r="AI33" s="528"/>
      <c r="AJ33" s="529"/>
      <c r="AK33" s="550"/>
      <c r="AL33" s="560"/>
      <c r="AM33" s="542"/>
      <c r="AN33" s="543"/>
      <c r="AO33" s="550"/>
      <c r="AP33" s="560"/>
    </row>
    <row r="34">
      <c r="A34" s="451" t="s">
        <v>1156</v>
      </c>
      <c r="B34" s="8"/>
      <c r="C34" s="515"/>
      <c r="D34" s="515"/>
      <c r="E34" s="518"/>
      <c r="F34" s="563"/>
      <c r="G34" s="515">
        <v>1.0</v>
      </c>
      <c r="H34" s="515">
        <v>10.5</v>
      </c>
      <c r="I34" s="518">
        <v>0.3</v>
      </c>
      <c r="J34" s="563"/>
      <c r="K34" s="515">
        <v>1.0</v>
      </c>
      <c r="L34" s="515">
        <v>10.5</v>
      </c>
      <c r="M34" s="554">
        <v>0.23333333333333334</v>
      </c>
      <c r="N34" s="522"/>
      <c r="O34" s="515">
        <v>0.0</v>
      </c>
      <c r="P34" s="515">
        <v>0.5</v>
      </c>
      <c r="Q34" s="862">
        <v>0.0</v>
      </c>
      <c r="R34" s="522" t="s">
        <v>1153</v>
      </c>
      <c r="S34" s="515"/>
      <c r="T34" s="515"/>
      <c r="U34" s="518"/>
      <c r="V34" s="522"/>
      <c r="W34" s="524"/>
      <c r="X34" s="525"/>
      <c r="Y34" s="581"/>
      <c r="Z34" s="517"/>
      <c r="AA34" s="857">
        <v>8.0</v>
      </c>
      <c r="AB34" s="858">
        <v>7.0</v>
      </c>
      <c r="AC34" s="859">
        <v>0.22569444444444445</v>
      </c>
      <c r="AD34" s="517"/>
      <c r="AE34" s="863">
        <v>0.0</v>
      </c>
      <c r="AF34" s="858">
        <v>16.0</v>
      </c>
      <c r="AG34" s="859">
        <v>0.052083333333333336</v>
      </c>
      <c r="AH34" s="517"/>
      <c r="AI34" s="528"/>
      <c r="AJ34" s="529"/>
      <c r="AK34" s="550"/>
      <c r="AL34" s="530"/>
      <c r="AM34" s="574"/>
      <c r="AN34" s="575"/>
      <c r="AO34" s="550"/>
      <c r="AP34" s="530"/>
    </row>
    <row r="35">
      <c r="A35" s="451" t="s">
        <v>1157</v>
      </c>
      <c r="B35" s="8"/>
      <c r="C35" s="515"/>
      <c r="D35" s="515"/>
      <c r="E35" s="518"/>
      <c r="F35" s="563"/>
      <c r="G35" s="515">
        <v>1.0</v>
      </c>
      <c r="H35" s="515">
        <v>10.5</v>
      </c>
      <c r="I35" s="518">
        <v>0.2361111111111111</v>
      </c>
      <c r="J35" s="563"/>
      <c r="K35" s="515">
        <v>0.0</v>
      </c>
      <c r="L35" s="515">
        <v>14.5</v>
      </c>
      <c r="M35" s="554">
        <v>0.02847222222222222</v>
      </c>
      <c r="N35" s="522"/>
      <c r="O35" s="515">
        <v>0.0</v>
      </c>
      <c r="P35" s="515">
        <v>0.0</v>
      </c>
      <c r="Q35" s="864">
        <v>0.0</v>
      </c>
      <c r="R35" s="522" t="s">
        <v>1153</v>
      </c>
      <c r="S35" s="515"/>
      <c r="T35" s="515"/>
      <c r="U35" s="518"/>
      <c r="V35" s="522"/>
      <c r="W35" s="524"/>
      <c r="X35" s="525"/>
      <c r="Y35" s="581"/>
      <c r="Z35" s="517"/>
      <c r="AA35" s="857">
        <v>2.0</v>
      </c>
      <c r="AB35" s="858">
        <v>8.0</v>
      </c>
      <c r="AC35" s="859">
        <v>0.17569444444444443</v>
      </c>
      <c r="AD35" s="517"/>
      <c r="AE35" s="865">
        <v>0.0</v>
      </c>
      <c r="AF35" s="858">
        <v>17.0</v>
      </c>
      <c r="AG35" s="859">
        <v>0.17569444444444443</v>
      </c>
      <c r="AH35" s="517"/>
      <c r="AI35" s="866"/>
      <c r="AJ35" s="867"/>
      <c r="AK35" s="550"/>
      <c r="AL35" s="560"/>
      <c r="AM35" s="574"/>
      <c r="AN35" s="589"/>
      <c r="AO35" s="550"/>
      <c r="AP35" s="560"/>
    </row>
    <row r="36">
      <c r="A36" s="868" t="s">
        <v>1158</v>
      </c>
      <c r="B36" s="102"/>
      <c r="C36" s="593"/>
      <c r="D36" s="593"/>
      <c r="E36" s="569"/>
      <c r="F36" s="590"/>
      <c r="G36" s="593">
        <v>1.0</v>
      </c>
      <c r="H36" s="593">
        <v>28.5</v>
      </c>
      <c r="I36" s="569">
        <v>0.48819444444444443</v>
      </c>
      <c r="J36" s="590"/>
      <c r="K36" s="593">
        <v>1.0</v>
      </c>
      <c r="L36" s="593">
        <v>8.0</v>
      </c>
      <c r="M36" s="554">
        <v>0.027083333333333334</v>
      </c>
      <c r="N36" s="522"/>
      <c r="O36" s="593">
        <v>0.0</v>
      </c>
      <c r="P36" s="593">
        <v>2.5</v>
      </c>
      <c r="Q36" s="864">
        <v>0.0</v>
      </c>
      <c r="R36" s="522" t="s">
        <v>1153</v>
      </c>
      <c r="S36" s="593"/>
      <c r="T36" s="593"/>
      <c r="U36" s="518"/>
      <c r="V36" s="522"/>
      <c r="W36" s="593"/>
      <c r="X36" s="593"/>
      <c r="Y36" s="581"/>
      <c r="Z36" s="517"/>
      <c r="AA36" s="869">
        <v>9.0</v>
      </c>
      <c r="AB36" s="869">
        <v>7.0</v>
      </c>
      <c r="AC36" s="859">
        <v>0.18263888888888888</v>
      </c>
      <c r="AD36" s="517"/>
      <c r="AE36" s="870">
        <v>0.0</v>
      </c>
      <c r="AF36" s="869">
        <v>18.0</v>
      </c>
      <c r="AG36" s="859">
        <v>0.04861111111111111</v>
      </c>
      <c r="AH36" s="517"/>
      <c r="AI36" s="595"/>
      <c r="AJ36" s="595"/>
      <c r="AK36" s="550"/>
      <c r="AL36" s="594"/>
      <c r="AM36" s="595"/>
      <c r="AN36" s="595"/>
      <c r="AO36" s="550"/>
      <c r="AP36" s="594"/>
    </row>
    <row r="37">
      <c r="A37" s="871"/>
    </row>
    <row r="38">
      <c r="A38" s="399" t="s">
        <v>45</v>
      </c>
      <c r="B38" s="400" t="s">
        <v>46</v>
      </c>
      <c r="C38" s="401">
        <f>SUM(C3:C6)</f>
        <v>0</v>
      </c>
      <c r="D38" s="401">
        <f t="shared" ref="D38:AP38" si="1">SUM(D3:D10)</f>
        <v>0</v>
      </c>
      <c r="E38" s="402">
        <f t="shared" si="1"/>
        <v>0</v>
      </c>
      <c r="F38" s="825">
        <f t="shared" si="1"/>
        <v>0</v>
      </c>
      <c r="G38" s="401">
        <f t="shared" si="1"/>
        <v>22</v>
      </c>
      <c r="H38" s="401">
        <f t="shared" si="1"/>
        <v>45</v>
      </c>
      <c r="I38" s="402">
        <f t="shared" si="1"/>
        <v>3.009722222</v>
      </c>
      <c r="J38" s="825">
        <f t="shared" si="1"/>
        <v>0</v>
      </c>
      <c r="K38" s="401">
        <f t="shared" si="1"/>
        <v>0</v>
      </c>
      <c r="L38" s="401">
        <f t="shared" si="1"/>
        <v>0</v>
      </c>
      <c r="M38" s="402">
        <f t="shared" si="1"/>
        <v>0</v>
      </c>
      <c r="N38" s="825">
        <f t="shared" si="1"/>
        <v>0</v>
      </c>
      <c r="O38" s="401">
        <f t="shared" si="1"/>
        <v>0</v>
      </c>
      <c r="P38" s="401">
        <f t="shared" si="1"/>
        <v>0</v>
      </c>
      <c r="Q38" s="402">
        <f t="shared" si="1"/>
        <v>0</v>
      </c>
      <c r="R38" s="825">
        <f t="shared" si="1"/>
        <v>0</v>
      </c>
      <c r="S38" s="401">
        <f t="shared" si="1"/>
        <v>0</v>
      </c>
      <c r="T38" s="401">
        <f t="shared" si="1"/>
        <v>0</v>
      </c>
      <c r="U38" s="402">
        <f t="shared" si="1"/>
        <v>0</v>
      </c>
      <c r="V38" s="825">
        <f t="shared" si="1"/>
        <v>0</v>
      </c>
      <c r="W38" s="401">
        <f t="shared" si="1"/>
        <v>0</v>
      </c>
      <c r="X38" s="401">
        <f t="shared" si="1"/>
        <v>0</v>
      </c>
      <c r="Y38" s="402">
        <f t="shared" si="1"/>
        <v>0</v>
      </c>
      <c r="Z38" s="825">
        <f t="shared" si="1"/>
        <v>0</v>
      </c>
      <c r="AA38" s="401">
        <f t="shared" si="1"/>
        <v>0</v>
      </c>
      <c r="AB38" s="401">
        <f t="shared" si="1"/>
        <v>0</v>
      </c>
      <c r="AC38" s="402">
        <f t="shared" si="1"/>
        <v>0</v>
      </c>
      <c r="AD38" s="825">
        <f t="shared" si="1"/>
        <v>0</v>
      </c>
      <c r="AE38" s="401">
        <f t="shared" si="1"/>
        <v>0</v>
      </c>
      <c r="AF38" s="401">
        <f t="shared" si="1"/>
        <v>0</v>
      </c>
      <c r="AG38" s="402">
        <f t="shared" si="1"/>
        <v>0</v>
      </c>
      <c r="AH38" s="825">
        <f t="shared" si="1"/>
        <v>0</v>
      </c>
      <c r="AI38" s="401">
        <f t="shared" si="1"/>
        <v>0</v>
      </c>
      <c r="AJ38" s="401">
        <f t="shared" si="1"/>
        <v>0</v>
      </c>
      <c r="AK38" s="402">
        <f t="shared" si="1"/>
        <v>0</v>
      </c>
      <c r="AL38" s="825">
        <f t="shared" si="1"/>
        <v>0</v>
      </c>
      <c r="AM38" s="401">
        <f t="shared" si="1"/>
        <v>0</v>
      </c>
      <c r="AN38" s="401">
        <f t="shared" si="1"/>
        <v>0</v>
      </c>
      <c r="AO38" s="402">
        <f t="shared" si="1"/>
        <v>0</v>
      </c>
      <c r="AP38" s="825">
        <f t="shared" si="1"/>
        <v>0</v>
      </c>
    </row>
    <row r="39">
      <c r="A39" s="404" t="s">
        <v>47</v>
      </c>
      <c r="B39" s="405" t="s">
        <v>48</v>
      </c>
      <c r="C39" s="401">
        <f t="shared" ref="C39:E39" si="2">SUM(C8:C14)</f>
        <v>0</v>
      </c>
      <c r="D39" s="401">
        <f t="shared" si="2"/>
        <v>0</v>
      </c>
      <c r="E39" s="402">
        <f t="shared" si="2"/>
        <v>0</v>
      </c>
      <c r="F39" s="825">
        <f>SUM(F11:F18)</f>
        <v>0</v>
      </c>
      <c r="G39" s="401">
        <f t="shared" ref="G39:I39" si="3">SUM(G8:G14)</f>
        <v>10</v>
      </c>
      <c r="H39" s="401">
        <f t="shared" si="3"/>
        <v>47</v>
      </c>
      <c r="I39" s="402">
        <f t="shared" si="3"/>
        <v>2.521527778</v>
      </c>
      <c r="J39" s="825">
        <f>SUM(J11:J18)</f>
        <v>0</v>
      </c>
      <c r="K39" s="401">
        <f t="shared" ref="K39:M39" si="4">SUM(K8:K14)</f>
        <v>0</v>
      </c>
      <c r="L39" s="401">
        <f t="shared" si="4"/>
        <v>0</v>
      </c>
      <c r="M39" s="402">
        <f t="shared" si="4"/>
        <v>0</v>
      </c>
      <c r="N39" s="825">
        <f>SUM(N11:N18)</f>
        <v>0</v>
      </c>
      <c r="O39" s="401">
        <f t="shared" ref="O39:Q39" si="5">SUM(O8:O14)</f>
        <v>0</v>
      </c>
      <c r="P39" s="401">
        <f t="shared" si="5"/>
        <v>0</v>
      </c>
      <c r="Q39" s="402">
        <f t="shared" si="5"/>
        <v>0</v>
      </c>
      <c r="R39" s="825">
        <f>SUM(R11:R18)</f>
        <v>0</v>
      </c>
      <c r="S39" s="401">
        <f t="shared" ref="S39:U39" si="6">SUM(S8:S14)</f>
        <v>0</v>
      </c>
      <c r="T39" s="401">
        <f t="shared" si="6"/>
        <v>0</v>
      </c>
      <c r="U39" s="402">
        <f t="shared" si="6"/>
        <v>0</v>
      </c>
      <c r="V39" s="825">
        <f>SUM(V11:V18)</f>
        <v>0</v>
      </c>
      <c r="W39" s="401">
        <f t="shared" ref="W39:Y39" si="7">SUM(W8:W14)</f>
        <v>0</v>
      </c>
      <c r="X39" s="401">
        <f t="shared" si="7"/>
        <v>0</v>
      </c>
      <c r="Y39" s="402">
        <f t="shared" si="7"/>
        <v>0</v>
      </c>
      <c r="Z39" s="825">
        <f>SUM(Z11:Z18)</f>
        <v>0</v>
      </c>
      <c r="AA39" s="401">
        <f t="shared" ref="AA39:AC39" si="8">SUM(AA8:AA14)</f>
        <v>0</v>
      </c>
      <c r="AB39" s="401">
        <f t="shared" si="8"/>
        <v>0</v>
      </c>
      <c r="AC39" s="402">
        <f t="shared" si="8"/>
        <v>0</v>
      </c>
      <c r="AD39" s="825">
        <f>SUM(AD8:AD18)</f>
        <v>0</v>
      </c>
      <c r="AE39" s="401">
        <f t="shared" ref="AE39:AG39" si="9">SUM(AE8:AE14)</f>
        <v>0</v>
      </c>
      <c r="AF39" s="401">
        <f t="shared" si="9"/>
        <v>0</v>
      </c>
      <c r="AG39" s="402">
        <f t="shared" si="9"/>
        <v>0</v>
      </c>
      <c r="AH39" s="825">
        <f t="shared" ref="AH39:AP39" si="10">SUM(AH8:AH18)</f>
        <v>0</v>
      </c>
      <c r="AI39" s="401">
        <f t="shared" si="10"/>
        <v>0</v>
      </c>
      <c r="AJ39" s="401">
        <f t="shared" si="10"/>
        <v>0</v>
      </c>
      <c r="AK39" s="402">
        <f t="shared" si="10"/>
        <v>0</v>
      </c>
      <c r="AL39" s="825">
        <f t="shared" si="10"/>
        <v>0</v>
      </c>
      <c r="AM39" s="401">
        <f t="shared" si="10"/>
        <v>0</v>
      </c>
      <c r="AN39" s="401">
        <f t="shared" si="10"/>
        <v>0</v>
      </c>
      <c r="AO39" s="402">
        <f t="shared" si="10"/>
        <v>0</v>
      </c>
      <c r="AP39" s="825">
        <f t="shared" si="10"/>
        <v>0</v>
      </c>
    </row>
    <row r="40">
      <c r="A40" s="406" t="s">
        <v>43</v>
      </c>
      <c r="B40" s="405" t="s">
        <v>49</v>
      </c>
      <c r="C40" s="401">
        <f t="shared" ref="C40:D40" si="11">SUM(C16:C22)</f>
        <v>0</v>
      </c>
      <c r="D40" s="401">
        <f t="shared" si="11"/>
        <v>0</v>
      </c>
      <c r="E40" s="402">
        <f t="shared" ref="E40:F40" si="12">SUM(E19:E26)</f>
        <v>0</v>
      </c>
      <c r="F40" s="825">
        <f t="shared" si="12"/>
        <v>0</v>
      </c>
      <c r="G40" s="401">
        <f t="shared" ref="G40:I40" si="13">SUM(G16:G22)</f>
        <v>14</v>
      </c>
      <c r="H40" s="401">
        <f t="shared" si="13"/>
        <v>41.5</v>
      </c>
      <c r="I40" s="402">
        <f t="shared" si="13"/>
        <v>3.936111111</v>
      </c>
      <c r="J40" s="825">
        <f>SUM(J19:J26)</f>
        <v>0</v>
      </c>
      <c r="K40" s="401">
        <f t="shared" ref="K40:L40" si="14">SUM(K16:K22)</f>
        <v>2</v>
      </c>
      <c r="L40" s="401">
        <f t="shared" si="14"/>
        <v>0</v>
      </c>
      <c r="M40" s="402">
        <f t="shared" ref="M40:V40" si="15">SUM(M19:M26)</f>
        <v>0.1326388889</v>
      </c>
      <c r="N40" s="825">
        <f t="shared" si="15"/>
        <v>0</v>
      </c>
      <c r="O40" s="401">
        <f t="shared" si="15"/>
        <v>0</v>
      </c>
      <c r="P40" s="401">
        <f t="shared" si="15"/>
        <v>0</v>
      </c>
      <c r="Q40" s="402">
        <f t="shared" si="15"/>
        <v>0</v>
      </c>
      <c r="R40" s="825">
        <f t="shared" si="15"/>
        <v>0</v>
      </c>
      <c r="S40" s="401">
        <f t="shared" si="15"/>
        <v>0</v>
      </c>
      <c r="T40" s="401">
        <f t="shared" si="15"/>
        <v>0</v>
      </c>
      <c r="U40" s="402">
        <f t="shared" si="15"/>
        <v>0</v>
      </c>
      <c r="V40" s="825">
        <f t="shared" si="15"/>
        <v>0</v>
      </c>
      <c r="W40" s="401">
        <f>SUM(W16:W22)</f>
        <v>0</v>
      </c>
      <c r="X40" s="401">
        <f t="shared" ref="X40:Z40" si="16">SUM(X19:X26)</f>
        <v>0</v>
      </c>
      <c r="Y40" s="402">
        <f t="shared" si="16"/>
        <v>0</v>
      </c>
      <c r="Z40" s="825">
        <f t="shared" si="16"/>
        <v>0</v>
      </c>
      <c r="AA40" s="401">
        <f>SUM(AA16:AA22)</f>
        <v>11</v>
      </c>
      <c r="AB40" s="401">
        <f>SUM(AB16:AB26)</f>
        <v>45</v>
      </c>
      <c r="AC40" s="402">
        <f>SUM(AC19:AC26)</f>
        <v>0.9076388889</v>
      </c>
      <c r="AD40" s="825">
        <f>SUM(AD16:AD26)</f>
        <v>0</v>
      </c>
      <c r="AE40" s="401">
        <f>SUM(AE16:AE22)</f>
        <v>0</v>
      </c>
      <c r="AF40" s="401">
        <f t="shared" ref="AF40:AH40" si="17">SUM(AF16:AF26)</f>
        <v>0</v>
      </c>
      <c r="AG40" s="402">
        <f t="shared" si="17"/>
        <v>0</v>
      </c>
      <c r="AH40" s="825">
        <f t="shared" si="17"/>
        <v>0</v>
      </c>
      <c r="AI40" s="401">
        <f>SUM(AI16:AI22)</f>
        <v>0</v>
      </c>
      <c r="AJ40" s="401">
        <f t="shared" ref="AJ40:AP40" si="18">SUM(AJ16:AJ26)</f>
        <v>0</v>
      </c>
      <c r="AK40" s="402">
        <f t="shared" si="18"/>
        <v>0</v>
      </c>
      <c r="AL40" s="825">
        <f t="shared" si="18"/>
        <v>0</v>
      </c>
      <c r="AM40" s="401">
        <f t="shared" si="18"/>
        <v>0</v>
      </c>
      <c r="AN40" s="401">
        <f t="shared" si="18"/>
        <v>0</v>
      </c>
      <c r="AO40" s="402">
        <f t="shared" si="18"/>
        <v>0</v>
      </c>
      <c r="AP40" s="825">
        <f t="shared" si="18"/>
        <v>0</v>
      </c>
    </row>
    <row r="41">
      <c r="A41" s="407" t="s">
        <v>50</v>
      </c>
      <c r="B41" s="405" t="s">
        <v>51</v>
      </c>
      <c r="C41" s="401">
        <f t="shared" ref="C41:F41" si="19">SUM(C27:C34)</f>
        <v>0</v>
      </c>
      <c r="D41" s="401">
        <f t="shared" si="19"/>
        <v>0</v>
      </c>
      <c r="E41" s="402">
        <f t="shared" si="19"/>
        <v>0</v>
      </c>
      <c r="F41" s="825">
        <f t="shared" si="19"/>
        <v>0</v>
      </c>
      <c r="G41" s="401">
        <f t="shared" ref="G41:I41" si="20">SUM(G24:G30)</f>
        <v>10</v>
      </c>
      <c r="H41" s="401">
        <f t="shared" si="20"/>
        <v>62</v>
      </c>
      <c r="I41" s="402">
        <f t="shared" si="20"/>
        <v>2.847222222</v>
      </c>
      <c r="J41" s="825">
        <f>SUM(J27:J34)</f>
        <v>0</v>
      </c>
      <c r="K41" s="401">
        <f t="shared" ref="K41:M41" si="21">SUM(K24:K30)</f>
        <v>12</v>
      </c>
      <c r="L41" s="401">
        <f t="shared" si="21"/>
        <v>35</v>
      </c>
      <c r="M41" s="402">
        <f t="shared" si="21"/>
        <v>0.2361111111</v>
      </c>
      <c r="N41" s="825">
        <f>SUM(N27:N34)</f>
        <v>0</v>
      </c>
      <c r="O41" s="401">
        <f t="shared" ref="O41:Q41" si="22">SUM(O24:O30)</f>
        <v>0</v>
      </c>
      <c r="P41" s="401">
        <f t="shared" si="22"/>
        <v>3</v>
      </c>
      <c r="Q41" s="402">
        <f t="shared" si="22"/>
        <v>0.004166666667</v>
      </c>
      <c r="R41" s="825">
        <f t="shared" ref="R41:V41" si="23">SUM(R27:R34)</f>
        <v>0</v>
      </c>
      <c r="S41" s="401">
        <f t="shared" si="23"/>
        <v>0</v>
      </c>
      <c r="T41" s="401">
        <f t="shared" si="23"/>
        <v>0</v>
      </c>
      <c r="U41" s="402">
        <f t="shared" si="23"/>
        <v>0</v>
      </c>
      <c r="V41" s="825">
        <f t="shared" si="23"/>
        <v>0</v>
      </c>
      <c r="W41" s="401">
        <f t="shared" ref="W41:Y41" si="24">SUM(W24:W30)</f>
        <v>0</v>
      </c>
      <c r="X41" s="401">
        <f t="shared" si="24"/>
        <v>0</v>
      </c>
      <c r="Y41" s="402">
        <f t="shared" si="24"/>
        <v>0</v>
      </c>
      <c r="Z41" s="825">
        <f>SUM(Z27:Z34)</f>
        <v>0</v>
      </c>
      <c r="AA41" s="401">
        <f t="shared" ref="AA41:AC41" si="25">SUM(AA24:AA30)</f>
        <v>27</v>
      </c>
      <c r="AB41" s="401">
        <f t="shared" si="25"/>
        <v>59</v>
      </c>
      <c r="AC41" s="402">
        <f t="shared" si="25"/>
        <v>1.325694444</v>
      </c>
      <c r="AD41" s="825">
        <f t="shared" ref="AD41:AP41" si="26">SUM(AD24:AD34)</f>
        <v>0</v>
      </c>
      <c r="AE41" s="401">
        <f t="shared" si="26"/>
        <v>0</v>
      </c>
      <c r="AF41" s="401">
        <f t="shared" si="26"/>
        <v>23</v>
      </c>
      <c r="AG41" s="402">
        <f t="shared" si="26"/>
        <v>0.05625</v>
      </c>
      <c r="AH41" s="825">
        <f t="shared" si="26"/>
        <v>0</v>
      </c>
      <c r="AI41" s="401">
        <f t="shared" si="26"/>
        <v>0</v>
      </c>
      <c r="AJ41" s="401">
        <f t="shared" si="26"/>
        <v>0</v>
      </c>
      <c r="AK41" s="402">
        <f t="shared" si="26"/>
        <v>0</v>
      </c>
      <c r="AL41" s="825">
        <f t="shared" si="26"/>
        <v>0</v>
      </c>
      <c r="AM41" s="401">
        <f t="shared" si="26"/>
        <v>0</v>
      </c>
      <c r="AN41" s="401">
        <f t="shared" si="26"/>
        <v>0</v>
      </c>
      <c r="AO41" s="402">
        <f t="shared" si="26"/>
        <v>0</v>
      </c>
      <c r="AP41" s="825">
        <f t="shared" si="26"/>
        <v>0</v>
      </c>
    </row>
    <row r="42">
      <c r="A42" s="408" t="s">
        <v>52</v>
      </c>
      <c r="B42" s="409" t="s">
        <v>53</v>
      </c>
      <c r="C42" s="401">
        <f t="shared" ref="C42:F42" si="27">SUM(C35:C37)</f>
        <v>0</v>
      </c>
      <c r="D42" s="401">
        <f t="shared" si="27"/>
        <v>0</v>
      </c>
      <c r="E42" s="402">
        <f t="shared" si="27"/>
        <v>0</v>
      </c>
      <c r="F42" s="825">
        <f t="shared" si="27"/>
        <v>0</v>
      </c>
      <c r="G42" s="401">
        <f t="shared" ref="G42:I42" si="28">SUM(G32:G37)</f>
        <v>7</v>
      </c>
      <c r="H42" s="401">
        <f t="shared" si="28"/>
        <v>65</v>
      </c>
      <c r="I42" s="402">
        <f t="shared" si="28"/>
        <v>1.822222222</v>
      </c>
      <c r="J42" s="825">
        <f>SUM(J35:J37)</f>
        <v>0</v>
      </c>
      <c r="K42" s="401">
        <f t="shared" ref="K42:M42" si="29">SUM(K32:K37)</f>
        <v>5</v>
      </c>
      <c r="L42" s="401">
        <f t="shared" si="29"/>
        <v>48</v>
      </c>
      <c r="M42" s="402">
        <f t="shared" si="29"/>
        <v>0.4166666667</v>
      </c>
      <c r="N42" s="825">
        <f>SUM(N35:N37)</f>
        <v>0</v>
      </c>
      <c r="O42" s="401">
        <f t="shared" ref="O42:Q42" si="30">SUM(O32:O37)</f>
        <v>3</v>
      </c>
      <c r="P42" s="401">
        <f t="shared" si="30"/>
        <v>8</v>
      </c>
      <c r="Q42" s="402">
        <f t="shared" si="30"/>
        <v>0.04513888889</v>
      </c>
      <c r="R42" s="825">
        <f t="shared" ref="R42:Z42" si="31">SUM(R35:R37)</f>
        <v>0</v>
      </c>
      <c r="S42" s="401">
        <f t="shared" si="31"/>
        <v>0</v>
      </c>
      <c r="T42" s="401">
        <f t="shared" si="31"/>
        <v>0</v>
      </c>
      <c r="U42" s="402">
        <f t="shared" si="31"/>
        <v>0</v>
      </c>
      <c r="V42" s="825">
        <f t="shared" si="31"/>
        <v>0</v>
      </c>
      <c r="W42" s="401">
        <f t="shared" si="31"/>
        <v>0</v>
      </c>
      <c r="X42" s="401">
        <f t="shared" si="31"/>
        <v>0</v>
      </c>
      <c r="Y42" s="402">
        <f t="shared" si="31"/>
        <v>0</v>
      </c>
      <c r="Z42" s="825">
        <f t="shared" si="31"/>
        <v>0</v>
      </c>
      <c r="AA42" s="401">
        <f t="shared" ref="AA42:AC42" si="32">SUM(AA32:AA36)</f>
        <v>37</v>
      </c>
      <c r="AB42" s="401">
        <f t="shared" si="32"/>
        <v>40</v>
      </c>
      <c r="AC42" s="402">
        <f t="shared" si="32"/>
        <v>0.9944444444</v>
      </c>
      <c r="AD42" s="825">
        <f>SUM(AD35)</f>
        <v>0</v>
      </c>
      <c r="AE42" s="401">
        <f>SUM(AE32:AE35)</f>
        <v>0</v>
      </c>
      <c r="AF42" s="401">
        <f t="shared" ref="AF42:AG42" si="33">SUM(AF32:AF36)</f>
        <v>58</v>
      </c>
      <c r="AG42" s="402">
        <f t="shared" si="33"/>
        <v>0.2805555556</v>
      </c>
      <c r="AH42" s="825">
        <f>SUM(AH35)</f>
        <v>0</v>
      </c>
      <c r="AI42" s="401">
        <f>SUM(AI32:AI35)</f>
        <v>0</v>
      </c>
      <c r="AJ42" s="401">
        <f t="shared" ref="AJ42:AL42" si="34">SUM(AJ35)</f>
        <v>0</v>
      </c>
      <c r="AK42" s="402">
        <f t="shared" si="34"/>
        <v>0</v>
      </c>
      <c r="AL42" s="825">
        <f t="shared" si="34"/>
        <v>0</v>
      </c>
      <c r="AM42" s="401">
        <f>SUM(AM32:AM35)</f>
        <v>0</v>
      </c>
      <c r="AN42" s="401">
        <f t="shared" ref="AN42:AP42" si="35">SUM(AN35)</f>
        <v>0</v>
      </c>
      <c r="AO42" s="402">
        <f t="shared" si="35"/>
        <v>0</v>
      </c>
      <c r="AP42" s="825">
        <f t="shared" si="35"/>
        <v>0</v>
      </c>
    </row>
    <row r="43">
      <c r="A43" s="410" t="s">
        <v>44</v>
      </c>
      <c r="B43" s="411" t="s">
        <v>24</v>
      </c>
      <c r="C43" s="401">
        <f t="shared" ref="C43:V43" si="36">SUM(C38:C42)</f>
        <v>0</v>
      </c>
      <c r="D43" s="401">
        <f t="shared" si="36"/>
        <v>0</v>
      </c>
      <c r="E43" s="402">
        <f t="shared" si="36"/>
        <v>0</v>
      </c>
      <c r="F43" s="825">
        <f t="shared" si="36"/>
        <v>0</v>
      </c>
      <c r="G43" s="401">
        <f t="shared" si="36"/>
        <v>63</v>
      </c>
      <c r="H43" s="401">
        <f t="shared" si="36"/>
        <v>260.5</v>
      </c>
      <c r="I43" s="402">
        <f t="shared" si="36"/>
        <v>14.13680556</v>
      </c>
      <c r="J43" s="825">
        <f t="shared" si="36"/>
        <v>0</v>
      </c>
      <c r="K43" s="401">
        <f t="shared" si="36"/>
        <v>19</v>
      </c>
      <c r="L43" s="401">
        <f t="shared" si="36"/>
        <v>83</v>
      </c>
      <c r="M43" s="402">
        <f t="shared" si="36"/>
        <v>0.7854166667</v>
      </c>
      <c r="N43" s="825">
        <f t="shared" si="36"/>
        <v>0</v>
      </c>
      <c r="O43" s="401">
        <f t="shared" si="36"/>
        <v>3</v>
      </c>
      <c r="P43" s="401">
        <f t="shared" si="36"/>
        <v>11</v>
      </c>
      <c r="Q43" s="402">
        <f t="shared" si="36"/>
        <v>0.04930555556</v>
      </c>
      <c r="R43" s="825">
        <f t="shared" si="36"/>
        <v>0</v>
      </c>
      <c r="S43" s="401">
        <f t="shared" si="36"/>
        <v>0</v>
      </c>
      <c r="T43" s="401">
        <f t="shared" si="36"/>
        <v>0</v>
      </c>
      <c r="U43" s="402">
        <f t="shared" si="36"/>
        <v>0</v>
      </c>
      <c r="V43" s="825">
        <f t="shared" si="36"/>
        <v>0</v>
      </c>
      <c r="W43" s="401">
        <f>SUM(W3:W37)</f>
        <v>0</v>
      </c>
      <c r="X43" s="401">
        <f t="shared" ref="X43:AP43" si="37">SUM(X38:X42)</f>
        <v>0</v>
      </c>
      <c r="Y43" s="402">
        <f t="shared" si="37"/>
        <v>0</v>
      </c>
      <c r="Z43" s="825">
        <f t="shared" si="37"/>
        <v>0</v>
      </c>
      <c r="AA43" s="401">
        <f t="shared" si="37"/>
        <v>75</v>
      </c>
      <c r="AB43" s="401">
        <f t="shared" si="37"/>
        <v>144</v>
      </c>
      <c r="AC43" s="402">
        <f t="shared" si="37"/>
        <v>3.227777778</v>
      </c>
      <c r="AD43" s="825">
        <f t="shared" si="37"/>
        <v>0</v>
      </c>
      <c r="AE43" s="401">
        <f t="shared" si="37"/>
        <v>0</v>
      </c>
      <c r="AF43" s="401">
        <f t="shared" si="37"/>
        <v>81</v>
      </c>
      <c r="AG43" s="402">
        <f t="shared" si="37"/>
        <v>0.3368055556</v>
      </c>
      <c r="AH43" s="825">
        <f t="shared" si="37"/>
        <v>0</v>
      </c>
      <c r="AI43" s="401">
        <f t="shared" si="37"/>
        <v>0</v>
      </c>
      <c r="AJ43" s="401">
        <f t="shared" si="37"/>
        <v>0</v>
      </c>
      <c r="AK43" s="402">
        <f t="shared" si="37"/>
        <v>0</v>
      </c>
      <c r="AL43" s="825">
        <f t="shared" si="37"/>
        <v>0</v>
      </c>
      <c r="AM43" s="401">
        <f t="shared" si="37"/>
        <v>0</v>
      </c>
      <c r="AN43" s="401">
        <f t="shared" si="37"/>
        <v>0</v>
      </c>
      <c r="AO43" s="402">
        <f t="shared" si="37"/>
        <v>0</v>
      </c>
      <c r="AP43" s="825">
        <f t="shared" si="37"/>
        <v>0</v>
      </c>
    </row>
  </sheetData>
  <mergeCells count="43">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8:B8"/>
    <mergeCell ref="A9:B9"/>
    <mergeCell ref="A10:B10"/>
    <mergeCell ref="A11:B11"/>
    <mergeCell ref="A12:B12"/>
    <mergeCell ref="A13:B13"/>
    <mergeCell ref="A14:B14"/>
    <mergeCell ref="A16:B16"/>
    <mergeCell ref="A17:B17"/>
    <mergeCell ref="A18:B18"/>
    <mergeCell ref="A19:B19"/>
    <mergeCell ref="A20:B20"/>
    <mergeCell ref="A21:B21"/>
    <mergeCell ref="A22:B22"/>
    <mergeCell ref="A24:B24"/>
    <mergeCell ref="A25:B25"/>
    <mergeCell ref="A34:B34"/>
    <mergeCell ref="A35:B35"/>
    <mergeCell ref="A36:B36"/>
    <mergeCell ref="A37:AP37"/>
    <mergeCell ref="A26:B26"/>
    <mergeCell ref="A27:B27"/>
    <mergeCell ref="A28:B28"/>
    <mergeCell ref="A29:B29"/>
    <mergeCell ref="A30:B30"/>
    <mergeCell ref="A32:B32"/>
    <mergeCell ref="A33:B33"/>
  </mergeCells>
  <conditionalFormatting sqref="C3:E36">
    <cfRule type="expression" dxfId="1" priority="1">
      <formula>$F:$F="ВРИО"</formula>
    </cfRule>
  </conditionalFormatting>
  <conditionalFormatting sqref="G3:I36">
    <cfRule type="expression" dxfId="1" priority="2">
      <formula>$J:$J="ВРИО"</formula>
    </cfRule>
  </conditionalFormatting>
  <conditionalFormatting sqref="K3:M36">
    <cfRule type="expression" dxfId="1" priority="3">
      <formula>$N:$N="ВРИО"</formula>
    </cfRule>
  </conditionalFormatting>
  <conditionalFormatting sqref="O3:Q36">
    <cfRule type="expression" dxfId="1" priority="4">
      <formula>$R:$R="ВРИО"</formula>
    </cfRule>
  </conditionalFormatting>
  <conditionalFormatting sqref="G3:I21 S3:U36">
    <cfRule type="expression" dxfId="1" priority="5">
      <formula>$V:$V="ВРИО"</formula>
    </cfRule>
  </conditionalFormatting>
  <conditionalFormatting sqref="C3:E36">
    <cfRule type="expression" dxfId="0" priority="6">
      <formula>$F:$F=1</formula>
    </cfRule>
  </conditionalFormatting>
  <conditionalFormatting sqref="G3:I36">
    <cfRule type="expression" dxfId="0" priority="7">
      <formula>$J:$J=1</formula>
    </cfRule>
  </conditionalFormatting>
  <conditionalFormatting sqref="K3:M36">
    <cfRule type="expression" dxfId="0" priority="8">
      <formula>$N:$N=1</formula>
    </cfRule>
  </conditionalFormatting>
  <conditionalFormatting sqref="O3:Q36">
    <cfRule type="expression" dxfId="0" priority="9">
      <formula>$R:$R=1</formula>
    </cfRule>
  </conditionalFormatting>
  <conditionalFormatting sqref="G3:I21 S3:U36">
    <cfRule type="expression" dxfId="0" priority="10">
      <formula>$V:$V=1</formula>
    </cfRule>
  </conditionalFormatting>
  <conditionalFormatting sqref="C3:C36 G3:G36 K3:K36 O3:O36 S3:S36">
    <cfRule type="cellIs" dxfId="6" priority="11" operator="greaterThan">
      <formula>0.9</formula>
    </cfRule>
  </conditionalFormatting>
  <conditionalFormatting sqref="E3:E36 I3:I36 M3:M36 Q3:Q36 U3:U36">
    <cfRule type="cellIs" dxfId="6" priority="12" operator="greaterThan">
      <formula>"0:25:00"</formula>
    </cfRule>
  </conditionalFormatting>
  <conditionalFormatting sqref="D3:D36 H3:H36 L3:L36 P3:P36 T3:T36">
    <cfRule type="cellIs" dxfId="6" priority="13" operator="greaterThan">
      <formula>1.9</formula>
    </cfRule>
  </conditionalFormatting>
  <conditionalFormatting sqref="D3:D36 H3:H36 L3:L36 P3:P36 T3:T36">
    <cfRule type="cellIs" dxfId="8" priority="14" operator="lessThan">
      <formula>"0:25:00"</formula>
    </cfRule>
  </conditionalFormatting>
  <conditionalFormatting sqref="C3:C36 G3:G36 K3:K36 O3:O36 S3:S36">
    <cfRule type="cellIs" dxfId="7" priority="15" operator="lessThan">
      <formula>0.9</formula>
    </cfRule>
  </conditionalFormatting>
  <conditionalFormatting sqref="D3:D36 H3:H36 L3:L36 P3:P36 T3:T36">
    <cfRule type="cellIs" dxfId="8" priority="16" operator="lessThan">
      <formula>1.9</formula>
    </cfRule>
  </conditionalFormatting>
  <conditionalFormatting sqref="Y12:Y36">
    <cfRule type="cellIs" dxfId="6" priority="17" operator="greaterThan">
      <formula>"0:55"</formula>
    </cfRule>
  </conditionalFormatting>
  <conditionalFormatting sqref="W12:W36">
    <cfRule type="cellIs" dxfId="6" priority="18" operator="greaterThan">
      <formula>1</formula>
    </cfRule>
  </conditionalFormatting>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8" t="s">
        <v>834</v>
      </c>
      <c r="B1" s="8"/>
      <c r="C1" s="579" t="s">
        <v>1159</v>
      </c>
      <c r="D1" s="63"/>
      <c r="E1" s="63"/>
      <c r="F1" s="64"/>
      <c r="G1" s="579" t="s">
        <v>1124</v>
      </c>
      <c r="H1" s="63"/>
      <c r="I1" s="63"/>
      <c r="J1" s="64"/>
      <c r="K1" s="579" t="s">
        <v>914</v>
      </c>
      <c r="L1" s="63"/>
      <c r="M1" s="63"/>
      <c r="N1" s="64"/>
      <c r="O1" s="579" t="s">
        <v>954</v>
      </c>
      <c r="P1" s="63"/>
      <c r="Q1" s="63"/>
      <c r="R1" s="64"/>
      <c r="S1" s="579" t="s">
        <v>1123</v>
      </c>
      <c r="T1" s="63"/>
      <c r="U1" s="63"/>
      <c r="V1" s="64"/>
      <c r="W1" s="580" t="s">
        <v>1160</v>
      </c>
      <c r="X1" s="63"/>
      <c r="Y1" s="63"/>
      <c r="Z1" s="64"/>
      <c r="AA1" s="580" t="s">
        <v>1161</v>
      </c>
      <c r="AB1" s="63"/>
      <c r="AC1" s="63"/>
      <c r="AD1" s="64"/>
      <c r="AE1" s="580" t="s">
        <v>915</v>
      </c>
      <c r="AF1" s="63"/>
      <c r="AG1" s="63"/>
      <c r="AH1" s="64"/>
      <c r="AI1" s="580" t="s">
        <v>1162</v>
      </c>
      <c r="AJ1" s="63"/>
      <c r="AK1" s="63"/>
      <c r="AL1" s="64"/>
      <c r="AM1" s="580" t="s">
        <v>915</v>
      </c>
      <c r="AN1" s="63"/>
      <c r="AO1" s="63"/>
      <c r="AP1" s="64"/>
    </row>
    <row r="2">
      <c r="A2" s="442" t="s">
        <v>42</v>
      </c>
      <c r="B2" s="8"/>
      <c r="C2" s="507" t="s">
        <v>4</v>
      </c>
      <c r="D2" s="508" t="s">
        <v>3</v>
      </c>
      <c r="E2" s="507" t="s">
        <v>5</v>
      </c>
      <c r="F2" s="507" t="s">
        <v>43</v>
      </c>
      <c r="G2" s="511" t="s">
        <v>4</v>
      </c>
      <c r="H2" s="508" t="s">
        <v>3</v>
      </c>
      <c r="I2" s="510"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511" t="s">
        <v>4</v>
      </c>
      <c r="X2" s="510" t="s">
        <v>759</v>
      </c>
      <c r="Y2" s="510" t="s">
        <v>5</v>
      </c>
      <c r="Z2" s="510" t="s">
        <v>43</v>
      </c>
      <c r="AA2" s="511" t="s">
        <v>4</v>
      </c>
      <c r="AB2" s="510" t="s">
        <v>759</v>
      </c>
      <c r="AC2" s="510" t="s">
        <v>5</v>
      </c>
      <c r="AD2" s="510" t="s">
        <v>43</v>
      </c>
      <c r="AE2" s="511" t="s">
        <v>4</v>
      </c>
      <c r="AF2" s="510" t="s">
        <v>759</v>
      </c>
      <c r="AG2" s="510" t="s">
        <v>5</v>
      </c>
      <c r="AH2" s="514" t="s">
        <v>43</v>
      </c>
      <c r="AI2" s="511" t="s">
        <v>4</v>
      </c>
      <c r="AJ2" s="510" t="s">
        <v>759</v>
      </c>
      <c r="AK2" s="510" t="s">
        <v>5</v>
      </c>
      <c r="AL2" s="510" t="s">
        <v>43</v>
      </c>
      <c r="AM2" s="511" t="s">
        <v>4</v>
      </c>
      <c r="AN2" s="510" t="s">
        <v>759</v>
      </c>
      <c r="AO2" s="510" t="s">
        <v>5</v>
      </c>
      <c r="AP2" s="510" t="s">
        <v>43</v>
      </c>
    </row>
    <row r="3">
      <c r="A3" s="451" t="s">
        <v>1163</v>
      </c>
      <c r="B3" s="8"/>
      <c r="C3" s="857">
        <v>0.0</v>
      </c>
      <c r="D3" s="858">
        <v>5.0</v>
      </c>
      <c r="E3" s="859">
        <v>0.06944444444444445</v>
      </c>
      <c r="F3" s="517"/>
      <c r="G3" s="515">
        <v>0.0</v>
      </c>
      <c r="H3" s="515">
        <v>21.5</v>
      </c>
      <c r="I3" s="547">
        <v>0.22013888888888888</v>
      </c>
      <c r="J3" s="832"/>
      <c r="K3" s="833"/>
      <c r="L3" s="834"/>
      <c r="M3" s="554"/>
      <c r="N3" s="522"/>
      <c r="O3" s="872">
        <v>0.0</v>
      </c>
      <c r="P3" s="872">
        <v>0.0</v>
      </c>
      <c r="Q3" s="873">
        <v>0.0</v>
      </c>
      <c r="R3" s="522" t="s">
        <v>1153</v>
      </c>
      <c r="S3" s="515"/>
      <c r="T3" s="515"/>
      <c r="U3" s="518"/>
      <c r="V3" s="522"/>
      <c r="W3" s="528"/>
      <c r="X3" s="529"/>
      <c r="Y3" s="550"/>
      <c r="Z3" s="517"/>
      <c r="AA3" s="524"/>
      <c r="AB3" s="525"/>
      <c r="AC3" s="581"/>
      <c r="AD3" s="517"/>
      <c r="AE3" s="542"/>
      <c r="AF3" s="543"/>
      <c r="AG3" s="874"/>
      <c r="AH3" s="517"/>
      <c r="AI3" s="524"/>
      <c r="AJ3" s="525"/>
      <c r="AK3" s="581"/>
      <c r="AL3" s="527"/>
      <c r="AM3" s="528"/>
      <c r="AN3" s="529"/>
      <c r="AO3" s="529"/>
      <c r="AP3" s="530"/>
    </row>
    <row r="4">
      <c r="A4" s="451" t="s">
        <v>1164</v>
      </c>
      <c r="B4" s="8"/>
      <c r="C4" s="857">
        <v>9.0</v>
      </c>
      <c r="D4" s="858">
        <v>5.0</v>
      </c>
      <c r="E4" s="859">
        <v>0.1326388888888889</v>
      </c>
      <c r="F4" s="517"/>
      <c r="G4" s="515">
        <v>2.0</v>
      </c>
      <c r="H4" s="515">
        <v>22.5</v>
      </c>
      <c r="I4" s="547">
        <v>0.4618055555555556</v>
      </c>
      <c r="J4" s="522"/>
      <c r="K4" s="837"/>
      <c r="L4" s="838"/>
      <c r="M4" s="554"/>
      <c r="N4" s="522"/>
      <c r="O4" s="515">
        <v>1.0</v>
      </c>
      <c r="P4" s="515">
        <v>0.0</v>
      </c>
      <c r="Q4" s="873">
        <v>0.0</v>
      </c>
      <c r="R4" s="522" t="s">
        <v>1153</v>
      </c>
      <c r="S4" s="515"/>
      <c r="T4" s="515"/>
      <c r="U4" s="518"/>
      <c r="V4" s="522"/>
      <c r="W4" s="528"/>
      <c r="X4" s="529"/>
      <c r="Y4" s="550"/>
      <c r="Z4" s="517"/>
      <c r="AA4" s="524"/>
      <c r="AB4" s="525"/>
      <c r="AC4" s="581"/>
      <c r="AD4" s="517"/>
      <c r="AE4" s="542"/>
      <c r="AF4" s="543"/>
      <c r="AG4" s="543"/>
      <c r="AH4" s="517"/>
      <c r="AI4" s="524"/>
      <c r="AJ4" s="525"/>
      <c r="AK4" s="581"/>
      <c r="AL4" s="839"/>
      <c r="AM4" s="528"/>
      <c r="AN4" s="529"/>
      <c r="AO4" s="529"/>
      <c r="AP4" s="840"/>
    </row>
    <row r="5">
      <c r="I5" s="147"/>
      <c r="AA5" s="615"/>
      <c r="AB5" s="615"/>
      <c r="AC5" s="615"/>
      <c r="AE5" s="875"/>
      <c r="AF5" s="875"/>
      <c r="AG5" s="875"/>
    </row>
    <row r="6">
      <c r="A6" s="451" t="s">
        <v>1165</v>
      </c>
      <c r="B6" s="8"/>
      <c r="C6" s="857">
        <v>1.0</v>
      </c>
      <c r="D6" s="858">
        <v>8.0</v>
      </c>
      <c r="E6" s="859">
        <v>0.05347222222222222</v>
      </c>
      <c r="F6" s="517"/>
      <c r="G6" s="842">
        <v>1.0</v>
      </c>
      <c r="H6" s="846">
        <v>21.0</v>
      </c>
      <c r="I6" s="547">
        <v>0.3840277777777778</v>
      </c>
      <c r="J6" s="522"/>
      <c r="K6" s="524"/>
      <c r="L6" s="525"/>
      <c r="M6" s="554"/>
      <c r="N6" s="522"/>
      <c r="O6" s="844">
        <v>0.0</v>
      </c>
      <c r="P6" s="845">
        <v>1.0</v>
      </c>
      <c r="Q6" s="873">
        <v>0.0</v>
      </c>
      <c r="R6" s="522" t="s">
        <v>1153</v>
      </c>
      <c r="S6" s="842"/>
      <c r="T6" s="846"/>
      <c r="U6" s="518"/>
      <c r="V6" s="522"/>
      <c r="W6" s="528"/>
      <c r="X6" s="529"/>
      <c r="Y6" s="550"/>
      <c r="Z6" s="517"/>
      <c r="AA6" s="524"/>
      <c r="AB6" s="525"/>
      <c r="AC6" s="581"/>
      <c r="AD6" s="517"/>
      <c r="AE6" s="542"/>
      <c r="AF6" s="543"/>
      <c r="AG6" s="583"/>
      <c r="AH6" s="517"/>
      <c r="AI6" s="524"/>
      <c r="AJ6" s="525"/>
      <c r="AK6" s="581"/>
      <c r="AL6" s="847"/>
      <c r="AM6" s="528"/>
      <c r="AN6" s="529"/>
      <c r="AO6" s="550"/>
      <c r="AP6" s="847"/>
    </row>
    <row r="7">
      <c r="A7" s="451" t="s">
        <v>1166</v>
      </c>
      <c r="B7" s="8"/>
      <c r="C7" s="857">
        <v>6.0</v>
      </c>
      <c r="D7" s="858">
        <v>5.0</v>
      </c>
      <c r="E7" s="859">
        <v>0.27569444444444446</v>
      </c>
      <c r="F7" s="517"/>
      <c r="G7" s="515">
        <v>1.0</v>
      </c>
      <c r="H7" s="515">
        <v>17.0</v>
      </c>
      <c r="I7" s="547">
        <v>0.45555555555555555</v>
      </c>
      <c r="J7" s="522"/>
      <c r="K7" s="524"/>
      <c r="L7" s="525"/>
      <c r="M7" s="554"/>
      <c r="N7" s="522"/>
      <c r="O7" s="515">
        <v>2.0</v>
      </c>
      <c r="P7" s="515">
        <v>0.5</v>
      </c>
      <c r="Q7" s="873">
        <v>0.0</v>
      </c>
      <c r="R7" s="522" t="s">
        <v>1153</v>
      </c>
      <c r="S7" s="515"/>
      <c r="T7" s="515"/>
      <c r="U7" s="518"/>
      <c r="V7" s="522"/>
      <c r="W7" s="528"/>
      <c r="X7" s="529"/>
      <c r="Y7" s="529"/>
      <c r="Z7" s="517"/>
      <c r="AA7" s="524"/>
      <c r="AB7" s="525"/>
      <c r="AC7" s="581"/>
      <c r="AD7" s="517"/>
      <c r="AE7" s="542"/>
      <c r="AF7" s="543"/>
      <c r="AG7" s="583"/>
      <c r="AH7" s="517"/>
      <c r="AI7" s="528"/>
      <c r="AJ7" s="529"/>
      <c r="AK7" s="550"/>
      <c r="AL7" s="549"/>
      <c r="AM7" s="528"/>
      <c r="AN7" s="529"/>
      <c r="AO7" s="550"/>
      <c r="AP7" s="549"/>
    </row>
    <row r="8">
      <c r="A8" s="451" t="s">
        <v>1167</v>
      </c>
      <c r="B8" s="8"/>
      <c r="C8" s="857">
        <v>3.0</v>
      </c>
      <c r="D8" s="858">
        <v>6.0</v>
      </c>
      <c r="E8" s="876">
        <v>0.03611111111111111</v>
      </c>
      <c r="F8" s="517"/>
      <c r="G8" s="515">
        <v>1.0</v>
      </c>
      <c r="H8" s="515">
        <v>7.5</v>
      </c>
      <c r="I8" s="547">
        <v>0.38472222222222224</v>
      </c>
      <c r="J8" s="522"/>
      <c r="K8" s="524"/>
      <c r="L8" s="525"/>
      <c r="M8" s="585"/>
      <c r="N8" s="522"/>
      <c r="O8" s="515">
        <v>0.0</v>
      </c>
      <c r="P8" s="515">
        <v>2.5</v>
      </c>
      <c r="Q8" s="873">
        <v>0.0</v>
      </c>
      <c r="R8" s="522" t="s">
        <v>1153</v>
      </c>
      <c r="S8" s="515"/>
      <c r="T8" s="515"/>
      <c r="U8" s="518"/>
      <c r="V8" s="522"/>
      <c r="W8" s="528"/>
      <c r="X8" s="529"/>
      <c r="Y8" s="529"/>
      <c r="Z8" s="517"/>
      <c r="AA8" s="524"/>
      <c r="AB8" s="525"/>
      <c r="AC8" s="581"/>
      <c r="AD8" s="517"/>
      <c r="AE8" s="542"/>
      <c r="AF8" s="543"/>
      <c r="AG8" s="874"/>
      <c r="AH8" s="517"/>
      <c r="AI8" s="528"/>
      <c r="AJ8" s="529"/>
      <c r="AK8" s="550"/>
      <c r="AL8" s="549"/>
      <c r="AM8" s="528"/>
      <c r="AN8" s="529"/>
      <c r="AO8" s="529"/>
      <c r="AP8" s="530"/>
    </row>
    <row r="9">
      <c r="A9" s="451" t="s">
        <v>1168</v>
      </c>
      <c r="B9" s="8"/>
      <c r="C9" s="857">
        <v>1.0</v>
      </c>
      <c r="D9" s="858">
        <v>6.0</v>
      </c>
      <c r="E9" s="859">
        <v>0.2388888888888889</v>
      </c>
      <c r="F9" s="517"/>
      <c r="G9" s="515">
        <v>0.0</v>
      </c>
      <c r="H9" s="515">
        <v>10.5</v>
      </c>
      <c r="I9" s="547">
        <v>0.4041666666666667</v>
      </c>
      <c r="J9" s="522"/>
      <c r="K9" s="524"/>
      <c r="L9" s="525"/>
      <c r="M9" s="585"/>
      <c r="N9" s="522"/>
      <c r="O9" s="515">
        <v>0.0</v>
      </c>
      <c r="P9" s="515">
        <v>0.0</v>
      </c>
      <c r="Q9" s="877">
        <v>0.02013888888888889</v>
      </c>
      <c r="R9" s="522" t="s">
        <v>1153</v>
      </c>
      <c r="S9" s="515"/>
      <c r="T9" s="515"/>
      <c r="U9" s="518"/>
      <c r="V9" s="522"/>
      <c r="W9" s="528"/>
      <c r="X9" s="529"/>
      <c r="Y9" s="550"/>
      <c r="Z9" s="517"/>
      <c r="AA9" s="524"/>
      <c r="AB9" s="525"/>
      <c r="AC9" s="581"/>
      <c r="AD9" s="517"/>
      <c r="AE9" s="524"/>
      <c r="AF9" s="525"/>
      <c r="AG9" s="581"/>
      <c r="AH9" s="517"/>
      <c r="AI9" s="528"/>
      <c r="AJ9" s="529"/>
      <c r="AK9" s="550"/>
      <c r="AL9" s="530"/>
      <c r="AM9" s="528"/>
      <c r="AN9" s="529"/>
      <c r="AO9" s="550"/>
      <c r="AP9" s="530"/>
    </row>
    <row r="10">
      <c r="A10" s="451" t="s">
        <v>1169</v>
      </c>
      <c r="B10" s="8"/>
      <c r="C10" s="857">
        <v>10.0</v>
      </c>
      <c r="D10" s="858">
        <v>5.0</v>
      </c>
      <c r="E10" s="859">
        <v>0.10694444444444444</v>
      </c>
      <c r="F10" s="517"/>
      <c r="G10" s="515">
        <v>3.0</v>
      </c>
      <c r="H10" s="545">
        <v>11.0</v>
      </c>
      <c r="I10" s="547">
        <v>0.36736111111111114</v>
      </c>
      <c r="J10" s="522"/>
      <c r="K10" s="524"/>
      <c r="L10" s="525"/>
      <c r="M10" s="585"/>
      <c r="N10" s="522"/>
      <c r="O10" s="515">
        <v>0.0</v>
      </c>
      <c r="P10" s="545">
        <v>0.5</v>
      </c>
      <c r="Q10" s="873">
        <v>0.0</v>
      </c>
      <c r="R10" s="522" t="s">
        <v>1153</v>
      </c>
      <c r="S10" s="515"/>
      <c r="T10" s="545"/>
      <c r="U10" s="518"/>
      <c r="V10" s="522"/>
      <c r="W10" s="528"/>
      <c r="X10" s="529"/>
      <c r="Y10" s="550"/>
      <c r="Z10" s="517"/>
      <c r="AA10" s="524"/>
      <c r="AB10" s="525"/>
      <c r="AC10" s="581"/>
      <c r="AD10" s="517"/>
      <c r="AE10" s="528"/>
      <c r="AF10" s="529"/>
      <c r="AG10" s="550"/>
      <c r="AH10" s="517"/>
      <c r="AI10" s="528"/>
      <c r="AJ10" s="529"/>
      <c r="AK10" s="550"/>
      <c r="AL10" s="549"/>
      <c r="AM10" s="528"/>
      <c r="AN10" s="529"/>
      <c r="AO10" s="550"/>
      <c r="AP10" s="549"/>
    </row>
    <row r="11">
      <c r="A11" s="451" t="s">
        <v>1170</v>
      </c>
      <c r="B11" s="8"/>
      <c r="C11" s="857">
        <v>1.0</v>
      </c>
      <c r="D11" s="858">
        <v>4.0</v>
      </c>
      <c r="E11" s="876">
        <v>0.021527777777777778</v>
      </c>
      <c r="F11" s="517"/>
      <c r="G11" s="515">
        <v>2.0</v>
      </c>
      <c r="H11" s="515">
        <v>2.5</v>
      </c>
      <c r="I11" s="547">
        <v>0.23055555555555557</v>
      </c>
      <c r="J11" s="522"/>
      <c r="K11" s="524"/>
      <c r="L11" s="525"/>
      <c r="M11" s="585"/>
      <c r="N11" s="522"/>
      <c r="O11" s="515">
        <v>0.0</v>
      </c>
      <c r="P11" s="515">
        <v>0.0</v>
      </c>
      <c r="Q11" s="873">
        <v>0.0</v>
      </c>
      <c r="R11" s="522" t="s">
        <v>1153</v>
      </c>
      <c r="S11" s="515"/>
      <c r="T11" s="515"/>
      <c r="U11" s="518"/>
      <c r="V11" s="522"/>
      <c r="W11" s="528"/>
      <c r="X11" s="529"/>
      <c r="Y11" s="550"/>
      <c r="Z11" s="517"/>
      <c r="AA11" s="524"/>
      <c r="AB11" s="525"/>
      <c r="AC11" s="581"/>
      <c r="AD11" s="517"/>
      <c r="AE11" s="528"/>
      <c r="AF11" s="529"/>
      <c r="AG11" s="550"/>
      <c r="AH11" s="517"/>
      <c r="AI11" s="528"/>
      <c r="AJ11" s="529"/>
      <c r="AK11" s="550"/>
      <c r="AL11" s="549"/>
      <c r="AM11" s="528"/>
      <c r="AN11" s="529"/>
      <c r="AO11" s="550"/>
      <c r="AP11" s="549"/>
    </row>
    <row r="12">
      <c r="A12" s="451" t="s">
        <v>1171</v>
      </c>
      <c r="B12" s="8"/>
      <c r="C12" s="857">
        <v>2.0</v>
      </c>
      <c r="D12" s="858">
        <v>8.0</v>
      </c>
      <c r="E12" s="859">
        <v>0.025</v>
      </c>
      <c r="F12" s="517"/>
      <c r="G12" s="515">
        <v>3.0</v>
      </c>
      <c r="H12" s="515">
        <v>9.5</v>
      </c>
      <c r="I12" s="547">
        <v>0.21666666666666667</v>
      </c>
      <c r="J12" s="522"/>
      <c r="K12" s="524"/>
      <c r="L12" s="525"/>
      <c r="M12" s="585"/>
      <c r="N12" s="522"/>
      <c r="O12" s="515">
        <v>3.0</v>
      </c>
      <c r="P12" s="515">
        <v>0.0</v>
      </c>
      <c r="Q12" s="873">
        <v>0.0</v>
      </c>
      <c r="R12" s="522" t="s">
        <v>1153</v>
      </c>
      <c r="S12" s="515"/>
      <c r="T12" s="515"/>
      <c r="U12" s="518"/>
      <c r="V12" s="522"/>
      <c r="W12" s="528"/>
      <c r="X12" s="529"/>
      <c r="Y12" s="550"/>
      <c r="Z12" s="517"/>
      <c r="AA12" s="524"/>
      <c r="AB12" s="525"/>
      <c r="AC12" s="581"/>
      <c r="AD12" s="517"/>
      <c r="AE12" s="528"/>
      <c r="AF12" s="529"/>
      <c r="AG12" s="529"/>
      <c r="AH12" s="517"/>
      <c r="AI12" s="528"/>
      <c r="AJ12" s="529"/>
      <c r="AK12" s="550"/>
      <c r="AL12" s="549"/>
      <c r="AM12" s="528"/>
      <c r="AN12" s="529"/>
      <c r="AO12" s="550"/>
      <c r="AP12" s="549"/>
    </row>
    <row r="13">
      <c r="I13" s="147"/>
      <c r="AA13" s="615"/>
      <c r="AB13" s="615"/>
      <c r="AC13" s="615"/>
      <c r="AE13" s="848"/>
      <c r="AF13" s="848"/>
      <c r="AG13" s="848"/>
    </row>
    <row r="14">
      <c r="A14" s="451" t="s">
        <v>1172</v>
      </c>
      <c r="B14" s="8"/>
      <c r="C14" s="857">
        <v>3.0</v>
      </c>
      <c r="D14" s="858">
        <v>5.0</v>
      </c>
      <c r="E14" s="859">
        <v>0.20069444444444445</v>
      </c>
      <c r="F14" s="517"/>
      <c r="G14" s="515">
        <v>3.0</v>
      </c>
      <c r="H14" s="515">
        <v>9.5</v>
      </c>
      <c r="I14" s="547">
        <v>0.21666666666666667</v>
      </c>
      <c r="J14" s="522"/>
      <c r="K14" s="524"/>
      <c r="L14" s="525"/>
      <c r="M14" s="554"/>
      <c r="N14" s="522"/>
      <c r="O14" s="515">
        <v>3.0</v>
      </c>
      <c r="P14" s="515">
        <v>0.0</v>
      </c>
      <c r="Q14" s="873">
        <v>0.0</v>
      </c>
      <c r="R14" s="522" t="s">
        <v>1153</v>
      </c>
      <c r="S14" s="515"/>
      <c r="T14" s="515"/>
      <c r="U14" s="518"/>
      <c r="V14" s="522"/>
      <c r="W14" s="528"/>
      <c r="X14" s="529"/>
      <c r="Y14" s="562"/>
      <c r="Z14" s="517"/>
      <c r="AA14" s="524"/>
      <c r="AB14" s="525"/>
      <c r="AC14" s="581"/>
      <c r="AD14" s="517"/>
      <c r="AE14" s="528"/>
      <c r="AF14" s="529"/>
      <c r="AG14" s="529"/>
      <c r="AH14" s="517"/>
      <c r="AI14" s="528"/>
      <c r="AJ14" s="529"/>
      <c r="AK14" s="550"/>
      <c r="AL14" s="530"/>
      <c r="AM14" s="528"/>
      <c r="AN14" s="529"/>
      <c r="AO14" s="550"/>
      <c r="AP14" s="530"/>
    </row>
    <row r="15">
      <c r="A15" s="451" t="s">
        <v>1173</v>
      </c>
      <c r="B15" s="8"/>
      <c r="C15" s="878">
        <v>0.0</v>
      </c>
      <c r="D15" s="879">
        <v>2.0</v>
      </c>
      <c r="E15" s="880">
        <v>0.0</v>
      </c>
      <c r="F15" s="517">
        <v>1.0</v>
      </c>
      <c r="G15" s="515">
        <v>0.0</v>
      </c>
      <c r="H15" s="515">
        <v>16.0</v>
      </c>
      <c r="I15" s="547">
        <v>0.5965277777777778</v>
      </c>
      <c r="J15" s="522"/>
      <c r="K15" s="524"/>
      <c r="L15" s="525"/>
      <c r="M15" s="554"/>
      <c r="N15" s="522"/>
      <c r="O15" s="515">
        <v>3.0</v>
      </c>
      <c r="P15" s="515">
        <v>0.0</v>
      </c>
      <c r="Q15" s="873">
        <v>0.0</v>
      </c>
      <c r="R15" s="522" t="s">
        <v>1153</v>
      </c>
      <c r="S15" s="515"/>
      <c r="T15" s="515"/>
      <c r="U15" s="518"/>
      <c r="V15" s="522"/>
      <c r="W15" s="558"/>
      <c r="X15" s="559"/>
      <c r="Y15" s="550"/>
      <c r="Z15" s="517"/>
      <c r="AA15" s="556"/>
      <c r="AB15" s="557"/>
      <c r="AC15" s="525"/>
      <c r="AD15" s="517"/>
      <c r="AE15" s="558"/>
      <c r="AF15" s="559"/>
      <c r="AG15" s="550"/>
      <c r="AH15" s="517"/>
      <c r="AI15" s="558"/>
      <c r="AJ15" s="559"/>
      <c r="AK15" s="550"/>
      <c r="AL15" s="530"/>
      <c r="AM15" s="558"/>
      <c r="AN15" s="559"/>
      <c r="AO15" s="550"/>
      <c r="AP15" s="530"/>
    </row>
    <row r="16">
      <c r="A16" s="451" t="s">
        <v>1174</v>
      </c>
      <c r="B16" s="8"/>
      <c r="C16" s="881">
        <v>7.0</v>
      </c>
      <c r="D16" s="882">
        <v>8.0</v>
      </c>
      <c r="E16" s="859">
        <v>0.13194444444444445</v>
      </c>
      <c r="F16" s="517"/>
      <c r="G16" s="515">
        <v>3.0</v>
      </c>
      <c r="H16" s="515">
        <v>17.5</v>
      </c>
      <c r="I16" s="547">
        <v>0.4791666666666667</v>
      </c>
      <c r="J16" s="522"/>
      <c r="K16" s="524"/>
      <c r="L16" s="525"/>
      <c r="M16" s="554"/>
      <c r="N16" s="522"/>
      <c r="O16" s="515">
        <v>1.0</v>
      </c>
      <c r="P16" s="515">
        <v>0.0</v>
      </c>
      <c r="Q16" s="873">
        <v>0.0</v>
      </c>
      <c r="R16" s="522" t="s">
        <v>1153</v>
      </c>
      <c r="S16" s="515"/>
      <c r="T16" s="515"/>
      <c r="U16" s="518"/>
      <c r="V16" s="522"/>
      <c r="W16" s="558"/>
      <c r="X16" s="559"/>
      <c r="Y16" s="550"/>
      <c r="Z16" s="517"/>
      <c r="AA16" s="556"/>
      <c r="AB16" s="557"/>
      <c r="AC16" s="581"/>
      <c r="AD16" s="517"/>
      <c r="AE16" s="883"/>
      <c r="AF16" s="884"/>
      <c r="AG16" s="550"/>
      <c r="AH16" s="517"/>
      <c r="AI16" s="556"/>
      <c r="AJ16" s="557"/>
      <c r="AK16" s="581"/>
      <c r="AL16" s="560"/>
      <c r="AM16" s="558"/>
      <c r="AN16" s="559"/>
      <c r="AO16" s="550"/>
      <c r="AP16" s="560"/>
    </row>
    <row r="17">
      <c r="A17" s="451" t="s">
        <v>1175</v>
      </c>
      <c r="B17" s="8"/>
      <c r="C17" s="881">
        <v>2.0</v>
      </c>
      <c r="D17" s="882">
        <v>7.0</v>
      </c>
      <c r="E17" s="859">
        <v>0.06458333333333334</v>
      </c>
      <c r="F17" s="517"/>
      <c r="G17" s="515">
        <v>0.0</v>
      </c>
      <c r="H17" s="515">
        <v>16.5</v>
      </c>
      <c r="I17" s="547">
        <v>0.4201388888888889</v>
      </c>
      <c r="J17" s="522"/>
      <c r="K17" s="524"/>
      <c r="L17" s="525"/>
      <c r="M17" s="554"/>
      <c r="N17" s="522"/>
      <c r="O17" s="515">
        <v>0.0</v>
      </c>
      <c r="P17" s="515">
        <v>0.0</v>
      </c>
      <c r="Q17" s="873">
        <v>0.0</v>
      </c>
      <c r="R17" s="522" t="s">
        <v>1153</v>
      </c>
      <c r="S17" s="515"/>
      <c r="T17" s="515"/>
      <c r="U17" s="518"/>
      <c r="V17" s="522"/>
      <c r="W17" s="558"/>
      <c r="X17" s="559"/>
      <c r="Y17" s="550"/>
      <c r="Z17" s="517"/>
      <c r="AA17" s="556"/>
      <c r="AB17" s="557"/>
      <c r="AC17" s="581"/>
      <c r="AD17" s="517"/>
      <c r="AE17" s="558"/>
      <c r="AF17" s="559"/>
      <c r="AG17" s="550"/>
      <c r="AH17" s="517"/>
      <c r="AI17" s="556"/>
      <c r="AJ17" s="557"/>
      <c r="AK17" s="581"/>
      <c r="AL17" s="530"/>
      <c r="AM17" s="558"/>
      <c r="AN17" s="559"/>
      <c r="AO17" s="550"/>
      <c r="AP17" s="530"/>
    </row>
    <row r="18">
      <c r="A18" s="451" t="s">
        <v>1176</v>
      </c>
      <c r="B18" s="8"/>
      <c r="C18" s="881">
        <v>5.0</v>
      </c>
      <c r="D18" s="882">
        <v>5.0</v>
      </c>
      <c r="E18" s="859">
        <v>0.16666666666666666</v>
      </c>
      <c r="F18" s="517"/>
      <c r="G18" s="515">
        <v>1.0</v>
      </c>
      <c r="H18" s="515">
        <v>29.0</v>
      </c>
      <c r="I18" s="547">
        <v>0.5319444444444444</v>
      </c>
      <c r="J18" s="522"/>
      <c r="K18" s="524"/>
      <c r="L18" s="525"/>
      <c r="M18" s="554"/>
      <c r="N18" s="522"/>
      <c r="O18" s="515">
        <v>0.0</v>
      </c>
      <c r="P18" s="515">
        <v>0.0</v>
      </c>
      <c r="Q18" s="873">
        <v>0.0</v>
      </c>
      <c r="R18" s="522" t="s">
        <v>1153</v>
      </c>
      <c r="S18" s="515"/>
      <c r="T18" s="515"/>
      <c r="U18" s="518"/>
      <c r="V18" s="522"/>
      <c r="W18" s="558"/>
      <c r="X18" s="559"/>
      <c r="Y18" s="550"/>
      <c r="Z18" s="517"/>
      <c r="AA18" s="556"/>
      <c r="AB18" s="557"/>
      <c r="AC18" s="581"/>
      <c r="AD18" s="517"/>
      <c r="AE18" s="558"/>
      <c r="AF18" s="559"/>
      <c r="AG18" s="550"/>
      <c r="AH18" s="517"/>
      <c r="AI18" s="556"/>
      <c r="AJ18" s="557"/>
      <c r="AK18" s="581"/>
      <c r="AL18" s="560"/>
      <c r="AM18" s="558"/>
      <c r="AN18" s="559"/>
      <c r="AO18" s="550"/>
      <c r="AP18" s="560"/>
    </row>
    <row r="19">
      <c r="A19" s="451" t="s">
        <v>1177</v>
      </c>
      <c r="B19" s="8"/>
      <c r="C19" s="881">
        <v>3.0</v>
      </c>
      <c r="D19" s="882">
        <v>6.0</v>
      </c>
      <c r="E19" s="859">
        <v>0.03958333333333333</v>
      </c>
      <c r="F19" s="517"/>
      <c r="G19" s="515">
        <v>2.0</v>
      </c>
      <c r="H19" s="515">
        <v>12.0</v>
      </c>
      <c r="I19" s="547">
        <v>0.22152777777777777</v>
      </c>
      <c r="J19" s="522"/>
      <c r="K19" s="524"/>
      <c r="L19" s="525"/>
      <c r="M19" s="554"/>
      <c r="N19" s="522"/>
      <c r="O19" s="515">
        <v>3.0</v>
      </c>
      <c r="P19" s="515">
        <v>7.5</v>
      </c>
      <c r="Q19" s="873">
        <v>0.0</v>
      </c>
      <c r="R19" s="522" t="s">
        <v>1153</v>
      </c>
      <c r="S19" s="515"/>
      <c r="T19" s="515"/>
      <c r="U19" s="518"/>
      <c r="V19" s="522"/>
      <c r="W19" s="558"/>
      <c r="X19" s="559"/>
      <c r="Y19" s="550"/>
      <c r="Z19" s="517"/>
      <c r="AA19" s="556"/>
      <c r="AB19" s="557"/>
      <c r="AC19" s="581"/>
      <c r="AD19" s="517"/>
      <c r="AE19" s="556"/>
      <c r="AF19" s="557"/>
      <c r="AG19" s="581"/>
      <c r="AH19" s="517"/>
      <c r="AI19" s="556"/>
      <c r="AJ19" s="557"/>
      <c r="AK19" s="581"/>
      <c r="AL19" s="530"/>
      <c r="AM19" s="558"/>
      <c r="AN19" s="559"/>
      <c r="AO19" s="550"/>
      <c r="AP19" s="530"/>
    </row>
    <row r="20">
      <c r="A20" s="451" t="s">
        <v>1178</v>
      </c>
      <c r="B20" s="8"/>
      <c r="C20" s="885">
        <v>5.0</v>
      </c>
      <c r="D20" s="886">
        <v>1.0</v>
      </c>
      <c r="E20" s="887">
        <v>0.01597222222222222</v>
      </c>
      <c r="F20" s="517">
        <v>1.0</v>
      </c>
      <c r="G20" s="515">
        <v>2.0</v>
      </c>
      <c r="H20" s="515">
        <v>13.5</v>
      </c>
      <c r="I20" s="547">
        <v>0.4236111111111111</v>
      </c>
      <c r="J20" s="522"/>
      <c r="K20" s="524"/>
      <c r="L20" s="525"/>
      <c r="M20" s="554"/>
      <c r="N20" s="522"/>
      <c r="O20" s="515">
        <v>3.0</v>
      </c>
      <c r="P20" s="515">
        <v>11.5</v>
      </c>
      <c r="Q20" s="873">
        <v>0.0</v>
      </c>
      <c r="R20" s="522" t="s">
        <v>1153</v>
      </c>
      <c r="S20" s="515"/>
      <c r="T20" s="515"/>
      <c r="U20" s="518"/>
      <c r="V20" s="522"/>
      <c r="W20" s="528"/>
      <c r="X20" s="529"/>
      <c r="Y20" s="550"/>
      <c r="Z20" s="517"/>
      <c r="AA20" s="524"/>
      <c r="AB20" s="525"/>
      <c r="AC20" s="581"/>
      <c r="AD20" s="517"/>
      <c r="AE20" s="524"/>
      <c r="AF20" s="525"/>
      <c r="AG20" s="581"/>
      <c r="AH20" s="517"/>
      <c r="AI20" s="524"/>
      <c r="AJ20" s="525"/>
      <c r="AK20" s="581"/>
      <c r="AL20" s="530"/>
      <c r="AM20" s="528"/>
      <c r="AN20" s="529"/>
      <c r="AO20" s="550"/>
      <c r="AP20" s="530"/>
    </row>
    <row r="21">
      <c r="I21" s="147"/>
      <c r="AA21" s="615"/>
      <c r="AB21" s="615"/>
      <c r="AC21" s="615"/>
    </row>
    <row r="22">
      <c r="A22" s="451" t="s">
        <v>1179</v>
      </c>
      <c r="B22" s="8"/>
      <c r="C22" s="857">
        <v>7.0</v>
      </c>
      <c r="D22" s="858">
        <v>8.0</v>
      </c>
      <c r="E22" s="859">
        <v>0.10625</v>
      </c>
      <c r="F22" s="517"/>
      <c r="G22" s="515">
        <v>0.0</v>
      </c>
      <c r="H22" s="515">
        <v>19.5</v>
      </c>
      <c r="I22" s="547">
        <v>0.17152777777777778</v>
      </c>
      <c r="J22" s="522"/>
      <c r="K22" s="524"/>
      <c r="L22" s="525"/>
      <c r="M22" s="585"/>
      <c r="N22" s="522"/>
      <c r="O22" s="515">
        <v>0.0</v>
      </c>
      <c r="P22" s="515">
        <v>0.0</v>
      </c>
      <c r="Q22" s="873">
        <v>0.0</v>
      </c>
      <c r="R22" s="522" t="s">
        <v>1153</v>
      </c>
      <c r="S22" s="515"/>
      <c r="T22" s="515"/>
      <c r="U22" s="518"/>
      <c r="V22" s="522"/>
      <c r="W22" s="528"/>
      <c r="X22" s="529"/>
      <c r="Y22" s="550"/>
      <c r="Z22" s="517"/>
      <c r="AA22" s="524"/>
      <c r="AB22" s="525"/>
      <c r="AC22" s="581"/>
      <c r="AD22" s="517"/>
      <c r="AE22" s="524"/>
      <c r="AF22" s="525"/>
      <c r="AG22" s="581"/>
      <c r="AH22" s="517"/>
      <c r="AI22" s="528"/>
      <c r="AJ22" s="529"/>
      <c r="AK22" s="529"/>
      <c r="AL22" s="530"/>
      <c r="AM22" s="528"/>
      <c r="AN22" s="529"/>
      <c r="AO22" s="550"/>
      <c r="AP22" s="530"/>
    </row>
    <row r="23">
      <c r="A23" s="451" t="s">
        <v>1180</v>
      </c>
      <c r="B23" s="8"/>
      <c r="C23" s="857">
        <v>7.0</v>
      </c>
      <c r="D23" s="858">
        <v>6.0</v>
      </c>
      <c r="E23" s="859">
        <v>0.06319444444444444</v>
      </c>
      <c r="F23" s="517"/>
      <c r="G23" s="515">
        <v>1.0</v>
      </c>
      <c r="H23" s="515">
        <v>16.0</v>
      </c>
      <c r="I23" s="547">
        <v>0.42777777777777776</v>
      </c>
      <c r="J23" s="563"/>
      <c r="K23" s="528"/>
      <c r="L23" s="529"/>
      <c r="M23" s="586"/>
      <c r="N23" s="522"/>
      <c r="O23" s="515">
        <v>1.0</v>
      </c>
      <c r="P23" s="515">
        <v>1.5</v>
      </c>
      <c r="Q23" s="873">
        <v>0.0</v>
      </c>
      <c r="R23" s="522" t="s">
        <v>1153</v>
      </c>
      <c r="S23" s="515"/>
      <c r="T23" s="515"/>
      <c r="U23" s="518"/>
      <c r="V23" s="522"/>
      <c r="W23" s="528"/>
      <c r="X23" s="529"/>
      <c r="Y23" s="550"/>
      <c r="Z23" s="517"/>
      <c r="AA23" s="524"/>
      <c r="AB23" s="525"/>
      <c r="AC23" s="581"/>
      <c r="AD23" s="517"/>
      <c r="AE23" s="524"/>
      <c r="AF23" s="525"/>
      <c r="AG23" s="581"/>
      <c r="AH23" s="517"/>
      <c r="AI23" s="528"/>
      <c r="AJ23" s="529"/>
      <c r="AK23" s="550"/>
      <c r="AL23" s="530"/>
      <c r="AM23" s="528"/>
      <c r="AN23" s="529"/>
      <c r="AO23" s="550"/>
      <c r="AP23" s="530"/>
    </row>
    <row r="24">
      <c r="A24" s="451" t="s">
        <v>1181</v>
      </c>
      <c r="B24" s="8"/>
      <c r="C24" s="857">
        <v>3.0</v>
      </c>
      <c r="D24" s="858">
        <v>5.0</v>
      </c>
      <c r="E24" s="859">
        <v>0.15763888888888888</v>
      </c>
      <c r="F24" s="517"/>
      <c r="G24" s="515">
        <v>2.0</v>
      </c>
      <c r="H24" s="515">
        <v>17.0</v>
      </c>
      <c r="I24" s="547">
        <v>0.4909722222222222</v>
      </c>
      <c r="J24" s="563"/>
      <c r="K24" s="524"/>
      <c r="L24" s="525"/>
      <c r="M24" s="554"/>
      <c r="N24" s="522"/>
      <c r="O24" s="515">
        <v>3.0</v>
      </c>
      <c r="P24" s="515">
        <v>7.0</v>
      </c>
      <c r="Q24" s="873">
        <v>0.0</v>
      </c>
      <c r="R24" s="522" t="s">
        <v>1153</v>
      </c>
      <c r="S24" s="515"/>
      <c r="T24" s="515"/>
      <c r="U24" s="518"/>
      <c r="V24" s="522"/>
      <c r="W24" s="528"/>
      <c r="X24" s="529"/>
      <c r="Y24" s="550"/>
      <c r="Z24" s="517"/>
      <c r="AA24" s="524"/>
      <c r="AB24" s="525"/>
      <c r="AC24" s="581"/>
      <c r="AD24" s="517"/>
      <c r="AE24" s="524"/>
      <c r="AF24" s="525"/>
      <c r="AG24" s="581"/>
      <c r="AH24" s="517"/>
      <c r="AI24" s="528"/>
      <c r="AJ24" s="529"/>
      <c r="AK24" s="550"/>
      <c r="AL24" s="530"/>
      <c r="AM24" s="528"/>
      <c r="AN24" s="529"/>
      <c r="AO24" s="550"/>
      <c r="AP24" s="530"/>
    </row>
    <row r="25">
      <c r="A25" s="451" t="s">
        <v>1182</v>
      </c>
      <c r="B25" s="8"/>
      <c r="C25" s="857">
        <v>1.0</v>
      </c>
      <c r="D25" s="858">
        <v>4.0</v>
      </c>
      <c r="E25" s="859">
        <v>0.059027777777777776</v>
      </c>
      <c r="F25" s="517"/>
      <c r="G25" s="524">
        <v>2.0</v>
      </c>
      <c r="H25" s="525">
        <v>14.5</v>
      </c>
      <c r="I25" s="547">
        <v>0.40555555555555556</v>
      </c>
      <c r="J25" s="563"/>
      <c r="K25" s="524"/>
      <c r="L25" s="525"/>
      <c r="M25" s="554"/>
      <c r="N25" s="522"/>
      <c r="O25" s="524">
        <v>2.0</v>
      </c>
      <c r="P25" s="525">
        <v>3.5</v>
      </c>
      <c r="Q25" s="873">
        <v>0.0</v>
      </c>
      <c r="R25" s="522" t="s">
        <v>1153</v>
      </c>
      <c r="S25" s="515"/>
      <c r="T25" s="515"/>
      <c r="U25" s="518"/>
      <c r="V25" s="522"/>
      <c r="W25" s="528"/>
      <c r="X25" s="529"/>
      <c r="Y25" s="550"/>
      <c r="Z25" s="517"/>
      <c r="AA25" s="524"/>
      <c r="AB25" s="525"/>
      <c r="AC25" s="581"/>
      <c r="AD25" s="517"/>
      <c r="AE25" s="524"/>
      <c r="AF25" s="525"/>
      <c r="AG25" s="581"/>
      <c r="AH25" s="517"/>
      <c r="AI25" s="528"/>
      <c r="AJ25" s="529"/>
      <c r="AK25" s="550"/>
      <c r="AL25" s="530"/>
      <c r="AM25" s="528"/>
      <c r="AN25" s="529"/>
      <c r="AO25" s="550"/>
      <c r="AP25" s="530"/>
    </row>
    <row r="26">
      <c r="A26" s="451" t="s">
        <v>1183</v>
      </c>
      <c r="B26" s="8"/>
      <c r="C26" s="857">
        <v>2.0</v>
      </c>
      <c r="D26" s="858">
        <v>4.0</v>
      </c>
      <c r="E26" s="858">
        <v>0.0</v>
      </c>
      <c r="F26" s="517"/>
      <c r="G26" s="524">
        <v>4.0</v>
      </c>
      <c r="H26" s="525">
        <v>19.5</v>
      </c>
      <c r="I26" s="547">
        <v>0.23958333333333334</v>
      </c>
      <c r="J26" s="565"/>
      <c r="K26" s="524"/>
      <c r="L26" s="525"/>
      <c r="M26" s="554"/>
      <c r="N26" s="522"/>
      <c r="O26" s="524">
        <v>0.0</v>
      </c>
      <c r="P26" s="525">
        <v>5.5</v>
      </c>
      <c r="Q26" s="873">
        <v>0.0</v>
      </c>
      <c r="R26" s="522" t="s">
        <v>1153</v>
      </c>
      <c r="S26" s="515"/>
      <c r="T26" s="515"/>
      <c r="U26" s="518"/>
      <c r="V26" s="522"/>
      <c r="W26" s="528"/>
      <c r="X26" s="529"/>
      <c r="Y26" s="550"/>
      <c r="Z26" s="517"/>
      <c r="AA26" s="524"/>
      <c r="AB26" s="525"/>
      <c r="AC26" s="525"/>
      <c r="AD26" s="517"/>
      <c r="AE26" s="524"/>
      <c r="AF26" s="525"/>
      <c r="AG26" s="581"/>
      <c r="AH26" s="517"/>
      <c r="AI26" s="528"/>
      <c r="AJ26" s="529"/>
      <c r="AK26" s="550"/>
      <c r="AL26" s="530"/>
      <c r="AM26" s="528"/>
      <c r="AN26" s="529"/>
      <c r="AO26" s="550"/>
      <c r="AP26" s="530"/>
    </row>
    <row r="27">
      <c r="A27" s="451" t="s">
        <v>1184</v>
      </c>
      <c r="B27" s="8"/>
      <c r="C27" s="885">
        <v>1.0</v>
      </c>
      <c r="D27" s="886">
        <v>0.0</v>
      </c>
      <c r="E27" s="887">
        <v>0.04791666666666667</v>
      </c>
      <c r="F27" s="517">
        <v>1.0</v>
      </c>
      <c r="G27" s="524">
        <v>8.0</v>
      </c>
      <c r="H27" s="525">
        <v>29.0</v>
      </c>
      <c r="I27" s="547">
        <v>0.5041666666666667</v>
      </c>
      <c r="J27" s="567"/>
      <c r="K27" s="587"/>
      <c r="L27" s="525"/>
      <c r="M27" s="554"/>
      <c r="N27" s="522"/>
      <c r="O27" s="524">
        <v>0.0</v>
      </c>
      <c r="P27" s="525">
        <v>2.0</v>
      </c>
      <c r="Q27" s="873">
        <v>0.0</v>
      </c>
      <c r="R27" s="522" t="s">
        <v>1153</v>
      </c>
      <c r="S27" s="515"/>
      <c r="T27" s="515"/>
      <c r="U27" s="518"/>
      <c r="V27" s="522"/>
      <c r="W27" s="528"/>
      <c r="X27" s="529"/>
      <c r="Y27" s="550"/>
      <c r="Z27" s="517"/>
      <c r="AA27" s="524"/>
      <c r="AB27" s="525"/>
      <c r="AC27" s="581"/>
      <c r="AD27" s="517"/>
      <c r="AE27" s="524"/>
      <c r="AF27" s="525"/>
      <c r="AG27" s="581"/>
      <c r="AH27" s="517"/>
      <c r="AI27" s="528"/>
      <c r="AJ27" s="529"/>
      <c r="AK27" s="550"/>
      <c r="AL27" s="530"/>
      <c r="AM27" s="528"/>
      <c r="AN27" s="529"/>
      <c r="AO27" s="550"/>
      <c r="AP27" s="530"/>
    </row>
    <row r="28">
      <c r="A28" s="451" t="s">
        <v>1185</v>
      </c>
      <c r="B28" s="8"/>
      <c r="C28" s="857">
        <v>8.0</v>
      </c>
      <c r="D28" s="858">
        <v>7.0</v>
      </c>
      <c r="E28" s="859">
        <v>0.04652777777777778</v>
      </c>
      <c r="F28" s="517"/>
      <c r="G28" s="515">
        <v>1.0</v>
      </c>
      <c r="H28" s="515">
        <v>28.5</v>
      </c>
      <c r="I28" s="547">
        <v>0.47152777777777777</v>
      </c>
      <c r="J28" s="568"/>
      <c r="K28" s="515"/>
      <c r="L28" s="525"/>
      <c r="M28" s="554"/>
      <c r="N28" s="522"/>
      <c r="O28" s="515">
        <v>0.0</v>
      </c>
      <c r="P28" s="515">
        <v>0.0</v>
      </c>
      <c r="Q28" s="873">
        <v>0.0</v>
      </c>
      <c r="R28" s="522" t="s">
        <v>1153</v>
      </c>
      <c r="S28" s="515"/>
      <c r="T28" s="515"/>
      <c r="U28" s="518"/>
      <c r="V28" s="522"/>
      <c r="W28" s="528"/>
      <c r="X28" s="529"/>
      <c r="Y28" s="550"/>
      <c r="Z28" s="517"/>
      <c r="AA28" s="528"/>
      <c r="AB28" s="529"/>
      <c r="AC28" s="550"/>
      <c r="AD28" s="517"/>
      <c r="AE28" s="524"/>
      <c r="AF28" s="525"/>
      <c r="AG28" s="581"/>
      <c r="AH28" s="517"/>
      <c r="AI28" s="528"/>
      <c r="AJ28" s="529"/>
      <c r="AK28" s="550"/>
      <c r="AL28" s="530"/>
      <c r="AM28" s="528"/>
      <c r="AN28" s="529"/>
      <c r="AO28" s="550"/>
      <c r="AP28" s="530"/>
    </row>
    <row r="29">
      <c r="I29" s="147"/>
    </row>
    <row r="30">
      <c r="A30" s="451" t="s">
        <v>1186</v>
      </c>
      <c r="B30" s="8"/>
      <c r="C30" s="888">
        <v>2.0</v>
      </c>
      <c r="D30" s="888">
        <v>2.5</v>
      </c>
      <c r="E30" s="889">
        <v>0.2423611111111111</v>
      </c>
      <c r="F30" s="563"/>
      <c r="G30" s="515">
        <v>1.0</v>
      </c>
      <c r="H30" s="515">
        <v>4.5</v>
      </c>
      <c r="I30" s="547">
        <v>0.41458333333333336</v>
      </c>
      <c r="J30" s="563"/>
      <c r="K30" s="890">
        <v>3.0</v>
      </c>
      <c r="L30" s="891">
        <v>7.5</v>
      </c>
      <c r="M30" s="892">
        <v>0.002777777777777778</v>
      </c>
      <c r="N30" s="522"/>
      <c r="O30" s="515">
        <v>0.0</v>
      </c>
      <c r="P30" s="525">
        <v>0.0</v>
      </c>
      <c r="Q30" s="893">
        <v>0.0</v>
      </c>
      <c r="R30" s="522" t="s">
        <v>1153</v>
      </c>
      <c r="S30" s="570"/>
      <c r="T30" s="570"/>
      <c r="U30" s="518"/>
      <c r="V30" s="522"/>
      <c r="W30" s="835">
        <v>0.0</v>
      </c>
      <c r="X30" s="836">
        <v>11.0</v>
      </c>
      <c r="Y30" s="894">
        <v>0.08333333333333333</v>
      </c>
      <c r="Z30" s="517"/>
      <c r="AA30" s="835">
        <v>0.0</v>
      </c>
      <c r="AB30" s="836">
        <v>5.0</v>
      </c>
      <c r="AC30" s="894">
        <v>0.0</v>
      </c>
      <c r="AD30" s="517"/>
      <c r="AE30" s="542"/>
      <c r="AF30" s="543"/>
      <c r="AG30" s="543"/>
      <c r="AH30" s="517"/>
      <c r="AI30" s="835">
        <v>1.0</v>
      </c>
      <c r="AJ30" s="836">
        <v>8.0</v>
      </c>
      <c r="AK30" s="853">
        <v>0.1284722222222222</v>
      </c>
      <c r="AL30" s="530"/>
      <c r="AM30" s="528"/>
      <c r="AN30" s="529"/>
      <c r="AO30" s="550"/>
      <c r="AP30" s="530"/>
    </row>
    <row r="31">
      <c r="A31" s="451" t="s">
        <v>1187</v>
      </c>
      <c r="B31" s="8"/>
      <c r="C31" s="515">
        <v>1.0</v>
      </c>
      <c r="D31" s="515">
        <v>4.5</v>
      </c>
      <c r="E31" s="564">
        <v>0.12708333333333333</v>
      </c>
      <c r="F31" s="563"/>
      <c r="G31" s="515">
        <v>0.0</v>
      </c>
      <c r="H31" s="515">
        <v>5.0</v>
      </c>
      <c r="I31" s="547">
        <v>0.3784722222222222</v>
      </c>
      <c r="J31" s="563"/>
      <c r="K31" s="570">
        <v>4.0</v>
      </c>
      <c r="L31" s="570">
        <v>11.0</v>
      </c>
      <c r="M31" s="554">
        <v>0.20972222222222223</v>
      </c>
      <c r="N31" s="522"/>
      <c r="O31" s="845">
        <v>0.0</v>
      </c>
      <c r="P31" s="845">
        <v>0.0</v>
      </c>
      <c r="Q31" s="895">
        <v>0.0</v>
      </c>
      <c r="R31" s="522" t="s">
        <v>1153</v>
      </c>
      <c r="S31" s="515"/>
      <c r="T31" s="515"/>
      <c r="U31" s="518"/>
      <c r="V31" s="522"/>
      <c r="W31" s="865">
        <v>0.0</v>
      </c>
      <c r="X31" s="858">
        <v>8.0</v>
      </c>
      <c r="Y31" s="550">
        <v>0.10972222222222222</v>
      </c>
      <c r="Z31" s="517"/>
      <c r="AA31" s="865">
        <v>0.0</v>
      </c>
      <c r="AB31" s="858">
        <v>8.0</v>
      </c>
      <c r="AC31" s="859">
        <v>0.041666666666666664</v>
      </c>
      <c r="AD31" s="517"/>
      <c r="AE31" s="542"/>
      <c r="AF31" s="543"/>
      <c r="AG31" s="583"/>
      <c r="AH31" s="517"/>
      <c r="AI31" s="857">
        <v>2.0</v>
      </c>
      <c r="AJ31" s="858">
        <v>8.0</v>
      </c>
      <c r="AK31" s="859">
        <v>0.22083333333333333</v>
      </c>
      <c r="AL31" s="530"/>
      <c r="AM31" s="528"/>
      <c r="AN31" s="529"/>
      <c r="AO31" s="550"/>
      <c r="AP31" s="530"/>
    </row>
    <row r="32">
      <c r="A32" s="451" t="s">
        <v>1188</v>
      </c>
      <c r="B32" s="8"/>
      <c r="C32" s="515">
        <v>0.0</v>
      </c>
      <c r="D32" s="515">
        <v>1.0</v>
      </c>
      <c r="E32" s="518">
        <v>0.19305555555555556</v>
      </c>
      <c r="F32" s="563"/>
      <c r="G32" s="515">
        <v>2.0</v>
      </c>
      <c r="H32" s="515">
        <v>5.5</v>
      </c>
      <c r="I32" s="547">
        <v>0.5326388888888889</v>
      </c>
      <c r="J32" s="563"/>
      <c r="K32" s="524">
        <v>3.0</v>
      </c>
      <c r="L32" s="525">
        <v>12.5</v>
      </c>
      <c r="M32" s="585">
        <v>0.02638888888888889</v>
      </c>
      <c r="N32" s="522"/>
      <c r="O32" s="528">
        <v>0.0</v>
      </c>
      <c r="P32" s="529">
        <v>0.0</v>
      </c>
      <c r="Q32" s="895">
        <v>0.0</v>
      </c>
      <c r="R32" s="522" t="s">
        <v>1153</v>
      </c>
      <c r="S32" s="515"/>
      <c r="T32" s="515"/>
      <c r="U32" s="518"/>
      <c r="V32" s="522"/>
      <c r="W32" s="524">
        <v>2.0</v>
      </c>
      <c r="X32" s="858">
        <v>12.0</v>
      </c>
      <c r="Y32" s="581">
        <v>0.06736111111111111</v>
      </c>
      <c r="Z32" s="517"/>
      <c r="AA32" s="857">
        <v>1.0</v>
      </c>
      <c r="AB32" s="858">
        <v>6.0</v>
      </c>
      <c r="AC32" s="859">
        <v>0.09513888888888888</v>
      </c>
      <c r="AD32" s="517"/>
      <c r="AE32" s="542"/>
      <c r="AF32" s="543"/>
      <c r="AG32" s="583"/>
      <c r="AH32" s="517"/>
      <c r="AI32" s="857">
        <v>1.0</v>
      </c>
      <c r="AJ32" s="858">
        <v>7.0</v>
      </c>
      <c r="AK32" s="859">
        <v>0.2111111111111111</v>
      </c>
      <c r="AL32" s="560"/>
      <c r="AM32" s="542"/>
      <c r="AN32" s="543"/>
      <c r="AO32" s="550"/>
      <c r="AP32" s="560"/>
    </row>
    <row r="33">
      <c r="A33" s="451" t="s">
        <v>1189</v>
      </c>
      <c r="B33" s="8"/>
      <c r="C33" s="515">
        <v>2.0</v>
      </c>
      <c r="D33" s="515">
        <v>4.5</v>
      </c>
      <c r="E33" s="518">
        <v>0.13958333333333334</v>
      </c>
      <c r="F33" s="563"/>
      <c r="G33" s="515">
        <v>1.0</v>
      </c>
      <c r="H33" s="515">
        <v>5.0</v>
      </c>
      <c r="I33" s="547">
        <v>0.4076388888888889</v>
      </c>
      <c r="J33" s="563"/>
      <c r="K33" s="515">
        <v>5.0</v>
      </c>
      <c r="L33" s="515">
        <v>10.0</v>
      </c>
      <c r="M33" s="554">
        <v>0.024305555555555556</v>
      </c>
      <c r="N33" s="522"/>
      <c r="O33" s="845">
        <v>2.0</v>
      </c>
      <c r="P33" s="845">
        <v>0.5</v>
      </c>
      <c r="Q33" s="849">
        <v>0.025694444444444443</v>
      </c>
      <c r="R33" s="522"/>
      <c r="S33" s="515"/>
      <c r="T33" s="515"/>
      <c r="U33" s="518"/>
      <c r="V33" s="522"/>
      <c r="W33" s="524">
        <v>3.0</v>
      </c>
      <c r="X33" s="858">
        <v>11.0</v>
      </c>
      <c r="Y33" s="859">
        <v>0.13819444444444445</v>
      </c>
      <c r="Z33" s="517"/>
      <c r="AA33" s="857">
        <v>17.0</v>
      </c>
      <c r="AB33" s="858">
        <v>9.0</v>
      </c>
      <c r="AC33" s="876">
        <v>0.03125</v>
      </c>
      <c r="AD33" s="517"/>
      <c r="AE33" s="542"/>
      <c r="AF33" s="543"/>
      <c r="AG33" s="583"/>
      <c r="AH33" s="517"/>
      <c r="AI33" s="857">
        <v>5.0</v>
      </c>
      <c r="AJ33" s="858">
        <v>8.0</v>
      </c>
      <c r="AK33" s="859">
        <v>0.2513888888888889</v>
      </c>
      <c r="AL33" s="560"/>
      <c r="AM33" s="542"/>
      <c r="AN33" s="543"/>
      <c r="AO33" s="550"/>
      <c r="AP33" s="560"/>
    </row>
    <row r="34">
      <c r="A34" s="451" t="s">
        <v>1190</v>
      </c>
      <c r="B34" s="8"/>
      <c r="C34" s="515">
        <v>0.0</v>
      </c>
      <c r="D34" s="515">
        <v>8.0</v>
      </c>
      <c r="E34" s="518">
        <v>0.1736111111111111</v>
      </c>
      <c r="F34" s="563"/>
      <c r="G34" s="515">
        <v>1.0</v>
      </c>
      <c r="H34" s="515">
        <v>4.0</v>
      </c>
      <c r="I34" s="547">
        <v>0.4215277777777778</v>
      </c>
      <c r="J34" s="563"/>
      <c r="K34" s="515">
        <v>4.0</v>
      </c>
      <c r="L34" s="515">
        <v>9.5</v>
      </c>
      <c r="M34" s="554">
        <v>0.021527777777777778</v>
      </c>
      <c r="N34" s="522"/>
      <c r="O34" s="845">
        <v>0.0</v>
      </c>
      <c r="P34" s="845">
        <v>1.0</v>
      </c>
      <c r="Q34" s="849">
        <v>0.022222222222222223</v>
      </c>
      <c r="R34" s="522"/>
      <c r="S34" s="515"/>
      <c r="T34" s="515"/>
      <c r="U34" s="518"/>
      <c r="V34" s="522"/>
      <c r="W34" s="865">
        <v>0.0</v>
      </c>
      <c r="X34" s="858">
        <v>6.0</v>
      </c>
      <c r="Y34" s="859">
        <v>0.10277777777777777</v>
      </c>
      <c r="Z34" s="517"/>
      <c r="AA34" s="857">
        <v>1.0</v>
      </c>
      <c r="AB34" s="858">
        <v>7.0</v>
      </c>
      <c r="AC34" s="859">
        <v>0.059027777777777776</v>
      </c>
      <c r="AD34" s="517"/>
      <c r="AE34" s="524"/>
      <c r="AF34" s="525"/>
      <c r="AG34" s="581"/>
      <c r="AH34" s="517"/>
      <c r="AI34" s="857">
        <v>5.0</v>
      </c>
      <c r="AJ34" s="858">
        <v>7.0</v>
      </c>
      <c r="AK34" s="859">
        <v>0.21388888888888888</v>
      </c>
      <c r="AL34" s="530"/>
      <c r="AM34" s="574"/>
      <c r="AN34" s="575"/>
      <c r="AO34" s="550"/>
      <c r="AP34" s="530"/>
    </row>
    <row r="35">
      <c r="A35" s="451" t="s">
        <v>1191</v>
      </c>
      <c r="B35" s="8"/>
      <c r="C35" s="515">
        <v>5.0</v>
      </c>
      <c r="D35" s="515">
        <v>8.0</v>
      </c>
      <c r="E35" s="518">
        <v>0.03333333333333333</v>
      </c>
      <c r="F35" s="563"/>
      <c r="G35" s="515">
        <v>2.0</v>
      </c>
      <c r="H35" s="515">
        <v>7.5</v>
      </c>
      <c r="I35" s="547">
        <v>0.29097222222222224</v>
      </c>
      <c r="J35" s="563"/>
      <c r="K35" s="515">
        <v>3.0</v>
      </c>
      <c r="L35" s="515">
        <v>5.5</v>
      </c>
      <c r="M35" s="554">
        <v>0.021527777777777778</v>
      </c>
      <c r="N35" s="522"/>
      <c r="O35" s="845">
        <v>3.0</v>
      </c>
      <c r="P35" s="845">
        <v>4.0</v>
      </c>
      <c r="Q35" s="849">
        <v>0.020833333333333332</v>
      </c>
      <c r="R35" s="522"/>
      <c r="S35" s="515"/>
      <c r="T35" s="515"/>
      <c r="U35" s="518"/>
      <c r="V35" s="522"/>
      <c r="W35" s="857">
        <v>1.0</v>
      </c>
      <c r="X35" s="858">
        <v>7.0</v>
      </c>
      <c r="Y35" s="581">
        <v>0.04652777777777778</v>
      </c>
      <c r="Z35" s="517"/>
      <c r="AA35" s="865">
        <v>0.0</v>
      </c>
      <c r="AB35" s="858">
        <v>7.0</v>
      </c>
      <c r="AC35" s="859">
        <v>0.08680555555555555</v>
      </c>
      <c r="AD35" s="517"/>
      <c r="AE35" s="524"/>
      <c r="AF35" s="525"/>
      <c r="AG35" s="581"/>
      <c r="AH35" s="517"/>
      <c r="AI35" s="857">
        <v>7.0</v>
      </c>
      <c r="AJ35" s="858">
        <v>8.0</v>
      </c>
      <c r="AK35" s="859">
        <v>0.20972222222222223</v>
      </c>
      <c r="AL35" s="560"/>
      <c r="AM35" s="574"/>
      <c r="AN35" s="589"/>
      <c r="AO35" s="550"/>
      <c r="AP35" s="560"/>
    </row>
    <row r="36">
      <c r="A36" s="451" t="s">
        <v>1192</v>
      </c>
      <c r="B36" s="8"/>
      <c r="C36" s="593">
        <v>4.0</v>
      </c>
      <c r="D36" s="593">
        <v>3.5</v>
      </c>
      <c r="E36" s="569">
        <v>0.03958333333333333</v>
      </c>
      <c r="F36" s="590"/>
      <c r="G36" s="593">
        <v>2.0</v>
      </c>
      <c r="H36" s="593">
        <v>1.0</v>
      </c>
      <c r="I36" s="611">
        <v>0.4666666666666667</v>
      </c>
      <c r="J36" s="590"/>
      <c r="K36" s="593">
        <v>3.0</v>
      </c>
      <c r="L36" s="593">
        <v>7.0</v>
      </c>
      <c r="M36" s="554">
        <v>0.21180555555555555</v>
      </c>
      <c r="N36" s="522"/>
      <c r="O36" s="834">
        <v>0.0</v>
      </c>
      <c r="P36" s="834">
        <v>2.5</v>
      </c>
      <c r="Q36" s="849">
        <v>0.027777777777777776</v>
      </c>
      <c r="R36" s="522"/>
      <c r="S36" s="593"/>
      <c r="T36" s="593"/>
      <c r="U36" s="518"/>
      <c r="V36" s="522"/>
      <c r="W36" s="869">
        <v>1.0</v>
      </c>
      <c r="X36" s="869">
        <v>7.0</v>
      </c>
      <c r="Y36" s="581">
        <v>0.1111111111111111</v>
      </c>
      <c r="Z36" s="517"/>
      <c r="AA36" s="870">
        <v>0.0</v>
      </c>
      <c r="AB36" s="869">
        <v>20.0</v>
      </c>
      <c r="AC36" s="896">
        <v>0.0020833333333333333</v>
      </c>
      <c r="AD36" s="517"/>
      <c r="AE36" s="591"/>
      <c r="AF36" s="591"/>
      <c r="AG36" s="581"/>
      <c r="AH36" s="517"/>
      <c r="AI36" s="869">
        <v>6.0</v>
      </c>
      <c r="AJ36" s="869">
        <v>8.0</v>
      </c>
      <c r="AK36" s="859">
        <v>0.12083333333333333</v>
      </c>
      <c r="AL36" s="594"/>
      <c r="AM36" s="595"/>
      <c r="AN36" s="595"/>
      <c r="AO36" s="550"/>
      <c r="AP36" s="594"/>
    </row>
    <row r="37">
      <c r="A37" s="451" t="s">
        <v>1193</v>
      </c>
      <c r="B37" s="8"/>
      <c r="C37" s="869">
        <v>0.0</v>
      </c>
      <c r="D37" s="869">
        <v>4.0</v>
      </c>
      <c r="E37" s="897">
        <v>0.0625</v>
      </c>
      <c r="F37" s="898"/>
      <c r="G37" s="869">
        <v>3.0</v>
      </c>
      <c r="H37" s="869">
        <v>7.5</v>
      </c>
      <c r="I37" s="897">
        <v>0.5902777777777778</v>
      </c>
      <c r="J37" s="898"/>
      <c r="K37" s="869">
        <v>3.0</v>
      </c>
      <c r="L37" s="869">
        <v>6.0</v>
      </c>
      <c r="M37" s="897">
        <v>0.021527777777777778</v>
      </c>
      <c r="N37" s="898"/>
      <c r="O37" s="869">
        <v>6.0</v>
      </c>
      <c r="P37" s="869">
        <v>1.5</v>
      </c>
      <c r="Q37" s="860">
        <v>0.02013888888888889</v>
      </c>
      <c r="R37" s="898"/>
      <c r="S37" s="871"/>
      <c r="T37" s="871"/>
      <c r="U37" s="871"/>
      <c r="V37" s="898"/>
      <c r="W37" s="869">
        <v>2.0</v>
      </c>
      <c r="X37" s="869">
        <v>8.0</v>
      </c>
      <c r="Y37" s="897">
        <v>0.05277777777777778</v>
      </c>
      <c r="Z37" s="899"/>
      <c r="AA37" s="869">
        <v>1.0</v>
      </c>
      <c r="AB37" s="869">
        <v>20.0</v>
      </c>
      <c r="AC37" s="897">
        <v>0.03958333333333333</v>
      </c>
      <c r="AD37" s="899"/>
      <c r="AE37" s="871"/>
      <c r="AF37" s="871"/>
      <c r="AG37" s="871"/>
      <c r="AH37" s="898"/>
      <c r="AI37" s="869">
        <v>7.0</v>
      </c>
      <c r="AJ37" s="869">
        <v>10.0</v>
      </c>
      <c r="AK37" s="897">
        <v>0.21180555555555555</v>
      </c>
      <c r="AL37" s="898"/>
      <c r="AM37" s="871"/>
      <c r="AN37" s="871"/>
      <c r="AO37" s="871"/>
      <c r="AP37" s="898"/>
    </row>
    <row r="38">
      <c r="A38" s="399" t="s">
        <v>45</v>
      </c>
      <c r="B38" s="400" t="s">
        <v>46</v>
      </c>
      <c r="C38" s="401">
        <f>SUM(C3:C7)</f>
        <v>16</v>
      </c>
      <c r="D38" s="401">
        <f t="shared" ref="D38:F38" si="1">SUM(D3:D10)</f>
        <v>40</v>
      </c>
      <c r="E38" s="402">
        <f t="shared" si="1"/>
        <v>0.9131944444</v>
      </c>
      <c r="F38" s="825">
        <f t="shared" si="1"/>
        <v>0</v>
      </c>
      <c r="G38" s="401">
        <f t="shared" ref="G38:AP38" si="2">SUM(G3:G4)</f>
        <v>2</v>
      </c>
      <c r="H38" s="401">
        <f t="shared" si="2"/>
        <v>44</v>
      </c>
      <c r="I38" s="578">
        <f t="shared" si="2"/>
        <v>0.6819444444</v>
      </c>
      <c r="J38" s="900">
        <f t="shared" si="2"/>
        <v>0</v>
      </c>
      <c r="K38" s="401">
        <f t="shared" si="2"/>
        <v>0</v>
      </c>
      <c r="L38" s="401">
        <f t="shared" si="2"/>
        <v>0</v>
      </c>
      <c r="M38" s="577">
        <f t="shared" si="2"/>
        <v>0</v>
      </c>
      <c r="N38" s="900">
        <f t="shared" si="2"/>
        <v>0</v>
      </c>
      <c r="O38" s="401">
        <f t="shared" si="2"/>
        <v>1</v>
      </c>
      <c r="P38" s="401">
        <f t="shared" si="2"/>
        <v>0</v>
      </c>
      <c r="Q38" s="401">
        <f t="shared" si="2"/>
        <v>0</v>
      </c>
      <c r="R38" s="900">
        <f t="shared" si="2"/>
        <v>0</v>
      </c>
      <c r="S38" s="401">
        <f t="shared" si="2"/>
        <v>0</v>
      </c>
      <c r="T38" s="401">
        <f t="shared" si="2"/>
        <v>0</v>
      </c>
      <c r="U38" s="577">
        <f t="shared" si="2"/>
        <v>0</v>
      </c>
      <c r="V38" s="900">
        <f t="shared" si="2"/>
        <v>0</v>
      </c>
      <c r="W38" s="401">
        <f t="shared" si="2"/>
        <v>0</v>
      </c>
      <c r="X38" s="401">
        <f t="shared" si="2"/>
        <v>0</v>
      </c>
      <c r="Y38" s="577">
        <f t="shared" si="2"/>
        <v>0</v>
      </c>
      <c r="Z38" s="900">
        <f t="shared" si="2"/>
        <v>0</v>
      </c>
      <c r="AA38" s="401">
        <f t="shared" si="2"/>
        <v>0</v>
      </c>
      <c r="AB38" s="401">
        <f t="shared" si="2"/>
        <v>0</v>
      </c>
      <c r="AC38" s="577">
        <f t="shared" si="2"/>
        <v>0</v>
      </c>
      <c r="AD38" s="900">
        <f t="shared" si="2"/>
        <v>0</v>
      </c>
      <c r="AE38" s="401">
        <f t="shared" si="2"/>
        <v>0</v>
      </c>
      <c r="AF38" s="401">
        <f t="shared" si="2"/>
        <v>0</v>
      </c>
      <c r="AG38" s="901">
        <f t="shared" si="2"/>
        <v>0</v>
      </c>
      <c r="AH38" s="900">
        <f t="shared" si="2"/>
        <v>0</v>
      </c>
      <c r="AI38" s="401">
        <f t="shared" si="2"/>
        <v>0</v>
      </c>
      <c r="AJ38" s="401">
        <f t="shared" si="2"/>
        <v>0</v>
      </c>
      <c r="AK38" s="577">
        <f t="shared" si="2"/>
        <v>0</v>
      </c>
      <c r="AL38" s="401">
        <f t="shared" si="2"/>
        <v>0</v>
      </c>
      <c r="AM38" s="401">
        <f t="shared" si="2"/>
        <v>0</v>
      </c>
      <c r="AN38" s="401">
        <f t="shared" si="2"/>
        <v>0</v>
      </c>
      <c r="AO38" s="401">
        <f t="shared" si="2"/>
        <v>0</v>
      </c>
      <c r="AP38" s="401">
        <f t="shared" si="2"/>
        <v>0</v>
      </c>
    </row>
    <row r="39">
      <c r="A39" s="404" t="s">
        <v>47</v>
      </c>
      <c r="B39" s="405" t="s">
        <v>48</v>
      </c>
      <c r="C39" s="401">
        <f t="shared" ref="C39:P39" si="3">SUM(C6:C12)</f>
        <v>24</v>
      </c>
      <c r="D39" s="401">
        <f t="shared" si="3"/>
        <v>42</v>
      </c>
      <c r="E39" s="577">
        <f t="shared" si="3"/>
        <v>0.7576388889</v>
      </c>
      <c r="F39" s="900">
        <f t="shared" si="3"/>
        <v>0</v>
      </c>
      <c r="G39" s="401">
        <f t="shared" si="3"/>
        <v>11</v>
      </c>
      <c r="H39" s="401">
        <f t="shared" si="3"/>
        <v>79</v>
      </c>
      <c r="I39" s="578">
        <f t="shared" si="3"/>
        <v>2.443055556</v>
      </c>
      <c r="J39" s="900">
        <f t="shared" si="3"/>
        <v>0</v>
      </c>
      <c r="K39" s="401">
        <f t="shared" si="3"/>
        <v>0</v>
      </c>
      <c r="L39" s="401">
        <f t="shared" si="3"/>
        <v>0</v>
      </c>
      <c r="M39" s="577">
        <f t="shared" si="3"/>
        <v>0</v>
      </c>
      <c r="N39" s="900">
        <f t="shared" si="3"/>
        <v>0</v>
      </c>
      <c r="O39" s="401">
        <f t="shared" si="3"/>
        <v>5</v>
      </c>
      <c r="P39" s="401">
        <f t="shared" si="3"/>
        <v>4.5</v>
      </c>
      <c r="Q39" s="902">
        <v>0.02013888888888889</v>
      </c>
      <c r="R39" s="900">
        <f t="shared" ref="R39:AG39" si="4">SUM(R6:R12)</f>
        <v>0</v>
      </c>
      <c r="S39" s="401">
        <f t="shared" si="4"/>
        <v>0</v>
      </c>
      <c r="T39" s="401">
        <f t="shared" si="4"/>
        <v>0</v>
      </c>
      <c r="U39" s="577">
        <f t="shared" si="4"/>
        <v>0</v>
      </c>
      <c r="V39" s="900">
        <f t="shared" si="4"/>
        <v>0</v>
      </c>
      <c r="W39" s="401">
        <f t="shared" si="4"/>
        <v>0</v>
      </c>
      <c r="X39" s="401">
        <f t="shared" si="4"/>
        <v>0</v>
      </c>
      <c r="Y39" s="577">
        <f t="shared" si="4"/>
        <v>0</v>
      </c>
      <c r="Z39" s="900">
        <f t="shared" si="4"/>
        <v>0</v>
      </c>
      <c r="AA39" s="401">
        <f t="shared" si="4"/>
        <v>0</v>
      </c>
      <c r="AB39" s="401">
        <f t="shared" si="4"/>
        <v>0</v>
      </c>
      <c r="AC39" s="577">
        <f t="shared" si="4"/>
        <v>0</v>
      </c>
      <c r="AD39" s="900">
        <f t="shared" si="4"/>
        <v>0</v>
      </c>
      <c r="AE39" s="401">
        <f t="shared" si="4"/>
        <v>0</v>
      </c>
      <c r="AF39" s="401">
        <f t="shared" si="4"/>
        <v>0</v>
      </c>
      <c r="AG39" s="577">
        <f t="shared" si="4"/>
        <v>0</v>
      </c>
      <c r="AH39" s="825">
        <f t="shared" ref="AH39:AP39" si="5">SUM(AH8:AH18)</f>
        <v>0</v>
      </c>
      <c r="AI39" s="401">
        <f t="shared" si="5"/>
        <v>0</v>
      </c>
      <c r="AJ39" s="401">
        <f t="shared" si="5"/>
        <v>0</v>
      </c>
      <c r="AK39" s="402">
        <f t="shared" si="5"/>
        <v>0</v>
      </c>
      <c r="AL39" s="825">
        <f t="shared" si="5"/>
        <v>0</v>
      </c>
      <c r="AM39" s="401">
        <f t="shared" si="5"/>
        <v>0</v>
      </c>
      <c r="AN39" s="401">
        <f t="shared" si="5"/>
        <v>0</v>
      </c>
      <c r="AO39" s="402">
        <f t="shared" si="5"/>
        <v>0</v>
      </c>
      <c r="AP39" s="825">
        <f t="shared" si="5"/>
        <v>0</v>
      </c>
    </row>
    <row r="40">
      <c r="A40" s="406" t="s">
        <v>43</v>
      </c>
      <c r="B40" s="405" t="s">
        <v>49</v>
      </c>
      <c r="C40" s="401">
        <f t="shared" ref="C40:AJ40" si="6">SUM(C14:C20)</f>
        <v>25</v>
      </c>
      <c r="D40" s="401">
        <f t="shared" si="6"/>
        <v>34</v>
      </c>
      <c r="E40" s="577">
        <f t="shared" si="6"/>
        <v>0.6194444444</v>
      </c>
      <c r="F40" s="401">
        <f t="shared" si="6"/>
        <v>2</v>
      </c>
      <c r="G40" s="401">
        <f t="shared" si="6"/>
        <v>11</v>
      </c>
      <c r="H40" s="401">
        <f t="shared" si="6"/>
        <v>114</v>
      </c>
      <c r="I40" s="903">
        <f t="shared" si="6"/>
        <v>2.889583333</v>
      </c>
      <c r="J40" s="904">
        <f t="shared" si="6"/>
        <v>0</v>
      </c>
      <c r="K40" s="401">
        <f t="shared" si="6"/>
        <v>0</v>
      </c>
      <c r="L40" s="401">
        <f t="shared" si="6"/>
        <v>0</v>
      </c>
      <c r="M40" s="577">
        <f t="shared" si="6"/>
        <v>0</v>
      </c>
      <c r="N40" s="401">
        <f t="shared" si="6"/>
        <v>0</v>
      </c>
      <c r="O40" s="401">
        <f t="shared" si="6"/>
        <v>13</v>
      </c>
      <c r="P40" s="401">
        <f t="shared" si="6"/>
        <v>19</v>
      </c>
      <c r="Q40" s="401">
        <f t="shared" si="6"/>
        <v>0</v>
      </c>
      <c r="R40" s="401">
        <f t="shared" si="6"/>
        <v>0</v>
      </c>
      <c r="S40" s="401">
        <f t="shared" si="6"/>
        <v>0</v>
      </c>
      <c r="T40" s="401">
        <f t="shared" si="6"/>
        <v>0</v>
      </c>
      <c r="U40" s="577">
        <f t="shared" si="6"/>
        <v>0</v>
      </c>
      <c r="V40" s="401">
        <f t="shared" si="6"/>
        <v>0</v>
      </c>
      <c r="W40" s="401">
        <f t="shared" si="6"/>
        <v>0</v>
      </c>
      <c r="X40" s="401">
        <f t="shared" si="6"/>
        <v>0</v>
      </c>
      <c r="Y40" s="901">
        <f t="shared" si="6"/>
        <v>0</v>
      </c>
      <c r="Z40" s="401">
        <f t="shared" si="6"/>
        <v>0</v>
      </c>
      <c r="AA40" s="401">
        <f t="shared" si="6"/>
        <v>0</v>
      </c>
      <c r="AB40" s="401">
        <f t="shared" si="6"/>
        <v>0</v>
      </c>
      <c r="AC40" s="577">
        <f t="shared" si="6"/>
        <v>0</v>
      </c>
      <c r="AD40" s="401">
        <f t="shared" si="6"/>
        <v>0</v>
      </c>
      <c r="AE40" s="401">
        <f t="shared" si="6"/>
        <v>0</v>
      </c>
      <c r="AF40" s="401">
        <f t="shared" si="6"/>
        <v>0</v>
      </c>
      <c r="AG40" s="401">
        <f t="shared" si="6"/>
        <v>0</v>
      </c>
      <c r="AH40" s="401">
        <f t="shared" si="6"/>
        <v>0</v>
      </c>
      <c r="AI40" s="401">
        <f t="shared" si="6"/>
        <v>0</v>
      </c>
      <c r="AJ40" s="401">
        <f t="shared" si="6"/>
        <v>0</v>
      </c>
      <c r="AK40" s="402">
        <f t="shared" ref="AK40:AP40" si="7">SUM(AK16:AK26)</f>
        <v>0</v>
      </c>
      <c r="AL40" s="825">
        <f t="shared" si="7"/>
        <v>0</v>
      </c>
      <c r="AM40" s="401">
        <f t="shared" si="7"/>
        <v>0</v>
      </c>
      <c r="AN40" s="401">
        <f t="shared" si="7"/>
        <v>0</v>
      </c>
      <c r="AO40" s="402">
        <f t="shared" si="7"/>
        <v>0</v>
      </c>
      <c r="AP40" s="825">
        <f t="shared" si="7"/>
        <v>0</v>
      </c>
    </row>
    <row r="41">
      <c r="A41" s="407" t="s">
        <v>50</v>
      </c>
      <c r="B41" s="405" t="s">
        <v>51</v>
      </c>
      <c r="C41" s="401">
        <f t="shared" ref="C41:AP41" si="8">SUM(C22:C28)</f>
        <v>29</v>
      </c>
      <c r="D41" s="401">
        <f t="shared" si="8"/>
        <v>34</v>
      </c>
      <c r="E41" s="577">
        <f t="shared" si="8"/>
        <v>0.4805555556</v>
      </c>
      <c r="F41" s="401">
        <f t="shared" si="8"/>
        <v>1</v>
      </c>
      <c r="G41" s="401">
        <f t="shared" si="8"/>
        <v>18</v>
      </c>
      <c r="H41" s="401">
        <f t="shared" si="8"/>
        <v>144</v>
      </c>
      <c r="I41" s="903">
        <f t="shared" si="8"/>
        <v>2.711111111</v>
      </c>
      <c r="J41" s="904">
        <f t="shared" si="8"/>
        <v>0</v>
      </c>
      <c r="K41" s="401">
        <f t="shared" si="8"/>
        <v>0</v>
      </c>
      <c r="L41" s="401">
        <f t="shared" si="8"/>
        <v>0</v>
      </c>
      <c r="M41" s="901">
        <f t="shared" si="8"/>
        <v>0</v>
      </c>
      <c r="N41" s="401">
        <f t="shared" si="8"/>
        <v>0</v>
      </c>
      <c r="O41" s="401">
        <f t="shared" si="8"/>
        <v>6</v>
      </c>
      <c r="P41" s="401">
        <f t="shared" si="8"/>
        <v>19.5</v>
      </c>
      <c r="Q41" s="401">
        <f t="shared" si="8"/>
        <v>0</v>
      </c>
      <c r="R41" s="401">
        <f t="shared" si="8"/>
        <v>0</v>
      </c>
      <c r="S41" s="401">
        <f t="shared" si="8"/>
        <v>0</v>
      </c>
      <c r="T41" s="401">
        <f t="shared" si="8"/>
        <v>0</v>
      </c>
      <c r="U41" s="577">
        <f t="shared" si="8"/>
        <v>0</v>
      </c>
      <c r="V41" s="401">
        <f t="shared" si="8"/>
        <v>0</v>
      </c>
      <c r="W41" s="401">
        <f t="shared" si="8"/>
        <v>0</v>
      </c>
      <c r="X41" s="401">
        <f t="shared" si="8"/>
        <v>0</v>
      </c>
      <c r="Y41" s="577">
        <f t="shared" si="8"/>
        <v>0</v>
      </c>
      <c r="Z41" s="401">
        <f t="shared" si="8"/>
        <v>0</v>
      </c>
      <c r="AA41" s="401">
        <f t="shared" si="8"/>
        <v>0</v>
      </c>
      <c r="AB41" s="401">
        <f t="shared" si="8"/>
        <v>0</v>
      </c>
      <c r="AC41" s="577">
        <f t="shared" si="8"/>
        <v>0</v>
      </c>
      <c r="AD41" s="401">
        <f t="shared" si="8"/>
        <v>0</v>
      </c>
      <c r="AE41" s="401">
        <f t="shared" si="8"/>
        <v>0</v>
      </c>
      <c r="AF41" s="401">
        <f t="shared" si="8"/>
        <v>0</v>
      </c>
      <c r="AG41" s="577">
        <f t="shared" si="8"/>
        <v>0</v>
      </c>
      <c r="AH41" s="401">
        <f t="shared" si="8"/>
        <v>0</v>
      </c>
      <c r="AI41" s="401">
        <f t="shared" si="8"/>
        <v>0</v>
      </c>
      <c r="AJ41" s="401">
        <f t="shared" si="8"/>
        <v>0</v>
      </c>
      <c r="AK41" s="401">
        <f t="shared" si="8"/>
        <v>0</v>
      </c>
      <c r="AL41" s="401">
        <f t="shared" si="8"/>
        <v>0</v>
      </c>
      <c r="AM41" s="401">
        <f t="shared" si="8"/>
        <v>0</v>
      </c>
      <c r="AN41" s="401">
        <f t="shared" si="8"/>
        <v>0</v>
      </c>
      <c r="AO41" s="577">
        <f t="shared" si="8"/>
        <v>0</v>
      </c>
      <c r="AP41" s="401">
        <f t="shared" si="8"/>
        <v>0</v>
      </c>
    </row>
    <row r="42">
      <c r="A42" s="408" t="s">
        <v>52</v>
      </c>
      <c r="B42" s="409" t="s">
        <v>53</v>
      </c>
      <c r="C42" s="401">
        <f t="shared" ref="C42:D42" si="9">SUM(C30:C37)</f>
        <v>14</v>
      </c>
      <c r="D42" s="401">
        <f t="shared" si="9"/>
        <v>36</v>
      </c>
      <c r="E42" s="903">
        <v>1.011111111111111</v>
      </c>
      <c r="F42" s="401">
        <f>SUM(F30:F36)</f>
        <v>0</v>
      </c>
      <c r="G42" s="401">
        <f t="shared" ref="G42:AJ42" si="10">SUM(G30:G37)</f>
        <v>12</v>
      </c>
      <c r="H42" s="401">
        <f t="shared" si="10"/>
        <v>40</v>
      </c>
      <c r="I42" s="578">
        <f t="shared" si="10"/>
        <v>3.502777778</v>
      </c>
      <c r="J42" s="401">
        <f t="shared" si="10"/>
        <v>0</v>
      </c>
      <c r="K42" s="401">
        <f t="shared" si="10"/>
        <v>28</v>
      </c>
      <c r="L42" s="401">
        <f t="shared" si="10"/>
        <v>69</v>
      </c>
      <c r="M42" s="577">
        <f t="shared" si="10"/>
        <v>0.5395833333</v>
      </c>
      <c r="N42" s="401">
        <f t="shared" si="10"/>
        <v>0</v>
      </c>
      <c r="O42" s="401">
        <f t="shared" si="10"/>
        <v>11</v>
      </c>
      <c r="P42" s="401">
        <f t="shared" si="10"/>
        <v>9.5</v>
      </c>
      <c r="Q42" s="901">
        <f t="shared" si="10"/>
        <v>0.1166666667</v>
      </c>
      <c r="R42" s="401">
        <f t="shared" si="10"/>
        <v>0</v>
      </c>
      <c r="S42" s="401">
        <f t="shared" si="10"/>
        <v>0</v>
      </c>
      <c r="T42" s="401">
        <f t="shared" si="10"/>
        <v>0</v>
      </c>
      <c r="U42" s="577">
        <f t="shared" si="10"/>
        <v>0</v>
      </c>
      <c r="V42" s="401">
        <f t="shared" si="10"/>
        <v>0</v>
      </c>
      <c r="W42" s="401">
        <f t="shared" si="10"/>
        <v>9</v>
      </c>
      <c r="X42" s="401">
        <f t="shared" si="10"/>
        <v>70</v>
      </c>
      <c r="Y42" s="901">
        <f t="shared" si="10"/>
        <v>0.7118055556</v>
      </c>
      <c r="Z42" s="401">
        <f t="shared" si="10"/>
        <v>0</v>
      </c>
      <c r="AA42" s="401">
        <f t="shared" si="10"/>
        <v>20</v>
      </c>
      <c r="AB42" s="401">
        <f t="shared" si="10"/>
        <v>82</v>
      </c>
      <c r="AC42" s="901">
        <f t="shared" si="10"/>
        <v>0.3555555556</v>
      </c>
      <c r="AD42" s="401">
        <f t="shared" si="10"/>
        <v>0</v>
      </c>
      <c r="AE42" s="401">
        <f t="shared" si="10"/>
        <v>0</v>
      </c>
      <c r="AF42" s="401">
        <f t="shared" si="10"/>
        <v>0</v>
      </c>
      <c r="AG42" s="401">
        <f t="shared" si="10"/>
        <v>0</v>
      </c>
      <c r="AH42" s="401">
        <f t="shared" si="10"/>
        <v>0</v>
      </c>
      <c r="AI42" s="401">
        <f t="shared" si="10"/>
        <v>34</v>
      </c>
      <c r="AJ42" s="401">
        <f t="shared" si="10"/>
        <v>64</v>
      </c>
      <c r="AK42" s="903">
        <v>1.5680555555555555</v>
      </c>
      <c r="AL42" s="401">
        <f t="shared" ref="AL42:AP42" si="11">SUM(AL30:AL37)</f>
        <v>0</v>
      </c>
      <c r="AM42" s="401">
        <f t="shared" si="11"/>
        <v>0</v>
      </c>
      <c r="AN42" s="401">
        <f t="shared" si="11"/>
        <v>0</v>
      </c>
      <c r="AO42" s="577">
        <f t="shared" si="11"/>
        <v>0</v>
      </c>
      <c r="AP42" s="401">
        <f t="shared" si="11"/>
        <v>0</v>
      </c>
    </row>
    <row r="43">
      <c r="A43" s="410" t="s">
        <v>44</v>
      </c>
      <c r="B43" s="411" t="s">
        <v>24</v>
      </c>
      <c r="C43" s="401">
        <f t="shared" ref="C43:V43" si="12">SUM(C38:C42)</f>
        <v>108</v>
      </c>
      <c r="D43" s="401">
        <f t="shared" si="12"/>
        <v>186</v>
      </c>
      <c r="E43" s="402">
        <f t="shared" si="12"/>
        <v>3.781944444</v>
      </c>
      <c r="F43" s="825">
        <f t="shared" si="12"/>
        <v>3</v>
      </c>
      <c r="G43" s="401">
        <f t="shared" si="12"/>
        <v>54</v>
      </c>
      <c r="H43" s="401">
        <f t="shared" si="12"/>
        <v>421</v>
      </c>
      <c r="I43" s="578">
        <f t="shared" si="12"/>
        <v>12.22847222</v>
      </c>
      <c r="J43" s="825">
        <f t="shared" si="12"/>
        <v>0</v>
      </c>
      <c r="K43" s="401">
        <f t="shared" si="12"/>
        <v>28</v>
      </c>
      <c r="L43" s="401">
        <f t="shared" si="12"/>
        <v>69</v>
      </c>
      <c r="M43" s="402">
        <f t="shared" si="12"/>
        <v>0.5395833333</v>
      </c>
      <c r="N43" s="825">
        <f t="shared" si="12"/>
        <v>0</v>
      </c>
      <c r="O43" s="401">
        <f t="shared" si="12"/>
        <v>36</v>
      </c>
      <c r="P43" s="401">
        <f t="shared" si="12"/>
        <v>52.5</v>
      </c>
      <c r="Q43" s="402">
        <f t="shared" si="12"/>
        <v>0.1368055556</v>
      </c>
      <c r="R43" s="825">
        <f t="shared" si="12"/>
        <v>0</v>
      </c>
      <c r="S43" s="401">
        <f t="shared" si="12"/>
        <v>0</v>
      </c>
      <c r="T43" s="401">
        <f t="shared" si="12"/>
        <v>0</v>
      </c>
      <c r="U43" s="402">
        <f t="shared" si="12"/>
        <v>0</v>
      </c>
      <c r="V43" s="825">
        <f t="shared" si="12"/>
        <v>0</v>
      </c>
      <c r="W43" s="401">
        <f>SUM(W3:W37)</f>
        <v>9</v>
      </c>
      <c r="X43" s="401">
        <f t="shared" ref="X43:AP43" si="13">SUM(X38:X42)</f>
        <v>70</v>
      </c>
      <c r="Y43" s="402">
        <f t="shared" si="13"/>
        <v>0.7118055556</v>
      </c>
      <c r="Z43" s="825">
        <f t="shared" si="13"/>
        <v>0</v>
      </c>
      <c r="AA43" s="401">
        <f t="shared" si="13"/>
        <v>20</v>
      </c>
      <c r="AB43" s="401">
        <f t="shared" si="13"/>
        <v>82</v>
      </c>
      <c r="AC43" s="402">
        <f t="shared" si="13"/>
        <v>0.3555555556</v>
      </c>
      <c r="AD43" s="825">
        <f t="shared" si="13"/>
        <v>0</v>
      </c>
      <c r="AE43" s="401">
        <f t="shared" si="13"/>
        <v>0</v>
      </c>
      <c r="AF43" s="401">
        <f t="shared" si="13"/>
        <v>0</v>
      </c>
      <c r="AG43" s="402">
        <f t="shared" si="13"/>
        <v>0</v>
      </c>
      <c r="AH43" s="825">
        <f t="shared" si="13"/>
        <v>0</v>
      </c>
      <c r="AI43" s="401">
        <f t="shared" si="13"/>
        <v>34</v>
      </c>
      <c r="AJ43" s="401">
        <f t="shared" si="13"/>
        <v>64</v>
      </c>
      <c r="AK43" s="402">
        <f t="shared" si="13"/>
        <v>1.568055556</v>
      </c>
      <c r="AL43" s="825">
        <f t="shared" si="13"/>
        <v>0</v>
      </c>
      <c r="AM43" s="401">
        <f t="shared" si="13"/>
        <v>0</v>
      </c>
      <c r="AN43" s="401">
        <f t="shared" si="13"/>
        <v>0</v>
      </c>
      <c r="AO43" s="402">
        <f t="shared" si="13"/>
        <v>0</v>
      </c>
      <c r="AP43" s="825">
        <f t="shared" si="13"/>
        <v>0</v>
      </c>
    </row>
  </sheetData>
  <mergeCells count="43">
    <mergeCell ref="AA1:AD1"/>
    <mergeCell ref="AE1:AH1"/>
    <mergeCell ref="AI1:AL1"/>
    <mergeCell ref="AM1:AP1"/>
    <mergeCell ref="A1:B1"/>
    <mergeCell ref="C1:F1"/>
    <mergeCell ref="G1:J1"/>
    <mergeCell ref="K1:N1"/>
    <mergeCell ref="O1:R1"/>
    <mergeCell ref="S1:V1"/>
    <mergeCell ref="W1:Z1"/>
    <mergeCell ref="A2:B2"/>
    <mergeCell ref="A3:B3"/>
    <mergeCell ref="A4:B4"/>
    <mergeCell ref="A6:B6"/>
    <mergeCell ref="A7:B7"/>
    <mergeCell ref="A8:B8"/>
    <mergeCell ref="A9:B9"/>
    <mergeCell ref="A10:B10"/>
    <mergeCell ref="A11:B11"/>
    <mergeCell ref="A12:B12"/>
    <mergeCell ref="A14:B14"/>
    <mergeCell ref="A15:B15"/>
    <mergeCell ref="A16:B16"/>
    <mergeCell ref="A17:B17"/>
    <mergeCell ref="A18:B18"/>
    <mergeCell ref="A19:B19"/>
    <mergeCell ref="A20:B20"/>
    <mergeCell ref="A22:B22"/>
    <mergeCell ref="A23:B23"/>
    <mergeCell ref="A24:B24"/>
    <mergeCell ref="A25:B25"/>
    <mergeCell ref="A34:B34"/>
    <mergeCell ref="A35:B35"/>
    <mergeCell ref="A36:B36"/>
    <mergeCell ref="A37:B37"/>
    <mergeCell ref="A26:B26"/>
    <mergeCell ref="A27:B27"/>
    <mergeCell ref="A28:B28"/>
    <mergeCell ref="A30:B30"/>
    <mergeCell ref="A31:B31"/>
    <mergeCell ref="A32:B32"/>
    <mergeCell ref="A33:B33"/>
  </mergeCells>
  <conditionalFormatting sqref="C29:E36">
    <cfRule type="expression" dxfId="1" priority="1">
      <formula>$F:$F="ВРИО"</formula>
    </cfRule>
  </conditionalFormatting>
  <conditionalFormatting sqref="G3:I36">
    <cfRule type="expression" dxfId="1" priority="2">
      <formula>$J:$J="ВРИО"</formula>
    </cfRule>
  </conditionalFormatting>
  <conditionalFormatting sqref="K3:M36">
    <cfRule type="expression" dxfId="1" priority="3">
      <formula>$N:$N="ВРИО"</formula>
    </cfRule>
  </conditionalFormatting>
  <conditionalFormatting sqref="O3:Q36">
    <cfRule type="expression" dxfId="1" priority="4">
      <formula>$R:$R="ВРИО"</formula>
    </cfRule>
  </conditionalFormatting>
  <conditionalFormatting sqref="G3:I22 S3:U36">
    <cfRule type="expression" dxfId="1" priority="5">
      <formula>$V:$V="ВРИО"</formula>
    </cfRule>
  </conditionalFormatting>
  <conditionalFormatting sqref="C29:E36">
    <cfRule type="expression" dxfId="0" priority="6">
      <formula>$F:$F=1</formula>
    </cfRule>
  </conditionalFormatting>
  <conditionalFormatting sqref="G3:I36">
    <cfRule type="expression" dxfId="0" priority="7">
      <formula>$J:$J=1</formula>
    </cfRule>
  </conditionalFormatting>
  <conditionalFormatting sqref="K3:M36">
    <cfRule type="expression" dxfId="0" priority="8">
      <formula>$N:$N=1</formula>
    </cfRule>
  </conditionalFormatting>
  <conditionalFormatting sqref="O3:Q36">
    <cfRule type="expression" dxfId="0" priority="9">
      <formula>$R:$R=1</formula>
    </cfRule>
  </conditionalFormatting>
  <conditionalFormatting sqref="G3:I22 S3:U36">
    <cfRule type="expression" dxfId="0" priority="10">
      <formula>$V:$V=1</formula>
    </cfRule>
  </conditionalFormatting>
  <conditionalFormatting sqref="G3:G36 K3:K36 O3:O36 S3:S36 C29:C36">
    <cfRule type="cellIs" dxfId="6" priority="11" operator="greaterThan">
      <formula>0.9</formula>
    </cfRule>
  </conditionalFormatting>
  <conditionalFormatting sqref="I3:I36 M3:M36 Q3:Q36 U3:U36 E29:E36">
    <cfRule type="cellIs" dxfId="6" priority="12" operator="greaterThan">
      <formula>"0:25:00"</formula>
    </cfRule>
  </conditionalFormatting>
  <conditionalFormatting sqref="H3:H36 L3:L36 P3:P36 T3:T36 D29:D36">
    <cfRule type="cellIs" dxfId="6" priority="13" operator="greaterThan">
      <formula>1.9</formula>
    </cfRule>
  </conditionalFormatting>
  <conditionalFormatting sqref="H3:H36 L3:L36 P3:P36 T3:T36 D29:D36">
    <cfRule type="cellIs" dxfId="8" priority="14" operator="lessThan">
      <formula>"0:25:00"</formula>
    </cfRule>
  </conditionalFormatting>
  <conditionalFormatting sqref="G3:G36 K3:K36 O3:O36 S3:S36 C29:C36">
    <cfRule type="cellIs" dxfId="7" priority="15" operator="lessThan">
      <formula>0.9</formula>
    </cfRule>
  </conditionalFormatting>
  <conditionalFormatting sqref="H3:H36 L3:L36 P3:P36 T3:T36 D29:D36">
    <cfRule type="cellIs" dxfId="8" priority="16" operator="lessThan">
      <formula>1.9</formula>
    </cfRule>
  </conditionalFormatting>
  <conditionalFormatting sqref="Y12:Y36">
    <cfRule type="cellIs" dxfId="6" priority="17" operator="greaterThan">
      <formula>"0:55"</formula>
    </cfRule>
  </conditionalFormatting>
  <conditionalFormatting sqref="W12:W36">
    <cfRule type="cellIs" dxfId="6" priority="18" operator="greaterThan">
      <formula>1</formula>
    </cfRule>
  </conditionalFormatting>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8" t="s">
        <v>834</v>
      </c>
      <c r="B1" s="8"/>
      <c r="C1" s="579" t="s">
        <v>1159</v>
      </c>
      <c r="D1" s="63"/>
      <c r="E1" s="63"/>
      <c r="F1" s="64"/>
      <c r="G1" s="579" t="s">
        <v>1194</v>
      </c>
      <c r="H1" s="63"/>
      <c r="I1" s="63"/>
      <c r="J1" s="64"/>
      <c r="K1" s="579" t="s">
        <v>952</v>
      </c>
      <c r="L1" s="63"/>
      <c r="M1" s="63"/>
      <c r="N1" s="64"/>
      <c r="O1" s="579" t="s">
        <v>953</v>
      </c>
      <c r="P1" s="63"/>
      <c r="Q1" s="63"/>
      <c r="R1" s="64"/>
      <c r="S1" s="579" t="s">
        <v>1123</v>
      </c>
      <c r="T1" s="63"/>
      <c r="U1" s="63"/>
      <c r="V1" s="64"/>
      <c r="W1" s="580" t="s">
        <v>1195</v>
      </c>
      <c r="X1" s="63"/>
      <c r="Y1" s="63"/>
      <c r="Z1" s="64"/>
      <c r="AA1" s="580" t="s">
        <v>1196</v>
      </c>
      <c r="AB1" s="63"/>
      <c r="AC1" s="63"/>
      <c r="AD1" s="64"/>
      <c r="AE1" s="580" t="s">
        <v>1197</v>
      </c>
      <c r="AF1" s="63"/>
      <c r="AG1" s="63"/>
      <c r="AH1" s="64"/>
      <c r="AI1" s="580" t="s">
        <v>1198</v>
      </c>
      <c r="AJ1" s="63"/>
      <c r="AK1" s="63"/>
      <c r="AL1" s="64"/>
      <c r="AM1" s="580" t="s">
        <v>915</v>
      </c>
      <c r="AN1" s="63"/>
      <c r="AO1" s="63"/>
      <c r="AP1" s="64"/>
    </row>
    <row r="2">
      <c r="A2" s="442" t="s">
        <v>42</v>
      </c>
      <c r="B2" s="8"/>
      <c r="C2" s="507" t="s">
        <v>4</v>
      </c>
      <c r="D2" s="508" t="s">
        <v>3</v>
      </c>
      <c r="E2" s="507" t="s">
        <v>5</v>
      </c>
      <c r="F2" s="507" t="s">
        <v>43</v>
      </c>
      <c r="G2" s="507" t="s">
        <v>4</v>
      </c>
      <c r="H2" s="508" t="s">
        <v>3</v>
      </c>
      <c r="I2" s="507"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511" t="s">
        <v>4</v>
      </c>
      <c r="X2" s="510" t="s">
        <v>759</v>
      </c>
      <c r="Y2" s="510" t="s">
        <v>5</v>
      </c>
      <c r="Z2" s="510" t="s">
        <v>43</v>
      </c>
      <c r="AA2" s="511" t="s">
        <v>4</v>
      </c>
      <c r="AB2" s="510" t="s">
        <v>759</v>
      </c>
      <c r="AC2" s="510" t="s">
        <v>5</v>
      </c>
      <c r="AD2" s="510" t="s">
        <v>43</v>
      </c>
      <c r="AE2" s="511" t="s">
        <v>4</v>
      </c>
      <c r="AF2" s="510" t="s">
        <v>759</v>
      </c>
      <c r="AG2" s="510" t="s">
        <v>5</v>
      </c>
      <c r="AH2" s="514" t="s">
        <v>43</v>
      </c>
      <c r="AI2" s="511" t="s">
        <v>4</v>
      </c>
      <c r="AJ2" s="510" t="s">
        <v>759</v>
      </c>
      <c r="AK2" s="510" t="s">
        <v>5</v>
      </c>
      <c r="AL2" s="510" t="s">
        <v>43</v>
      </c>
      <c r="AM2" s="511" t="s">
        <v>4</v>
      </c>
      <c r="AN2" s="510" t="s">
        <v>759</v>
      </c>
      <c r="AO2" s="510" t="s">
        <v>5</v>
      </c>
      <c r="AP2" s="510" t="s">
        <v>43</v>
      </c>
    </row>
    <row r="3">
      <c r="A3" s="451" t="s">
        <v>1199</v>
      </c>
      <c r="B3" s="8"/>
      <c r="C3" s="515">
        <v>2.0</v>
      </c>
      <c r="D3" s="515">
        <v>7.5</v>
      </c>
      <c r="E3" s="905">
        <v>0.13194444444444445</v>
      </c>
      <c r="F3" s="517"/>
      <c r="G3" s="515"/>
      <c r="H3" s="515"/>
      <c r="I3" s="547"/>
      <c r="J3" s="832"/>
      <c r="K3" s="906">
        <v>4.0</v>
      </c>
      <c r="L3" s="906">
        <v>6.0</v>
      </c>
      <c r="M3" s="905">
        <v>0.2659722222222222</v>
      </c>
      <c r="N3" s="517"/>
      <c r="O3" s="520"/>
      <c r="P3" s="520"/>
      <c r="Q3" s="520"/>
      <c r="R3" s="522"/>
      <c r="S3" s="515"/>
      <c r="T3" s="515"/>
      <c r="U3" s="518"/>
      <c r="V3" s="522"/>
      <c r="W3" s="520"/>
      <c r="X3" s="520"/>
      <c r="Y3" s="555"/>
      <c r="Z3" s="517"/>
      <c r="AA3" s="520"/>
      <c r="AB3" s="520"/>
      <c r="AC3" s="520"/>
      <c r="AD3" s="517"/>
      <c r="AE3" s="520"/>
      <c r="AF3" s="520"/>
      <c r="AG3" s="555"/>
      <c r="AH3" s="517"/>
      <c r="AI3" s="524"/>
      <c r="AJ3" s="525"/>
      <c r="AK3" s="581"/>
      <c r="AL3" s="527"/>
      <c r="AM3" s="528"/>
      <c r="AN3" s="529"/>
      <c r="AO3" s="529"/>
      <c r="AP3" s="530"/>
    </row>
    <row r="4">
      <c r="A4" s="451" t="s">
        <v>1200</v>
      </c>
      <c r="B4" s="8"/>
      <c r="C4" s="515">
        <v>1.0</v>
      </c>
      <c r="D4" s="515">
        <v>5.0</v>
      </c>
      <c r="E4" s="564">
        <v>0.06736111111111111</v>
      </c>
      <c r="F4" s="517"/>
      <c r="G4" s="515"/>
      <c r="H4" s="515"/>
      <c r="I4" s="547"/>
      <c r="J4" s="832"/>
      <c r="K4" s="906">
        <v>1.0</v>
      </c>
      <c r="L4" s="906">
        <v>9.0</v>
      </c>
      <c r="M4" s="905">
        <v>0.21666666666666667</v>
      </c>
      <c r="N4" s="517"/>
      <c r="O4" s="520"/>
      <c r="P4" s="520"/>
      <c r="Q4" s="520"/>
      <c r="R4" s="522"/>
      <c r="S4" s="515"/>
      <c r="T4" s="515"/>
      <c r="U4" s="518"/>
      <c r="V4" s="522"/>
      <c r="W4" s="520"/>
      <c r="X4" s="520"/>
      <c r="Y4" s="555"/>
      <c r="Z4" s="517"/>
      <c r="AA4" s="520"/>
      <c r="AB4" s="520"/>
      <c r="AC4" s="520"/>
      <c r="AD4" s="517"/>
      <c r="AE4" s="520"/>
      <c r="AF4" s="520"/>
      <c r="AG4" s="555"/>
      <c r="AH4" s="517"/>
      <c r="AI4" s="524"/>
      <c r="AJ4" s="525"/>
      <c r="AK4" s="581"/>
      <c r="AL4" s="527"/>
      <c r="AM4" s="528"/>
      <c r="AN4" s="529"/>
      <c r="AO4" s="529"/>
      <c r="AP4" s="530"/>
    </row>
    <row r="5">
      <c r="A5" s="451" t="s">
        <v>1201</v>
      </c>
      <c r="B5" s="8"/>
      <c r="C5" s="515">
        <v>5.0</v>
      </c>
      <c r="D5" s="515">
        <v>6.0</v>
      </c>
      <c r="E5" s="564">
        <v>0.21944444444444444</v>
      </c>
      <c r="F5" s="517"/>
      <c r="G5" s="515"/>
      <c r="H5" s="515"/>
      <c r="I5" s="547"/>
      <c r="J5" s="832"/>
      <c r="K5" s="906">
        <v>4.0</v>
      </c>
      <c r="L5" s="906">
        <v>6.0</v>
      </c>
      <c r="M5" s="905">
        <v>0.2111111111111111</v>
      </c>
      <c r="N5" s="517"/>
      <c r="O5" s="520"/>
      <c r="P5" s="520"/>
      <c r="Q5" s="520"/>
      <c r="R5" s="522"/>
      <c r="S5" s="515"/>
      <c r="T5" s="515"/>
      <c r="U5" s="518"/>
      <c r="V5" s="522"/>
      <c r="W5" s="520"/>
      <c r="X5" s="520"/>
      <c r="Y5" s="555"/>
      <c r="Z5" s="517"/>
      <c r="AA5" s="520"/>
      <c r="AB5" s="520"/>
      <c r="AC5" s="520"/>
      <c r="AD5" s="517"/>
      <c r="AE5" s="520"/>
      <c r="AF5" s="520"/>
      <c r="AG5" s="555"/>
      <c r="AH5" s="517"/>
      <c r="AI5" s="524"/>
      <c r="AJ5" s="525"/>
      <c r="AK5" s="581"/>
      <c r="AL5" s="527"/>
      <c r="AM5" s="528"/>
      <c r="AN5" s="529"/>
      <c r="AO5" s="529"/>
      <c r="AP5" s="530"/>
    </row>
    <row r="6">
      <c r="A6" s="451" t="s">
        <v>1202</v>
      </c>
      <c r="B6" s="8"/>
      <c r="C6" s="515">
        <v>2.0</v>
      </c>
      <c r="D6" s="515">
        <v>12.0</v>
      </c>
      <c r="E6" s="564">
        <v>0.11944444444444445</v>
      </c>
      <c r="F6" s="517"/>
      <c r="G6" s="515"/>
      <c r="H6" s="515"/>
      <c r="I6" s="547"/>
      <c r="J6" s="832"/>
      <c r="K6" s="906">
        <v>3.0</v>
      </c>
      <c r="L6" s="906">
        <v>7.0</v>
      </c>
      <c r="M6" s="905">
        <v>0.04375</v>
      </c>
      <c r="N6" s="517"/>
      <c r="O6" s="520"/>
      <c r="P6" s="520"/>
      <c r="Q6" s="520"/>
      <c r="R6" s="522"/>
      <c r="S6" s="515"/>
      <c r="T6" s="515"/>
      <c r="U6" s="518"/>
      <c r="V6" s="522"/>
      <c r="W6" s="520"/>
      <c r="X6" s="520"/>
      <c r="Y6" s="555"/>
      <c r="Z6" s="517"/>
      <c r="AA6" s="520"/>
      <c r="AB6" s="520"/>
      <c r="AC6" s="555"/>
      <c r="AD6" s="517"/>
      <c r="AE6" s="520"/>
      <c r="AF6" s="520"/>
      <c r="AG6" s="555"/>
      <c r="AH6" s="517"/>
      <c r="AI6" s="524"/>
      <c r="AJ6" s="525"/>
      <c r="AK6" s="581"/>
      <c r="AL6" s="527"/>
      <c r="AM6" s="528"/>
      <c r="AN6" s="529"/>
      <c r="AO6" s="529"/>
      <c r="AP6" s="530"/>
    </row>
    <row r="7">
      <c r="A7" s="451" t="s">
        <v>1203</v>
      </c>
      <c r="B7" s="8"/>
      <c r="C7" s="515">
        <v>2.0</v>
      </c>
      <c r="D7" s="515">
        <v>5.5</v>
      </c>
      <c r="E7" s="564">
        <v>0.050694444444444445</v>
      </c>
      <c r="F7" s="517"/>
      <c r="G7" s="515"/>
      <c r="H7" s="515"/>
      <c r="I7" s="547"/>
      <c r="J7" s="832"/>
      <c r="K7" s="862">
        <v>0.0</v>
      </c>
      <c r="L7" s="906">
        <v>8.0</v>
      </c>
      <c r="M7" s="905">
        <v>0.09027777777777778</v>
      </c>
      <c r="N7" s="517"/>
      <c r="O7" s="520"/>
      <c r="P7" s="520"/>
      <c r="Q7" s="520"/>
      <c r="R7" s="522"/>
      <c r="S7" s="515"/>
      <c r="T7" s="515"/>
      <c r="U7" s="518"/>
      <c r="V7" s="522"/>
      <c r="W7" s="520"/>
      <c r="X7" s="520"/>
      <c r="Y7" s="555"/>
      <c r="Z7" s="517"/>
      <c r="AA7" s="520"/>
      <c r="AB7" s="520"/>
      <c r="AC7" s="520"/>
      <c r="AD7" s="517"/>
      <c r="AE7" s="520"/>
      <c r="AF7" s="520"/>
      <c r="AG7" s="555"/>
      <c r="AH7" s="517"/>
      <c r="AI7" s="524"/>
      <c r="AJ7" s="525"/>
      <c r="AK7" s="581"/>
      <c r="AL7" s="527"/>
      <c r="AM7" s="528"/>
      <c r="AN7" s="529"/>
      <c r="AO7" s="529"/>
      <c r="AP7" s="530"/>
    </row>
    <row r="8">
      <c r="A8" s="451" t="s">
        <v>1204</v>
      </c>
      <c r="B8" s="8"/>
      <c r="C8" s="515">
        <v>2.0</v>
      </c>
      <c r="D8" s="515">
        <v>4.5</v>
      </c>
      <c r="E8" s="564">
        <v>0.075</v>
      </c>
      <c r="F8" s="517"/>
      <c r="G8" s="515"/>
      <c r="H8" s="515"/>
      <c r="I8" s="547"/>
      <c r="J8" s="832"/>
      <c r="K8" s="907">
        <v>0.0</v>
      </c>
      <c r="L8" s="907">
        <v>0.0</v>
      </c>
      <c r="M8" s="908">
        <v>0.01597222222222222</v>
      </c>
      <c r="N8" s="517">
        <v>1.0</v>
      </c>
      <c r="O8" s="520"/>
      <c r="P8" s="520"/>
      <c r="Q8" s="520"/>
      <c r="R8" s="522"/>
      <c r="S8" s="515"/>
      <c r="T8" s="515"/>
      <c r="U8" s="518"/>
      <c r="V8" s="522"/>
      <c r="W8" s="520"/>
      <c r="X8" s="520"/>
      <c r="Y8" s="555"/>
      <c r="Z8" s="517"/>
      <c r="AA8" s="520"/>
      <c r="AB8" s="520"/>
      <c r="AC8" s="555"/>
      <c r="AD8" s="517"/>
      <c r="AE8" s="542"/>
      <c r="AF8" s="543"/>
      <c r="AG8" s="583"/>
      <c r="AH8" s="517"/>
      <c r="AI8" s="542"/>
      <c r="AJ8" s="543"/>
      <c r="AK8" s="583"/>
      <c r="AL8" s="527"/>
      <c r="AM8" s="528"/>
      <c r="AN8" s="529"/>
      <c r="AO8" s="529"/>
      <c r="AP8" s="530"/>
    </row>
    <row r="9">
      <c r="A9" s="398"/>
      <c r="B9" s="8"/>
      <c r="C9" s="520"/>
      <c r="D9" s="520"/>
      <c r="E9" s="520"/>
      <c r="F9" s="543"/>
      <c r="G9" s="520"/>
      <c r="H9" s="520"/>
      <c r="I9" s="523"/>
      <c r="J9" s="542"/>
      <c r="K9" s="520"/>
      <c r="L9" s="520"/>
      <c r="M9" s="520"/>
      <c r="N9" s="543"/>
      <c r="O9" s="520"/>
      <c r="P9" s="520"/>
      <c r="Q9" s="521"/>
      <c r="R9" s="542"/>
      <c r="S9" s="520"/>
      <c r="T9" s="520"/>
      <c r="U9" s="521"/>
      <c r="V9" s="542"/>
      <c r="W9" s="520"/>
      <c r="X9" s="520"/>
      <c r="Y9" s="520"/>
      <c r="Z9" s="543"/>
      <c r="AA9" s="520"/>
      <c r="AB9" s="520"/>
      <c r="AC9" s="520"/>
      <c r="AD9" s="543"/>
      <c r="AE9" s="542"/>
      <c r="AF9" s="543"/>
      <c r="AG9" s="583"/>
      <c r="AH9" s="543"/>
      <c r="AI9" s="542"/>
      <c r="AJ9" s="543"/>
      <c r="AK9" s="583"/>
      <c r="AL9" s="543"/>
      <c r="AM9" s="542"/>
      <c r="AN9" s="543"/>
      <c r="AO9" s="583"/>
      <c r="AP9" s="543"/>
    </row>
    <row r="10">
      <c r="A10" s="451" t="s">
        <v>1205</v>
      </c>
      <c r="B10" s="8"/>
      <c r="C10" s="515">
        <v>1.0</v>
      </c>
      <c r="D10" s="515">
        <v>3.5</v>
      </c>
      <c r="E10" s="564">
        <v>0.029861111111111113</v>
      </c>
      <c r="F10" s="517"/>
      <c r="G10" s="515"/>
      <c r="H10" s="545"/>
      <c r="I10" s="547"/>
      <c r="J10" s="522"/>
      <c r="K10" s="515">
        <v>4.0</v>
      </c>
      <c r="L10" s="515">
        <v>0.0</v>
      </c>
      <c r="M10" s="564">
        <v>0.022916666666666665</v>
      </c>
      <c r="N10" s="517">
        <v>1.0</v>
      </c>
      <c r="O10" s="520"/>
      <c r="P10" s="546"/>
      <c r="Q10" s="520"/>
      <c r="R10" s="522"/>
      <c r="S10" s="515"/>
      <c r="T10" s="545"/>
      <c r="U10" s="518"/>
      <c r="V10" s="522"/>
      <c r="W10" s="520"/>
      <c r="X10" s="520"/>
      <c r="Y10" s="555"/>
      <c r="Z10" s="517"/>
      <c r="AA10" s="515"/>
      <c r="AB10" s="515"/>
      <c r="AC10" s="564"/>
      <c r="AD10" s="517"/>
      <c r="AE10" s="528"/>
      <c r="AF10" s="529"/>
      <c r="AG10" s="550"/>
      <c r="AH10" s="517"/>
      <c r="AI10" s="528"/>
      <c r="AJ10" s="529"/>
      <c r="AK10" s="550"/>
      <c r="AL10" s="549"/>
      <c r="AM10" s="528"/>
      <c r="AN10" s="529"/>
      <c r="AO10" s="550"/>
      <c r="AP10" s="549"/>
    </row>
    <row r="11">
      <c r="A11" s="451" t="s">
        <v>1206</v>
      </c>
      <c r="B11" s="8"/>
      <c r="C11" s="515">
        <v>0.0</v>
      </c>
      <c r="D11" s="515">
        <v>2.0</v>
      </c>
      <c r="E11" s="564">
        <v>0.020833333333333332</v>
      </c>
      <c r="F11" s="517"/>
      <c r="G11" s="515"/>
      <c r="H11" s="515"/>
      <c r="I11" s="547"/>
      <c r="J11" s="522"/>
      <c r="K11" s="515">
        <v>0.0</v>
      </c>
      <c r="L11" s="515">
        <v>0.0</v>
      </c>
      <c r="M11" s="564">
        <v>0.022222222222222223</v>
      </c>
      <c r="N11" s="517">
        <v>1.0</v>
      </c>
      <c r="O11" s="520"/>
      <c r="P11" s="520"/>
      <c r="Q11" s="520"/>
      <c r="R11" s="522"/>
      <c r="S11" s="515"/>
      <c r="T11" s="515"/>
      <c r="U11" s="518"/>
      <c r="V11" s="522"/>
      <c r="W11" s="520"/>
      <c r="X11" s="520"/>
      <c r="Y11" s="555"/>
      <c r="Z11" s="517"/>
      <c r="AA11" s="515"/>
      <c r="AB11" s="515"/>
      <c r="AC11" s="564"/>
      <c r="AD11" s="517"/>
      <c r="AE11" s="528"/>
      <c r="AF11" s="529"/>
      <c r="AG11" s="550"/>
      <c r="AH11" s="517"/>
      <c r="AI11" s="528"/>
      <c r="AJ11" s="529"/>
      <c r="AK11" s="550"/>
      <c r="AL11" s="549"/>
      <c r="AM11" s="528"/>
      <c r="AN11" s="529"/>
      <c r="AO11" s="550"/>
      <c r="AP11" s="549"/>
    </row>
    <row r="12">
      <c r="A12" s="451" t="s">
        <v>1207</v>
      </c>
      <c r="B12" s="8"/>
      <c r="C12" s="515">
        <v>0.0</v>
      </c>
      <c r="D12" s="515">
        <v>3.0</v>
      </c>
      <c r="E12" s="564">
        <v>0.03680555555555556</v>
      </c>
      <c r="F12" s="517"/>
      <c r="G12" s="515"/>
      <c r="H12" s="515"/>
      <c r="I12" s="547"/>
      <c r="J12" s="522"/>
      <c r="K12" s="909">
        <v>1.0</v>
      </c>
      <c r="L12" s="910">
        <v>0.0</v>
      </c>
      <c r="M12" s="911">
        <v>0.10347222222222222</v>
      </c>
      <c r="N12" s="522"/>
      <c r="O12" s="520"/>
      <c r="P12" s="520"/>
      <c r="Q12" s="520"/>
      <c r="R12" s="522"/>
      <c r="S12" s="515"/>
      <c r="T12" s="515"/>
      <c r="U12" s="518"/>
      <c r="V12" s="522"/>
      <c r="W12" s="520"/>
      <c r="X12" s="520"/>
      <c r="Y12" s="555"/>
      <c r="Z12" s="517"/>
      <c r="AA12" s="515"/>
      <c r="AB12" s="515"/>
      <c r="AC12" s="564"/>
      <c r="AD12" s="517"/>
      <c r="AE12" s="515"/>
      <c r="AF12" s="515"/>
      <c r="AG12" s="564"/>
      <c r="AH12" s="517"/>
      <c r="AI12" s="528"/>
      <c r="AJ12" s="529"/>
      <c r="AK12" s="550"/>
      <c r="AL12" s="549"/>
      <c r="AM12" s="528"/>
      <c r="AN12" s="529"/>
      <c r="AO12" s="550"/>
      <c r="AP12" s="549"/>
    </row>
    <row r="13">
      <c r="A13" s="451" t="s">
        <v>1208</v>
      </c>
      <c r="B13" s="8"/>
      <c r="C13" s="515">
        <v>5.0</v>
      </c>
      <c r="D13" s="515">
        <v>2.0</v>
      </c>
      <c r="E13" s="564">
        <v>0.05277777777777778</v>
      </c>
      <c r="F13" s="517"/>
      <c r="G13" s="515"/>
      <c r="H13" s="515"/>
      <c r="I13" s="547"/>
      <c r="J13" s="522"/>
      <c r="K13" s="524">
        <v>4.0</v>
      </c>
      <c r="L13" s="525">
        <v>5.5</v>
      </c>
      <c r="M13" s="585">
        <v>0.3</v>
      </c>
      <c r="N13" s="522"/>
      <c r="O13" s="520"/>
      <c r="P13" s="520"/>
      <c r="Q13" s="520"/>
      <c r="R13" s="522"/>
      <c r="S13" s="515"/>
      <c r="T13" s="515"/>
      <c r="U13" s="518"/>
      <c r="V13" s="522"/>
      <c r="W13" s="520"/>
      <c r="X13" s="520"/>
      <c r="Y13" s="555"/>
      <c r="Z13" s="517"/>
      <c r="AA13" s="515"/>
      <c r="AB13" s="515"/>
      <c r="AC13" s="564"/>
      <c r="AD13" s="517"/>
      <c r="AE13" s="515"/>
      <c r="AF13" s="515"/>
      <c r="AG13" s="564"/>
      <c r="AH13" s="517"/>
      <c r="AI13" s="528"/>
      <c r="AJ13" s="529"/>
      <c r="AK13" s="550"/>
      <c r="AL13" s="549"/>
      <c r="AM13" s="528"/>
      <c r="AN13" s="529"/>
      <c r="AO13" s="550"/>
      <c r="AP13" s="549"/>
    </row>
    <row r="14">
      <c r="A14" s="451" t="s">
        <v>1209</v>
      </c>
      <c r="B14" s="8"/>
      <c r="C14" s="515">
        <v>1.0</v>
      </c>
      <c r="D14" s="515">
        <v>1.5</v>
      </c>
      <c r="E14" s="515">
        <v>0.0</v>
      </c>
      <c r="F14" s="517"/>
      <c r="G14" s="515"/>
      <c r="H14" s="515"/>
      <c r="I14" s="547"/>
      <c r="J14" s="522"/>
      <c r="K14" s="524">
        <v>2.0</v>
      </c>
      <c r="L14" s="525">
        <v>4.5</v>
      </c>
      <c r="M14" s="554">
        <v>0.35555555555555557</v>
      </c>
      <c r="N14" s="522"/>
      <c r="O14" s="520"/>
      <c r="P14" s="520"/>
      <c r="Q14" s="520"/>
      <c r="R14" s="522"/>
      <c r="S14" s="515"/>
      <c r="T14" s="515"/>
      <c r="U14" s="518"/>
      <c r="V14" s="522"/>
      <c r="W14" s="520"/>
      <c r="X14" s="520"/>
      <c r="Y14" s="555"/>
      <c r="Z14" s="517"/>
      <c r="AA14" s="515"/>
      <c r="AB14" s="515"/>
      <c r="AC14" s="564"/>
      <c r="AD14" s="517"/>
      <c r="AE14" s="515"/>
      <c r="AF14" s="515"/>
      <c r="AG14" s="564"/>
      <c r="AH14" s="517"/>
      <c r="AI14" s="528"/>
      <c r="AJ14" s="529"/>
      <c r="AK14" s="550"/>
      <c r="AL14" s="530"/>
      <c r="AM14" s="528"/>
      <c r="AN14" s="529"/>
      <c r="AO14" s="550"/>
      <c r="AP14" s="530"/>
    </row>
    <row r="15">
      <c r="A15" s="451" t="s">
        <v>1210</v>
      </c>
      <c r="B15" s="8"/>
      <c r="C15" s="912">
        <v>0.0</v>
      </c>
      <c r="D15" s="912">
        <v>0.0</v>
      </c>
      <c r="E15" s="913">
        <v>0.0020833333333333333</v>
      </c>
      <c r="F15" s="517">
        <v>1.0</v>
      </c>
      <c r="G15" s="515"/>
      <c r="H15" s="515"/>
      <c r="I15" s="547"/>
      <c r="J15" s="522"/>
      <c r="K15" s="524">
        <v>2.0</v>
      </c>
      <c r="L15" s="525">
        <v>13.0</v>
      </c>
      <c r="M15" s="554">
        <v>0.2798611111111111</v>
      </c>
      <c r="N15" s="522"/>
      <c r="O15" s="520"/>
      <c r="P15" s="520"/>
      <c r="Q15" s="520"/>
      <c r="R15" s="522"/>
      <c r="S15" s="515"/>
      <c r="T15" s="515"/>
      <c r="U15" s="518"/>
      <c r="V15" s="522"/>
      <c r="W15" s="520"/>
      <c r="X15" s="520"/>
      <c r="Y15" s="555"/>
      <c r="Z15" s="517"/>
      <c r="AA15" s="515"/>
      <c r="AB15" s="515"/>
      <c r="AC15" s="564"/>
      <c r="AD15" s="517"/>
      <c r="AE15" s="515"/>
      <c r="AF15" s="515"/>
      <c r="AG15" s="564"/>
      <c r="AH15" s="517"/>
      <c r="AI15" s="558"/>
      <c r="AJ15" s="559"/>
      <c r="AK15" s="550"/>
      <c r="AL15" s="530"/>
      <c r="AM15" s="558"/>
      <c r="AN15" s="559"/>
      <c r="AO15" s="550"/>
      <c r="AP15" s="530"/>
    </row>
    <row r="16">
      <c r="A16" s="451" t="s">
        <v>1211</v>
      </c>
      <c r="B16" s="8"/>
      <c r="C16" s="515">
        <v>1.0</v>
      </c>
      <c r="D16" s="515">
        <v>2.5</v>
      </c>
      <c r="E16" s="564">
        <v>0.03680555555555556</v>
      </c>
      <c r="F16" s="517"/>
      <c r="G16" s="515"/>
      <c r="H16" s="515"/>
      <c r="I16" s="547"/>
      <c r="J16" s="522"/>
      <c r="K16" s="524">
        <v>7.0</v>
      </c>
      <c r="L16" s="525">
        <v>10.0</v>
      </c>
      <c r="M16" s="554">
        <v>0.2881944444444444</v>
      </c>
      <c r="N16" s="522"/>
      <c r="O16" s="520"/>
      <c r="P16" s="520"/>
      <c r="Q16" s="520"/>
      <c r="R16" s="522"/>
      <c r="S16" s="515"/>
      <c r="T16" s="515"/>
      <c r="U16" s="518"/>
      <c r="V16" s="522"/>
      <c r="W16" s="520"/>
      <c r="X16" s="520"/>
      <c r="Y16" s="555"/>
      <c r="Z16" s="517"/>
      <c r="AA16" s="515"/>
      <c r="AB16" s="515"/>
      <c r="AC16" s="564"/>
      <c r="AD16" s="517"/>
      <c r="AE16" s="515"/>
      <c r="AF16" s="515"/>
      <c r="AG16" s="564"/>
      <c r="AH16" s="517"/>
      <c r="AI16" s="556"/>
      <c r="AJ16" s="557"/>
      <c r="AK16" s="581"/>
      <c r="AL16" s="560"/>
      <c r="AM16" s="558"/>
      <c r="AN16" s="559"/>
      <c r="AO16" s="550"/>
      <c r="AP16" s="560"/>
    </row>
    <row r="17">
      <c r="A17" s="398"/>
      <c r="B17" s="8"/>
      <c r="C17" s="520"/>
      <c r="D17" s="520"/>
      <c r="E17" s="520"/>
      <c r="F17" s="543"/>
      <c r="G17" s="520"/>
      <c r="H17" s="520"/>
      <c r="I17" s="555"/>
      <c r="J17" s="542"/>
      <c r="K17" s="542"/>
      <c r="L17" s="543"/>
      <c r="M17" s="569"/>
      <c r="N17" s="542"/>
      <c r="O17" s="520"/>
      <c r="P17" s="520"/>
      <c r="Q17" s="520"/>
      <c r="R17" s="542"/>
      <c r="S17" s="520"/>
      <c r="T17" s="520"/>
      <c r="U17" s="521"/>
      <c r="V17" s="542"/>
      <c r="W17" s="520"/>
      <c r="X17" s="520"/>
      <c r="Y17" s="520"/>
      <c r="Z17" s="543"/>
      <c r="AA17" s="520"/>
      <c r="AB17" s="520"/>
      <c r="AC17" s="520"/>
      <c r="AD17" s="543"/>
      <c r="AE17" s="520"/>
      <c r="AF17" s="520"/>
      <c r="AG17" s="520"/>
      <c r="AH17" s="543"/>
      <c r="AI17" s="914"/>
      <c r="AJ17" s="915"/>
      <c r="AK17" s="583"/>
      <c r="AL17" s="543"/>
      <c r="AM17" s="914"/>
      <c r="AN17" s="915"/>
      <c r="AO17" s="583"/>
      <c r="AP17" s="543"/>
    </row>
    <row r="18">
      <c r="A18" s="451" t="s">
        <v>1212</v>
      </c>
      <c r="B18" s="8"/>
      <c r="C18" s="515">
        <v>4.0</v>
      </c>
      <c r="D18" s="515">
        <v>6.0</v>
      </c>
      <c r="E18" s="564">
        <v>0.06041666666666667</v>
      </c>
      <c r="F18" s="517"/>
      <c r="G18" s="515"/>
      <c r="H18" s="515"/>
      <c r="I18" s="547"/>
      <c r="J18" s="522"/>
      <c r="K18" s="524">
        <v>1.0</v>
      </c>
      <c r="L18" s="525">
        <v>7.0</v>
      </c>
      <c r="M18" s="554">
        <v>0.17222222222222222</v>
      </c>
      <c r="N18" s="522"/>
      <c r="O18" s="520"/>
      <c r="P18" s="520"/>
      <c r="Q18" s="520"/>
      <c r="R18" s="522"/>
      <c r="S18" s="515"/>
      <c r="T18" s="515"/>
      <c r="U18" s="518"/>
      <c r="V18" s="522"/>
      <c r="W18" s="520"/>
      <c r="X18" s="520"/>
      <c r="Y18" s="555"/>
      <c r="Z18" s="517"/>
      <c r="AA18" s="515"/>
      <c r="AB18" s="515"/>
      <c r="AC18" s="564"/>
      <c r="AD18" s="517"/>
      <c r="AE18" s="515"/>
      <c r="AF18" s="515"/>
      <c r="AG18" s="564"/>
      <c r="AH18" s="517"/>
      <c r="AI18" s="556"/>
      <c r="AJ18" s="557"/>
      <c r="AK18" s="581"/>
      <c r="AL18" s="560"/>
      <c r="AM18" s="558"/>
      <c r="AN18" s="559"/>
      <c r="AO18" s="550"/>
      <c r="AP18" s="560"/>
    </row>
    <row r="19">
      <c r="A19" s="451" t="s">
        <v>1213</v>
      </c>
      <c r="B19" s="8"/>
      <c r="C19" s="515">
        <v>6.0</v>
      </c>
      <c r="D19" s="515">
        <v>3.5</v>
      </c>
      <c r="E19" s="564">
        <v>0.08888888888888889</v>
      </c>
      <c r="F19" s="517"/>
      <c r="G19" s="515"/>
      <c r="H19" s="515"/>
      <c r="I19" s="547"/>
      <c r="J19" s="522"/>
      <c r="K19" s="524">
        <v>2.0</v>
      </c>
      <c r="L19" s="525">
        <v>11.5</v>
      </c>
      <c r="M19" s="554">
        <v>0.2513888888888889</v>
      </c>
      <c r="N19" s="522"/>
      <c r="O19" s="520"/>
      <c r="P19" s="520"/>
      <c r="Q19" s="520"/>
      <c r="R19" s="522"/>
      <c r="S19" s="515"/>
      <c r="T19" s="515"/>
      <c r="U19" s="518"/>
      <c r="V19" s="522"/>
      <c r="W19" s="520"/>
      <c r="X19" s="520"/>
      <c r="Y19" s="555"/>
      <c r="Z19" s="517"/>
      <c r="AA19" s="515"/>
      <c r="AB19" s="515"/>
      <c r="AC19" s="564"/>
      <c r="AD19" s="517"/>
      <c r="AE19" s="515"/>
      <c r="AF19" s="515"/>
      <c r="AG19" s="564"/>
      <c r="AH19" s="517"/>
      <c r="AI19" s="556"/>
      <c r="AJ19" s="557"/>
      <c r="AK19" s="581"/>
      <c r="AL19" s="530"/>
      <c r="AM19" s="558"/>
      <c r="AN19" s="559"/>
      <c r="AO19" s="550"/>
      <c r="AP19" s="530"/>
    </row>
    <row r="20">
      <c r="A20" s="451" t="s">
        <v>1214</v>
      </c>
      <c r="B20" s="8"/>
      <c r="C20" s="515">
        <v>1.0</v>
      </c>
      <c r="D20" s="515">
        <v>9.5</v>
      </c>
      <c r="E20" s="564">
        <v>0.024305555555555556</v>
      </c>
      <c r="F20" s="517"/>
      <c r="G20" s="515"/>
      <c r="H20" s="515"/>
      <c r="I20" s="547"/>
      <c r="J20" s="522"/>
      <c r="K20" s="524">
        <v>1.0</v>
      </c>
      <c r="L20" s="525">
        <v>3.0</v>
      </c>
      <c r="M20" s="554">
        <v>0.06666666666666667</v>
      </c>
      <c r="N20" s="522"/>
      <c r="O20" s="520"/>
      <c r="P20" s="520"/>
      <c r="Q20" s="520"/>
      <c r="R20" s="522"/>
      <c r="S20" s="515"/>
      <c r="T20" s="515"/>
      <c r="U20" s="518"/>
      <c r="V20" s="522"/>
      <c r="W20" s="520"/>
      <c r="X20" s="520"/>
      <c r="Y20" s="555"/>
      <c r="Z20" s="517"/>
      <c r="AA20" s="515"/>
      <c r="AB20" s="515"/>
      <c r="AC20" s="564"/>
      <c r="AD20" s="517"/>
      <c r="AE20" s="515"/>
      <c r="AF20" s="515"/>
      <c r="AG20" s="564"/>
      <c r="AH20" s="517"/>
      <c r="AI20" s="524"/>
      <c r="AJ20" s="525"/>
      <c r="AK20" s="581"/>
      <c r="AL20" s="530"/>
      <c r="AM20" s="528"/>
      <c r="AN20" s="529"/>
      <c r="AO20" s="550"/>
      <c r="AP20" s="530"/>
    </row>
    <row r="21">
      <c r="A21" s="451" t="s">
        <v>1215</v>
      </c>
      <c r="B21" s="8"/>
      <c r="C21" s="515">
        <v>0.0</v>
      </c>
      <c r="D21" s="515">
        <v>2.5</v>
      </c>
      <c r="E21" s="515">
        <v>0.0</v>
      </c>
      <c r="F21" s="517">
        <v>1.0</v>
      </c>
      <c r="G21" s="515"/>
      <c r="H21" s="515"/>
      <c r="I21" s="547"/>
      <c r="J21" s="522"/>
      <c r="K21" s="524">
        <v>0.0</v>
      </c>
      <c r="L21" s="525">
        <v>4.0</v>
      </c>
      <c r="M21" s="554">
        <v>0.06041666666666667</v>
      </c>
      <c r="N21" s="522"/>
      <c r="O21" s="520"/>
      <c r="P21" s="520"/>
      <c r="Q21" s="520"/>
      <c r="R21" s="522"/>
      <c r="S21" s="515"/>
      <c r="T21" s="515"/>
      <c r="U21" s="518"/>
      <c r="V21" s="522"/>
      <c r="W21" s="520"/>
      <c r="X21" s="520"/>
      <c r="Y21" s="555"/>
      <c r="Z21" s="517"/>
      <c r="AA21" s="515"/>
      <c r="AB21" s="515"/>
      <c r="AC21" s="564"/>
      <c r="AD21" s="517"/>
      <c r="AE21" s="515"/>
      <c r="AF21" s="515"/>
      <c r="AG21" s="564"/>
      <c r="AH21" s="517"/>
      <c r="AI21" s="524"/>
      <c r="AJ21" s="525"/>
      <c r="AK21" s="581"/>
      <c r="AL21" s="530"/>
      <c r="AM21" s="528"/>
      <c r="AN21" s="529"/>
      <c r="AO21" s="550"/>
      <c r="AP21" s="530"/>
    </row>
    <row r="22">
      <c r="A22" s="451" t="s">
        <v>1216</v>
      </c>
      <c r="B22" s="8"/>
      <c r="C22" s="515">
        <v>2.0</v>
      </c>
      <c r="D22" s="515">
        <v>3.0</v>
      </c>
      <c r="E22" s="564">
        <v>0.021527777777777778</v>
      </c>
      <c r="F22" s="517"/>
      <c r="G22" s="515"/>
      <c r="H22" s="515"/>
      <c r="I22" s="547"/>
      <c r="J22" s="522"/>
      <c r="K22" s="524">
        <v>0.0</v>
      </c>
      <c r="L22" s="525">
        <v>4.0</v>
      </c>
      <c r="M22" s="585">
        <v>0.1423611111111111</v>
      </c>
      <c r="N22" s="522"/>
      <c r="O22" s="520"/>
      <c r="P22" s="520"/>
      <c r="Q22" s="520"/>
      <c r="R22" s="522"/>
      <c r="S22" s="515"/>
      <c r="T22" s="515"/>
      <c r="U22" s="518"/>
      <c r="V22" s="522"/>
      <c r="W22" s="520"/>
      <c r="X22" s="520"/>
      <c r="Y22" s="555"/>
      <c r="Z22" s="517"/>
      <c r="AA22" s="515"/>
      <c r="AB22" s="515"/>
      <c r="AC22" s="564"/>
      <c r="AD22" s="517"/>
      <c r="AE22" s="515"/>
      <c r="AF22" s="515"/>
      <c r="AG22" s="564"/>
      <c r="AH22" s="517"/>
      <c r="AI22" s="528"/>
      <c r="AJ22" s="529"/>
      <c r="AK22" s="529"/>
      <c r="AL22" s="530"/>
      <c r="AM22" s="528"/>
      <c r="AN22" s="529"/>
      <c r="AO22" s="550"/>
      <c r="AP22" s="530"/>
    </row>
    <row r="23">
      <c r="A23" s="451" t="s">
        <v>1217</v>
      </c>
      <c r="B23" s="8"/>
      <c r="C23" s="515">
        <v>2.0</v>
      </c>
      <c r="D23" s="515">
        <v>0.0</v>
      </c>
      <c r="E23" s="564">
        <v>0.04097222222222222</v>
      </c>
      <c r="F23" s="517"/>
      <c r="G23" s="515"/>
      <c r="H23" s="515"/>
      <c r="I23" s="564"/>
      <c r="J23" s="563"/>
      <c r="K23" s="528">
        <v>4.0</v>
      </c>
      <c r="L23" s="529">
        <v>3.0</v>
      </c>
      <c r="M23" s="586">
        <v>0.21458333333333332</v>
      </c>
      <c r="N23" s="522"/>
      <c r="O23" s="520"/>
      <c r="P23" s="520"/>
      <c r="Q23" s="520"/>
      <c r="R23" s="522"/>
      <c r="S23" s="515"/>
      <c r="T23" s="515"/>
      <c r="U23" s="518"/>
      <c r="V23" s="522"/>
      <c r="W23" s="520"/>
      <c r="X23" s="520"/>
      <c r="Y23" s="555"/>
      <c r="Z23" s="517"/>
      <c r="AA23" s="515"/>
      <c r="AB23" s="515"/>
      <c r="AC23" s="564"/>
      <c r="AD23" s="517"/>
      <c r="AE23" s="515"/>
      <c r="AF23" s="515"/>
      <c r="AG23" s="564"/>
      <c r="AH23" s="517"/>
      <c r="AI23" s="528"/>
      <c r="AJ23" s="529"/>
      <c r="AK23" s="550"/>
      <c r="AL23" s="530"/>
      <c r="AM23" s="528"/>
      <c r="AN23" s="529"/>
      <c r="AO23" s="550"/>
      <c r="AP23" s="530"/>
    </row>
    <row r="24">
      <c r="A24" s="451" t="s">
        <v>1218</v>
      </c>
      <c r="B24" s="8"/>
      <c r="C24" s="515">
        <v>0.0</v>
      </c>
      <c r="D24" s="515">
        <v>0.0</v>
      </c>
      <c r="E24" s="564">
        <v>0.0</v>
      </c>
      <c r="F24" s="517"/>
      <c r="G24" s="515"/>
      <c r="H24" s="515"/>
      <c r="I24" s="547"/>
      <c r="J24" s="563"/>
      <c r="K24" s="524">
        <v>3.0</v>
      </c>
      <c r="L24" s="525">
        <v>5.5</v>
      </c>
      <c r="M24" s="554">
        <v>0.2513888888888889</v>
      </c>
      <c r="N24" s="522"/>
      <c r="O24" s="520">
        <v>2.0</v>
      </c>
      <c r="P24" s="520">
        <v>0.0</v>
      </c>
      <c r="Q24" s="555">
        <v>0.2513888888888889</v>
      </c>
      <c r="R24" s="522" t="s">
        <v>1219</v>
      </c>
      <c r="S24" s="515"/>
      <c r="T24" s="515"/>
      <c r="U24" s="518"/>
      <c r="V24" s="522"/>
      <c r="W24" s="515"/>
      <c r="X24" s="515"/>
      <c r="Y24" s="564"/>
      <c r="Z24" s="517"/>
      <c r="AA24" s="515"/>
      <c r="AB24" s="515"/>
      <c r="AC24" s="564"/>
      <c r="AD24" s="517"/>
      <c r="AE24" s="515"/>
      <c r="AF24" s="515"/>
      <c r="AG24" s="564"/>
      <c r="AH24" s="517"/>
      <c r="AI24" s="528"/>
      <c r="AJ24" s="529"/>
      <c r="AK24" s="550"/>
      <c r="AL24" s="530"/>
      <c r="AM24" s="528"/>
      <c r="AN24" s="529"/>
      <c r="AO24" s="550"/>
      <c r="AP24" s="530"/>
    </row>
    <row r="25">
      <c r="A25" s="398"/>
      <c r="B25" s="8"/>
      <c r="C25" s="520"/>
      <c r="D25" s="520"/>
      <c r="E25" s="520"/>
      <c r="F25" s="543"/>
      <c r="G25" s="542"/>
      <c r="H25" s="543"/>
      <c r="I25" s="523"/>
      <c r="J25" s="588"/>
      <c r="K25" s="542"/>
      <c r="L25" s="543"/>
      <c r="M25" s="569"/>
      <c r="N25" s="542"/>
      <c r="O25" s="542"/>
      <c r="P25" s="543"/>
      <c r="Q25" s="520"/>
      <c r="R25" s="542"/>
      <c r="S25" s="520"/>
      <c r="T25" s="520"/>
      <c r="U25" s="521"/>
      <c r="V25" s="542"/>
      <c r="W25" s="520"/>
      <c r="X25" s="520"/>
      <c r="Y25" s="520"/>
      <c r="Z25" s="543"/>
      <c r="AA25" s="520"/>
      <c r="AB25" s="520"/>
      <c r="AC25" s="520"/>
      <c r="AD25" s="543"/>
      <c r="AE25" s="520"/>
      <c r="AF25" s="520"/>
      <c r="AG25" s="520"/>
      <c r="AH25" s="543"/>
      <c r="AI25" s="542"/>
      <c r="AJ25" s="543"/>
      <c r="AK25" s="583"/>
      <c r="AL25" s="543"/>
      <c r="AM25" s="542"/>
      <c r="AN25" s="543"/>
      <c r="AO25" s="583"/>
      <c r="AP25" s="543"/>
    </row>
    <row r="26">
      <c r="A26" s="451" t="s">
        <v>1220</v>
      </c>
      <c r="B26" s="8"/>
      <c r="C26" s="515">
        <v>0.0</v>
      </c>
      <c r="D26" s="515">
        <v>0.0</v>
      </c>
      <c r="E26" s="515">
        <v>0.0</v>
      </c>
      <c r="F26" s="517"/>
      <c r="G26" s="524"/>
      <c r="H26" s="525"/>
      <c r="I26" s="547"/>
      <c r="J26" s="565"/>
      <c r="K26" s="524">
        <v>2.0</v>
      </c>
      <c r="L26" s="525">
        <v>0.5</v>
      </c>
      <c r="M26" s="554">
        <v>0.22083333333333333</v>
      </c>
      <c r="N26" s="522"/>
      <c r="O26" s="542">
        <v>1.0</v>
      </c>
      <c r="P26" s="543">
        <v>1.0</v>
      </c>
      <c r="Q26" s="555">
        <v>0.08680555555555555</v>
      </c>
      <c r="R26" s="522"/>
      <c r="S26" s="515"/>
      <c r="T26" s="515"/>
      <c r="U26" s="518"/>
      <c r="V26" s="522"/>
      <c r="W26" s="515"/>
      <c r="X26" s="515"/>
      <c r="Y26" s="515"/>
      <c r="Z26" s="517"/>
      <c r="AA26" s="515"/>
      <c r="AB26" s="515"/>
      <c r="AC26" s="515"/>
      <c r="AD26" s="517"/>
      <c r="AE26" s="515"/>
      <c r="AF26" s="515"/>
      <c r="AG26" s="564"/>
      <c r="AH26" s="517"/>
      <c r="AI26" s="528"/>
      <c r="AJ26" s="529"/>
      <c r="AK26" s="550"/>
      <c r="AL26" s="530"/>
      <c r="AM26" s="528"/>
      <c r="AN26" s="529"/>
      <c r="AO26" s="550"/>
      <c r="AP26" s="530"/>
    </row>
    <row r="27">
      <c r="A27" s="451" t="s">
        <v>1221</v>
      </c>
      <c r="B27" s="8"/>
      <c r="C27" s="515">
        <v>1.0</v>
      </c>
      <c r="D27" s="515">
        <v>1.0</v>
      </c>
      <c r="E27" s="515">
        <v>0.0</v>
      </c>
      <c r="F27" s="517"/>
      <c r="G27" s="524"/>
      <c r="H27" s="525"/>
      <c r="I27" s="547"/>
      <c r="J27" s="567"/>
      <c r="K27" s="587">
        <v>1.0</v>
      </c>
      <c r="L27" s="525">
        <v>3.0</v>
      </c>
      <c r="M27" s="554">
        <v>0.14166666666666666</v>
      </c>
      <c r="N27" s="522"/>
      <c r="O27" s="542">
        <v>1.0</v>
      </c>
      <c r="P27" s="543">
        <v>2.0</v>
      </c>
      <c r="Q27" s="555">
        <v>0.20069444444444445</v>
      </c>
      <c r="R27" s="522"/>
      <c r="S27" s="515"/>
      <c r="T27" s="515"/>
      <c r="U27" s="518"/>
      <c r="V27" s="522"/>
      <c r="W27" s="515"/>
      <c r="X27" s="515"/>
      <c r="Y27" s="515"/>
      <c r="Z27" s="517"/>
      <c r="AA27" s="515"/>
      <c r="AB27" s="515"/>
      <c r="AC27" s="515"/>
      <c r="AD27" s="517"/>
      <c r="AE27" s="515"/>
      <c r="AF27" s="515"/>
      <c r="AG27" s="564"/>
      <c r="AH27" s="517"/>
      <c r="AI27" s="528"/>
      <c r="AJ27" s="529"/>
      <c r="AK27" s="550"/>
      <c r="AL27" s="530"/>
      <c r="AM27" s="528"/>
      <c r="AN27" s="529"/>
      <c r="AO27" s="550"/>
      <c r="AP27" s="530"/>
    </row>
    <row r="28">
      <c r="A28" s="451" t="s">
        <v>1222</v>
      </c>
      <c r="B28" s="8"/>
      <c r="C28" s="515">
        <v>2.0</v>
      </c>
      <c r="D28" s="515">
        <v>0.0</v>
      </c>
      <c r="E28" s="515">
        <v>0.0</v>
      </c>
      <c r="F28" s="517"/>
      <c r="G28" s="515"/>
      <c r="H28" s="515"/>
      <c r="I28" s="547"/>
      <c r="J28" s="568"/>
      <c r="K28" s="515">
        <v>1.0</v>
      </c>
      <c r="L28" s="525">
        <v>6.0</v>
      </c>
      <c r="M28" s="554">
        <v>0.07083333333333333</v>
      </c>
      <c r="N28" s="522"/>
      <c r="O28" s="520">
        <v>0.0</v>
      </c>
      <c r="P28" s="520">
        <v>0.0</v>
      </c>
      <c r="Q28" s="555">
        <v>0.1736111111111111</v>
      </c>
      <c r="R28" s="522"/>
      <c r="S28" s="515"/>
      <c r="T28" s="515"/>
      <c r="U28" s="518"/>
      <c r="V28" s="522"/>
      <c r="W28" s="515"/>
      <c r="X28" s="515"/>
      <c r="Y28" s="515"/>
      <c r="Z28" s="517"/>
      <c r="AA28" s="515"/>
      <c r="AB28" s="515"/>
      <c r="AC28" s="515"/>
      <c r="AD28" s="517"/>
      <c r="AE28" s="515"/>
      <c r="AF28" s="515"/>
      <c r="AG28" s="564"/>
      <c r="AH28" s="517"/>
      <c r="AI28" s="528"/>
      <c r="AJ28" s="529"/>
      <c r="AK28" s="550"/>
      <c r="AL28" s="530"/>
      <c r="AM28" s="528"/>
      <c r="AN28" s="529"/>
      <c r="AO28" s="550"/>
      <c r="AP28" s="530"/>
    </row>
    <row r="29">
      <c r="A29" s="451" t="s">
        <v>1223</v>
      </c>
      <c r="B29" s="8"/>
      <c r="C29" s="515">
        <v>3.0</v>
      </c>
      <c r="D29" s="515">
        <v>2.0</v>
      </c>
      <c r="E29" s="515">
        <v>0.0</v>
      </c>
      <c r="F29" s="517"/>
      <c r="G29" s="515"/>
      <c r="H29" s="515"/>
      <c r="I29" s="547"/>
      <c r="J29" s="568"/>
      <c r="K29" s="515">
        <v>0.0</v>
      </c>
      <c r="L29" s="525">
        <v>1.5</v>
      </c>
      <c r="M29" s="554">
        <v>0.03194444444444444</v>
      </c>
      <c r="N29" s="522"/>
      <c r="O29" s="520">
        <v>0.0</v>
      </c>
      <c r="P29" s="520">
        <v>0.0</v>
      </c>
      <c r="Q29" s="520">
        <v>0.0</v>
      </c>
      <c r="R29" s="522"/>
      <c r="S29" s="515"/>
      <c r="T29" s="515"/>
      <c r="U29" s="518"/>
      <c r="V29" s="522"/>
      <c r="W29" s="515"/>
      <c r="X29" s="515"/>
      <c r="Y29" s="515"/>
      <c r="Z29" s="517"/>
      <c r="AA29" s="515"/>
      <c r="AB29" s="515"/>
      <c r="AC29" s="515"/>
      <c r="AD29" s="517"/>
      <c r="AE29" s="515"/>
      <c r="AF29" s="515"/>
      <c r="AG29" s="564"/>
      <c r="AH29" s="517"/>
      <c r="AI29" s="528"/>
      <c r="AJ29" s="529"/>
      <c r="AK29" s="550"/>
      <c r="AL29" s="530"/>
      <c r="AM29" s="528"/>
      <c r="AN29" s="529"/>
      <c r="AO29" s="550"/>
      <c r="AP29" s="530"/>
    </row>
    <row r="30">
      <c r="A30" s="451" t="s">
        <v>1224</v>
      </c>
      <c r="B30" s="8"/>
      <c r="C30" s="515">
        <v>0.0</v>
      </c>
      <c r="D30" s="515">
        <v>1.5</v>
      </c>
      <c r="E30" s="515">
        <v>0.0</v>
      </c>
      <c r="F30" s="563"/>
      <c r="G30" s="515"/>
      <c r="H30" s="515"/>
      <c r="I30" s="547"/>
      <c r="J30" s="563"/>
      <c r="K30" s="542">
        <v>0.0</v>
      </c>
      <c r="L30" s="543">
        <v>3.5</v>
      </c>
      <c r="M30" s="569">
        <v>0.19722222222222222</v>
      </c>
      <c r="N30" s="522"/>
      <c r="O30" s="520">
        <v>1.0</v>
      </c>
      <c r="P30" s="543">
        <v>4.0</v>
      </c>
      <c r="Q30" s="555">
        <v>0.024305555555555556</v>
      </c>
      <c r="R30" s="522"/>
      <c r="S30" s="570"/>
      <c r="T30" s="570"/>
      <c r="U30" s="518"/>
      <c r="V30" s="522"/>
      <c r="W30" s="515"/>
      <c r="X30" s="515"/>
      <c r="Y30" s="515"/>
      <c r="Z30" s="517"/>
      <c r="AA30" s="515"/>
      <c r="AB30" s="515"/>
      <c r="AC30" s="515"/>
      <c r="AD30" s="517"/>
      <c r="AE30" s="515"/>
      <c r="AF30" s="515"/>
      <c r="AG30" s="564"/>
      <c r="AH30" s="517"/>
      <c r="AI30" s="542"/>
      <c r="AJ30" s="543"/>
      <c r="AK30" s="583"/>
      <c r="AL30" s="530"/>
      <c r="AM30" s="528"/>
      <c r="AN30" s="529"/>
      <c r="AO30" s="550"/>
      <c r="AP30" s="530"/>
    </row>
    <row r="31">
      <c r="A31" s="451" t="s">
        <v>1225</v>
      </c>
      <c r="B31" s="8"/>
      <c r="C31" s="515">
        <v>4.0</v>
      </c>
      <c r="D31" s="515">
        <v>4.0</v>
      </c>
      <c r="E31" s="515">
        <v>0.0</v>
      </c>
      <c r="F31" s="563"/>
      <c r="G31" s="515"/>
      <c r="H31" s="515"/>
      <c r="I31" s="547"/>
      <c r="J31" s="563"/>
      <c r="K31" s="588">
        <v>0.0</v>
      </c>
      <c r="L31" s="588">
        <v>2.0</v>
      </c>
      <c r="M31" s="569">
        <v>0.05</v>
      </c>
      <c r="N31" s="522"/>
      <c r="O31" s="520">
        <v>1.0</v>
      </c>
      <c r="P31" s="520">
        <v>4.0</v>
      </c>
      <c r="Q31" s="555">
        <v>0.024305555555555556</v>
      </c>
      <c r="R31" s="522"/>
      <c r="S31" s="515"/>
      <c r="T31" s="515"/>
      <c r="U31" s="518"/>
      <c r="V31" s="522"/>
      <c r="W31" s="515"/>
      <c r="X31" s="515"/>
      <c r="Y31" s="515"/>
      <c r="Z31" s="517"/>
      <c r="AA31" s="515"/>
      <c r="AB31" s="515"/>
      <c r="AC31" s="515"/>
      <c r="AD31" s="517"/>
      <c r="AE31" s="515"/>
      <c r="AF31" s="515"/>
      <c r="AG31" s="564"/>
      <c r="AH31" s="517"/>
      <c r="AI31" s="542"/>
      <c r="AJ31" s="543"/>
      <c r="AK31" s="583"/>
      <c r="AL31" s="530"/>
      <c r="AM31" s="528"/>
      <c r="AN31" s="529"/>
      <c r="AO31" s="550"/>
      <c r="AP31" s="530"/>
    </row>
    <row r="32">
      <c r="A32" s="451" t="s">
        <v>1226</v>
      </c>
      <c r="B32" s="8"/>
      <c r="C32" s="515">
        <v>0.0</v>
      </c>
      <c r="D32" s="515">
        <v>4.0</v>
      </c>
      <c r="E32" s="515">
        <v>0.0</v>
      </c>
      <c r="F32" s="563"/>
      <c r="G32" s="515"/>
      <c r="H32" s="515"/>
      <c r="I32" s="547"/>
      <c r="J32" s="563"/>
      <c r="K32" s="542">
        <v>4.0</v>
      </c>
      <c r="L32" s="543">
        <v>4.0</v>
      </c>
      <c r="M32" s="584">
        <v>0.11944444444444445</v>
      </c>
      <c r="N32" s="522"/>
      <c r="O32" s="542">
        <v>0.0</v>
      </c>
      <c r="P32" s="543">
        <v>3.5</v>
      </c>
      <c r="Q32" s="555">
        <v>0.021527777777777778</v>
      </c>
      <c r="R32" s="522"/>
      <c r="S32" s="515"/>
      <c r="T32" s="515"/>
      <c r="U32" s="518"/>
      <c r="V32" s="522"/>
      <c r="W32" s="515"/>
      <c r="X32" s="515"/>
      <c r="Y32" s="515"/>
      <c r="Z32" s="517"/>
      <c r="AA32" s="515"/>
      <c r="AB32" s="515"/>
      <c r="AC32" s="515"/>
      <c r="AD32" s="517"/>
      <c r="AE32" s="515"/>
      <c r="AF32" s="515"/>
      <c r="AG32" s="564"/>
      <c r="AH32" s="517"/>
      <c r="AI32" s="542"/>
      <c r="AJ32" s="543"/>
      <c r="AK32" s="583"/>
      <c r="AL32" s="560"/>
      <c r="AM32" s="542"/>
      <c r="AN32" s="543"/>
      <c r="AO32" s="550"/>
      <c r="AP32" s="560"/>
    </row>
    <row r="33">
      <c r="A33" s="398"/>
      <c r="B33" s="8"/>
      <c r="C33" s="520"/>
      <c r="D33" s="520"/>
      <c r="E33" s="520"/>
      <c r="F33" s="588"/>
      <c r="G33" s="520"/>
      <c r="H33" s="520"/>
      <c r="I33" s="523"/>
      <c r="J33" s="588"/>
      <c r="K33" s="520"/>
      <c r="L33" s="520"/>
      <c r="M33" s="569"/>
      <c r="N33" s="542"/>
      <c r="O33" s="520"/>
      <c r="P33" s="520"/>
      <c r="Q33" s="521"/>
      <c r="R33" s="542"/>
      <c r="S33" s="520"/>
      <c r="T33" s="520"/>
      <c r="U33" s="521"/>
      <c r="V33" s="542"/>
      <c r="W33" s="520"/>
      <c r="X33" s="520"/>
      <c r="Y33" s="520"/>
      <c r="Z33" s="543"/>
      <c r="AA33" s="520"/>
      <c r="AB33" s="520"/>
      <c r="AC33" s="520"/>
      <c r="AD33" s="543"/>
      <c r="AE33" s="520"/>
      <c r="AF33" s="520"/>
      <c r="AG33" s="520"/>
      <c r="AH33" s="543"/>
      <c r="AI33" s="542"/>
      <c r="AJ33" s="543"/>
      <c r="AK33" s="583"/>
      <c r="AL33" s="589"/>
      <c r="AM33" s="542"/>
      <c r="AN33" s="543"/>
      <c r="AO33" s="583"/>
      <c r="AP33" s="589"/>
    </row>
    <row r="34">
      <c r="A34" s="451" t="s">
        <v>1227</v>
      </c>
      <c r="B34" s="8"/>
      <c r="C34" s="515">
        <v>1.0</v>
      </c>
      <c r="D34" s="515">
        <v>1.0</v>
      </c>
      <c r="E34" s="515">
        <v>0.0</v>
      </c>
      <c r="F34" s="563"/>
      <c r="G34" s="515"/>
      <c r="H34" s="515"/>
      <c r="I34" s="547"/>
      <c r="J34" s="563"/>
      <c r="K34" s="520">
        <v>0.0</v>
      </c>
      <c r="L34" s="520">
        <v>1.5</v>
      </c>
      <c r="M34" s="569">
        <v>0.12152777777777778</v>
      </c>
      <c r="N34" s="522"/>
      <c r="O34" s="520">
        <v>0.0</v>
      </c>
      <c r="P34" s="520">
        <v>4.0</v>
      </c>
      <c r="Q34" s="521">
        <v>0.23333333333333334</v>
      </c>
      <c r="R34" s="522"/>
      <c r="S34" s="515"/>
      <c r="T34" s="515"/>
      <c r="U34" s="518"/>
      <c r="V34" s="522"/>
      <c r="W34" s="515"/>
      <c r="X34" s="515"/>
      <c r="Y34" s="515"/>
      <c r="Z34" s="517"/>
      <c r="AA34" s="515"/>
      <c r="AB34" s="515"/>
      <c r="AC34" s="515"/>
      <c r="AD34" s="517"/>
      <c r="AE34" s="515"/>
      <c r="AF34" s="515"/>
      <c r="AG34" s="564"/>
      <c r="AH34" s="517"/>
      <c r="AI34" s="542"/>
      <c r="AJ34" s="543"/>
      <c r="AK34" s="583"/>
      <c r="AL34" s="530"/>
      <c r="AM34" s="574"/>
      <c r="AN34" s="575"/>
      <c r="AO34" s="550"/>
      <c r="AP34" s="530"/>
    </row>
    <row r="35">
      <c r="A35" s="451" t="s">
        <v>1228</v>
      </c>
      <c r="B35" s="8"/>
      <c r="C35" s="515">
        <v>2.0</v>
      </c>
      <c r="D35" s="515">
        <v>7.0</v>
      </c>
      <c r="E35" s="515">
        <v>0.0</v>
      </c>
      <c r="F35" s="563"/>
      <c r="G35" s="515">
        <v>0.0</v>
      </c>
      <c r="H35" s="515">
        <v>0.0</v>
      </c>
      <c r="I35" s="547">
        <v>0.04861111111111111</v>
      </c>
      <c r="J35" s="563"/>
      <c r="K35" s="520">
        <v>1.0</v>
      </c>
      <c r="L35" s="520">
        <v>6.0</v>
      </c>
      <c r="M35" s="569">
        <v>0.1076388888888889</v>
      </c>
      <c r="N35" s="522"/>
      <c r="O35" s="520">
        <v>1.0</v>
      </c>
      <c r="P35" s="520">
        <v>0.0</v>
      </c>
      <c r="Q35" s="521">
        <v>0.04861111111111111</v>
      </c>
      <c r="R35" s="522"/>
      <c r="S35" s="515"/>
      <c r="T35" s="515"/>
      <c r="U35" s="518"/>
      <c r="V35" s="522"/>
      <c r="W35" s="515">
        <v>0.0</v>
      </c>
      <c r="X35" s="515">
        <v>0.0</v>
      </c>
      <c r="Y35" s="515">
        <v>0.0</v>
      </c>
      <c r="Z35" s="517"/>
      <c r="AA35" s="515">
        <v>0.0</v>
      </c>
      <c r="AB35" s="515">
        <v>0.0</v>
      </c>
      <c r="AC35" s="515">
        <v>0.0</v>
      </c>
      <c r="AD35" s="517"/>
      <c r="AE35" s="515">
        <v>3.0</v>
      </c>
      <c r="AF35" s="515">
        <v>3.0</v>
      </c>
      <c r="AG35" s="564">
        <v>0.008333333333333333</v>
      </c>
      <c r="AH35" s="517"/>
      <c r="AI35" s="542"/>
      <c r="AJ35" s="543"/>
      <c r="AK35" s="583"/>
      <c r="AL35" s="560"/>
      <c r="AM35" s="574"/>
      <c r="AN35" s="589"/>
      <c r="AO35" s="550"/>
      <c r="AP35" s="560"/>
    </row>
    <row r="36">
      <c r="A36" s="451" t="s">
        <v>1229</v>
      </c>
      <c r="B36" s="8"/>
      <c r="C36" s="515">
        <v>0.0</v>
      </c>
      <c r="D36" s="515">
        <v>0.0</v>
      </c>
      <c r="E36" s="515">
        <v>0.0</v>
      </c>
      <c r="F36" s="590"/>
      <c r="G36" s="591">
        <v>4.0</v>
      </c>
      <c r="H36" s="591">
        <v>15.5</v>
      </c>
      <c r="I36" s="592">
        <v>0.043055555555555555</v>
      </c>
      <c r="J36" s="590"/>
      <c r="K36" s="593">
        <v>2.0</v>
      </c>
      <c r="L36" s="593">
        <v>13.5</v>
      </c>
      <c r="M36" s="569">
        <v>0.13680555555555557</v>
      </c>
      <c r="N36" s="522"/>
      <c r="O36" s="593">
        <v>2.0</v>
      </c>
      <c r="P36" s="593">
        <v>5.5</v>
      </c>
      <c r="Q36" s="521">
        <v>0.21736111111111112</v>
      </c>
      <c r="R36" s="522"/>
      <c r="S36" s="593"/>
      <c r="T36" s="593"/>
      <c r="U36" s="518"/>
      <c r="V36" s="522"/>
      <c r="W36" s="515">
        <v>3.0</v>
      </c>
      <c r="X36" s="515">
        <v>2.0</v>
      </c>
      <c r="Y36" s="564">
        <v>0.10555555555555556</v>
      </c>
      <c r="Z36" s="517"/>
      <c r="AA36" s="515">
        <v>4.0</v>
      </c>
      <c r="AB36" s="515">
        <v>5.0</v>
      </c>
      <c r="AC36" s="564">
        <v>0.09930555555555555</v>
      </c>
      <c r="AD36" s="517"/>
      <c r="AE36" s="515">
        <v>4.0</v>
      </c>
      <c r="AF36" s="515">
        <v>19.0</v>
      </c>
      <c r="AG36" s="564">
        <v>0.04513888888888889</v>
      </c>
      <c r="AH36" s="517"/>
      <c r="AI36" s="593"/>
      <c r="AJ36" s="593"/>
      <c r="AK36" s="583"/>
      <c r="AL36" s="594"/>
      <c r="AM36" s="595"/>
      <c r="AN36" s="595"/>
      <c r="AO36" s="550"/>
      <c r="AP36" s="594"/>
    </row>
    <row r="37">
      <c r="A37" s="398"/>
      <c r="B37" s="8"/>
      <c r="C37" s="593"/>
      <c r="D37" s="593"/>
      <c r="E37" s="584"/>
      <c r="F37" s="916"/>
      <c r="G37" s="593"/>
      <c r="H37" s="593"/>
      <c r="I37" s="584"/>
      <c r="J37" s="916"/>
      <c r="K37" s="593"/>
      <c r="L37" s="593"/>
      <c r="M37" s="584"/>
      <c r="N37" s="916"/>
      <c r="O37" s="593"/>
      <c r="P37" s="593"/>
      <c r="Q37" s="569"/>
      <c r="R37" s="916"/>
      <c r="S37" s="917"/>
      <c r="T37" s="917"/>
      <c r="U37" s="917"/>
      <c r="V37" s="916"/>
      <c r="W37" s="593"/>
      <c r="X37" s="593"/>
      <c r="Y37" s="584"/>
      <c r="Z37" s="918"/>
      <c r="AA37" s="520"/>
      <c r="AB37" s="520"/>
      <c r="AC37" s="520"/>
      <c r="AD37" s="918"/>
      <c r="AE37" s="917"/>
      <c r="AF37" s="917"/>
      <c r="AG37" s="917"/>
      <c r="AH37" s="916"/>
      <c r="AI37" s="593"/>
      <c r="AJ37" s="593"/>
      <c r="AK37" s="584"/>
      <c r="AL37" s="916"/>
      <c r="AM37" s="917"/>
      <c r="AN37" s="917"/>
      <c r="AO37" s="917"/>
      <c r="AP37" s="916"/>
    </row>
    <row r="38">
      <c r="A38" s="399" t="s">
        <v>45</v>
      </c>
      <c r="B38" s="400" t="s">
        <v>46</v>
      </c>
      <c r="C38" s="401">
        <f t="shared" ref="C38:AB38" si="1">SUM(C3:C8)</f>
        <v>14</v>
      </c>
      <c r="D38" s="401">
        <f t="shared" si="1"/>
        <v>40.5</v>
      </c>
      <c r="E38" s="901">
        <f t="shared" si="1"/>
        <v>0.6638888889</v>
      </c>
      <c r="F38" s="401">
        <f t="shared" si="1"/>
        <v>0</v>
      </c>
      <c r="G38" s="401">
        <f t="shared" si="1"/>
        <v>0</v>
      </c>
      <c r="H38" s="401">
        <f t="shared" si="1"/>
        <v>0</v>
      </c>
      <c r="I38" s="578">
        <f t="shared" si="1"/>
        <v>0</v>
      </c>
      <c r="J38" s="401">
        <f t="shared" si="1"/>
        <v>0</v>
      </c>
      <c r="K38" s="401">
        <f t="shared" si="1"/>
        <v>12</v>
      </c>
      <c r="L38" s="401">
        <f t="shared" si="1"/>
        <v>36</v>
      </c>
      <c r="M38" s="901">
        <f t="shared" si="1"/>
        <v>0.84375</v>
      </c>
      <c r="N38" s="401">
        <f t="shared" si="1"/>
        <v>1</v>
      </c>
      <c r="O38" s="401">
        <f t="shared" si="1"/>
        <v>0</v>
      </c>
      <c r="P38" s="401">
        <f t="shared" si="1"/>
        <v>0</v>
      </c>
      <c r="Q38" s="401">
        <f t="shared" si="1"/>
        <v>0</v>
      </c>
      <c r="R38" s="401">
        <f t="shared" si="1"/>
        <v>0</v>
      </c>
      <c r="S38" s="401">
        <f t="shared" si="1"/>
        <v>0</v>
      </c>
      <c r="T38" s="401">
        <f t="shared" si="1"/>
        <v>0</v>
      </c>
      <c r="U38" s="577">
        <f t="shared" si="1"/>
        <v>0</v>
      </c>
      <c r="V38" s="401">
        <f t="shared" si="1"/>
        <v>0</v>
      </c>
      <c r="W38" s="401">
        <f t="shared" si="1"/>
        <v>0</v>
      </c>
      <c r="X38" s="401">
        <f t="shared" si="1"/>
        <v>0</v>
      </c>
      <c r="Y38" s="901">
        <f t="shared" si="1"/>
        <v>0</v>
      </c>
      <c r="Z38" s="401">
        <f t="shared" si="1"/>
        <v>0</v>
      </c>
      <c r="AA38" s="401">
        <f t="shared" si="1"/>
        <v>0</v>
      </c>
      <c r="AB38" s="401">
        <f t="shared" si="1"/>
        <v>0</v>
      </c>
      <c r="AC38" s="902">
        <v>0.0</v>
      </c>
      <c r="AD38" s="401">
        <f t="shared" ref="AD38:AP38" si="2">SUM(AD3:AD8)</f>
        <v>0</v>
      </c>
      <c r="AE38" s="401">
        <f t="shared" si="2"/>
        <v>0</v>
      </c>
      <c r="AF38" s="401">
        <f t="shared" si="2"/>
        <v>0</v>
      </c>
      <c r="AG38" s="901">
        <f t="shared" si="2"/>
        <v>0</v>
      </c>
      <c r="AH38" s="401">
        <f t="shared" si="2"/>
        <v>0</v>
      </c>
      <c r="AI38" s="401">
        <f t="shared" si="2"/>
        <v>0</v>
      </c>
      <c r="AJ38" s="401">
        <f t="shared" si="2"/>
        <v>0</v>
      </c>
      <c r="AK38" s="577">
        <f t="shared" si="2"/>
        <v>0</v>
      </c>
      <c r="AL38" s="401">
        <f t="shared" si="2"/>
        <v>0</v>
      </c>
      <c r="AM38" s="401">
        <f t="shared" si="2"/>
        <v>0</v>
      </c>
      <c r="AN38" s="401">
        <f t="shared" si="2"/>
        <v>0</v>
      </c>
      <c r="AO38" s="401">
        <f t="shared" si="2"/>
        <v>0</v>
      </c>
      <c r="AP38" s="401">
        <f t="shared" si="2"/>
        <v>0</v>
      </c>
    </row>
    <row r="39">
      <c r="A39" s="404" t="s">
        <v>47</v>
      </c>
      <c r="B39" s="405" t="s">
        <v>48</v>
      </c>
      <c r="C39" s="401">
        <f t="shared" ref="C39:AP39" si="3">SUM(C10:C16)</f>
        <v>8</v>
      </c>
      <c r="D39" s="401">
        <f t="shared" si="3"/>
        <v>14.5</v>
      </c>
      <c r="E39" s="901">
        <f t="shared" si="3"/>
        <v>0.1791666667</v>
      </c>
      <c r="F39" s="401">
        <f t="shared" si="3"/>
        <v>1</v>
      </c>
      <c r="G39" s="401">
        <f t="shared" si="3"/>
        <v>0</v>
      </c>
      <c r="H39" s="401">
        <f t="shared" si="3"/>
        <v>0</v>
      </c>
      <c r="I39" s="578">
        <f t="shared" si="3"/>
        <v>0</v>
      </c>
      <c r="J39" s="401">
        <f t="shared" si="3"/>
        <v>0</v>
      </c>
      <c r="K39" s="401">
        <f t="shared" si="3"/>
        <v>20</v>
      </c>
      <c r="L39" s="401">
        <f t="shared" si="3"/>
        <v>33</v>
      </c>
      <c r="M39" s="901">
        <f t="shared" si="3"/>
        <v>1.372222222</v>
      </c>
      <c r="N39" s="401">
        <f t="shared" si="3"/>
        <v>2</v>
      </c>
      <c r="O39" s="401">
        <f t="shared" si="3"/>
        <v>0</v>
      </c>
      <c r="P39" s="401">
        <f t="shared" si="3"/>
        <v>0</v>
      </c>
      <c r="Q39" s="401">
        <f t="shared" si="3"/>
        <v>0</v>
      </c>
      <c r="R39" s="401">
        <f t="shared" si="3"/>
        <v>0</v>
      </c>
      <c r="S39" s="401">
        <f t="shared" si="3"/>
        <v>0</v>
      </c>
      <c r="T39" s="401">
        <f t="shared" si="3"/>
        <v>0</v>
      </c>
      <c r="U39" s="577">
        <f t="shared" si="3"/>
        <v>0</v>
      </c>
      <c r="V39" s="401">
        <f t="shared" si="3"/>
        <v>0</v>
      </c>
      <c r="W39" s="401">
        <f t="shared" si="3"/>
        <v>0</v>
      </c>
      <c r="X39" s="401">
        <f t="shared" si="3"/>
        <v>0</v>
      </c>
      <c r="Y39" s="901">
        <f t="shared" si="3"/>
        <v>0</v>
      </c>
      <c r="Z39" s="401">
        <f t="shared" si="3"/>
        <v>0</v>
      </c>
      <c r="AA39" s="401">
        <f t="shared" si="3"/>
        <v>0</v>
      </c>
      <c r="AB39" s="401">
        <f t="shared" si="3"/>
        <v>0</v>
      </c>
      <c r="AC39" s="901">
        <f t="shared" si="3"/>
        <v>0</v>
      </c>
      <c r="AD39" s="401">
        <f t="shared" si="3"/>
        <v>0</v>
      </c>
      <c r="AE39" s="401">
        <f t="shared" si="3"/>
        <v>0</v>
      </c>
      <c r="AF39" s="401">
        <f t="shared" si="3"/>
        <v>0</v>
      </c>
      <c r="AG39" s="577">
        <f t="shared" si="3"/>
        <v>0</v>
      </c>
      <c r="AH39" s="401">
        <f t="shared" si="3"/>
        <v>0</v>
      </c>
      <c r="AI39" s="401">
        <f t="shared" si="3"/>
        <v>0</v>
      </c>
      <c r="AJ39" s="401">
        <f t="shared" si="3"/>
        <v>0</v>
      </c>
      <c r="AK39" s="577">
        <f t="shared" si="3"/>
        <v>0</v>
      </c>
      <c r="AL39" s="401">
        <f t="shared" si="3"/>
        <v>0</v>
      </c>
      <c r="AM39" s="401">
        <f t="shared" si="3"/>
        <v>0</v>
      </c>
      <c r="AN39" s="401">
        <f t="shared" si="3"/>
        <v>0</v>
      </c>
      <c r="AO39" s="577">
        <f t="shared" si="3"/>
        <v>0</v>
      </c>
      <c r="AP39" s="401">
        <f t="shared" si="3"/>
        <v>0</v>
      </c>
    </row>
    <row r="40">
      <c r="A40" s="406" t="s">
        <v>43</v>
      </c>
      <c r="B40" s="405" t="s">
        <v>49</v>
      </c>
      <c r="C40" s="401">
        <f t="shared" ref="C40:P40" si="4">SUM(C18:C24)</f>
        <v>15</v>
      </c>
      <c r="D40" s="401">
        <f t="shared" si="4"/>
        <v>24.5</v>
      </c>
      <c r="E40" s="901">
        <f t="shared" si="4"/>
        <v>0.2361111111</v>
      </c>
      <c r="F40" s="401">
        <f t="shared" si="4"/>
        <v>1</v>
      </c>
      <c r="G40" s="401">
        <f t="shared" si="4"/>
        <v>0</v>
      </c>
      <c r="H40" s="401">
        <f t="shared" si="4"/>
        <v>0</v>
      </c>
      <c r="I40" s="578">
        <f t="shared" si="4"/>
        <v>0</v>
      </c>
      <c r="J40" s="401">
        <f t="shared" si="4"/>
        <v>0</v>
      </c>
      <c r="K40" s="401">
        <f t="shared" si="4"/>
        <v>11</v>
      </c>
      <c r="L40" s="401">
        <f t="shared" si="4"/>
        <v>38</v>
      </c>
      <c r="M40" s="577">
        <f t="shared" si="4"/>
        <v>1.159027778</v>
      </c>
      <c r="N40" s="401">
        <f t="shared" si="4"/>
        <v>0</v>
      </c>
      <c r="O40" s="401">
        <f t="shared" si="4"/>
        <v>2</v>
      </c>
      <c r="P40" s="401">
        <f t="shared" si="4"/>
        <v>0</v>
      </c>
      <c r="Q40" s="902">
        <v>0.2513888888888889</v>
      </c>
      <c r="R40" s="401">
        <f t="shared" ref="R40:AP40" si="5">SUM(R18:R24)</f>
        <v>0</v>
      </c>
      <c r="S40" s="401">
        <f t="shared" si="5"/>
        <v>0</v>
      </c>
      <c r="T40" s="401">
        <f t="shared" si="5"/>
        <v>0</v>
      </c>
      <c r="U40" s="577">
        <f t="shared" si="5"/>
        <v>0</v>
      </c>
      <c r="V40" s="401">
        <f t="shared" si="5"/>
        <v>0</v>
      </c>
      <c r="W40" s="401">
        <f t="shared" si="5"/>
        <v>0</v>
      </c>
      <c r="X40" s="401">
        <f t="shared" si="5"/>
        <v>0</v>
      </c>
      <c r="Y40" s="901">
        <f t="shared" si="5"/>
        <v>0</v>
      </c>
      <c r="Z40" s="401">
        <f t="shared" si="5"/>
        <v>0</v>
      </c>
      <c r="AA40" s="401">
        <f t="shared" si="5"/>
        <v>0</v>
      </c>
      <c r="AB40" s="401">
        <f t="shared" si="5"/>
        <v>0</v>
      </c>
      <c r="AC40" s="901">
        <f t="shared" si="5"/>
        <v>0</v>
      </c>
      <c r="AD40" s="401">
        <f t="shared" si="5"/>
        <v>0</v>
      </c>
      <c r="AE40" s="401">
        <f t="shared" si="5"/>
        <v>0</v>
      </c>
      <c r="AF40" s="401">
        <f t="shared" si="5"/>
        <v>0</v>
      </c>
      <c r="AG40" s="901">
        <f t="shared" si="5"/>
        <v>0</v>
      </c>
      <c r="AH40" s="401">
        <f t="shared" si="5"/>
        <v>0</v>
      </c>
      <c r="AI40" s="401">
        <f t="shared" si="5"/>
        <v>0</v>
      </c>
      <c r="AJ40" s="401">
        <f t="shared" si="5"/>
        <v>0</v>
      </c>
      <c r="AK40" s="577">
        <f t="shared" si="5"/>
        <v>0</v>
      </c>
      <c r="AL40" s="401">
        <f t="shared" si="5"/>
        <v>0</v>
      </c>
      <c r="AM40" s="401">
        <f t="shared" si="5"/>
        <v>0</v>
      </c>
      <c r="AN40" s="401">
        <f t="shared" si="5"/>
        <v>0</v>
      </c>
      <c r="AO40" s="577">
        <f t="shared" si="5"/>
        <v>0</v>
      </c>
      <c r="AP40" s="401">
        <f t="shared" si="5"/>
        <v>0</v>
      </c>
    </row>
    <row r="41">
      <c r="A41" s="407" t="s">
        <v>50</v>
      </c>
      <c r="B41" s="405" t="s">
        <v>51</v>
      </c>
      <c r="C41" s="401">
        <f t="shared" ref="C41:AP41" si="6">SUM(C26:C32)</f>
        <v>10</v>
      </c>
      <c r="D41" s="401">
        <f t="shared" si="6"/>
        <v>12.5</v>
      </c>
      <c r="E41" s="401">
        <f t="shared" si="6"/>
        <v>0</v>
      </c>
      <c r="F41" s="401">
        <f t="shared" si="6"/>
        <v>0</v>
      </c>
      <c r="G41" s="401">
        <f t="shared" si="6"/>
        <v>0</v>
      </c>
      <c r="H41" s="401">
        <f t="shared" si="6"/>
        <v>0</v>
      </c>
      <c r="I41" s="578">
        <f t="shared" si="6"/>
        <v>0</v>
      </c>
      <c r="J41" s="401">
        <f t="shared" si="6"/>
        <v>0</v>
      </c>
      <c r="K41" s="401">
        <f t="shared" si="6"/>
        <v>8</v>
      </c>
      <c r="L41" s="401">
        <f t="shared" si="6"/>
        <v>20.5</v>
      </c>
      <c r="M41" s="577">
        <f t="shared" si="6"/>
        <v>0.8319444444</v>
      </c>
      <c r="N41" s="401">
        <f t="shared" si="6"/>
        <v>0</v>
      </c>
      <c r="O41" s="401">
        <f t="shared" si="6"/>
        <v>4</v>
      </c>
      <c r="P41" s="401">
        <f t="shared" si="6"/>
        <v>14.5</v>
      </c>
      <c r="Q41" s="901">
        <f t="shared" si="6"/>
        <v>0.53125</v>
      </c>
      <c r="R41" s="401">
        <f t="shared" si="6"/>
        <v>0</v>
      </c>
      <c r="S41" s="401">
        <f t="shared" si="6"/>
        <v>0</v>
      </c>
      <c r="T41" s="401">
        <f t="shared" si="6"/>
        <v>0</v>
      </c>
      <c r="U41" s="577">
        <f t="shared" si="6"/>
        <v>0</v>
      </c>
      <c r="V41" s="401">
        <f t="shared" si="6"/>
        <v>0</v>
      </c>
      <c r="W41" s="401">
        <f t="shared" si="6"/>
        <v>0</v>
      </c>
      <c r="X41" s="401">
        <f t="shared" si="6"/>
        <v>0</v>
      </c>
      <c r="Y41" s="401">
        <f t="shared" si="6"/>
        <v>0</v>
      </c>
      <c r="Z41" s="401">
        <f t="shared" si="6"/>
        <v>0</v>
      </c>
      <c r="AA41" s="401">
        <f t="shared" si="6"/>
        <v>0</v>
      </c>
      <c r="AB41" s="401">
        <f t="shared" si="6"/>
        <v>0</v>
      </c>
      <c r="AC41" s="401">
        <f t="shared" si="6"/>
        <v>0</v>
      </c>
      <c r="AD41" s="401">
        <f t="shared" si="6"/>
        <v>0</v>
      </c>
      <c r="AE41" s="401">
        <f t="shared" si="6"/>
        <v>0</v>
      </c>
      <c r="AF41" s="401">
        <f t="shared" si="6"/>
        <v>0</v>
      </c>
      <c r="AG41" s="901">
        <f t="shared" si="6"/>
        <v>0</v>
      </c>
      <c r="AH41" s="401">
        <f t="shared" si="6"/>
        <v>0</v>
      </c>
      <c r="AI41" s="401">
        <f t="shared" si="6"/>
        <v>0</v>
      </c>
      <c r="AJ41" s="401">
        <f t="shared" si="6"/>
        <v>0</v>
      </c>
      <c r="AK41" s="577">
        <f t="shared" si="6"/>
        <v>0</v>
      </c>
      <c r="AL41" s="401">
        <f t="shared" si="6"/>
        <v>0</v>
      </c>
      <c r="AM41" s="401">
        <f t="shared" si="6"/>
        <v>0</v>
      </c>
      <c r="AN41" s="401">
        <f t="shared" si="6"/>
        <v>0</v>
      </c>
      <c r="AO41" s="577">
        <f t="shared" si="6"/>
        <v>0</v>
      </c>
      <c r="AP41" s="401">
        <f t="shared" si="6"/>
        <v>0</v>
      </c>
    </row>
    <row r="42">
      <c r="A42" s="408" t="s">
        <v>52</v>
      </c>
      <c r="B42" s="409" t="s">
        <v>53</v>
      </c>
      <c r="C42" s="401">
        <f t="shared" ref="C42:X42" si="7">SUM(C34:C36)</f>
        <v>3</v>
      </c>
      <c r="D42" s="401">
        <f t="shared" si="7"/>
        <v>8</v>
      </c>
      <c r="E42" s="401">
        <f t="shared" si="7"/>
        <v>0</v>
      </c>
      <c r="F42" s="401">
        <f t="shared" si="7"/>
        <v>0</v>
      </c>
      <c r="G42" s="401">
        <f t="shared" si="7"/>
        <v>4</v>
      </c>
      <c r="H42" s="401">
        <f t="shared" si="7"/>
        <v>15.5</v>
      </c>
      <c r="I42" s="578">
        <f t="shared" si="7"/>
        <v>0.09166666667</v>
      </c>
      <c r="J42" s="401">
        <f t="shared" si="7"/>
        <v>0</v>
      </c>
      <c r="K42" s="401">
        <f t="shared" si="7"/>
        <v>3</v>
      </c>
      <c r="L42" s="401">
        <f t="shared" si="7"/>
        <v>21</v>
      </c>
      <c r="M42" s="577">
        <f t="shared" si="7"/>
        <v>0.3659722222</v>
      </c>
      <c r="N42" s="401">
        <f t="shared" si="7"/>
        <v>0</v>
      </c>
      <c r="O42" s="401">
        <f t="shared" si="7"/>
        <v>3</v>
      </c>
      <c r="P42" s="401">
        <f t="shared" si="7"/>
        <v>9.5</v>
      </c>
      <c r="Q42" s="577">
        <f t="shared" si="7"/>
        <v>0.4993055556</v>
      </c>
      <c r="R42" s="401">
        <f t="shared" si="7"/>
        <v>0</v>
      </c>
      <c r="S42" s="401">
        <f t="shared" si="7"/>
        <v>0</v>
      </c>
      <c r="T42" s="401">
        <f t="shared" si="7"/>
        <v>0</v>
      </c>
      <c r="U42" s="577">
        <f t="shared" si="7"/>
        <v>0</v>
      </c>
      <c r="V42" s="401">
        <f t="shared" si="7"/>
        <v>0</v>
      </c>
      <c r="W42" s="401">
        <f t="shared" si="7"/>
        <v>3</v>
      </c>
      <c r="X42" s="401">
        <f t="shared" si="7"/>
        <v>2</v>
      </c>
      <c r="Y42" s="902">
        <v>0.10555555555555556</v>
      </c>
      <c r="Z42" s="401">
        <f t="shared" ref="Z42:AB42" si="8">SUM(Z34:Z36)</f>
        <v>0</v>
      </c>
      <c r="AA42" s="401">
        <f t="shared" si="8"/>
        <v>4</v>
      </c>
      <c r="AB42" s="401">
        <f t="shared" si="8"/>
        <v>5</v>
      </c>
      <c r="AC42" s="902">
        <v>0.09930555555555555</v>
      </c>
      <c r="AD42" s="401">
        <f t="shared" ref="AD42:AP42" si="9">SUM(AD34:AD36)</f>
        <v>0</v>
      </c>
      <c r="AE42" s="401">
        <f t="shared" si="9"/>
        <v>7</v>
      </c>
      <c r="AF42" s="401">
        <f t="shared" si="9"/>
        <v>22</v>
      </c>
      <c r="AG42" s="901">
        <f t="shared" si="9"/>
        <v>0.05347222222</v>
      </c>
      <c r="AH42" s="401">
        <f t="shared" si="9"/>
        <v>0</v>
      </c>
      <c r="AI42" s="401">
        <f t="shared" si="9"/>
        <v>0</v>
      </c>
      <c r="AJ42" s="401">
        <f t="shared" si="9"/>
        <v>0</v>
      </c>
      <c r="AK42" s="577">
        <f t="shared" si="9"/>
        <v>0</v>
      </c>
      <c r="AL42" s="401">
        <f t="shared" si="9"/>
        <v>0</v>
      </c>
      <c r="AM42" s="401">
        <f t="shared" si="9"/>
        <v>0</v>
      </c>
      <c r="AN42" s="901">
        <f t="shared" si="9"/>
        <v>0</v>
      </c>
      <c r="AO42" s="577">
        <f t="shared" si="9"/>
        <v>0</v>
      </c>
      <c r="AP42" s="401">
        <f t="shared" si="9"/>
        <v>0</v>
      </c>
    </row>
    <row r="43">
      <c r="A43" s="410" t="s">
        <v>44</v>
      </c>
      <c r="B43" s="411" t="s">
        <v>24</v>
      </c>
      <c r="C43" s="401">
        <f t="shared" ref="C43:V43" si="10">SUM(C38:C42)</f>
        <v>50</v>
      </c>
      <c r="D43" s="401">
        <f t="shared" si="10"/>
        <v>100</v>
      </c>
      <c r="E43" s="402">
        <f t="shared" si="10"/>
        <v>1.079166667</v>
      </c>
      <c r="F43" s="825">
        <f t="shared" si="10"/>
        <v>2</v>
      </c>
      <c r="G43" s="401">
        <f t="shared" si="10"/>
        <v>4</v>
      </c>
      <c r="H43" s="401">
        <f t="shared" si="10"/>
        <v>15.5</v>
      </c>
      <c r="I43" s="578">
        <f t="shared" si="10"/>
        <v>0.09166666667</v>
      </c>
      <c r="J43" s="825">
        <f t="shared" si="10"/>
        <v>0</v>
      </c>
      <c r="K43" s="401">
        <f t="shared" si="10"/>
        <v>54</v>
      </c>
      <c r="L43" s="401">
        <f t="shared" si="10"/>
        <v>148.5</v>
      </c>
      <c r="M43" s="578">
        <f t="shared" si="10"/>
        <v>4.572916667</v>
      </c>
      <c r="N43" s="825">
        <f t="shared" si="10"/>
        <v>3</v>
      </c>
      <c r="O43" s="401">
        <f t="shared" si="10"/>
        <v>9</v>
      </c>
      <c r="P43" s="401">
        <f t="shared" si="10"/>
        <v>24</v>
      </c>
      <c r="Q43" s="402">
        <f t="shared" si="10"/>
        <v>1.281944444</v>
      </c>
      <c r="R43" s="825">
        <f t="shared" si="10"/>
        <v>0</v>
      </c>
      <c r="S43" s="401">
        <f t="shared" si="10"/>
        <v>0</v>
      </c>
      <c r="T43" s="401">
        <f t="shared" si="10"/>
        <v>0</v>
      </c>
      <c r="U43" s="402">
        <f t="shared" si="10"/>
        <v>0</v>
      </c>
      <c r="V43" s="825">
        <f t="shared" si="10"/>
        <v>0</v>
      </c>
      <c r="W43" s="401">
        <f>SUM(W3:W37)</f>
        <v>3</v>
      </c>
      <c r="X43" s="401">
        <f t="shared" ref="X43:AP43" si="11">SUM(X38:X42)</f>
        <v>2</v>
      </c>
      <c r="Y43" s="402">
        <f t="shared" si="11"/>
        <v>0.1055555556</v>
      </c>
      <c r="Z43" s="825">
        <f t="shared" si="11"/>
        <v>0</v>
      </c>
      <c r="AA43" s="401">
        <f t="shared" si="11"/>
        <v>4</v>
      </c>
      <c r="AB43" s="401">
        <f t="shared" si="11"/>
        <v>5</v>
      </c>
      <c r="AC43" s="402">
        <f t="shared" si="11"/>
        <v>0.09930555556</v>
      </c>
      <c r="AD43" s="825">
        <f t="shared" si="11"/>
        <v>0</v>
      </c>
      <c r="AE43" s="401">
        <f t="shared" si="11"/>
        <v>7</v>
      </c>
      <c r="AF43" s="401">
        <f t="shared" si="11"/>
        <v>22</v>
      </c>
      <c r="AG43" s="402">
        <f t="shared" si="11"/>
        <v>0.05347222222</v>
      </c>
      <c r="AH43" s="825">
        <f t="shared" si="11"/>
        <v>0</v>
      </c>
      <c r="AI43" s="401">
        <f t="shared" si="11"/>
        <v>0</v>
      </c>
      <c r="AJ43" s="401">
        <f t="shared" si="11"/>
        <v>0</v>
      </c>
      <c r="AK43" s="402">
        <f t="shared" si="11"/>
        <v>0</v>
      </c>
      <c r="AL43" s="825">
        <f t="shared" si="11"/>
        <v>0</v>
      </c>
      <c r="AM43" s="401">
        <f t="shared" si="11"/>
        <v>0</v>
      </c>
      <c r="AN43" s="401">
        <f t="shared" si="11"/>
        <v>0</v>
      </c>
      <c r="AO43" s="402">
        <f t="shared" si="11"/>
        <v>0</v>
      </c>
      <c r="AP43" s="825">
        <f t="shared" si="11"/>
        <v>0</v>
      </c>
    </row>
  </sheetData>
  <mergeCells count="47">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30:B30"/>
    <mergeCell ref="A31:B31"/>
    <mergeCell ref="A32:B32"/>
    <mergeCell ref="A33:B33"/>
    <mergeCell ref="A34:B34"/>
    <mergeCell ref="A35:B35"/>
    <mergeCell ref="A36:B36"/>
    <mergeCell ref="A37:B37"/>
    <mergeCell ref="A23:B23"/>
    <mergeCell ref="A24:B24"/>
    <mergeCell ref="A25:B25"/>
    <mergeCell ref="A26:B26"/>
    <mergeCell ref="A27:B27"/>
    <mergeCell ref="A28:B28"/>
    <mergeCell ref="A29:B29"/>
  </mergeCells>
  <conditionalFormatting sqref="C29:E36">
    <cfRule type="expression" dxfId="1" priority="1">
      <formula>$F:$F="ВРИО"</formula>
    </cfRule>
  </conditionalFormatting>
  <conditionalFormatting sqref="G3:I36">
    <cfRule type="expression" dxfId="1" priority="2">
      <formula>$J:$J="ВРИО"</formula>
    </cfRule>
  </conditionalFormatting>
  <conditionalFormatting sqref="K3:M36">
    <cfRule type="expression" dxfId="1" priority="3">
      <formula>$N:$N="ВРИО"</formula>
    </cfRule>
  </conditionalFormatting>
  <conditionalFormatting sqref="O3:Q36">
    <cfRule type="expression" dxfId="1" priority="4">
      <formula>$R:$R="ВРИО"</formula>
    </cfRule>
  </conditionalFormatting>
  <conditionalFormatting sqref="S3:U36">
    <cfRule type="expression" dxfId="1" priority="5">
      <formula>$V:$V="Простили ВРИО"</formula>
    </cfRule>
  </conditionalFormatting>
  <conditionalFormatting sqref="C3:E36">
    <cfRule type="expression" dxfId="0" priority="6">
      <formula>$F:$F=1</formula>
    </cfRule>
  </conditionalFormatting>
  <conditionalFormatting sqref="C3:E36">
    <cfRule type="expression" dxfId="0" priority="7">
      <formula>$J:$J=1</formula>
    </cfRule>
  </conditionalFormatting>
  <conditionalFormatting sqref="K3:M36">
    <cfRule type="expression" dxfId="0" priority="8">
      <formula>$N:$N=1</formula>
    </cfRule>
  </conditionalFormatting>
  <conditionalFormatting sqref="O3:Q36">
    <cfRule type="expression" dxfId="0" priority="9">
      <formula>$R:$R=1</formula>
    </cfRule>
  </conditionalFormatting>
  <conditionalFormatting sqref="S3:U36">
    <cfRule type="expression" dxfId="0" priority="10">
      <formula>$V:$V=1</formula>
    </cfRule>
  </conditionalFormatting>
  <conditionalFormatting sqref="W3:Y36">
    <cfRule type="expression" dxfId="0" priority="11">
      <formula>$Z:$Z=1</formula>
    </cfRule>
  </conditionalFormatting>
  <conditionalFormatting sqref="AA3:AC36">
    <cfRule type="expression" dxfId="0" priority="12">
      <formula>$AD:$AD=1</formula>
    </cfRule>
  </conditionalFormatting>
  <conditionalFormatting sqref="AE3:AG36">
    <cfRule type="expression" dxfId="0" priority="13">
      <formula>$AH:$AH=1</formula>
    </cfRule>
  </conditionalFormatting>
  <conditionalFormatting sqref="AI3:AK36 AE8:AG11">
    <cfRule type="expression" dxfId="0" priority="14">
      <formula>$AL:$AL=1</formula>
    </cfRule>
  </conditionalFormatting>
  <conditionalFormatting sqref="AM3:AO36">
    <cfRule type="expression" dxfId="0" priority="15">
      <formula>$AP:$AP=1</formula>
    </cfRule>
  </conditionalFormatting>
  <conditionalFormatting sqref="C3:C36 G3:G36 K3:K36 L3:L11 O3:O36 S3:S36 W3:X36 AA3:AB36 AE3:AF36 AI3:AJ36 AM3:AN36">
    <cfRule type="cellIs" dxfId="6" priority="16" operator="greaterThan">
      <formula>0.9</formula>
    </cfRule>
  </conditionalFormatting>
  <conditionalFormatting sqref="E3:E36 I3:I36 M3:M36 Q3:Q36 U3:U36">
    <cfRule type="cellIs" dxfId="6" priority="17" operator="greaterThan">
      <formula>"0:25:00"</formula>
    </cfRule>
  </conditionalFormatting>
  <conditionalFormatting sqref="D3:D36 H3:H36 L3:L36 P3:P36 T3:T36">
    <cfRule type="cellIs" dxfId="6" priority="18" operator="greaterThan">
      <formula>1.9</formula>
    </cfRule>
  </conditionalFormatting>
  <conditionalFormatting sqref="E3:E36 I3:I36 M3:M36 Q3:Q36 U3:U36">
    <cfRule type="cellIs" dxfId="8" priority="19" operator="lessThan">
      <formula>"0:25:00"</formula>
    </cfRule>
  </conditionalFormatting>
  <conditionalFormatting sqref="M3:M11 Y3:Y36 AC3:AC36 AG3:AG36 AK3:AK36 AO3:AO36">
    <cfRule type="cellIs" dxfId="6" priority="20" operator="greaterThan">
      <formula>"0:49"</formula>
    </cfRule>
  </conditionalFormatting>
  <conditionalFormatting sqref="C3:C36 G3:G36 K3:K36 L3:L11 O3:O36 S3:S36 W3:X36 AA3:AB36 AE3:AF36 AI3:AJ36 AM3:AN36">
    <cfRule type="cellIs" dxfId="7" priority="21" operator="lessThan">
      <formula>0.9</formula>
    </cfRule>
  </conditionalFormatting>
  <conditionalFormatting sqref="D3:D36 H3:H36 L3:L36 P3:P36 T3:T36">
    <cfRule type="cellIs" dxfId="8" priority="22" operator="lessThan">
      <formula>1.9</formula>
    </cfRule>
  </conditionalFormatting>
  <conditionalFormatting sqref="M3:M11 Y3:Y36 AC3:AC36 AG3:AG36 AK3:AK36 AO3:AO36">
    <cfRule type="cellIs" dxfId="8" priority="23" operator="lessThan">
      <formula>"0:49"</formula>
    </cfRule>
  </conditionalFormatting>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8" t="s">
        <v>834</v>
      </c>
      <c r="B1" s="8"/>
      <c r="C1" s="579" t="s">
        <v>951</v>
      </c>
      <c r="D1" s="63"/>
      <c r="E1" s="63"/>
      <c r="F1" s="64"/>
      <c r="G1" s="579" t="s">
        <v>913</v>
      </c>
      <c r="H1" s="63"/>
      <c r="I1" s="63"/>
      <c r="J1" s="64"/>
      <c r="K1" s="579" t="s">
        <v>952</v>
      </c>
      <c r="L1" s="63"/>
      <c r="M1" s="63"/>
      <c r="N1" s="64"/>
      <c r="O1" s="579" t="s">
        <v>953</v>
      </c>
      <c r="P1" s="63"/>
      <c r="Q1" s="63"/>
      <c r="R1" s="64"/>
      <c r="S1" s="579" t="s">
        <v>954</v>
      </c>
      <c r="T1" s="63"/>
      <c r="U1" s="63"/>
      <c r="V1" s="64"/>
      <c r="W1" s="580" t="s">
        <v>994</v>
      </c>
      <c r="X1" s="63"/>
      <c r="Y1" s="63"/>
      <c r="Z1" s="64"/>
      <c r="AA1" s="580" t="s">
        <v>915</v>
      </c>
      <c r="AB1" s="63"/>
      <c r="AC1" s="63"/>
      <c r="AD1" s="64"/>
      <c r="AE1" s="580" t="s">
        <v>957</v>
      </c>
      <c r="AF1" s="63"/>
      <c r="AG1" s="63"/>
      <c r="AH1" s="64"/>
      <c r="AI1" s="580" t="s">
        <v>991</v>
      </c>
      <c r="AJ1" s="63"/>
      <c r="AK1" s="63"/>
      <c r="AL1" s="64"/>
      <c r="AM1" s="580" t="s">
        <v>1230</v>
      </c>
      <c r="AN1" s="63"/>
      <c r="AO1" s="63"/>
      <c r="AP1" s="64"/>
    </row>
    <row r="2">
      <c r="A2" s="442" t="s">
        <v>42</v>
      </c>
      <c r="B2" s="8"/>
      <c r="C2" s="507" t="s">
        <v>4</v>
      </c>
      <c r="D2" s="508" t="s">
        <v>3</v>
      </c>
      <c r="E2" s="507" t="s">
        <v>5</v>
      </c>
      <c r="F2" s="507" t="s">
        <v>43</v>
      </c>
      <c r="G2" s="507" t="s">
        <v>4</v>
      </c>
      <c r="H2" s="508" t="s">
        <v>3</v>
      </c>
      <c r="I2" s="507"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511" t="s">
        <v>4</v>
      </c>
      <c r="X2" s="510" t="s">
        <v>759</v>
      </c>
      <c r="Y2" s="510" t="s">
        <v>5</v>
      </c>
      <c r="Z2" s="510" t="s">
        <v>43</v>
      </c>
      <c r="AA2" s="511" t="s">
        <v>4</v>
      </c>
      <c r="AB2" s="510" t="s">
        <v>759</v>
      </c>
      <c r="AC2" s="510" t="s">
        <v>5</v>
      </c>
      <c r="AD2" s="510" t="s">
        <v>43</v>
      </c>
      <c r="AE2" s="511" t="s">
        <v>4</v>
      </c>
      <c r="AF2" s="510" t="s">
        <v>759</v>
      </c>
      <c r="AG2" s="510" t="s">
        <v>5</v>
      </c>
      <c r="AH2" s="514" t="s">
        <v>43</v>
      </c>
      <c r="AI2" s="511" t="s">
        <v>4</v>
      </c>
      <c r="AJ2" s="510" t="s">
        <v>759</v>
      </c>
      <c r="AK2" s="510" t="s">
        <v>5</v>
      </c>
      <c r="AL2" s="510" t="s">
        <v>43</v>
      </c>
      <c r="AM2" s="511" t="s">
        <v>4</v>
      </c>
      <c r="AN2" s="510" t="s">
        <v>759</v>
      </c>
      <c r="AO2" s="510" t="s">
        <v>5</v>
      </c>
      <c r="AP2" s="510" t="s">
        <v>43</v>
      </c>
    </row>
    <row r="3">
      <c r="A3" s="451" t="s">
        <v>1231</v>
      </c>
      <c r="B3" s="8"/>
      <c r="C3" s="515">
        <v>0.0</v>
      </c>
      <c r="D3" s="515">
        <v>0.0</v>
      </c>
      <c r="E3" s="520">
        <v>0.0</v>
      </c>
      <c r="F3" s="517" t="s">
        <v>55</v>
      </c>
      <c r="G3" s="515">
        <v>11.0</v>
      </c>
      <c r="H3" s="515">
        <v>7.0</v>
      </c>
      <c r="I3" s="547">
        <v>0.0125</v>
      </c>
      <c r="J3" s="519"/>
      <c r="K3" s="520">
        <v>2.0</v>
      </c>
      <c r="L3" s="520">
        <v>2.0</v>
      </c>
      <c r="M3" s="555">
        <v>0.05416666666666667</v>
      </c>
      <c r="N3" s="517"/>
      <c r="O3" s="520">
        <v>0.0</v>
      </c>
      <c r="P3" s="520">
        <v>0.0</v>
      </c>
      <c r="Q3" s="520">
        <v>0.0</v>
      </c>
      <c r="R3" s="522" t="s">
        <v>57</v>
      </c>
      <c r="S3" s="515">
        <v>0.0</v>
      </c>
      <c r="T3" s="515">
        <v>0.0</v>
      </c>
      <c r="U3" s="515">
        <v>0.0</v>
      </c>
      <c r="V3" s="522" t="s">
        <v>57</v>
      </c>
      <c r="W3" s="520"/>
      <c r="X3" s="520"/>
      <c r="Y3" s="520"/>
      <c r="Z3" s="517"/>
      <c r="AA3" s="520"/>
      <c r="AB3" s="520"/>
      <c r="AC3" s="555"/>
      <c r="AD3" s="517"/>
      <c r="AE3" s="520">
        <v>1.0</v>
      </c>
      <c r="AF3" s="520">
        <v>6.0</v>
      </c>
      <c r="AG3" s="520">
        <v>0.0</v>
      </c>
      <c r="AH3" s="517"/>
      <c r="AI3" s="524"/>
      <c r="AJ3" s="525"/>
      <c r="AK3" s="581"/>
      <c r="AL3" s="527"/>
      <c r="AM3" s="528"/>
      <c r="AN3" s="529"/>
      <c r="AO3" s="529"/>
      <c r="AP3" s="530"/>
    </row>
    <row r="4">
      <c r="A4" s="451" t="s">
        <v>1232</v>
      </c>
      <c r="B4" s="8"/>
      <c r="C4" s="515">
        <v>0.0</v>
      </c>
      <c r="D4" s="515">
        <v>0.0</v>
      </c>
      <c r="E4" s="515">
        <v>0.0</v>
      </c>
      <c r="F4" s="517" t="s">
        <v>55</v>
      </c>
      <c r="G4" s="515">
        <v>6.0</v>
      </c>
      <c r="H4" s="515">
        <v>10.0</v>
      </c>
      <c r="I4" s="515">
        <v>0.0</v>
      </c>
      <c r="J4" s="519"/>
      <c r="K4" s="520">
        <v>5.0</v>
      </c>
      <c r="L4" s="520">
        <v>9.0</v>
      </c>
      <c r="M4" s="555">
        <v>0.30416666666666664</v>
      </c>
      <c r="N4" s="517"/>
      <c r="O4" s="520">
        <v>0.0</v>
      </c>
      <c r="P4" s="520">
        <v>0.0</v>
      </c>
      <c r="Q4" s="520">
        <v>0.0</v>
      </c>
      <c r="R4" s="522" t="s">
        <v>57</v>
      </c>
      <c r="S4" s="515">
        <v>2.0</v>
      </c>
      <c r="T4" s="515">
        <v>2.0</v>
      </c>
      <c r="U4" s="515">
        <v>0.0</v>
      </c>
      <c r="V4" s="522"/>
      <c r="W4" s="520"/>
      <c r="X4" s="520"/>
      <c r="Y4" s="520"/>
      <c r="Z4" s="517"/>
      <c r="AA4" s="520"/>
      <c r="AB4" s="520"/>
      <c r="AC4" s="555"/>
      <c r="AD4" s="517"/>
      <c r="AE4" s="520">
        <v>2.0</v>
      </c>
      <c r="AF4" s="520">
        <v>5.0</v>
      </c>
      <c r="AG4" s="555">
        <v>0.2111111111111111</v>
      </c>
      <c r="AH4" s="517"/>
      <c r="AI4" s="524"/>
      <c r="AJ4" s="525"/>
      <c r="AK4" s="581"/>
      <c r="AL4" s="527"/>
      <c r="AM4" s="528"/>
      <c r="AN4" s="529"/>
      <c r="AO4" s="529"/>
      <c r="AP4" s="530"/>
    </row>
    <row r="5">
      <c r="A5" s="451" t="s">
        <v>1233</v>
      </c>
      <c r="B5" s="8"/>
      <c r="C5" s="515">
        <v>0.0</v>
      </c>
      <c r="D5" s="515">
        <v>0.0</v>
      </c>
      <c r="E5" s="515">
        <v>0.0</v>
      </c>
      <c r="F5" s="517" t="s">
        <v>55</v>
      </c>
      <c r="G5" s="515">
        <v>2.0</v>
      </c>
      <c r="H5" s="515">
        <v>10.5</v>
      </c>
      <c r="I5" s="515">
        <v>0.0</v>
      </c>
      <c r="J5" s="519"/>
      <c r="K5" s="520">
        <v>14.0</v>
      </c>
      <c r="L5" s="520">
        <v>7.5</v>
      </c>
      <c r="M5" s="555">
        <v>0.3347222222222222</v>
      </c>
      <c r="N5" s="517"/>
      <c r="O5" s="520">
        <v>0.0</v>
      </c>
      <c r="P5" s="520">
        <v>0.0</v>
      </c>
      <c r="Q5" s="520">
        <v>0.0</v>
      </c>
      <c r="R5" s="522" t="s">
        <v>56</v>
      </c>
      <c r="S5" s="515">
        <v>3.0</v>
      </c>
      <c r="T5" s="515">
        <v>3.0</v>
      </c>
      <c r="U5" s="515">
        <v>0.0</v>
      </c>
      <c r="V5" s="522"/>
      <c r="W5" s="520"/>
      <c r="X5" s="520"/>
      <c r="Y5" s="520"/>
      <c r="Z5" s="517"/>
      <c r="AA5" s="520"/>
      <c r="AB5" s="520"/>
      <c r="AC5" s="555"/>
      <c r="AD5" s="517"/>
      <c r="AE5" s="520">
        <v>5.0</v>
      </c>
      <c r="AF5" s="520">
        <v>5.0</v>
      </c>
      <c r="AG5" s="555">
        <v>0.10972222222222222</v>
      </c>
      <c r="AH5" s="517"/>
      <c r="AI5" s="524"/>
      <c r="AJ5" s="525"/>
      <c r="AK5" s="581"/>
      <c r="AL5" s="527"/>
      <c r="AM5" s="528"/>
      <c r="AN5" s="529"/>
      <c r="AO5" s="529"/>
      <c r="AP5" s="530"/>
    </row>
    <row r="6">
      <c r="A6" s="451" t="s">
        <v>1234</v>
      </c>
      <c r="B6" s="8"/>
      <c r="C6" s="515">
        <v>0.0</v>
      </c>
      <c r="D6" s="515">
        <v>0.0</v>
      </c>
      <c r="E6" s="515">
        <v>0.0</v>
      </c>
      <c r="F6" s="517" t="s">
        <v>55</v>
      </c>
      <c r="G6" s="515">
        <v>4.0</v>
      </c>
      <c r="H6" s="515">
        <v>9.5</v>
      </c>
      <c r="I6" s="547">
        <v>0.12291666666666666</v>
      </c>
      <c r="J6" s="519"/>
      <c r="K6" s="520">
        <v>9.0</v>
      </c>
      <c r="L6" s="520">
        <v>1.5</v>
      </c>
      <c r="M6" s="555">
        <v>0.2798611111111111</v>
      </c>
      <c r="N6" s="517"/>
      <c r="O6" s="520">
        <v>0.0</v>
      </c>
      <c r="P6" s="520">
        <v>1.0</v>
      </c>
      <c r="Q6" s="555">
        <v>0.021527777777777778</v>
      </c>
      <c r="R6" s="522"/>
      <c r="S6" s="515">
        <v>2.0</v>
      </c>
      <c r="T6" s="515">
        <v>3.0</v>
      </c>
      <c r="U6" s="518">
        <v>0.022916666666666665</v>
      </c>
      <c r="V6" s="522"/>
      <c r="W6" s="520"/>
      <c r="X6" s="520"/>
      <c r="Y6" s="555"/>
      <c r="Z6" s="517"/>
      <c r="AA6" s="520"/>
      <c r="AB6" s="520"/>
      <c r="AC6" s="555"/>
      <c r="AD6" s="517"/>
      <c r="AE6" s="520">
        <v>4.0</v>
      </c>
      <c r="AF6" s="520">
        <v>7.0</v>
      </c>
      <c r="AG6" s="555">
        <v>0.2111111111111111</v>
      </c>
      <c r="AH6" s="517"/>
      <c r="AI6" s="524"/>
      <c r="AJ6" s="525"/>
      <c r="AK6" s="581"/>
      <c r="AL6" s="527"/>
      <c r="AM6" s="528"/>
      <c r="AN6" s="529"/>
      <c r="AO6" s="529"/>
      <c r="AP6" s="530"/>
    </row>
    <row r="7">
      <c r="F7" s="582"/>
      <c r="J7" s="582"/>
      <c r="N7" s="582"/>
      <c r="R7" s="582"/>
      <c r="V7" s="582"/>
      <c r="Z7" s="582"/>
      <c r="AD7" s="582"/>
      <c r="AH7" s="582"/>
      <c r="AL7" s="582"/>
      <c r="AP7" s="582"/>
    </row>
    <row r="8">
      <c r="A8" s="451" t="s">
        <v>1235</v>
      </c>
      <c r="B8" s="8"/>
      <c r="C8" s="515">
        <v>0.0</v>
      </c>
      <c r="D8" s="515">
        <v>0.0</v>
      </c>
      <c r="E8" s="515">
        <v>0.0</v>
      </c>
      <c r="F8" s="517" t="s">
        <v>55</v>
      </c>
      <c r="G8" s="515">
        <v>2.0</v>
      </c>
      <c r="H8" s="515">
        <v>4.0</v>
      </c>
      <c r="I8" s="547">
        <v>0.08333333333333333</v>
      </c>
      <c r="J8" s="519"/>
      <c r="K8" s="520">
        <v>1.0</v>
      </c>
      <c r="L8" s="520">
        <v>3.0</v>
      </c>
      <c r="M8" s="555">
        <v>0.40625</v>
      </c>
      <c r="N8" s="517"/>
      <c r="O8" s="520">
        <v>0.0</v>
      </c>
      <c r="P8" s="520">
        <v>4.0</v>
      </c>
      <c r="Q8" s="555">
        <v>0.022222222222222223</v>
      </c>
      <c r="R8" s="522"/>
      <c r="S8" s="515">
        <v>4.0</v>
      </c>
      <c r="T8" s="515">
        <v>4.0</v>
      </c>
      <c r="U8" s="518">
        <v>0.08333333333333333</v>
      </c>
      <c r="V8" s="522"/>
      <c r="W8" s="520"/>
      <c r="X8" s="520"/>
      <c r="Y8" s="555"/>
      <c r="Z8" s="517"/>
      <c r="AA8" s="520"/>
      <c r="AB8" s="520"/>
      <c r="AC8" s="555"/>
      <c r="AD8" s="517"/>
      <c r="AE8" s="520">
        <v>2.0</v>
      </c>
      <c r="AF8" s="520">
        <v>4.0</v>
      </c>
      <c r="AG8" s="555">
        <v>0.2326388888888889</v>
      </c>
      <c r="AH8" s="517"/>
      <c r="AI8" s="524"/>
      <c r="AJ8" s="525"/>
      <c r="AK8" s="581"/>
      <c r="AL8" s="527"/>
      <c r="AM8" s="528"/>
      <c r="AN8" s="529"/>
      <c r="AO8" s="529"/>
      <c r="AP8" s="530"/>
    </row>
    <row r="9">
      <c r="A9" s="451" t="s">
        <v>1236</v>
      </c>
      <c r="B9" s="8"/>
      <c r="C9" s="515">
        <v>0.0</v>
      </c>
      <c r="D9" s="515">
        <v>0.0</v>
      </c>
      <c r="E9" s="515">
        <v>0.0</v>
      </c>
      <c r="F9" s="517" t="s">
        <v>55</v>
      </c>
      <c r="G9" s="515">
        <v>2.0</v>
      </c>
      <c r="H9" s="515">
        <v>9.5</v>
      </c>
      <c r="I9" s="547">
        <v>0.10555555555555556</v>
      </c>
      <c r="J9" s="519"/>
      <c r="K9" s="520">
        <v>2.0</v>
      </c>
      <c r="L9" s="520">
        <v>10.5</v>
      </c>
      <c r="M9" s="555">
        <v>0.2826388888888889</v>
      </c>
      <c r="N9" s="517"/>
      <c r="O9" s="520">
        <v>0.0</v>
      </c>
      <c r="P9" s="520">
        <v>2.5</v>
      </c>
      <c r="Q9" s="555">
        <v>0.025694444444444443</v>
      </c>
      <c r="R9" s="522"/>
      <c r="S9" s="515">
        <v>4.0</v>
      </c>
      <c r="T9" s="515">
        <v>1.0</v>
      </c>
      <c r="U9" s="518">
        <v>0.021527777777777778</v>
      </c>
      <c r="V9" s="522"/>
      <c r="W9" s="520"/>
      <c r="X9" s="520"/>
      <c r="Y9" s="555"/>
      <c r="Z9" s="517"/>
      <c r="AA9" s="520"/>
      <c r="AB9" s="520"/>
      <c r="AC9" s="555"/>
      <c r="AD9" s="517"/>
      <c r="AE9" s="542">
        <v>3.0</v>
      </c>
      <c r="AF9" s="543">
        <v>8.0</v>
      </c>
      <c r="AG9" s="583">
        <v>0.04652777777777778</v>
      </c>
      <c r="AH9" s="517"/>
      <c r="AI9" s="542"/>
      <c r="AJ9" s="543"/>
      <c r="AK9" s="583"/>
      <c r="AL9" s="527"/>
      <c r="AM9" s="528"/>
      <c r="AN9" s="529"/>
      <c r="AO9" s="529"/>
      <c r="AP9" s="530"/>
    </row>
    <row r="10">
      <c r="A10" s="451" t="s">
        <v>1237</v>
      </c>
      <c r="B10" s="8"/>
      <c r="C10" s="515">
        <v>0.0</v>
      </c>
      <c r="D10" s="515">
        <v>0.0</v>
      </c>
      <c r="E10" s="515">
        <v>0.0</v>
      </c>
      <c r="F10" s="517" t="s">
        <v>55</v>
      </c>
      <c r="G10" s="515">
        <v>5.0</v>
      </c>
      <c r="H10" s="545">
        <v>8.0</v>
      </c>
      <c r="I10" s="547">
        <v>0.17708333333333334</v>
      </c>
      <c r="J10" s="519"/>
      <c r="K10" s="515">
        <v>7.0</v>
      </c>
      <c r="L10" s="545">
        <v>9.5</v>
      </c>
      <c r="M10" s="547">
        <v>0.5138888888888888</v>
      </c>
      <c r="N10" s="517"/>
      <c r="O10" s="520">
        <v>5.0</v>
      </c>
      <c r="P10" s="546">
        <v>1.0</v>
      </c>
      <c r="Q10" s="555">
        <v>0.03194444444444444</v>
      </c>
      <c r="R10" s="522"/>
      <c r="S10" s="515">
        <v>5.0</v>
      </c>
      <c r="T10" s="545">
        <v>1.0</v>
      </c>
      <c r="U10" s="564">
        <v>0.022916666666666665</v>
      </c>
      <c r="V10" s="522"/>
      <c r="W10" s="520"/>
      <c r="X10" s="520"/>
      <c r="Y10" s="555"/>
      <c r="Z10" s="517"/>
      <c r="AA10" s="515"/>
      <c r="AB10" s="515"/>
      <c r="AC10" s="564"/>
      <c r="AD10" s="517"/>
      <c r="AE10" s="528">
        <v>0.0</v>
      </c>
      <c r="AF10" s="529">
        <v>4.0</v>
      </c>
      <c r="AG10" s="550">
        <v>0.17777777777777778</v>
      </c>
      <c r="AH10" s="517"/>
      <c r="AI10" s="528"/>
      <c r="AJ10" s="529"/>
      <c r="AK10" s="550"/>
      <c r="AL10" s="549"/>
      <c r="AM10" s="528"/>
      <c r="AN10" s="529"/>
      <c r="AO10" s="550"/>
      <c r="AP10" s="549"/>
    </row>
    <row r="11">
      <c r="A11" s="451" t="s">
        <v>1238</v>
      </c>
      <c r="B11" s="8"/>
      <c r="C11" s="515">
        <v>0.0</v>
      </c>
      <c r="D11" s="515">
        <v>0.0</v>
      </c>
      <c r="E11" s="515">
        <v>0.0</v>
      </c>
      <c r="F11" s="517" t="s">
        <v>55</v>
      </c>
      <c r="G11" s="515">
        <v>1.0</v>
      </c>
      <c r="H11" s="515">
        <v>16.5</v>
      </c>
      <c r="I11" s="564">
        <v>0.40555555555555556</v>
      </c>
      <c r="J11" s="522"/>
      <c r="K11" s="520">
        <v>4.0</v>
      </c>
      <c r="L11" s="520">
        <v>4.0</v>
      </c>
      <c r="M11" s="555">
        <v>0.39166666666666666</v>
      </c>
      <c r="N11" s="517"/>
      <c r="O11" s="520">
        <v>1.0</v>
      </c>
      <c r="P11" s="520">
        <v>1.0</v>
      </c>
      <c r="Q11" s="555">
        <v>0.024305555555555556</v>
      </c>
      <c r="R11" s="522"/>
      <c r="S11" s="515">
        <v>2.0</v>
      </c>
      <c r="T11" s="515">
        <v>1.5</v>
      </c>
      <c r="U11" s="518">
        <v>0.020833333333333332</v>
      </c>
      <c r="V11" s="522"/>
      <c r="W11" s="520"/>
      <c r="X11" s="520"/>
      <c r="Y11" s="555"/>
      <c r="Z11" s="517"/>
      <c r="AA11" s="515"/>
      <c r="AB11" s="515"/>
      <c r="AC11" s="515"/>
      <c r="AD11" s="517"/>
      <c r="AE11" s="528">
        <v>2.0</v>
      </c>
      <c r="AF11" s="529">
        <v>7.0</v>
      </c>
      <c r="AG11" s="550">
        <v>0.21597222222222223</v>
      </c>
      <c r="AH11" s="517"/>
      <c r="AI11" s="528"/>
      <c r="AJ11" s="529"/>
      <c r="AK11" s="550"/>
      <c r="AL11" s="530"/>
      <c r="AM11" s="528"/>
      <c r="AN11" s="529"/>
      <c r="AO11" s="550"/>
      <c r="AP11" s="530"/>
    </row>
    <row r="12">
      <c r="A12" s="451" t="s">
        <v>1239</v>
      </c>
      <c r="B12" s="8"/>
      <c r="C12" s="515">
        <v>0.0</v>
      </c>
      <c r="D12" s="515">
        <v>0.0</v>
      </c>
      <c r="E12" s="515">
        <v>0.0</v>
      </c>
      <c r="F12" s="517" t="s">
        <v>55</v>
      </c>
      <c r="G12" s="515">
        <v>2.0</v>
      </c>
      <c r="H12" s="515">
        <v>6.0</v>
      </c>
      <c r="I12" s="547">
        <v>0.04861111111111111</v>
      </c>
      <c r="J12" s="522"/>
      <c r="K12" s="542">
        <v>2.0</v>
      </c>
      <c r="L12" s="543">
        <v>6.0</v>
      </c>
      <c r="M12" s="584">
        <v>0.2298611111111111</v>
      </c>
      <c r="N12" s="522"/>
      <c r="O12" s="520">
        <v>1.0</v>
      </c>
      <c r="P12" s="520">
        <v>2.5</v>
      </c>
      <c r="Q12" s="555">
        <v>0.02361111111111111</v>
      </c>
      <c r="R12" s="522"/>
      <c r="S12" s="515">
        <v>5.0</v>
      </c>
      <c r="T12" s="515">
        <v>6.5</v>
      </c>
      <c r="U12" s="518">
        <v>0.027083333333333334</v>
      </c>
      <c r="V12" s="522"/>
      <c r="W12" s="520"/>
      <c r="X12" s="520"/>
      <c r="Y12" s="555"/>
      <c r="Z12" s="517"/>
      <c r="AA12" s="515"/>
      <c r="AB12" s="515"/>
      <c r="AC12" s="515"/>
      <c r="AD12" s="517"/>
      <c r="AE12" s="515">
        <v>6.0</v>
      </c>
      <c r="AF12" s="515">
        <v>6.0</v>
      </c>
      <c r="AG12" s="564">
        <v>0.09097222222222222</v>
      </c>
      <c r="AH12" s="517"/>
      <c r="AI12" s="528"/>
      <c r="AJ12" s="529"/>
      <c r="AK12" s="550"/>
      <c r="AL12" s="549"/>
      <c r="AM12" s="528"/>
      <c r="AN12" s="529"/>
      <c r="AO12" s="550"/>
      <c r="AP12" s="549"/>
    </row>
    <row r="13">
      <c r="A13" s="451" t="s">
        <v>1240</v>
      </c>
      <c r="B13" s="8"/>
      <c r="C13" s="515">
        <v>0.0</v>
      </c>
      <c r="D13" s="515">
        <v>0.0</v>
      </c>
      <c r="E13" s="515">
        <v>0.0</v>
      </c>
      <c r="F13" s="517" t="s">
        <v>55</v>
      </c>
      <c r="G13" s="515">
        <v>7.0</v>
      </c>
      <c r="H13" s="515">
        <v>8.0</v>
      </c>
      <c r="I13" s="547">
        <v>0.10069444444444445</v>
      </c>
      <c r="J13" s="522"/>
      <c r="K13" s="919">
        <v>4.0</v>
      </c>
      <c r="L13" s="920">
        <v>1.5</v>
      </c>
      <c r="M13" s="921">
        <v>0.16458333333333333</v>
      </c>
      <c r="N13" s="522"/>
      <c r="O13" s="520">
        <v>0.0</v>
      </c>
      <c r="P13" s="520">
        <v>1.5</v>
      </c>
      <c r="Q13" s="555">
        <v>0.034027777777777775</v>
      </c>
      <c r="R13" s="522"/>
      <c r="S13" s="515">
        <v>1.0</v>
      </c>
      <c r="T13" s="515">
        <v>6.0</v>
      </c>
      <c r="U13" s="518">
        <v>0.025</v>
      </c>
      <c r="V13" s="522"/>
      <c r="W13" s="520"/>
      <c r="X13" s="520"/>
      <c r="Y13" s="555"/>
      <c r="Z13" s="517"/>
      <c r="AA13" s="515"/>
      <c r="AB13" s="515"/>
      <c r="AC13" s="515"/>
      <c r="AD13" s="517"/>
      <c r="AE13" s="515">
        <v>0.0</v>
      </c>
      <c r="AF13" s="515">
        <v>8.0</v>
      </c>
      <c r="AG13" s="564">
        <v>0.10555555555555556</v>
      </c>
      <c r="AH13" s="517"/>
      <c r="AI13" s="528"/>
      <c r="AJ13" s="529"/>
      <c r="AK13" s="550"/>
      <c r="AL13" s="549"/>
      <c r="AM13" s="528"/>
      <c r="AN13" s="529"/>
      <c r="AO13" s="550"/>
      <c r="AP13" s="549"/>
    </row>
    <row r="14">
      <c r="A14" s="451" t="s">
        <v>1241</v>
      </c>
      <c r="B14" s="8"/>
      <c r="C14" s="515">
        <v>1.0</v>
      </c>
      <c r="D14" s="515">
        <v>0.0</v>
      </c>
      <c r="E14" s="515">
        <v>0.0</v>
      </c>
      <c r="F14" s="517" t="s">
        <v>55</v>
      </c>
      <c r="G14" s="515">
        <v>1.0</v>
      </c>
      <c r="H14" s="515">
        <v>11.0</v>
      </c>
      <c r="I14" s="547">
        <v>0.11597222222222223</v>
      </c>
      <c r="J14" s="522"/>
      <c r="K14" s="524">
        <v>0.0</v>
      </c>
      <c r="L14" s="525">
        <v>2.5</v>
      </c>
      <c r="M14" s="554">
        <v>0.13958333333333334</v>
      </c>
      <c r="N14" s="522"/>
      <c r="O14" s="520">
        <v>0.0</v>
      </c>
      <c r="P14" s="520">
        <v>4.0</v>
      </c>
      <c r="Q14" s="555">
        <v>0.03263888888888889</v>
      </c>
      <c r="R14" s="522"/>
      <c r="S14" s="515">
        <v>3.0</v>
      </c>
      <c r="T14" s="515">
        <v>3.0</v>
      </c>
      <c r="U14" s="518">
        <v>0.025694444444444443</v>
      </c>
      <c r="V14" s="522"/>
      <c r="W14" s="520"/>
      <c r="X14" s="520"/>
      <c r="Y14" s="555"/>
      <c r="Z14" s="517"/>
      <c r="AA14" s="515"/>
      <c r="AB14" s="515"/>
      <c r="AC14" s="515"/>
      <c r="AD14" s="517"/>
      <c r="AE14" s="515">
        <v>6.0</v>
      </c>
      <c r="AF14" s="515">
        <v>6.0</v>
      </c>
      <c r="AG14" s="564">
        <v>0.09930555555555555</v>
      </c>
      <c r="AH14" s="517"/>
      <c r="AI14" s="528"/>
      <c r="AJ14" s="529"/>
      <c r="AK14" s="550"/>
      <c r="AL14" s="530"/>
      <c r="AM14" s="528"/>
      <c r="AN14" s="529"/>
      <c r="AO14" s="550"/>
      <c r="AP14" s="530"/>
    </row>
    <row r="15">
      <c r="C15" s="922"/>
      <c r="D15" s="922"/>
      <c r="E15" s="922"/>
      <c r="F15" s="582"/>
      <c r="I15" s="923"/>
      <c r="J15" s="582"/>
      <c r="M15" s="923"/>
      <c r="N15" s="582"/>
      <c r="Q15" s="923"/>
      <c r="R15" s="582"/>
      <c r="U15" s="923"/>
      <c r="V15" s="582"/>
      <c r="Z15" s="582"/>
      <c r="AD15" s="582"/>
      <c r="AH15" s="582"/>
      <c r="AL15" s="582"/>
      <c r="AP15" s="582"/>
    </row>
    <row r="16">
      <c r="A16" s="451" t="s">
        <v>1242</v>
      </c>
      <c r="B16" s="8"/>
      <c r="C16" s="924">
        <v>0.0</v>
      </c>
      <c r="D16" s="924">
        <v>0.0</v>
      </c>
      <c r="E16" s="924">
        <v>0.0</v>
      </c>
      <c r="F16" s="517" t="s">
        <v>55</v>
      </c>
      <c r="G16" s="925">
        <v>3.0</v>
      </c>
      <c r="H16" s="925">
        <v>10.0</v>
      </c>
      <c r="I16" s="926">
        <v>0.043055555555555555</v>
      </c>
      <c r="J16" s="522"/>
      <c r="K16" s="524">
        <v>3.0</v>
      </c>
      <c r="L16" s="525">
        <v>3.0</v>
      </c>
      <c r="M16" s="554">
        <v>0.11180555555555556</v>
      </c>
      <c r="N16" s="522"/>
      <c r="O16" s="924">
        <v>0.0</v>
      </c>
      <c r="P16" s="924">
        <v>1.5</v>
      </c>
      <c r="Q16" s="927">
        <v>0.03333333333333333</v>
      </c>
      <c r="R16" s="522"/>
      <c r="S16" s="924">
        <v>2.0</v>
      </c>
      <c r="T16" s="924">
        <v>0.5</v>
      </c>
      <c r="U16" s="927">
        <v>0.022222222222222223</v>
      </c>
      <c r="V16" s="522"/>
      <c r="W16" s="520"/>
      <c r="X16" s="520"/>
      <c r="Y16" s="555"/>
      <c r="Z16" s="517"/>
      <c r="AA16" s="515"/>
      <c r="AB16" s="515"/>
      <c r="AC16" s="515"/>
      <c r="AD16" s="517"/>
      <c r="AE16" s="515">
        <v>6.0</v>
      </c>
      <c r="AF16" s="515">
        <v>7.0</v>
      </c>
      <c r="AG16" s="564">
        <v>0.07152777777777777</v>
      </c>
      <c r="AH16" s="517"/>
      <c r="AI16" s="558"/>
      <c r="AJ16" s="559"/>
      <c r="AK16" s="550"/>
      <c r="AL16" s="530"/>
      <c r="AM16" s="558"/>
      <c r="AN16" s="559"/>
      <c r="AO16" s="550"/>
      <c r="AP16" s="530"/>
    </row>
    <row r="17">
      <c r="A17" s="451" t="s">
        <v>1243</v>
      </c>
      <c r="B17" s="8"/>
      <c r="C17" s="520">
        <v>0.0</v>
      </c>
      <c r="D17" s="520">
        <v>0.0</v>
      </c>
      <c r="E17" s="520">
        <v>0.0</v>
      </c>
      <c r="F17" s="517" t="s">
        <v>55</v>
      </c>
      <c r="G17" s="515">
        <v>2.0</v>
      </c>
      <c r="H17" s="515">
        <v>6.5</v>
      </c>
      <c r="I17" s="547">
        <v>0.07847222222222222</v>
      </c>
      <c r="J17" s="522"/>
      <c r="K17" s="524">
        <v>1.0</v>
      </c>
      <c r="L17" s="525">
        <v>7.0</v>
      </c>
      <c r="M17" s="554">
        <v>0.1951388888888889</v>
      </c>
      <c r="N17" s="522"/>
      <c r="O17" s="520">
        <v>0.0</v>
      </c>
      <c r="P17" s="520">
        <v>3.5</v>
      </c>
      <c r="Q17" s="555">
        <v>0.05763888888888889</v>
      </c>
      <c r="R17" s="522"/>
      <c r="S17" s="515">
        <v>2.0</v>
      </c>
      <c r="T17" s="515">
        <v>4.5</v>
      </c>
      <c r="U17" s="564">
        <v>0.03333333333333333</v>
      </c>
      <c r="V17" s="522"/>
      <c r="W17" s="520"/>
      <c r="X17" s="520"/>
      <c r="Y17" s="520"/>
      <c r="Z17" s="517"/>
      <c r="AA17" s="515"/>
      <c r="AB17" s="515"/>
      <c r="AC17" s="564"/>
      <c r="AD17" s="517"/>
      <c r="AE17" s="515">
        <v>3.0</v>
      </c>
      <c r="AF17" s="515">
        <v>5.0</v>
      </c>
      <c r="AG17" s="564">
        <v>0.23402777777777778</v>
      </c>
      <c r="AH17" s="517"/>
      <c r="AI17" s="556"/>
      <c r="AJ17" s="557"/>
      <c r="AK17" s="928"/>
      <c r="AL17" s="530"/>
      <c r="AM17" s="558"/>
      <c r="AN17" s="559"/>
      <c r="AO17" s="550"/>
      <c r="AP17" s="530"/>
    </row>
    <row r="18">
      <c r="A18" s="451" t="s">
        <v>1244</v>
      </c>
      <c r="B18" s="8"/>
      <c r="C18" s="515">
        <v>0.0</v>
      </c>
      <c r="D18" s="515">
        <v>0.0</v>
      </c>
      <c r="E18" s="515">
        <v>0.0</v>
      </c>
      <c r="F18" s="517" t="s">
        <v>55</v>
      </c>
      <c r="G18" s="515">
        <v>4.0</v>
      </c>
      <c r="H18" s="515">
        <v>14.5</v>
      </c>
      <c r="I18" s="547">
        <v>0.18125</v>
      </c>
      <c r="J18" s="522"/>
      <c r="K18" s="524">
        <v>0.0</v>
      </c>
      <c r="L18" s="525">
        <v>0.5</v>
      </c>
      <c r="M18" s="591">
        <v>0.0</v>
      </c>
      <c r="N18" s="522" t="s">
        <v>56</v>
      </c>
      <c r="O18" s="520">
        <v>0.0</v>
      </c>
      <c r="P18" s="520">
        <v>3.0</v>
      </c>
      <c r="Q18" s="555">
        <v>0.016666666666666666</v>
      </c>
      <c r="R18" s="522"/>
      <c r="S18" s="515">
        <v>2.0</v>
      </c>
      <c r="T18" s="515">
        <v>1.0</v>
      </c>
      <c r="U18" s="518">
        <v>0.021527777777777778</v>
      </c>
      <c r="V18" s="522"/>
      <c r="W18" s="520"/>
      <c r="X18" s="520"/>
      <c r="Y18" s="555"/>
      <c r="Z18" s="517"/>
      <c r="AA18" s="515"/>
      <c r="AB18" s="515"/>
      <c r="AC18" s="564"/>
      <c r="AD18" s="517"/>
      <c r="AE18" s="515">
        <v>7.0</v>
      </c>
      <c r="AF18" s="515">
        <v>7.0</v>
      </c>
      <c r="AG18" s="564">
        <v>0.2125</v>
      </c>
      <c r="AH18" s="517"/>
      <c r="AI18" s="556"/>
      <c r="AJ18" s="557"/>
      <c r="AK18" s="581"/>
      <c r="AL18" s="560"/>
      <c r="AM18" s="558"/>
      <c r="AN18" s="559"/>
      <c r="AO18" s="529"/>
      <c r="AP18" s="530"/>
    </row>
    <row r="19">
      <c r="A19" s="451" t="s">
        <v>1245</v>
      </c>
      <c r="B19" s="8"/>
      <c r="C19" s="515">
        <v>0.0</v>
      </c>
      <c r="D19" s="515">
        <v>0.0</v>
      </c>
      <c r="E19" s="564">
        <v>0.020833333333333332</v>
      </c>
      <c r="F19" s="517"/>
      <c r="G19" s="515">
        <v>4.0</v>
      </c>
      <c r="H19" s="515">
        <v>11.5</v>
      </c>
      <c r="I19" s="547">
        <v>0.04722222222222222</v>
      </c>
      <c r="J19" s="522"/>
      <c r="K19" s="524">
        <v>0.0</v>
      </c>
      <c r="L19" s="525">
        <v>0.0</v>
      </c>
      <c r="M19" s="591">
        <v>0.0</v>
      </c>
      <c r="N19" s="522" t="s">
        <v>56</v>
      </c>
      <c r="O19" s="520">
        <v>0.0</v>
      </c>
      <c r="P19" s="520">
        <v>2.0</v>
      </c>
      <c r="Q19" s="520">
        <v>0.0</v>
      </c>
      <c r="R19" s="522" t="s">
        <v>57</v>
      </c>
      <c r="S19" s="515">
        <v>7.0</v>
      </c>
      <c r="T19" s="515">
        <v>14.0</v>
      </c>
      <c r="U19" s="518">
        <v>0.024305555555555556</v>
      </c>
      <c r="V19" s="522"/>
      <c r="W19" s="520"/>
      <c r="X19" s="520"/>
      <c r="Y19" s="555"/>
      <c r="Z19" s="517"/>
      <c r="AA19" s="515"/>
      <c r="AB19" s="515"/>
      <c r="AC19" s="564"/>
      <c r="AD19" s="517"/>
      <c r="AE19" s="515">
        <v>0.0</v>
      </c>
      <c r="AF19" s="515">
        <v>4.0</v>
      </c>
      <c r="AG19" s="564">
        <v>0.10555555555555556</v>
      </c>
      <c r="AH19" s="517"/>
      <c r="AI19" s="556"/>
      <c r="AJ19" s="557"/>
      <c r="AK19" s="581"/>
      <c r="AL19" s="530"/>
      <c r="AM19" s="558"/>
      <c r="AN19" s="559"/>
      <c r="AO19" s="529"/>
      <c r="AP19" s="530"/>
    </row>
    <row r="20">
      <c r="A20" s="451" t="s">
        <v>1246</v>
      </c>
      <c r="B20" s="8"/>
      <c r="C20" s="515">
        <v>0.0</v>
      </c>
      <c r="D20" s="515">
        <v>0.0</v>
      </c>
      <c r="E20" s="564">
        <v>0.020833333333333332</v>
      </c>
      <c r="F20" s="517"/>
      <c r="G20" s="515">
        <v>7.0</v>
      </c>
      <c r="H20" s="515">
        <v>4.0</v>
      </c>
      <c r="I20" s="564">
        <v>0.04513888888888889</v>
      </c>
      <c r="J20" s="522"/>
      <c r="K20" s="524">
        <v>0.0</v>
      </c>
      <c r="L20" s="525">
        <v>0.0</v>
      </c>
      <c r="M20" s="591">
        <v>0.0</v>
      </c>
      <c r="N20" s="522" t="s">
        <v>56</v>
      </c>
      <c r="O20" s="520">
        <v>0.0</v>
      </c>
      <c r="P20" s="520">
        <v>4.0</v>
      </c>
      <c r="Q20" s="555">
        <v>0.04236111111111111</v>
      </c>
      <c r="R20" s="522"/>
      <c r="S20" s="515">
        <v>5.0</v>
      </c>
      <c r="T20" s="515">
        <v>10.0</v>
      </c>
      <c r="U20" s="518">
        <v>0.025</v>
      </c>
      <c r="V20" s="522"/>
      <c r="W20" s="520"/>
      <c r="X20" s="520"/>
      <c r="Y20" s="555"/>
      <c r="Z20" s="517"/>
      <c r="AA20" s="515"/>
      <c r="AB20" s="515"/>
      <c r="AC20" s="564"/>
      <c r="AD20" s="517"/>
      <c r="AE20" s="515">
        <v>5.0</v>
      </c>
      <c r="AF20" s="515">
        <v>5.0</v>
      </c>
      <c r="AG20" s="564">
        <v>0.16597222222222222</v>
      </c>
      <c r="AH20" s="517"/>
      <c r="AI20" s="524"/>
      <c r="AJ20" s="525"/>
      <c r="AK20" s="581"/>
      <c r="AL20" s="530"/>
      <c r="AM20" s="528"/>
      <c r="AN20" s="529"/>
      <c r="AO20" s="562"/>
      <c r="AP20" s="530"/>
    </row>
    <row r="21">
      <c r="A21" s="451" t="s">
        <v>1247</v>
      </c>
      <c r="B21" s="8"/>
      <c r="C21" s="515">
        <v>1.0</v>
      </c>
      <c r="D21" s="515">
        <v>2.0</v>
      </c>
      <c r="E21" s="564">
        <v>0.022916666666666665</v>
      </c>
      <c r="F21" s="517"/>
      <c r="G21" s="515">
        <v>1.0</v>
      </c>
      <c r="H21" s="515">
        <v>5.5</v>
      </c>
      <c r="I21" s="547">
        <v>0.04097222222222222</v>
      </c>
      <c r="J21" s="522"/>
      <c r="K21" s="524">
        <v>0.0</v>
      </c>
      <c r="L21" s="525">
        <v>0.0</v>
      </c>
      <c r="M21" s="591">
        <v>0.0</v>
      </c>
      <c r="N21" s="522" t="s">
        <v>56</v>
      </c>
      <c r="O21" s="520">
        <v>0.0</v>
      </c>
      <c r="P21" s="520">
        <v>1.5</v>
      </c>
      <c r="Q21" s="555">
        <v>0.05555555555555555</v>
      </c>
      <c r="R21" s="522"/>
      <c r="S21" s="515">
        <v>1.0</v>
      </c>
      <c r="T21" s="515">
        <v>3.5</v>
      </c>
      <c r="U21" s="518">
        <v>0.025</v>
      </c>
      <c r="V21" s="522"/>
      <c r="W21" s="520"/>
      <c r="X21" s="520"/>
      <c r="Y21" s="520"/>
      <c r="Z21" s="517"/>
      <c r="AA21" s="515"/>
      <c r="AB21" s="515"/>
      <c r="AC21" s="564"/>
      <c r="AD21" s="517"/>
      <c r="AE21" s="515">
        <v>5.0</v>
      </c>
      <c r="AF21" s="515">
        <v>6.0</v>
      </c>
      <c r="AG21" s="564">
        <v>0.21388888888888888</v>
      </c>
      <c r="AH21" s="517"/>
      <c r="AI21" s="524"/>
      <c r="AJ21" s="525"/>
      <c r="AK21" s="581"/>
      <c r="AL21" s="530"/>
      <c r="AM21" s="528"/>
      <c r="AN21" s="529"/>
      <c r="AO21" s="529"/>
      <c r="AP21" s="530"/>
    </row>
    <row r="22">
      <c r="A22" s="451" t="s">
        <v>1248</v>
      </c>
      <c r="B22" s="8"/>
      <c r="C22" s="515">
        <v>0.0</v>
      </c>
      <c r="D22" s="515">
        <v>0.0</v>
      </c>
      <c r="E22" s="564">
        <v>0.049305555555555554</v>
      </c>
      <c r="F22" s="517"/>
      <c r="G22" s="515">
        <v>5.0</v>
      </c>
      <c r="H22" s="515">
        <v>5.0</v>
      </c>
      <c r="I22" s="547">
        <v>0.12430555555555556</v>
      </c>
      <c r="J22" s="522"/>
      <c r="K22" s="524">
        <v>6.0</v>
      </c>
      <c r="L22" s="525">
        <v>6.5</v>
      </c>
      <c r="M22" s="585">
        <v>0.13680555555555557</v>
      </c>
      <c r="N22" s="522"/>
      <c r="O22" s="520">
        <v>0.0</v>
      </c>
      <c r="P22" s="520">
        <v>2.0</v>
      </c>
      <c r="Q22" s="555">
        <v>0.02638888888888889</v>
      </c>
      <c r="R22" s="522"/>
      <c r="S22" s="515"/>
      <c r="T22" s="515"/>
      <c r="U22" s="518"/>
      <c r="V22" s="522"/>
      <c r="W22" s="520"/>
      <c r="X22" s="520"/>
      <c r="Y22" s="555"/>
      <c r="Z22" s="517"/>
      <c r="AA22" s="515"/>
      <c r="AB22" s="515"/>
      <c r="AC22" s="564"/>
      <c r="AD22" s="517"/>
      <c r="AE22" s="515">
        <v>4.0</v>
      </c>
      <c r="AF22" s="515">
        <v>7.0</v>
      </c>
      <c r="AG22" s="564">
        <v>0.2125</v>
      </c>
      <c r="AH22" s="517"/>
      <c r="AI22" s="528"/>
      <c r="AJ22" s="529"/>
      <c r="AK22" s="562"/>
      <c r="AL22" s="530"/>
      <c r="AM22" s="528"/>
      <c r="AN22" s="529"/>
      <c r="AO22" s="529"/>
      <c r="AP22" s="530"/>
    </row>
    <row r="23">
      <c r="F23" s="582"/>
      <c r="J23" s="582"/>
      <c r="N23" s="582"/>
      <c r="R23" s="582"/>
      <c r="V23" s="582"/>
      <c r="Z23" s="582"/>
      <c r="AD23" s="582"/>
      <c r="AH23" s="582"/>
      <c r="AL23" s="582"/>
      <c r="AP23" s="582"/>
    </row>
    <row r="24">
      <c r="A24" s="451" t="s">
        <v>1249</v>
      </c>
      <c r="B24" s="8"/>
      <c r="C24" s="515">
        <v>1.0</v>
      </c>
      <c r="D24" s="515">
        <v>2.0</v>
      </c>
      <c r="E24" s="564">
        <v>0.03333333333333333</v>
      </c>
      <c r="F24" s="517"/>
      <c r="G24" s="515">
        <v>2.0</v>
      </c>
      <c r="H24" s="515">
        <v>8.5</v>
      </c>
      <c r="I24" s="564">
        <v>0.05555555555555555</v>
      </c>
      <c r="J24" s="563"/>
      <c r="K24" s="528">
        <v>0.0</v>
      </c>
      <c r="L24" s="529">
        <v>3.5</v>
      </c>
      <c r="M24" s="586">
        <v>0.1701388888888889</v>
      </c>
      <c r="N24" s="522"/>
      <c r="O24" s="520">
        <v>0.0</v>
      </c>
      <c r="P24" s="520">
        <v>1.0</v>
      </c>
      <c r="Q24" s="555">
        <v>0.017361111111111112</v>
      </c>
      <c r="R24" s="522"/>
      <c r="S24" s="515">
        <v>3.0</v>
      </c>
      <c r="T24" s="515">
        <v>1.5</v>
      </c>
      <c r="U24" s="518">
        <v>0.024305555555555556</v>
      </c>
      <c r="V24" s="522"/>
      <c r="W24" s="520"/>
      <c r="X24" s="520"/>
      <c r="Y24" s="555"/>
      <c r="Z24" s="517"/>
      <c r="AA24" s="515"/>
      <c r="AB24" s="515"/>
      <c r="AC24" s="564"/>
      <c r="AD24" s="517"/>
      <c r="AE24" s="515">
        <v>3.0</v>
      </c>
      <c r="AF24" s="515">
        <v>3.0</v>
      </c>
      <c r="AG24" s="564">
        <v>0.1451388888888889</v>
      </c>
      <c r="AH24" s="517"/>
      <c r="AI24" s="528"/>
      <c r="AJ24" s="529"/>
      <c r="AK24" s="550"/>
      <c r="AL24" s="530"/>
      <c r="AM24" s="528"/>
      <c r="AN24" s="529"/>
      <c r="AO24" s="550"/>
      <c r="AP24" s="530"/>
    </row>
    <row r="25">
      <c r="A25" s="451" t="s">
        <v>1250</v>
      </c>
      <c r="B25" s="8"/>
      <c r="C25" s="515">
        <v>0.0</v>
      </c>
      <c r="D25" s="515">
        <v>1.0</v>
      </c>
      <c r="E25" s="564">
        <v>0.052083333333333336</v>
      </c>
      <c r="F25" s="517"/>
      <c r="G25" s="515">
        <v>3.0</v>
      </c>
      <c r="H25" s="515">
        <v>5.0</v>
      </c>
      <c r="I25" s="547">
        <v>0.05625</v>
      </c>
      <c r="J25" s="563"/>
      <c r="K25" s="524">
        <v>1.0</v>
      </c>
      <c r="L25" s="525">
        <v>2.0</v>
      </c>
      <c r="M25" s="554">
        <v>0.17152777777777778</v>
      </c>
      <c r="N25" s="522"/>
      <c r="O25" s="520">
        <v>1.0</v>
      </c>
      <c r="P25" s="520">
        <v>3.0</v>
      </c>
      <c r="Q25" s="555">
        <v>0.02847222222222222</v>
      </c>
      <c r="R25" s="522"/>
      <c r="S25" s="515">
        <v>0.0</v>
      </c>
      <c r="T25" s="515">
        <v>6.0</v>
      </c>
      <c r="U25" s="515">
        <v>0.0</v>
      </c>
      <c r="V25" s="522" t="s">
        <v>56</v>
      </c>
      <c r="W25" s="515"/>
      <c r="X25" s="515"/>
      <c r="Y25" s="564"/>
      <c r="Z25" s="517"/>
      <c r="AA25" s="515"/>
      <c r="AB25" s="515"/>
      <c r="AC25" s="564"/>
      <c r="AD25" s="517"/>
      <c r="AE25" s="515">
        <v>3.0</v>
      </c>
      <c r="AF25" s="515">
        <v>7.0</v>
      </c>
      <c r="AG25" s="564">
        <v>0.22361111111111112</v>
      </c>
      <c r="AH25" s="517"/>
      <c r="AI25" s="528"/>
      <c r="AJ25" s="529"/>
      <c r="AK25" s="550"/>
      <c r="AL25" s="530"/>
      <c r="AM25" s="528"/>
      <c r="AN25" s="529"/>
      <c r="AO25" s="550"/>
      <c r="AP25" s="530"/>
    </row>
    <row r="26">
      <c r="A26" s="451" t="s">
        <v>1251</v>
      </c>
      <c r="B26" s="8"/>
      <c r="C26" s="515">
        <v>2.0</v>
      </c>
      <c r="D26" s="515">
        <v>5.0</v>
      </c>
      <c r="E26" s="564">
        <v>0.04791666666666667</v>
      </c>
      <c r="F26" s="517"/>
      <c r="G26" s="524">
        <v>1.0</v>
      </c>
      <c r="H26" s="525">
        <v>9.5</v>
      </c>
      <c r="I26" s="547">
        <v>0.05138888888888889</v>
      </c>
      <c r="J26" s="565"/>
      <c r="K26" s="524">
        <v>12.0</v>
      </c>
      <c r="L26" s="525">
        <v>5.5</v>
      </c>
      <c r="M26" s="554">
        <v>0.15069444444444444</v>
      </c>
      <c r="N26" s="522"/>
      <c r="O26" s="542">
        <v>0.0</v>
      </c>
      <c r="P26" s="543">
        <v>1.0</v>
      </c>
      <c r="Q26" s="555">
        <v>0.029861111111111113</v>
      </c>
      <c r="R26" s="522"/>
      <c r="S26" s="515">
        <v>3.0</v>
      </c>
      <c r="T26" s="515">
        <v>3.0</v>
      </c>
      <c r="U26" s="518">
        <v>0.018055555555555554</v>
      </c>
      <c r="V26" s="522"/>
      <c r="W26" s="515"/>
      <c r="X26" s="515"/>
      <c r="Y26" s="564"/>
      <c r="Z26" s="517"/>
      <c r="AA26" s="515"/>
      <c r="AB26" s="515"/>
      <c r="AC26" s="564"/>
      <c r="AD26" s="517"/>
      <c r="AE26" s="515">
        <v>3.0</v>
      </c>
      <c r="AF26" s="515">
        <v>8.0</v>
      </c>
      <c r="AG26" s="564">
        <v>0.09652777777777778</v>
      </c>
      <c r="AH26" s="517"/>
      <c r="AI26" s="528"/>
      <c r="AJ26" s="529"/>
      <c r="AK26" s="550"/>
      <c r="AL26" s="530"/>
      <c r="AM26" s="528"/>
      <c r="AN26" s="529"/>
      <c r="AO26" s="550"/>
      <c r="AP26" s="530"/>
    </row>
    <row r="27">
      <c r="A27" s="451" t="s">
        <v>1252</v>
      </c>
      <c r="B27" s="8"/>
      <c r="C27" s="515">
        <v>0.0</v>
      </c>
      <c r="D27" s="515">
        <v>0.0</v>
      </c>
      <c r="E27" s="564">
        <v>0.021527777777777778</v>
      </c>
      <c r="F27" s="517"/>
      <c r="G27" s="524">
        <v>2.0</v>
      </c>
      <c r="H27" s="525">
        <v>13.0</v>
      </c>
      <c r="I27" s="547">
        <v>0.08611111111111111</v>
      </c>
      <c r="J27" s="567"/>
      <c r="K27" s="587">
        <v>0.0</v>
      </c>
      <c r="L27" s="525">
        <v>2.0</v>
      </c>
      <c r="M27" s="554">
        <v>0.034722222222222224</v>
      </c>
      <c r="N27" s="522"/>
      <c r="O27" s="542">
        <v>0.0</v>
      </c>
      <c r="P27" s="543">
        <v>1.0</v>
      </c>
      <c r="Q27" s="555">
        <v>0.009027777777777777</v>
      </c>
      <c r="R27" s="522"/>
      <c r="S27" s="515">
        <v>2.0</v>
      </c>
      <c r="T27" s="515">
        <v>4.0</v>
      </c>
      <c r="U27" s="564">
        <v>0.027083333333333334</v>
      </c>
      <c r="V27" s="522"/>
      <c r="W27" s="515"/>
      <c r="X27" s="515"/>
      <c r="Y27" s="564"/>
      <c r="Z27" s="517"/>
      <c r="AA27" s="515"/>
      <c r="AB27" s="515"/>
      <c r="AC27" s="564"/>
      <c r="AD27" s="517"/>
      <c r="AE27" s="515">
        <v>0.0</v>
      </c>
      <c r="AF27" s="515">
        <v>6.0</v>
      </c>
      <c r="AG27" s="564">
        <v>0.21458333333333332</v>
      </c>
      <c r="AH27" s="517"/>
      <c r="AI27" s="528"/>
      <c r="AJ27" s="529"/>
      <c r="AK27" s="550"/>
      <c r="AL27" s="530"/>
      <c r="AM27" s="528"/>
      <c r="AN27" s="529"/>
      <c r="AO27" s="550"/>
      <c r="AP27" s="530"/>
    </row>
    <row r="28">
      <c r="A28" s="451" t="s">
        <v>1253</v>
      </c>
      <c r="B28" s="8"/>
      <c r="C28" s="515">
        <v>0.0</v>
      </c>
      <c r="D28" s="515">
        <v>0.0</v>
      </c>
      <c r="E28" s="515">
        <v>0.0</v>
      </c>
      <c r="F28" s="517" t="s">
        <v>56</v>
      </c>
      <c r="G28" s="515">
        <v>7.0</v>
      </c>
      <c r="H28" s="515">
        <v>8.0</v>
      </c>
      <c r="I28" s="547">
        <v>0.03125</v>
      </c>
      <c r="J28" s="568"/>
      <c r="K28" s="515">
        <v>0.0</v>
      </c>
      <c r="L28" s="525">
        <v>0.0</v>
      </c>
      <c r="M28" s="591">
        <v>0.0</v>
      </c>
      <c r="N28" s="522" t="s">
        <v>55</v>
      </c>
      <c r="O28" s="520">
        <v>2.0</v>
      </c>
      <c r="P28" s="520">
        <v>7.0</v>
      </c>
      <c r="Q28" s="555">
        <v>0.04097222222222222</v>
      </c>
      <c r="R28" s="522"/>
      <c r="S28" s="515">
        <v>1.0</v>
      </c>
      <c r="T28" s="515">
        <v>4.5</v>
      </c>
      <c r="U28" s="518">
        <v>0.03125</v>
      </c>
      <c r="V28" s="522"/>
      <c r="W28" s="515"/>
      <c r="X28" s="515"/>
      <c r="Y28" s="564"/>
      <c r="Z28" s="517"/>
      <c r="AA28" s="515"/>
      <c r="AB28" s="515"/>
      <c r="AC28" s="564"/>
      <c r="AD28" s="517"/>
      <c r="AE28" s="515">
        <v>7.0</v>
      </c>
      <c r="AF28" s="515">
        <v>7.0</v>
      </c>
      <c r="AG28" s="564">
        <v>0.24027777777777778</v>
      </c>
      <c r="AH28" s="517"/>
      <c r="AI28" s="528"/>
      <c r="AJ28" s="529"/>
      <c r="AK28" s="550"/>
      <c r="AL28" s="530"/>
      <c r="AM28" s="528"/>
      <c r="AN28" s="529"/>
      <c r="AO28" s="550"/>
      <c r="AP28" s="530"/>
    </row>
    <row r="29">
      <c r="A29" s="451" t="s">
        <v>1254</v>
      </c>
      <c r="B29" s="8"/>
      <c r="C29" s="515">
        <v>1.0</v>
      </c>
      <c r="D29" s="515">
        <v>1.0</v>
      </c>
      <c r="E29" s="564">
        <v>0.03611111111111111</v>
      </c>
      <c r="F29" s="517"/>
      <c r="G29" s="515">
        <v>5.0</v>
      </c>
      <c r="H29" s="515">
        <v>8.0</v>
      </c>
      <c r="I29" s="547">
        <v>0.13680555555555557</v>
      </c>
      <c r="J29" s="568"/>
      <c r="K29" s="515">
        <v>0.0</v>
      </c>
      <c r="L29" s="525">
        <v>0.0</v>
      </c>
      <c r="M29" s="591">
        <v>0.0</v>
      </c>
      <c r="N29" s="522" t="s">
        <v>55</v>
      </c>
      <c r="O29" s="520">
        <v>0.0</v>
      </c>
      <c r="P29" s="520">
        <v>3.5</v>
      </c>
      <c r="Q29" s="555">
        <v>0.049305555555555554</v>
      </c>
      <c r="R29" s="522"/>
      <c r="S29" s="515">
        <v>0.0</v>
      </c>
      <c r="T29" s="515">
        <v>0.0</v>
      </c>
      <c r="U29" s="518">
        <v>0.03611111111111111</v>
      </c>
      <c r="V29" s="522"/>
      <c r="W29" s="515"/>
      <c r="X29" s="515"/>
      <c r="Y29" s="515"/>
      <c r="Z29" s="517"/>
      <c r="AA29" s="515"/>
      <c r="AB29" s="515"/>
      <c r="AC29" s="564"/>
      <c r="AD29" s="517"/>
      <c r="AE29" s="515">
        <v>11.0</v>
      </c>
      <c r="AF29" s="515">
        <v>5.0</v>
      </c>
      <c r="AG29" s="564">
        <v>0.08402777777777778</v>
      </c>
      <c r="AH29" s="517"/>
      <c r="AI29" s="528"/>
      <c r="AJ29" s="529"/>
      <c r="AK29" s="550"/>
      <c r="AL29" s="530"/>
      <c r="AM29" s="528"/>
      <c r="AN29" s="529"/>
      <c r="AO29" s="550"/>
      <c r="AP29" s="530"/>
    </row>
    <row r="30">
      <c r="A30" s="451" t="s">
        <v>1255</v>
      </c>
      <c r="B30" s="8"/>
      <c r="C30" s="515">
        <v>0.0</v>
      </c>
      <c r="D30" s="515">
        <v>3.0</v>
      </c>
      <c r="E30" s="564">
        <v>0.025</v>
      </c>
      <c r="F30" s="563"/>
      <c r="G30" s="515">
        <v>3.0</v>
      </c>
      <c r="H30" s="515">
        <v>8.0</v>
      </c>
      <c r="I30" s="564">
        <v>0.07916666666666666</v>
      </c>
      <c r="J30" s="563"/>
      <c r="K30" s="542">
        <v>0.0</v>
      </c>
      <c r="L30" s="543">
        <v>0.0</v>
      </c>
      <c r="M30" s="569">
        <v>0.034722222222222224</v>
      </c>
      <c r="N30" s="522" t="s">
        <v>55</v>
      </c>
      <c r="O30" s="520">
        <v>0.0</v>
      </c>
      <c r="P30" s="543">
        <v>1.0</v>
      </c>
      <c r="Q30" s="555">
        <v>0.050694444444444445</v>
      </c>
      <c r="R30" s="522"/>
      <c r="S30" s="570">
        <v>2.0</v>
      </c>
      <c r="T30" s="570">
        <v>2.5</v>
      </c>
      <c r="U30" s="518">
        <v>0.02361111111111111</v>
      </c>
      <c r="V30" s="522"/>
      <c r="W30" s="515"/>
      <c r="X30" s="515"/>
      <c r="Y30" s="564"/>
      <c r="Z30" s="517"/>
      <c r="AA30" s="515"/>
      <c r="AB30" s="515"/>
      <c r="AC30" s="564"/>
      <c r="AD30" s="517"/>
      <c r="AE30" s="515">
        <v>6.0</v>
      </c>
      <c r="AF30" s="515">
        <v>6.0</v>
      </c>
      <c r="AG30" s="564">
        <v>0.16875</v>
      </c>
      <c r="AH30" s="517"/>
      <c r="AI30" s="542"/>
      <c r="AJ30" s="543"/>
      <c r="AK30" s="583"/>
      <c r="AL30" s="530"/>
      <c r="AM30" s="528"/>
      <c r="AN30" s="529"/>
      <c r="AO30" s="550"/>
      <c r="AP30" s="530"/>
    </row>
    <row r="31">
      <c r="F31" s="582"/>
      <c r="J31" s="582"/>
      <c r="N31" s="582"/>
      <c r="R31" s="582"/>
      <c r="V31" s="582"/>
      <c r="Z31" s="582"/>
      <c r="AD31" s="582"/>
      <c r="AH31" s="582"/>
      <c r="AL31" s="582"/>
      <c r="AP31" s="582"/>
    </row>
    <row r="32">
      <c r="A32" s="451" t="s">
        <v>1256</v>
      </c>
      <c r="B32" s="8"/>
      <c r="C32" s="515">
        <v>0.0</v>
      </c>
      <c r="D32" s="515">
        <v>0.0</v>
      </c>
      <c r="E32" s="564">
        <v>0.05555555555555555</v>
      </c>
      <c r="F32" s="563"/>
      <c r="G32" s="515">
        <v>2.0</v>
      </c>
      <c r="H32" s="515">
        <v>8.5</v>
      </c>
      <c r="I32" s="564">
        <v>0.06180555555555556</v>
      </c>
      <c r="J32" s="563"/>
      <c r="K32" s="588">
        <v>0.0</v>
      </c>
      <c r="L32" s="588">
        <v>0.0</v>
      </c>
      <c r="M32" s="593">
        <v>0.0</v>
      </c>
      <c r="N32" s="522" t="s">
        <v>55</v>
      </c>
      <c r="O32" s="520">
        <v>1.0</v>
      </c>
      <c r="P32" s="520">
        <v>11.5</v>
      </c>
      <c r="Q32" s="555">
        <v>0.02361111111111111</v>
      </c>
      <c r="R32" s="522"/>
      <c r="S32" s="515">
        <v>0.0</v>
      </c>
      <c r="T32" s="515">
        <v>0.0</v>
      </c>
      <c r="U32" s="515">
        <v>0.0</v>
      </c>
      <c r="V32" s="522" t="s">
        <v>56</v>
      </c>
      <c r="W32" s="515"/>
      <c r="X32" s="515"/>
      <c r="Y32" s="564"/>
      <c r="Z32" s="517"/>
      <c r="AA32" s="515"/>
      <c r="AB32" s="515"/>
      <c r="AC32" s="564"/>
      <c r="AD32" s="517"/>
      <c r="AE32" s="515">
        <v>4.0</v>
      </c>
      <c r="AF32" s="515">
        <v>7.0</v>
      </c>
      <c r="AG32" s="564">
        <v>0.04236111111111111</v>
      </c>
      <c r="AH32" s="517"/>
      <c r="AI32" s="542"/>
      <c r="AJ32" s="543"/>
      <c r="AK32" s="583"/>
      <c r="AL32" s="530"/>
      <c r="AM32" s="528"/>
      <c r="AN32" s="529"/>
      <c r="AO32" s="550"/>
      <c r="AP32" s="530"/>
    </row>
    <row r="33">
      <c r="A33" s="451" t="s">
        <v>1257</v>
      </c>
      <c r="B33" s="8"/>
      <c r="C33" s="515">
        <v>0.0</v>
      </c>
      <c r="D33" s="515">
        <v>0.0</v>
      </c>
      <c r="E33" s="515">
        <v>0.0</v>
      </c>
      <c r="F33" s="563" t="s">
        <v>56</v>
      </c>
      <c r="G33" s="515">
        <v>1.0</v>
      </c>
      <c r="H33" s="515">
        <v>9.5</v>
      </c>
      <c r="I33" s="547">
        <v>0.04652777777777778</v>
      </c>
      <c r="J33" s="563"/>
      <c r="K33" s="542">
        <v>1.0</v>
      </c>
      <c r="L33" s="543">
        <v>0.0</v>
      </c>
      <c r="M33" s="593">
        <v>0.0</v>
      </c>
      <c r="N33" s="522" t="s">
        <v>55</v>
      </c>
      <c r="O33" s="542">
        <v>0.0</v>
      </c>
      <c r="P33" s="543">
        <v>4.5</v>
      </c>
      <c r="Q33" s="555">
        <v>0.03194444444444444</v>
      </c>
      <c r="R33" s="522"/>
      <c r="S33" s="515">
        <v>0.0</v>
      </c>
      <c r="T33" s="515">
        <v>3.0</v>
      </c>
      <c r="U33" s="518">
        <v>0.022222222222222223</v>
      </c>
      <c r="V33" s="522"/>
      <c r="W33" s="515"/>
      <c r="X33" s="515"/>
      <c r="Y33" s="564"/>
      <c r="Z33" s="517"/>
      <c r="AA33" s="515"/>
      <c r="AB33" s="515"/>
      <c r="AC33" s="564"/>
      <c r="AD33" s="517"/>
      <c r="AE33" s="515">
        <v>10.0</v>
      </c>
      <c r="AF33" s="515">
        <v>6.0</v>
      </c>
      <c r="AG33" s="564">
        <v>0.20972222222222223</v>
      </c>
      <c r="AH33" s="517"/>
      <c r="AI33" s="542"/>
      <c r="AJ33" s="543"/>
      <c r="AK33" s="583"/>
      <c r="AL33" s="560"/>
      <c r="AM33" s="542"/>
      <c r="AN33" s="543"/>
      <c r="AO33" s="550"/>
      <c r="AP33" s="560"/>
    </row>
    <row r="34">
      <c r="A34" s="451" t="s">
        <v>1258</v>
      </c>
      <c r="B34" s="8"/>
      <c r="C34" s="515">
        <v>1.0</v>
      </c>
      <c r="D34" s="515">
        <v>1.0</v>
      </c>
      <c r="E34" s="564">
        <v>0.05694444444444444</v>
      </c>
      <c r="F34" s="563"/>
      <c r="G34" s="515">
        <v>1.0</v>
      </c>
      <c r="H34" s="515">
        <v>8.5</v>
      </c>
      <c r="I34" s="547">
        <v>0.12638888888888888</v>
      </c>
      <c r="J34" s="563"/>
      <c r="K34" s="520">
        <v>7.0</v>
      </c>
      <c r="L34" s="520">
        <v>7.0</v>
      </c>
      <c r="M34" s="569">
        <v>0.14305555555555555</v>
      </c>
      <c r="N34" s="522"/>
      <c r="O34" s="520">
        <v>0.0</v>
      </c>
      <c r="P34" s="520">
        <v>1.0</v>
      </c>
      <c r="Q34" s="555">
        <v>0.029861111111111113</v>
      </c>
      <c r="R34" s="522"/>
      <c r="S34" s="515">
        <v>2.0</v>
      </c>
      <c r="T34" s="515">
        <v>2.0</v>
      </c>
      <c r="U34" s="518">
        <v>0.020833333333333332</v>
      </c>
      <c r="V34" s="522"/>
      <c r="W34" s="515"/>
      <c r="X34" s="515"/>
      <c r="Y34" s="564"/>
      <c r="Z34" s="517"/>
      <c r="AA34" s="515"/>
      <c r="AB34" s="515"/>
      <c r="AC34" s="515"/>
      <c r="AD34" s="517"/>
      <c r="AE34" s="515">
        <v>4.0</v>
      </c>
      <c r="AF34" s="515">
        <v>4.0</v>
      </c>
      <c r="AG34" s="564">
        <v>0.2111111111111111</v>
      </c>
      <c r="AH34" s="517"/>
      <c r="AI34" s="542"/>
      <c r="AJ34" s="543"/>
      <c r="AK34" s="583"/>
      <c r="AL34" s="530"/>
      <c r="AM34" s="574"/>
      <c r="AN34" s="575"/>
      <c r="AO34" s="550"/>
      <c r="AP34" s="530"/>
    </row>
    <row r="35">
      <c r="A35" s="451" t="s">
        <v>1259</v>
      </c>
      <c r="B35" s="8"/>
      <c r="C35" s="515">
        <v>1.0</v>
      </c>
      <c r="D35" s="515">
        <v>1.0</v>
      </c>
      <c r="E35" s="564">
        <v>0.04027777777777778</v>
      </c>
      <c r="F35" s="563"/>
      <c r="G35" s="515">
        <v>1.0</v>
      </c>
      <c r="H35" s="515">
        <v>9.0</v>
      </c>
      <c r="I35" s="547">
        <v>0.07569444444444444</v>
      </c>
      <c r="J35" s="563"/>
      <c r="K35" s="520">
        <v>9.0</v>
      </c>
      <c r="L35" s="520">
        <v>4.5</v>
      </c>
      <c r="M35" s="569">
        <v>0.20416666666666666</v>
      </c>
      <c r="N35" s="522"/>
      <c r="O35" s="520">
        <v>0.0</v>
      </c>
      <c r="P35" s="520">
        <v>1.5</v>
      </c>
      <c r="Q35" s="521">
        <v>0.0</v>
      </c>
      <c r="R35" s="522"/>
      <c r="S35" s="515">
        <v>0.0</v>
      </c>
      <c r="T35" s="515">
        <v>0.0</v>
      </c>
      <c r="U35" s="515">
        <v>0.0</v>
      </c>
      <c r="V35" s="522" t="s">
        <v>55</v>
      </c>
      <c r="W35" s="515"/>
      <c r="X35" s="515"/>
      <c r="Y35" s="564"/>
      <c r="Z35" s="517"/>
      <c r="AA35" s="515"/>
      <c r="AB35" s="515"/>
      <c r="AC35" s="564"/>
      <c r="AD35" s="517"/>
      <c r="AE35" s="515">
        <v>3.0</v>
      </c>
      <c r="AF35" s="515">
        <v>3.0</v>
      </c>
      <c r="AG35" s="564">
        <v>0.21736111111111112</v>
      </c>
      <c r="AH35" s="517"/>
      <c r="AI35" s="542"/>
      <c r="AJ35" s="543"/>
      <c r="AK35" s="583"/>
      <c r="AL35" s="560"/>
      <c r="AM35" s="574"/>
      <c r="AN35" s="589"/>
      <c r="AO35" s="550"/>
      <c r="AP35" s="560"/>
    </row>
    <row r="36">
      <c r="A36" s="451" t="s">
        <v>1260</v>
      </c>
      <c r="B36" s="8"/>
      <c r="C36" s="515">
        <v>0.0</v>
      </c>
      <c r="D36" s="515">
        <v>0.0</v>
      </c>
      <c r="E36" s="564">
        <v>0.022916666666666665</v>
      </c>
      <c r="F36" s="590"/>
      <c r="G36" s="591">
        <v>2.0</v>
      </c>
      <c r="H36" s="591">
        <v>8.5</v>
      </c>
      <c r="I36" s="592">
        <v>0.06805555555555555</v>
      </c>
      <c r="J36" s="590"/>
      <c r="K36" s="593">
        <v>0.0</v>
      </c>
      <c r="L36" s="593">
        <v>5.5</v>
      </c>
      <c r="M36" s="569">
        <v>0.04236111111111111</v>
      </c>
      <c r="N36" s="522"/>
      <c r="O36" s="593">
        <v>0.0</v>
      </c>
      <c r="P36" s="593">
        <v>7.5</v>
      </c>
      <c r="Q36" s="555">
        <v>0.013194444444444444</v>
      </c>
      <c r="R36" s="522"/>
      <c r="S36" s="593">
        <v>0.0</v>
      </c>
      <c r="T36" s="593">
        <v>0.0</v>
      </c>
      <c r="U36" s="515">
        <v>0.0</v>
      </c>
      <c r="V36" s="522" t="s">
        <v>55</v>
      </c>
      <c r="W36" s="515"/>
      <c r="X36" s="515"/>
      <c r="Y36" s="564"/>
      <c r="Z36" s="517"/>
      <c r="AA36" s="515"/>
      <c r="AB36" s="515"/>
      <c r="AC36" s="515"/>
      <c r="AD36" s="517"/>
      <c r="AE36" s="515">
        <v>2.0</v>
      </c>
      <c r="AF36" s="515">
        <v>6.0</v>
      </c>
      <c r="AG36" s="564">
        <v>0.06319444444444444</v>
      </c>
      <c r="AH36" s="517"/>
      <c r="AI36" s="593">
        <v>4.0</v>
      </c>
      <c r="AJ36" s="593">
        <v>3.0</v>
      </c>
      <c r="AK36" s="583">
        <v>0.0625</v>
      </c>
      <c r="AL36" s="594"/>
      <c r="AM36" s="593">
        <v>6.0</v>
      </c>
      <c r="AN36" s="593">
        <v>6.0</v>
      </c>
      <c r="AO36" s="550">
        <v>0.24513888888888888</v>
      </c>
      <c r="AP36" s="594"/>
    </row>
    <row r="37">
      <c r="A37" s="451" t="s">
        <v>1261</v>
      </c>
      <c r="B37" s="8"/>
      <c r="C37" s="515">
        <v>1.0</v>
      </c>
      <c r="D37" s="515">
        <v>2.0</v>
      </c>
      <c r="E37" s="564">
        <v>0.06458333333333334</v>
      </c>
      <c r="F37" s="596"/>
      <c r="G37" s="591">
        <v>7.0</v>
      </c>
      <c r="H37" s="591">
        <v>10.5</v>
      </c>
      <c r="I37" s="592">
        <v>0.0798611111111111</v>
      </c>
      <c r="J37" s="590"/>
      <c r="K37" s="593">
        <v>4.0</v>
      </c>
      <c r="L37" s="593">
        <v>1.5</v>
      </c>
      <c r="M37" s="569">
        <v>0.14305555555555555</v>
      </c>
      <c r="N37" s="522"/>
      <c r="O37" s="593">
        <v>0.0</v>
      </c>
      <c r="P37" s="593">
        <v>3.0</v>
      </c>
      <c r="Q37" s="555">
        <v>0.03888888888888889</v>
      </c>
      <c r="R37" s="522"/>
      <c r="S37" s="593">
        <v>0.0</v>
      </c>
      <c r="T37" s="593">
        <v>0.0</v>
      </c>
      <c r="U37" s="515">
        <v>0.0</v>
      </c>
      <c r="V37" s="522" t="s">
        <v>55</v>
      </c>
      <c r="W37" s="515"/>
      <c r="X37" s="515"/>
      <c r="Y37" s="515"/>
      <c r="Z37" s="517"/>
      <c r="AA37" s="515"/>
      <c r="AB37" s="515"/>
      <c r="AC37" s="564"/>
      <c r="AD37" s="517"/>
      <c r="AE37" s="515">
        <v>3.0</v>
      </c>
      <c r="AF37" s="515">
        <v>4.0</v>
      </c>
      <c r="AG37" s="564">
        <v>0.2111111111111111</v>
      </c>
      <c r="AH37" s="517"/>
      <c r="AI37" s="593">
        <v>2.0</v>
      </c>
      <c r="AJ37" s="593">
        <v>1.0</v>
      </c>
      <c r="AK37" s="543">
        <v>0.0</v>
      </c>
      <c r="AL37" s="929" t="s">
        <v>56</v>
      </c>
      <c r="AM37" s="593">
        <v>10.0</v>
      </c>
      <c r="AN37" s="593">
        <v>7.0</v>
      </c>
      <c r="AO37" s="550">
        <v>0.21319444444444444</v>
      </c>
      <c r="AP37" s="594"/>
    </row>
    <row r="38">
      <c r="A38" s="399" t="s">
        <v>45</v>
      </c>
      <c r="B38" s="400" t="s">
        <v>46</v>
      </c>
      <c r="C38" s="401">
        <f t="shared" ref="C38:AP38" si="1">SUM(C3:C6)</f>
        <v>0</v>
      </c>
      <c r="D38" s="401">
        <f t="shared" si="1"/>
        <v>0</v>
      </c>
      <c r="E38" s="577">
        <f t="shared" si="1"/>
        <v>0</v>
      </c>
      <c r="F38" s="403">
        <f t="shared" si="1"/>
        <v>0</v>
      </c>
      <c r="G38" s="401">
        <f t="shared" si="1"/>
        <v>23</v>
      </c>
      <c r="H38" s="401">
        <f t="shared" si="1"/>
        <v>37</v>
      </c>
      <c r="I38" s="577">
        <f t="shared" si="1"/>
        <v>0.1354166667</v>
      </c>
      <c r="J38" s="403">
        <f t="shared" si="1"/>
        <v>0</v>
      </c>
      <c r="K38" s="401">
        <f t="shared" si="1"/>
        <v>30</v>
      </c>
      <c r="L38" s="401">
        <f t="shared" si="1"/>
        <v>20</v>
      </c>
      <c r="M38" s="577">
        <f t="shared" si="1"/>
        <v>0.9729166667</v>
      </c>
      <c r="N38" s="403">
        <f t="shared" si="1"/>
        <v>0</v>
      </c>
      <c r="O38" s="401">
        <f t="shared" si="1"/>
        <v>0</v>
      </c>
      <c r="P38" s="401">
        <f t="shared" si="1"/>
        <v>1</v>
      </c>
      <c r="Q38" s="577">
        <f t="shared" si="1"/>
        <v>0.02152777778</v>
      </c>
      <c r="R38" s="403">
        <f t="shared" si="1"/>
        <v>0</v>
      </c>
      <c r="S38" s="401">
        <f t="shared" si="1"/>
        <v>7</v>
      </c>
      <c r="T38" s="401">
        <f t="shared" si="1"/>
        <v>8</v>
      </c>
      <c r="U38" s="577">
        <f t="shared" si="1"/>
        <v>0.02291666667</v>
      </c>
      <c r="V38" s="403">
        <f t="shared" si="1"/>
        <v>0</v>
      </c>
      <c r="W38" s="401">
        <f t="shared" si="1"/>
        <v>0</v>
      </c>
      <c r="X38" s="401">
        <f t="shared" si="1"/>
        <v>0</v>
      </c>
      <c r="Y38" s="577">
        <f t="shared" si="1"/>
        <v>0</v>
      </c>
      <c r="Z38" s="403">
        <f t="shared" si="1"/>
        <v>0</v>
      </c>
      <c r="AA38" s="401">
        <f t="shared" si="1"/>
        <v>0</v>
      </c>
      <c r="AB38" s="401">
        <f t="shared" si="1"/>
        <v>0</v>
      </c>
      <c r="AC38" s="577">
        <f t="shared" si="1"/>
        <v>0</v>
      </c>
      <c r="AD38" s="403">
        <f t="shared" si="1"/>
        <v>0</v>
      </c>
      <c r="AE38" s="401">
        <f t="shared" si="1"/>
        <v>12</v>
      </c>
      <c r="AF38" s="401">
        <f t="shared" si="1"/>
        <v>23</v>
      </c>
      <c r="AG38" s="577">
        <f t="shared" si="1"/>
        <v>0.5319444444</v>
      </c>
      <c r="AH38" s="403">
        <f t="shared" si="1"/>
        <v>0</v>
      </c>
      <c r="AI38" s="401">
        <f t="shared" si="1"/>
        <v>0</v>
      </c>
      <c r="AJ38" s="401">
        <f t="shared" si="1"/>
        <v>0</v>
      </c>
      <c r="AK38" s="577">
        <f t="shared" si="1"/>
        <v>0</v>
      </c>
      <c r="AL38" s="403">
        <f t="shared" si="1"/>
        <v>0</v>
      </c>
      <c r="AM38" s="401">
        <f t="shared" si="1"/>
        <v>0</v>
      </c>
      <c r="AN38" s="401">
        <f t="shared" si="1"/>
        <v>0</v>
      </c>
      <c r="AO38" s="577">
        <f t="shared" si="1"/>
        <v>0</v>
      </c>
      <c r="AP38" s="403">
        <f t="shared" si="1"/>
        <v>0</v>
      </c>
    </row>
    <row r="39">
      <c r="A39" s="404" t="s">
        <v>47</v>
      </c>
      <c r="B39" s="405" t="s">
        <v>48</v>
      </c>
      <c r="C39" s="401">
        <f t="shared" ref="C39:AP39" si="2">SUM(C8:C14)</f>
        <v>1</v>
      </c>
      <c r="D39" s="401">
        <f t="shared" si="2"/>
        <v>0</v>
      </c>
      <c r="E39" s="577">
        <f t="shared" si="2"/>
        <v>0</v>
      </c>
      <c r="F39" s="403">
        <f t="shared" si="2"/>
        <v>0</v>
      </c>
      <c r="G39" s="401">
        <f t="shared" si="2"/>
        <v>20</v>
      </c>
      <c r="H39" s="401">
        <f t="shared" si="2"/>
        <v>63</v>
      </c>
      <c r="I39" s="577">
        <f t="shared" si="2"/>
        <v>1.036805556</v>
      </c>
      <c r="J39" s="403">
        <f t="shared" si="2"/>
        <v>0</v>
      </c>
      <c r="K39" s="401">
        <f t="shared" si="2"/>
        <v>20</v>
      </c>
      <c r="L39" s="401">
        <f t="shared" si="2"/>
        <v>37</v>
      </c>
      <c r="M39" s="577">
        <f t="shared" si="2"/>
        <v>2.128472222</v>
      </c>
      <c r="N39" s="403">
        <f t="shared" si="2"/>
        <v>0</v>
      </c>
      <c r="O39" s="401">
        <f t="shared" si="2"/>
        <v>7</v>
      </c>
      <c r="P39" s="401">
        <f t="shared" si="2"/>
        <v>16.5</v>
      </c>
      <c r="Q39" s="577">
        <f t="shared" si="2"/>
        <v>0.1944444444</v>
      </c>
      <c r="R39" s="403">
        <f t="shared" si="2"/>
        <v>0</v>
      </c>
      <c r="S39" s="401">
        <f t="shared" si="2"/>
        <v>24</v>
      </c>
      <c r="T39" s="401">
        <f t="shared" si="2"/>
        <v>23</v>
      </c>
      <c r="U39" s="577">
        <f t="shared" si="2"/>
        <v>0.2263888889</v>
      </c>
      <c r="V39" s="403">
        <f t="shared" si="2"/>
        <v>0</v>
      </c>
      <c r="W39" s="401">
        <f t="shared" si="2"/>
        <v>0</v>
      </c>
      <c r="X39" s="401">
        <f t="shared" si="2"/>
        <v>0</v>
      </c>
      <c r="Y39" s="577">
        <f t="shared" si="2"/>
        <v>0</v>
      </c>
      <c r="Z39" s="403">
        <f t="shared" si="2"/>
        <v>0</v>
      </c>
      <c r="AA39" s="401">
        <f t="shared" si="2"/>
        <v>0</v>
      </c>
      <c r="AB39" s="401">
        <f t="shared" si="2"/>
        <v>0</v>
      </c>
      <c r="AC39" s="577">
        <f t="shared" si="2"/>
        <v>0</v>
      </c>
      <c r="AD39" s="403">
        <f t="shared" si="2"/>
        <v>0</v>
      </c>
      <c r="AE39" s="401">
        <f t="shared" si="2"/>
        <v>19</v>
      </c>
      <c r="AF39" s="401">
        <f t="shared" si="2"/>
        <v>43</v>
      </c>
      <c r="AG39" s="577">
        <f t="shared" si="2"/>
        <v>0.96875</v>
      </c>
      <c r="AH39" s="403">
        <f t="shared" si="2"/>
        <v>0</v>
      </c>
      <c r="AI39" s="401">
        <f t="shared" si="2"/>
        <v>0</v>
      </c>
      <c r="AJ39" s="401">
        <f t="shared" si="2"/>
        <v>0</v>
      </c>
      <c r="AK39" s="577">
        <f t="shared" si="2"/>
        <v>0</v>
      </c>
      <c r="AL39" s="403">
        <f t="shared" si="2"/>
        <v>0</v>
      </c>
      <c r="AM39" s="401">
        <f t="shared" si="2"/>
        <v>0</v>
      </c>
      <c r="AN39" s="401">
        <f t="shared" si="2"/>
        <v>0</v>
      </c>
      <c r="AO39" s="577">
        <f t="shared" si="2"/>
        <v>0</v>
      </c>
      <c r="AP39" s="403">
        <f t="shared" si="2"/>
        <v>0</v>
      </c>
    </row>
    <row r="40">
      <c r="A40" s="406" t="s">
        <v>43</v>
      </c>
      <c r="B40" s="405" t="s">
        <v>49</v>
      </c>
      <c r="C40" s="401">
        <f t="shared" ref="C40:M40" si="3">SUM(C16:C22)</f>
        <v>1</v>
      </c>
      <c r="D40" s="401">
        <f t="shared" si="3"/>
        <v>2</v>
      </c>
      <c r="E40" s="577">
        <f t="shared" si="3"/>
        <v>0.1138888889</v>
      </c>
      <c r="F40" s="403">
        <f t="shared" si="3"/>
        <v>0</v>
      </c>
      <c r="G40" s="401">
        <f t="shared" si="3"/>
        <v>26</v>
      </c>
      <c r="H40" s="401">
        <f t="shared" si="3"/>
        <v>57</v>
      </c>
      <c r="I40" s="577">
        <f t="shared" si="3"/>
        <v>0.5604166667</v>
      </c>
      <c r="J40" s="403">
        <f t="shared" si="3"/>
        <v>0</v>
      </c>
      <c r="K40" s="401">
        <f t="shared" si="3"/>
        <v>10</v>
      </c>
      <c r="L40" s="401">
        <f t="shared" si="3"/>
        <v>17</v>
      </c>
      <c r="M40" s="577">
        <f t="shared" si="3"/>
        <v>0.44375</v>
      </c>
      <c r="N40" s="930">
        <v>3.0</v>
      </c>
      <c r="O40" s="401">
        <f t="shared" ref="O40:AP40" si="4">SUM(O16:O22)</f>
        <v>0</v>
      </c>
      <c r="P40" s="401">
        <f t="shared" si="4"/>
        <v>17.5</v>
      </c>
      <c r="Q40" s="577">
        <f t="shared" si="4"/>
        <v>0.2319444444</v>
      </c>
      <c r="R40" s="403">
        <f t="shared" si="4"/>
        <v>0</v>
      </c>
      <c r="S40" s="401">
        <f t="shared" si="4"/>
        <v>19</v>
      </c>
      <c r="T40" s="401">
        <f t="shared" si="4"/>
        <v>33.5</v>
      </c>
      <c r="U40" s="577">
        <f t="shared" si="4"/>
        <v>0.1513888889</v>
      </c>
      <c r="V40" s="403">
        <f t="shared" si="4"/>
        <v>0</v>
      </c>
      <c r="W40" s="401">
        <f t="shared" si="4"/>
        <v>0</v>
      </c>
      <c r="X40" s="401">
        <f t="shared" si="4"/>
        <v>0</v>
      </c>
      <c r="Y40" s="577">
        <f t="shared" si="4"/>
        <v>0</v>
      </c>
      <c r="Z40" s="403">
        <f t="shared" si="4"/>
        <v>0</v>
      </c>
      <c r="AA40" s="401">
        <f t="shared" si="4"/>
        <v>0</v>
      </c>
      <c r="AB40" s="401">
        <f t="shared" si="4"/>
        <v>0</v>
      </c>
      <c r="AC40" s="577">
        <f t="shared" si="4"/>
        <v>0</v>
      </c>
      <c r="AD40" s="403">
        <f t="shared" si="4"/>
        <v>0</v>
      </c>
      <c r="AE40" s="401">
        <f t="shared" si="4"/>
        <v>30</v>
      </c>
      <c r="AF40" s="401">
        <f t="shared" si="4"/>
        <v>41</v>
      </c>
      <c r="AG40" s="577">
        <f t="shared" si="4"/>
        <v>1.215972222</v>
      </c>
      <c r="AH40" s="403">
        <f t="shared" si="4"/>
        <v>0</v>
      </c>
      <c r="AI40" s="401">
        <f t="shared" si="4"/>
        <v>0</v>
      </c>
      <c r="AJ40" s="401">
        <f t="shared" si="4"/>
        <v>0</v>
      </c>
      <c r="AK40" s="577">
        <f t="shared" si="4"/>
        <v>0</v>
      </c>
      <c r="AL40" s="403">
        <f t="shared" si="4"/>
        <v>0</v>
      </c>
      <c r="AM40" s="401">
        <f t="shared" si="4"/>
        <v>0</v>
      </c>
      <c r="AN40" s="401">
        <f t="shared" si="4"/>
        <v>0</v>
      </c>
      <c r="AO40" s="577">
        <f t="shared" si="4"/>
        <v>0</v>
      </c>
      <c r="AP40" s="403">
        <f t="shared" si="4"/>
        <v>0</v>
      </c>
    </row>
    <row r="41">
      <c r="A41" s="407" t="s">
        <v>50</v>
      </c>
      <c r="B41" s="405" t="s">
        <v>51</v>
      </c>
      <c r="C41" s="401">
        <f t="shared" ref="C41:AP41" si="5">SUM(C24:C30)</f>
        <v>4</v>
      </c>
      <c r="D41" s="401">
        <f t="shared" si="5"/>
        <v>12</v>
      </c>
      <c r="E41" s="577">
        <f t="shared" si="5"/>
        <v>0.2159722222</v>
      </c>
      <c r="F41" s="403">
        <f t="shared" si="5"/>
        <v>0</v>
      </c>
      <c r="G41" s="401">
        <f t="shared" si="5"/>
        <v>23</v>
      </c>
      <c r="H41" s="401">
        <f t="shared" si="5"/>
        <v>60</v>
      </c>
      <c r="I41" s="577">
        <f t="shared" si="5"/>
        <v>0.4965277778</v>
      </c>
      <c r="J41" s="403">
        <f t="shared" si="5"/>
        <v>0</v>
      </c>
      <c r="K41" s="401">
        <f t="shared" si="5"/>
        <v>13</v>
      </c>
      <c r="L41" s="401">
        <f t="shared" si="5"/>
        <v>13</v>
      </c>
      <c r="M41" s="577">
        <f t="shared" si="5"/>
        <v>0.5618055556</v>
      </c>
      <c r="N41" s="403">
        <f t="shared" si="5"/>
        <v>0</v>
      </c>
      <c r="O41" s="401">
        <f t="shared" si="5"/>
        <v>3</v>
      </c>
      <c r="P41" s="401">
        <f t="shared" si="5"/>
        <v>17.5</v>
      </c>
      <c r="Q41" s="577">
        <f t="shared" si="5"/>
        <v>0.2256944444</v>
      </c>
      <c r="R41" s="403">
        <f t="shared" si="5"/>
        <v>0</v>
      </c>
      <c r="S41" s="401">
        <f t="shared" si="5"/>
        <v>11</v>
      </c>
      <c r="T41" s="401">
        <f t="shared" si="5"/>
        <v>21.5</v>
      </c>
      <c r="U41" s="577">
        <f t="shared" si="5"/>
        <v>0.1604166667</v>
      </c>
      <c r="V41" s="403">
        <f t="shared" si="5"/>
        <v>0</v>
      </c>
      <c r="W41" s="401">
        <f t="shared" si="5"/>
        <v>0</v>
      </c>
      <c r="X41" s="401">
        <f t="shared" si="5"/>
        <v>0</v>
      </c>
      <c r="Y41" s="577">
        <f t="shared" si="5"/>
        <v>0</v>
      </c>
      <c r="Z41" s="403">
        <f t="shared" si="5"/>
        <v>0</v>
      </c>
      <c r="AA41" s="401">
        <f t="shared" si="5"/>
        <v>0</v>
      </c>
      <c r="AB41" s="401">
        <f t="shared" si="5"/>
        <v>0</v>
      </c>
      <c r="AC41" s="577">
        <f t="shared" si="5"/>
        <v>0</v>
      </c>
      <c r="AD41" s="403">
        <f t="shared" si="5"/>
        <v>0</v>
      </c>
      <c r="AE41" s="401">
        <f t="shared" si="5"/>
        <v>33</v>
      </c>
      <c r="AF41" s="401">
        <f t="shared" si="5"/>
        <v>42</v>
      </c>
      <c r="AG41" s="577">
        <f t="shared" si="5"/>
        <v>1.172916667</v>
      </c>
      <c r="AH41" s="403">
        <f t="shared" si="5"/>
        <v>0</v>
      </c>
      <c r="AI41" s="401">
        <f t="shared" si="5"/>
        <v>0</v>
      </c>
      <c r="AJ41" s="401">
        <f t="shared" si="5"/>
        <v>0</v>
      </c>
      <c r="AK41" s="577">
        <f t="shared" si="5"/>
        <v>0</v>
      </c>
      <c r="AL41" s="403">
        <f t="shared" si="5"/>
        <v>0</v>
      </c>
      <c r="AM41" s="401">
        <f t="shared" si="5"/>
        <v>0</v>
      </c>
      <c r="AN41" s="401">
        <f t="shared" si="5"/>
        <v>0</v>
      </c>
      <c r="AO41" s="577">
        <f t="shared" si="5"/>
        <v>0</v>
      </c>
      <c r="AP41" s="403">
        <f t="shared" si="5"/>
        <v>0</v>
      </c>
    </row>
    <row r="42">
      <c r="A42" s="408" t="s">
        <v>52</v>
      </c>
      <c r="B42" s="409" t="s">
        <v>53</v>
      </c>
      <c r="C42" s="401">
        <f t="shared" ref="C42:AP42" si="6">SUM(C32:C37)</f>
        <v>3</v>
      </c>
      <c r="D42" s="401">
        <f t="shared" si="6"/>
        <v>4</v>
      </c>
      <c r="E42" s="577">
        <f t="shared" si="6"/>
        <v>0.2402777778</v>
      </c>
      <c r="F42" s="403">
        <f t="shared" si="6"/>
        <v>0</v>
      </c>
      <c r="G42" s="401">
        <f t="shared" si="6"/>
        <v>14</v>
      </c>
      <c r="H42" s="401">
        <f t="shared" si="6"/>
        <v>54.5</v>
      </c>
      <c r="I42" s="577">
        <f t="shared" si="6"/>
        <v>0.4583333333</v>
      </c>
      <c r="J42" s="403">
        <f t="shared" si="6"/>
        <v>0</v>
      </c>
      <c r="K42" s="401">
        <f t="shared" si="6"/>
        <v>21</v>
      </c>
      <c r="L42" s="401">
        <f t="shared" si="6"/>
        <v>18.5</v>
      </c>
      <c r="M42" s="577">
        <f t="shared" si="6"/>
        <v>0.5326388889</v>
      </c>
      <c r="N42" s="403">
        <f t="shared" si="6"/>
        <v>0</v>
      </c>
      <c r="O42" s="401">
        <f t="shared" si="6"/>
        <v>1</v>
      </c>
      <c r="P42" s="401">
        <f t="shared" si="6"/>
        <v>29</v>
      </c>
      <c r="Q42" s="577">
        <f t="shared" si="6"/>
        <v>0.1375</v>
      </c>
      <c r="R42" s="403">
        <f t="shared" si="6"/>
        <v>0</v>
      </c>
      <c r="S42" s="401">
        <f t="shared" si="6"/>
        <v>2</v>
      </c>
      <c r="T42" s="401">
        <f t="shared" si="6"/>
        <v>5</v>
      </c>
      <c r="U42" s="577">
        <f t="shared" si="6"/>
        <v>0.04305555556</v>
      </c>
      <c r="V42" s="403">
        <f t="shared" si="6"/>
        <v>0</v>
      </c>
      <c r="W42" s="401">
        <f t="shared" si="6"/>
        <v>0</v>
      </c>
      <c r="X42" s="401">
        <f t="shared" si="6"/>
        <v>0</v>
      </c>
      <c r="Y42" s="577">
        <f t="shared" si="6"/>
        <v>0</v>
      </c>
      <c r="Z42" s="403">
        <f t="shared" si="6"/>
        <v>0</v>
      </c>
      <c r="AA42" s="401">
        <f t="shared" si="6"/>
        <v>0</v>
      </c>
      <c r="AB42" s="401">
        <f t="shared" si="6"/>
        <v>0</v>
      </c>
      <c r="AC42" s="577">
        <f t="shared" si="6"/>
        <v>0</v>
      </c>
      <c r="AD42" s="403">
        <f t="shared" si="6"/>
        <v>0</v>
      </c>
      <c r="AE42" s="401">
        <f t="shared" si="6"/>
        <v>26</v>
      </c>
      <c r="AF42" s="401">
        <f t="shared" si="6"/>
        <v>30</v>
      </c>
      <c r="AG42" s="577">
        <f t="shared" si="6"/>
        <v>0.9548611111</v>
      </c>
      <c r="AH42" s="403">
        <f t="shared" si="6"/>
        <v>0</v>
      </c>
      <c r="AI42" s="401">
        <f t="shared" si="6"/>
        <v>6</v>
      </c>
      <c r="AJ42" s="401">
        <f t="shared" si="6"/>
        <v>4</v>
      </c>
      <c r="AK42" s="577">
        <f t="shared" si="6"/>
        <v>0.0625</v>
      </c>
      <c r="AL42" s="403">
        <f t="shared" si="6"/>
        <v>0</v>
      </c>
      <c r="AM42" s="401">
        <f t="shared" si="6"/>
        <v>16</v>
      </c>
      <c r="AN42" s="401">
        <f t="shared" si="6"/>
        <v>13</v>
      </c>
      <c r="AO42" s="577">
        <f t="shared" si="6"/>
        <v>0.4583333333</v>
      </c>
      <c r="AP42" s="403">
        <f t="shared" si="6"/>
        <v>0</v>
      </c>
    </row>
    <row r="43">
      <c r="A43" s="410" t="s">
        <v>44</v>
      </c>
      <c r="B43" s="411" t="s">
        <v>24</v>
      </c>
      <c r="C43" s="401">
        <f t="shared" ref="C43:AP43" si="7">SUM(C38:C42)</f>
        <v>9</v>
      </c>
      <c r="D43" s="401">
        <f t="shared" si="7"/>
        <v>18</v>
      </c>
      <c r="E43" s="402">
        <f t="shared" si="7"/>
        <v>0.5701388889</v>
      </c>
      <c r="F43" s="412">
        <f t="shared" si="7"/>
        <v>0</v>
      </c>
      <c r="G43" s="401">
        <f t="shared" si="7"/>
        <v>106</v>
      </c>
      <c r="H43" s="401">
        <f t="shared" si="7"/>
        <v>271.5</v>
      </c>
      <c r="I43" s="402">
        <f t="shared" si="7"/>
        <v>2.6875</v>
      </c>
      <c r="J43" s="412">
        <f t="shared" si="7"/>
        <v>0</v>
      </c>
      <c r="K43" s="401">
        <f t="shared" si="7"/>
        <v>94</v>
      </c>
      <c r="L43" s="401">
        <f t="shared" si="7"/>
        <v>105.5</v>
      </c>
      <c r="M43" s="402">
        <f t="shared" si="7"/>
        <v>4.639583333</v>
      </c>
      <c r="N43" s="412">
        <f t="shared" si="7"/>
        <v>3</v>
      </c>
      <c r="O43" s="401">
        <f t="shared" si="7"/>
        <v>11</v>
      </c>
      <c r="P43" s="401">
        <f t="shared" si="7"/>
        <v>81.5</v>
      </c>
      <c r="Q43" s="402">
        <f t="shared" si="7"/>
        <v>0.8111111111</v>
      </c>
      <c r="R43" s="412">
        <f t="shared" si="7"/>
        <v>0</v>
      </c>
      <c r="S43" s="401">
        <f t="shared" si="7"/>
        <v>63</v>
      </c>
      <c r="T43" s="401">
        <f t="shared" si="7"/>
        <v>91</v>
      </c>
      <c r="U43" s="402">
        <f t="shared" si="7"/>
        <v>0.6041666667</v>
      </c>
      <c r="V43" s="412">
        <f t="shared" si="7"/>
        <v>0</v>
      </c>
      <c r="W43" s="401">
        <f t="shared" si="7"/>
        <v>0</v>
      </c>
      <c r="X43" s="401">
        <f t="shared" si="7"/>
        <v>0</v>
      </c>
      <c r="Y43" s="402">
        <f t="shared" si="7"/>
        <v>0</v>
      </c>
      <c r="Z43" s="412">
        <f t="shared" si="7"/>
        <v>0</v>
      </c>
      <c r="AA43" s="401">
        <f t="shared" si="7"/>
        <v>0</v>
      </c>
      <c r="AB43" s="401">
        <f t="shared" si="7"/>
        <v>0</v>
      </c>
      <c r="AC43" s="402">
        <f t="shared" si="7"/>
        <v>0</v>
      </c>
      <c r="AD43" s="412">
        <f t="shared" si="7"/>
        <v>0</v>
      </c>
      <c r="AE43" s="401">
        <f t="shared" si="7"/>
        <v>120</v>
      </c>
      <c r="AF43" s="401">
        <f t="shared" si="7"/>
        <v>179</v>
      </c>
      <c r="AG43" s="402">
        <f t="shared" si="7"/>
        <v>4.844444444</v>
      </c>
      <c r="AH43" s="412">
        <f t="shared" si="7"/>
        <v>0</v>
      </c>
      <c r="AI43" s="401">
        <f t="shared" si="7"/>
        <v>6</v>
      </c>
      <c r="AJ43" s="401">
        <f t="shared" si="7"/>
        <v>4</v>
      </c>
      <c r="AK43" s="402">
        <f t="shared" si="7"/>
        <v>0.0625</v>
      </c>
      <c r="AL43" s="412">
        <f t="shared" si="7"/>
        <v>0</v>
      </c>
      <c r="AM43" s="401">
        <f t="shared" si="7"/>
        <v>16</v>
      </c>
      <c r="AN43" s="401">
        <f t="shared" si="7"/>
        <v>13</v>
      </c>
      <c r="AO43" s="402">
        <f t="shared" si="7"/>
        <v>0.4583333333</v>
      </c>
      <c r="AP43" s="412">
        <f t="shared" si="7"/>
        <v>0</v>
      </c>
    </row>
  </sheetData>
  <mergeCells count="43">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8:B8"/>
    <mergeCell ref="A9:B9"/>
    <mergeCell ref="A10:B10"/>
    <mergeCell ref="A11:B11"/>
    <mergeCell ref="A12:B12"/>
    <mergeCell ref="A13:B13"/>
    <mergeCell ref="A14:B14"/>
    <mergeCell ref="A16:B16"/>
    <mergeCell ref="A17:B17"/>
    <mergeCell ref="A18:B18"/>
    <mergeCell ref="A19:B19"/>
    <mergeCell ref="A20:B20"/>
    <mergeCell ref="A21:B21"/>
    <mergeCell ref="A22:B22"/>
    <mergeCell ref="A24:B24"/>
    <mergeCell ref="A25:B25"/>
    <mergeCell ref="A34:B34"/>
    <mergeCell ref="A35:B35"/>
    <mergeCell ref="A36:B36"/>
    <mergeCell ref="A37:B37"/>
    <mergeCell ref="A26:B26"/>
    <mergeCell ref="A27:B27"/>
    <mergeCell ref="A28:B28"/>
    <mergeCell ref="A29:B29"/>
    <mergeCell ref="A30:B30"/>
    <mergeCell ref="A32:B32"/>
    <mergeCell ref="A33:B33"/>
  </mergeCells>
  <conditionalFormatting sqref="C3:E37">
    <cfRule type="expression" dxfId="1" priority="1">
      <formula>$F:$F="ВРИО"</formula>
    </cfRule>
  </conditionalFormatting>
  <conditionalFormatting sqref="G3:I37 K10:M10">
    <cfRule type="expression" dxfId="1" priority="2">
      <formula>$J:$J="ВРИО"</formula>
    </cfRule>
  </conditionalFormatting>
  <conditionalFormatting sqref="K3:M37">
    <cfRule type="expression" dxfId="1" priority="3">
      <formula>$N:$N="ВРИО"</formula>
    </cfRule>
  </conditionalFormatting>
  <conditionalFormatting sqref="O3:Q37">
    <cfRule type="expression" dxfId="1" priority="4">
      <formula>$R:$R="ВРИО"</formula>
    </cfRule>
  </conditionalFormatting>
  <conditionalFormatting sqref="S3:U37">
    <cfRule type="expression" dxfId="1" priority="5">
      <formula>$V:$V="ВРИО"</formula>
    </cfRule>
  </conditionalFormatting>
  <conditionalFormatting sqref="W3:Y37">
    <cfRule type="expression" dxfId="1" priority="6">
      <formula>$Z:$Z="ВРИО"</formula>
    </cfRule>
  </conditionalFormatting>
  <conditionalFormatting sqref="AA3:AC37">
    <cfRule type="expression" dxfId="1" priority="7">
      <formula>$AD:$AD="ВРИО"</formula>
    </cfRule>
  </conditionalFormatting>
  <conditionalFormatting sqref="AE3:AG37">
    <cfRule type="expression" dxfId="1" priority="8">
      <formula>$AH:$AH="ВРИО"</formula>
    </cfRule>
  </conditionalFormatting>
  <conditionalFormatting sqref="AI3:AK37">
    <cfRule type="expression" dxfId="1" priority="9">
      <formula>$AL:$AL="ВРИО"</formula>
    </cfRule>
  </conditionalFormatting>
  <conditionalFormatting sqref="AE3:AG37">
    <cfRule type="expression" dxfId="1" priority="10">
      <formula>$AH:$AH="Простили"</formula>
    </cfRule>
  </conditionalFormatting>
  <conditionalFormatting sqref="AM3:AO37">
    <cfRule type="expression" dxfId="1" priority="11">
      <formula>$AP:$AP="ВРИО"</formula>
    </cfRule>
  </conditionalFormatting>
  <conditionalFormatting sqref="C3:E37">
    <cfRule type="expression" dxfId="1" priority="12">
      <formula>$F:$F="Простили"</formula>
    </cfRule>
  </conditionalFormatting>
  <conditionalFormatting sqref="G3:I37 K10:M10">
    <cfRule type="expression" dxfId="1" priority="13">
      <formula>$J:$J="Простили"</formula>
    </cfRule>
  </conditionalFormatting>
  <conditionalFormatting sqref="K3:M37">
    <cfRule type="expression" dxfId="1" priority="14">
      <formula>$N:$N="Простили"</formula>
    </cfRule>
  </conditionalFormatting>
  <conditionalFormatting sqref="O3:Q37">
    <cfRule type="expression" dxfId="1" priority="15">
      <formula>$R:$R="Простили"</formula>
    </cfRule>
  </conditionalFormatting>
  <conditionalFormatting sqref="S3:U37">
    <cfRule type="expression" dxfId="1" priority="16">
      <formula>$V:$V="Простили"</formula>
    </cfRule>
  </conditionalFormatting>
  <conditionalFormatting sqref="AE3:AG37">
    <cfRule type="expression" dxfId="2" priority="17">
      <formula>$AH:$AH="Повышен"</formula>
    </cfRule>
  </conditionalFormatting>
  <conditionalFormatting sqref="C3:E37">
    <cfRule type="expression" dxfId="2" priority="18">
      <formula>$F:$F="Повышен"</formula>
    </cfRule>
  </conditionalFormatting>
  <conditionalFormatting sqref="K3:M37">
    <cfRule type="expression" dxfId="2" priority="19">
      <formula>$N:$N="Повышен"</formula>
    </cfRule>
  </conditionalFormatting>
  <conditionalFormatting sqref="G3:I37 K10:M10">
    <cfRule type="expression" dxfId="2" priority="20">
      <formula>$J:$J="Повышен"</formula>
    </cfRule>
  </conditionalFormatting>
  <conditionalFormatting sqref="O3:Q37">
    <cfRule type="expression" dxfId="2" priority="21">
      <formula>$R:$R="Повышен"</formula>
    </cfRule>
  </conditionalFormatting>
  <conditionalFormatting sqref="S3:U37">
    <cfRule type="expression" dxfId="2" priority="22">
      <formula>$V:$V="Повышен"</formula>
    </cfRule>
  </conditionalFormatting>
  <conditionalFormatting sqref="W3:Y37">
    <cfRule type="expression" dxfId="2" priority="23">
      <formula>$Z:$Z="Повышен"</formula>
    </cfRule>
  </conditionalFormatting>
  <conditionalFormatting sqref="AA3:AC37">
    <cfRule type="expression" dxfId="2" priority="24">
      <formula>$AD:$AD="Повышен"</formula>
    </cfRule>
  </conditionalFormatting>
  <conditionalFormatting sqref="AI3:AK37">
    <cfRule type="expression" dxfId="2" priority="25">
      <formula>$AH:$AH="Повышен"</formula>
    </cfRule>
  </conditionalFormatting>
  <conditionalFormatting sqref="AM3:AO37">
    <cfRule type="expression" dxfId="2" priority="26">
      <formula>$AH:$AH="Повышен"</formula>
    </cfRule>
  </conditionalFormatting>
  <conditionalFormatting sqref="AE3:AG37">
    <cfRule type="expression" dxfId="3" priority="27">
      <formula>$AH:$AH="Назначен"</formula>
    </cfRule>
  </conditionalFormatting>
  <conditionalFormatting sqref="C3:E37">
    <cfRule type="expression" dxfId="3" priority="28">
      <formula>$F:$F="Назначен"</formula>
    </cfRule>
  </conditionalFormatting>
  <conditionalFormatting sqref="G3:I37 K10:M10">
    <cfRule type="expression" dxfId="3" priority="29">
      <formula>$J:$J="Назначен"</formula>
    </cfRule>
  </conditionalFormatting>
  <conditionalFormatting sqref="K3:M37">
    <cfRule type="expression" dxfId="3" priority="30">
      <formula>$N:$N="Назначен"</formula>
    </cfRule>
  </conditionalFormatting>
  <conditionalFormatting sqref="O3:Q37">
    <cfRule type="expression" dxfId="3" priority="31">
      <formula>$R:$R="Назначен"</formula>
    </cfRule>
  </conditionalFormatting>
  <conditionalFormatting sqref="S3:U37">
    <cfRule type="expression" dxfId="3" priority="32">
      <formula>$V:$V="Назначен"</formula>
    </cfRule>
  </conditionalFormatting>
  <conditionalFormatting sqref="W3:Y37">
    <cfRule type="expression" dxfId="3" priority="33">
      <formula>$Z:$Z="Назначен"</formula>
    </cfRule>
  </conditionalFormatting>
  <conditionalFormatting sqref="AA3:AC37">
    <cfRule type="expression" dxfId="3" priority="34">
      <formula>$AD:$AD="Назначен"</formula>
    </cfRule>
  </conditionalFormatting>
  <conditionalFormatting sqref="AI3:AK37">
    <cfRule type="expression" dxfId="3" priority="35">
      <formula>$AL:$AL="Назначен"</formula>
    </cfRule>
  </conditionalFormatting>
  <conditionalFormatting sqref="AM3:AO37">
    <cfRule type="expression" dxfId="3" priority="36">
      <formula>$AP:$AP="Назначен"</formula>
    </cfRule>
  </conditionalFormatting>
  <conditionalFormatting sqref="W3:Y37">
    <cfRule type="expression" dxfId="1" priority="37">
      <formula>$Z:$Z="Простили"</formula>
    </cfRule>
  </conditionalFormatting>
  <conditionalFormatting sqref="AA3:AC37">
    <cfRule type="expression" dxfId="1" priority="38">
      <formula>$AD:$AD="Простили"</formula>
    </cfRule>
  </conditionalFormatting>
  <conditionalFormatting sqref="AI3:AK37">
    <cfRule type="expression" dxfId="1" priority="39">
      <formula>$AL:$AL="Простили"</formula>
    </cfRule>
  </conditionalFormatting>
  <conditionalFormatting sqref="AM3:AO37">
    <cfRule type="expression" dxfId="1" priority="40">
      <formula>$AP:$AP="Простили"</formula>
    </cfRule>
  </conditionalFormatting>
  <conditionalFormatting sqref="G3:I37 K10:M10">
    <cfRule type="expression" dxfId="0" priority="41">
      <formula>$J:$J="Отпуск"</formula>
    </cfRule>
  </conditionalFormatting>
  <conditionalFormatting sqref="C3:E37">
    <cfRule type="expression" dxfId="0" priority="42">
      <formula>$F:$F="Отпуск"</formula>
    </cfRule>
  </conditionalFormatting>
  <conditionalFormatting sqref="K3:M37">
    <cfRule type="expression" dxfId="0" priority="43">
      <formula>$N:$N="Отпуск"</formula>
    </cfRule>
  </conditionalFormatting>
  <conditionalFormatting sqref="O3:Q37">
    <cfRule type="expression" dxfId="0" priority="44">
      <formula>$R:$R="Отпуск"</formula>
    </cfRule>
  </conditionalFormatting>
  <conditionalFormatting sqref="S3:U37">
    <cfRule type="expression" dxfId="0" priority="45">
      <formula>$V:$V="Отпуск"</formula>
    </cfRule>
  </conditionalFormatting>
  <conditionalFormatting sqref="W3:Y37">
    <cfRule type="expression" dxfId="0" priority="46">
      <formula>$Z:$Z="Отпуск"</formula>
    </cfRule>
  </conditionalFormatting>
  <conditionalFormatting sqref="AA3:AC37">
    <cfRule type="expression" dxfId="0" priority="47">
      <formula>$AD:$AD="Отпуск"</formula>
    </cfRule>
  </conditionalFormatting>
  <conditionalFormatting sqref="AE3:AG37">
    <cfRule type="expression" dxfId="0" priority="48">
      <formula>$AH:$AH="Отпуск"</formula>
    </cfRule>
  </conditionalFormatting>
  <conditionalFormatting sqref="AI3:AK37">
    <cfRule type="expression" dxfId="0" priority="49">
      <formula>$AL:$AL="Отпуск"</formula>
    </cfRule>
  </conditionalFormatting>
  <conditionalFormatting sqref="AM3:AO37">
    <cfRule type="expression" dxfId="0" priority="50">
      <formula>$AP:$AP="Отпуск"</formula>
    </cfRule>
  </conditionalFormatting>
  <conditionalFormatting sqref="C3:C37 G3:G37 K3:K37 L3:L11 O3:O37 S3:S37 W3:X37 AA3:AB37 AE3:AF37 AI3:AJ37 AM3:AN37">
    <cfRule type="cellIs" dxfId="6" priority="51" operator="greaterThan">
      <formula>0.9</formula>
    </cfRule>
  </conditionalFormatting>
  <conditionalFormatting sqref="E3:E37 I3:I37 M3:M37 Q3:Q37 U3:U37 Y3:Y37 AC3:AC37 AG3:AG37 AK3:AK37 AO3:AO37">
    <cfRule type="cellIs" dxfId="6" priority="52" operator="greaterThan">
      <formula>"0:25:00"</formula>
    </cfRule>
  </conditionalFormatting>
  <conditionalFormatting sqref="D3:D37 H3:H37 L3:L37 P3:P37 T3:T37">
    <cfRule type="cellIs" dxfId="6" priority="53" operator="greaterThan">
      <formula>1.9</formula>
    </cfRule>
  </conditionalFormatting>
  <conditionalFormatting sqref="M3:M11 Y3:Y37 AC3:AC37 AG3:AG37 AK3:AK37 AO3:AO37">
    <cfRule type="cellIs" dxfId="6" priority="54" operator="greaterThan">
      <formula>"0:49"</formula>
    </cfRule>
  </conditionalFormatting>
  <conditionalFormatting sqref="E3:E37 I3:I37 M3:M37 Q3:Q37 U3:U37">
    <cfRule type="cellIs" dxfId="8" priority="55" operator="lessThan">
      <formula>"0:25:00"</formula>
    </cfRule>
  </conditionalFormatting>
  <conditionalFormatting sqref="C3:C37 G3:G37 K3:K37 L3:L11 O3:O37 S3:S37 W3:X37 AA3:AB37 AE3:AF37 AI3:AJ37 AM3:AN37">
    <cfRule type="cellIs" dxfId="7" priority="56" operator="lessThan">
      <formula>0.9</formula>
    </cfRule>
  </conditionalFormatting>
  <conditionalFormatting sqref="D3:D37 H3:H37 L3:L37 P3:P37 T3:T37">
    <cfRule type="cellIs" dxfId="8" priority="57" operator="lessThan">
      <formula>1.9</formula>
    </cfRule>
  </conditionalFormatting>
  <conditionalFormatting sqref="M3:M11 Y3:Y37 AC3:AC37 AG3:AG37 AK3:AK37 AO3:AO37">
    <cfRule type="cellIs" dxfId="8" priority="58" operator="lessThan">
      <formula>"0:49"</formula>
    </cfRule>
  </conditionalFormatting>
  <dataValidations>
    <dataValidation type="list" allowBlank="1" sqref="F3:F37 J3:J37 N3:N37 R3:R37 V3:V37 Z3:Z37 AD3:AD37 AH3:AH37 AL3:AL37 AP3:AP37">
      <formula1>"ВРИО,Простили,Назначен,Повышен,Отпуск"</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38" width="11.71"/>
  </cols>
  <sheetData>
    <row r="1" ht="20.25" customHeight="1">
      <c r="A1" s="438" t="s">
        <v>834</v>
      </c>
      <c r="B1" s="8"/>
      <c r="C1" s="931" t="s">
        <v>1262</v>
      </c>
      <c r="D1" s="63"/>
      <c r="E1" s="63"/>
      <c r="F1" s="64"/>
      <c r="G1" s="931" t="s">
        <v>1083</v>
      </c>
      <c r="H1" s="63"/>
      <c r="I1" s="63"/>
      <c r="J1" s="64"/>
      <c r="K1" s="932" t="s">
        <v>1263</v>
      </c>
      <c r="L1" s="63"/>
      <c r="M1" s="63"/>
      <c r="N1" s="64"/>
      <c r="O1" s="932" t="s">
        <v>1264</v>
      </c>
      <c r="P1" s="63"/>
      <c r="Q1" s="63"/>
      <c r="R1" s="64"/>
      <c r="S1" s="933" t="s">
        <v>1265</v>
      </c>
      <c r="T1" s="63"/>
      <c r="U1" s="63"/>
      <c r="V1" s="64"/>
      <c r="W1" s="934" t="s">
        <v>1266</v>
      </c>
      <c r="X1" s="63"/>
      <c r="Y1" s="63"/>
      <c r="Z1" s="64"/>
      <c r="AA1" s="934" t="s">
        <v>1267</v>
      </c>
      <c r="AB1" s="63"/>
      <c r="AC1" s="63"/>
      <c r="AD1" s="64"/>
      <c r="AE1" s="934" t="s">
        <v>1268</v>
      </c>
      <c r="AF1" s="63"/>
      <c r="AG1" s="63"/>
      <c r="AH1" s="64"/>
      <c r="AI1" s="934" t="s">
        <v>915</v>
      </c>
      <c r="AJ1" s="63"/>
      <c r="AK1" s="63"/>
      <c r="AL1" s="64"/>
    </row>
    <row r="2" ht="25.5" customHeight="1">
      <c r="A2" s="442" t="s">
        <v>42</v>
      </c>
      <c r="B2" s="8"/>
      <c r="C2" s="507" t="s">
        <v>4</v>
      </c>
      <c r="D2" s="508" t="s">
        <v>3</v>
      </c>
      <c r="E2" s="507" t="s">
        <v>5</v>
      </c>
      <c r="F2" s="507" t="s">
        <v>43</v>
      </c>
      <c r="G2" s="511" t="s">
        <v>4</v>
      </c>
      <c r="H2" s="508" t="s">
        <v>3</v>
      </c>
      <c r="I2" s="510" t="s">
        <v>5</v>
      </c>
      <c r="J2" s="510" t="s">
        <v>43</v>
      </c>
      <c r="K2" s="511" t="s">
        <v>4</v>
      </c>
      <c r="L2" s="510" t="s">
        <v>3</v>
      </c>
      <c r="M2" s="510" t="s">
        <v>5</v>
      </c>
      <c r="N2" s="510" t="s">
        <v>43</v>
      </c>
      <c r="O2" s="511" t="s">
        <v>4</v>
      </c>
      <c r="P2" s="510" t="s">
        <v>3</v>
      </c>
      <c r="Q2" s="510" t="s">
        <v>5</v>
      </c>
      <c r="R2" s="510" t="s">
        <v>43</v>
      </c>
      <c r="S2" s="935" t="s">
        <v>4</v>
      </c>
      <c r="T2" s="936" t="s">
        <v>759</v>
      </c>
      <c r="U2" s="936" t="s">
        <v>5</v>
      </c>
      <c r="V2" s="936" t="s">
        <v>43</v>
      </c>
      <c r="W2" s="935" t="s">
        <v>4</v>
      </c>
      <c r="X2" s="936" t="s">
        <v>759</v>
      </c>
      <c r="Y2" s="936" t="s">
        <v>5</v>
      </c>
      <c r="Z2" s="936" t="s">
        <v>43</v>
      </c>
      <c r="AA2" s="935" t="s">
        <v>4</v>
      </c>
      <c r="AB2" s="936" t="s">
        <v>759</v>
      </c>
      <c r="AC2" s="936" t="s">
        <v>5</v>
      </c>
      <c r="AD2" s="936" t="s">
        <v>43</v>
      </c>
      <c r="AE2" s="935" t="s">
        <v>4</v>
      </c>
      <c r="AF2" s="936" t="s">
        <v>759</v>
      </c>
      <c r="AG2" s="936" t="s">
        <v>5</v>
      </c>
      <c r="AH2" s="936" t="s">
        <v>43</v>
      </c>
      <c r="AI2" s="935" t="s">
        <v>4</v>
      </c>
      <c r="AJ2" s="936" t="s">
        <v>759</v>
      </c>
      <c r="AK2" s="936" t="s">
        <v>5</v>
      </c>
      <c r="AL2" s="936" t="s">
        <v>43</v>
      </c>
    </row>
    <row r="3" ht="16.5" customHeight="1">
      <c r="A3" s="451" t="s">
        <v>1269</v>
      </c>
      <c r="B3" s="8"/>
      <c r="C3" s="678">
        <v>1.0</v>
      </c>
      <c r="D3" s="727">
        <v>5.0</v>
      </c>
      <c r="E3" s="728">
        <v>0.06736111111111111</v>
      </c>
      <c r="F3" s="937"/>
      <c r="G3" s="729">
        <v>1.0</v>
      </c>
      <c r="H3" s="729">
        <v>3.5</v>
      </c>
      <c r="I3" s="938">
        <v>0.017361111111111112</v>
      </c>
      <c r="J3" s="937"/>
      <c r="K3" s="729"/>
      <c r="L3" s="729"/>
      <c r="M3" s="730"/>
      <c r="N3" s="937"/>
      <c r="O3" s="727"/>
      <c r="P3" s="727"/>
      <c r="Q3" s="728"/>
      <c r="R3" s="937"/>
      <c r="S3" s="939"/>
      <c r="T3" s="940"/>
      <c r="U3" s="941"/>
      <c r="V3" s="942"/>
      <c r="W3" s="943"/>
      <c r="X3" s="944"/>
      <c r="Y3" s="945"/>
      <c r="Z3" s="946"/>
      <c r="AA3" s="947"/>
      <c r="AB3" s="948"/>
      <c r="AC3" s="949"/>
      <c r="AD3" s="950"/>
      <c r="AE3" s="951"/>
      <c r="AF3" s="952"/>
      <c r="AG3" s="953"/>
      <c r="AH3" s="950"/>
      <c r="AI3" s="951"/>
      <c r="AJ3" s="952"/>
      <c r="AK3" s="953"/>
      <c r="AL3" s="950"/>
    </row>
    <row r="4" ht="18.0" customHeight="1">
      <c r="A4" s="451" t="s">
        <v>1270</v>
      </c>
      <c r="B4" s="8"/>
      <c r="C4" s="678">
        <v>4.0</v>
      </c>
      <c r="D4" s="692">
        <v>4.0</v>
      </c>
      <c r="E4" s="693">
        <v>0.05694444444444444</v>
      </c>
      <c r="F4" s="954"/>
      <c r="G4" s="700">
        <v>2.0</v>
      </c>
      <c r="H4" s="700">
        <v>3.5</v>
      </c>
      <c r="I4" s="701">
        <v>0.029861111111111113</v>
      </c>
      <c r="J4" s="955"/>
      <c r="K4" s="700"/>
      <c r="L4" s="700"/>
      <c r="M4" s="700"/>
      <c r="N4" s="955"/>
      <c r="O4" s="720"/>
      <c r="P4" s="720"/>
      <c r="Q4" s="722"/>
      <c r="R4" s="954"/>
      <c r="S4" s="956"/>
      <c r="T4" s="957"/>
      <c r="U4" s="958"/>
      <c r="V4" s="959"/>
      <c r="W4" s="939"/>
      <c r="X4" s="940"/>
      <c r="Y4" s="960"/>
      <c r="Z4" s="946"/>
      <c r="AA4" s="956"/>
      <c r="AB4" s="957"/>
      <c r="AC4" s="958"/>
      <c r="AD4" s="961"/>
      <c r="AE4" s="951"/>
      <c r="AF4" s="952"/>
      <c r="AG4" s="962"/>
      <c r="AH4" s="961"/>
      <c r="AI4" s="951"/>
      <c r="AJ4" s="952"/>
      <c r="AK4" s="962"/>
      <c r="AL4" s="961"/>
    </row>
    <row r="5" ht="16.5" customHeight="1">
      <c r="A5" s="451" t="s">
        <v>1271</v>
      </c>
      <c r="B5" s="8"/>
      <c r="C5" s="678">
        <v>3.0</v>
      </c>
      <c r="D5" s="692">
        <v>6.0</v>
      </c>
      <c r="E5" s="693">
        <v>0.07291666666666667</v>
      </c>
      <c r="F5" s="955"/>
      <c r="G5" s="700">
        <v>1.0</v>
      </c>
      <c r="H5" s="700">
        <v>7.0</v>
      </c>
      <c r="I5" s="701">
        <v>0.022916666666666665</v>
      </c>
      <c r="J5" s="963"/>
      <c r="K5" s="964"/>
      <c r="L5" s="964"/>
      <c r="M5" s="964"/>
      <c r="N5" s="963"/>
      <c r="O5" s="720"/>
      <c r="P5" s="720"/>
      <c r="Q5" s="722"/>
      <c r="R5" s="965"/>
      <c r="S5" s="956"/>
      <c r="T5" s="957"/>
      <c r="U5" s="958"/>
      <c r="V5" s="966"/>
      <c r="W5" s="943"/>
      <c r="X5" s="944"/>
      <c r="Y5" s="967"/>
      <c r="Z5" s="946"/>
      <c r="AA5" s="947"/>
      <c r="AB5" s="948"/>
      <c r="AC5" s="968"/>
      <c r="AD5" s="961"/>
      <c r="AE5" s="951"/>
      <c r="AF5" s="952"/>
      <c r="AG5" s="962"/>
      <c r="AH5" s="961"/>
      <c r="AI5" s="951"/>
      <c r="AJ5" s="952"/>
      <c r="AK5" s="962"/>
      <c r="AL5" s="961"/>
    </row>
    <row r="6" ht="13.5" customHeight="1">
      <c r="A6" s="387"/>
      <c r="B6" s="8"/>
      <c r="C6" s="969"/>
      <c r="D6" s="969"/>
      <c r="E6" s="969"/>
      <c r="F6" s="969"/>
      <c r="G6" s="969"/>
      <c r="H6" s="969"/>
      <c r="I6" s="969"/>
      <c r="J6" s="969"/>
      <c r="K6" s="969"/>
      <c r="L6" s="969"/>
      <c r="M6" s="969"/>
      <c r="N6" s="969"/>
      <c r="O6" s="969"/>
      <c r="P6" s="969"/>
      <c r="Q6" s="969"/>
      <c r="R6" s="969"/>
      <c r="S6" s="970"/>
      <c r="T6" s="970"/>
      <c r="U6" s="970"/>
      <c r="V6" s="970"/>
      <c r="W6" s="971"/>
      <c r="X6" s="971"/>
      <c r="Y6" s="971"/>
      <c r="Z6" s="970"/>
      <c r="AA6" s="970"/>
      <c r="AB6" s="970"/>
      <c r="AC6" s="970"/>
      <c r="AD6" s="970"/>
      <c r="AE6" s="970"/>
      <c r="AF6" s="970"/>
      <c r="AG6" s="970"/>
      <c r="AH6" s="972"/>
      <c r="AI6" s="970"/>
      <c r="AJ6" s="970"/>
      <c r="AK6" s="970"/>
      <c r="AL6" s="972"/>
    </row>
    <row r="7" ht="18.0" customHeight="1">
      <c r="A7" s="451" t="s">
        <v>1272</v>
      </c>
      <c r="B7" s="8"/>
      <c r="C7" s="678">
        <v>3.0</v>
      </c>
      <c r="D7" s="692">
        <v>5.0</v>
      </c>
      <c r="E7" s="693">
        <v>0.041666666666666664</v>
      </c>
      <c r="F7" s="955"/>
      <c r="G7" s="964">
        <v>2.0</v>
      </c>
      <c r="H7" s="964">
        <v>0.0</v>
      </c>
      <c r="I7" s="973">
        <v>0.019444444444444445</v>
      </c>
      <c r="J7" s="963"/>
      <c r="K7" s="964"/>
      <c r="L7" s="964"/>
      <c r="M7" s="973"/>
      <c r="N7" s="963"/>
      <c r="O7" s="720"/>
      <c r="P7" s="720"/>
      <c r="Q7" s="722"/>
      <c r="R7" s="965"/>
      <c r="S7" s="956"/>
      <c r="T7" s="957"/>
      <c r="U7" s="958"/>
      <c r="V7" s="974"/>
      <c r="W7" s="943"/>
      <c r="X7" s="944"/>
      <c r="Y7" s="967"/>
      <c r="Z7" s="946"/>
      <c r="AA7" s="975"/>
      <c r="AB7" s="975"/>
      <c r="AC7" s="976"/>
      <c r="AD7" s="961"/>
      <c r="AE7" s="951"/>
      <c r="AF7" s="952"/>
      <c r="AG7" s="962"/>
      <c r="AH7" s="961"/>
      <c r="AI7" s="951"/>
      <c r="AJ7" s="952"/>
      <c r="AK7" s="962"/>
      <c r="AL7" s="961"/>
    </row>
    <row r="8" ht="17.25" customHeight="1">
      <c r="A8" s="451" t="s">
        <v>1273</v>
      </c>
      <c r="B8" s="8"/>
      <c r="C8" s="977">
        <v>5.0</v>
      </c>
      <c r="D8" s="977">
        <v>9.5</v>
      </c>
      <c r="E8" s="978">
        <v>0.07916666666666666</v>
      </c>
      <c r="F8" s="979"/>
      <c r="G8" s="980">
        <v>1.0</v>
      </c>
      <c r="H8" s="980">
        <v>4.5</v>
      </c>
      <c r="I8" s="981">
        <v>0.029861111111111113</v>
      </c>
      <c r="J8" s="982"/>
      <c r="K8" s="983"/>
      <c r="L8" s="983"/>
      <c r="M8" s="984"/>
      <c r="N8" s="982"/>
      <c r="O8" s="977"/>
      <c r="P8" s="977"/>
      <c r="Q8" s="977"/>
      <c r="R8" s="985"/>
      <c r="S8" s="986"/>
      <c r="T8" s="986"/>
      <c r="U8" s="987"/>
      <c r="V8" s="988"/>
      <c r="W8" s="989"/>
      <c r="X8" s="989"/>
      <c r="Y8" s="990"/>
      <c r="Z8" s="991"/>
      <c r="AA8" s="992">
        <v>0.0</v>
      </c>
      <c r="AB8" s="992">
        <v>0.0</v>
      </c>
      <c r="AC8" s="993">
        <v>0.0</v>
      </c>
      <c r="AD8" s="994"/>
      <c r="AE8" s="995"/>
      <c r="AF8" s="995"/>
      <c r="AG8" s="996"/>
      <c r="AH8" s="997"/>
      <c r="AI8" s="995"/>
      <c r="AJ8" s="995"/>
      <c r="AK8" s="996"/>
      <c r="AL8" s="997"/>
    </row>
    <row r="9" ht="18.0" customHeight="1">
      <c r="A9" s="451" t="s">
        <v>1274</v>
      </c>
      <c r="B9" s="8"/>
      <c r="C9" s="998">
        <v>3.0</v>
      </c>
      <c r="D9" s="765">
        <v>14.5</v>
      </c>
      <c r="E9" s="711">
        <v>0.05347222222222222</v>
      </c>
      <c r="F9" s="954"/>
      <c r="G9" s="964">
        <v>2.0</v>
      </c>
      <c r="H9" s="964">
        <v>5.0</v>
      </c>
      <c r="I9" s="973">
        <v>0.021527777777777778</v>
      </c>
      <c r="J9" s="937"/>
      <c r="K9" s="964"/>
      <c r="L9" s="964"/>
      <c r="M9" s="999"/>
      <c r="N9" s="937"/>
      <c r="O9" s="720"/>
      <c r="P9" s="720"/>
      <c r="Q9" s="722"/>
      <c r="R9" s="954"/>
      <c r="S9" s="956"/>
      <c r="T9" s="957"/>
      <c r="U9" s="958"/>
      <c r="V9" s="974"/>
      <c r="W9" s="943"/>
      <c r="X9" s="944"/>
      <c r="Y9" s="967"/>
      <c r="Z9" s="1000"/>
      <c r="AA9" s="1001">
        <v>1.0</v>
      </c>
      <c r="AB9" s="1002">
        <v>6.0</v>
      </c>
      <c r="AC9" s="1003">
        <v>0.09097222222222222</v>
      </c>
      <c r="AD9" s="961"/>
      <c r="AE9" s="951"/>
      <c r="AF9" s="952"/>
      <c r="AG9" s="962"/>
      <c r="AH9" s="961"/>
      <c r="AI9" s="951"/>
      <c r="AJ9" s="952"/>
      <c r="AK9" s="962"/>
      <c r="AL9" s="961"/>
    </row>
    <row r="10" ht="18.0" customHeight="1">
      <c r="A10" s="451" t="s">
        <v>1275</v>
      </c>
      <c r="B10" s="8"/>
      <c r="C10" s="1004">
        <v>7.0</v>
      </c>
      <c r="D10" s="765">
        <v>6.5</v>
      </c>
      <c r="E10" s="711">
        <v>0.09027777777777778</v>
      </c>
      <c r="F10" s="954"/>
      <c r="G10" s="964">
        <v>3.0</v>
      </c>
      <c r="H10" s="964">
        <v>1.5</v>
      </c>
      <c r="I10" s="973">
        <v>0.025694444444444443</v>
      </c>
      <c r="J10" s="954"/>
      <c r="K10" s="1005" t="s">
        <v>1276</v>
      </c>
      <c r="L10" s="7"/>
      <c r="M10" s="8"/>
      <c r="N10" s="954"/>
      <c r="O10" s="1005" t="s">
        <v>1276</v>
      </c>
      <c r="P10" s="7"/>
      <c r="Q10" s="8"/>
      <c r="R10" s="954"/>
      <c r="S10" s="956"/>
      <c r="T10" s="957"/>
      <c r="U10" s="958"/>
      <c r="V10" s="974"/>
      <c r="W10" s="943"/>
      <c r="X10" s="944"/>
      <c r="Y10" s="967"/>
      <c r="Z10" s="946"/>
      <c r="AA10" s="1001">
        <v>8.0</v>
      </c>
      <c r="AB10" s="1002">
        <v>4.0</v>
      </c>
      <c r="AC10" s="1003">
        <v>0.08472222222222223</v>
      </c>
      <c r="AD10" s="1006"/>
      <c r="AE10" s="951"/>
      <c r="AF10" s="952"/>
      <c r="AG10" s="962"/>
      <c r="AH10" s="961"/>
      <c r="AI10" s="951"/>
      <c r="AJ10" s="952"/>
      <c r="AK10" s="962"/>
      <c r="AL10" s="961"/>
    </row>
    <row r="11" ht="18.0" customHeight="1">
      <c r="A11" s="451" t="s">
        <v>1277</v>
      </c>
      <c r="B11" s="8"/>
      <c r="C11" s="1004">
        <v>3.0</v>
      </c>
      <c r="D11" s="692">
        <v>7.5</v>
      </c>
      <c r="E11" s="693">
        <v>0.059027777777777776</v>
      </c>
      <c r="F11" s="937"/>
      <c r="G11" s="964">
        <v>2.0</v>
      </c>
      <c r="H11" s="1007">
        <v>4.0</v>
      </c>
      <c r="I11" s="973">
        <v>0.021527777777777778</v>
      </c>
      <c r="J11" s="937"/>
      <c r="K11" s="964">
        <v>0.0</v>
      </c>
      <c r="L11" s="1007">
        <v>5.5</v>
      </c>
      <c r="M11" s="973">
        <v>0.03680555555555556</v>
      </c>
      <c r="N11" s="937"/>
      <c r="O11" s="720">
        <v>2.0</v>
      </c>
      <c r="P11" s="1007">
        <v>5.5</v>
      </c>
      <c r="Q11" s="722">
        <v>0.024305555555555556</v>
      </c>
      <c r="R11" s="937"/>
      <c r="S11" s="956"/>
      <c r="T11" s="957"/>
      <c r="U11" s="958"/>
      <c r="V11" s="974"/>
      <c r="W11" s="947"/>
      <c r="X11" s="948"/>
      <c r="Y11" s="968"/>
      <c r="Z11" s="946"/>
      <c r="AA11" s="1001">
        <v>2.0</v>
      </c>
      <c r="AB11" s="1002">
        <v>5.0</v>
      </c>
      <c r="AC11" s="1003">
        <v>0.08333333333333333</v>
      </c>
      <c r="AD11" s="961"/>
      <c r="AE11" s="951"/>
      <c r="AF11" s="952"/>
      <c r="AG11" s="962"/>
      <c r="AH11" s="961"/>
      <c r="AI11" s="951"/>
      <c r="AJ11" s="952"/>
      <c r="AK11" s="962"/>
      <c r="AL11" s="961"/>
    </row>
    <row r="12" ht="17.25" customHeight="1">
      <c r="A12" s="451" t="s">
        <v>1278</v>
      </c>
      <c r="B12" s="8"/>
      <c r="C12" s="1004">
        <v>1.0</v>
      </c>
      <c r="D12" s="692">
        <v>3.0</v>
      </c>
      <c r="E12" s="693">
        <v>0.022222222222222223</v>
      </c>
      <c r="F12" s="954"/>
      <c r="G12" s="1008">
        <v>3.0</v>
      </c>
      <c r="H12" s="1008">
        <v>1.0</v>
      </c>
      <c r="I12" s="1009">
        <v>0.021527777777777778</v>
      </c>
      <c r="J12" s="954"/>
      <c r="K12" s="1008">
        <v>1.0</v>
      </c>
      <c r="L12" s="1008">
        <v>4.5</v>
      </c>
      <c r="M12" s="1009">
        <v>0.07708333333333334</v>
      </c>
      <c r="N12" s="954"/>
      <c r="O12" s="727">
        <v>2.0</v>
      </c>
      <c r="P12" s="727">
        <v>4.0</v>
      </c>
      <c r="Q12" s="728">
        <v>0.022222222222222223</v>
      </c>
      <c r="R12" s="954"/>
      <c r="S12" s="956"/>
      <c r="T12" s="957"/>
      <c r="U12" s="958"/>
      <c r="V12" s="974"/>
      <c r="W12" s="947"/>
      <c r="X12" s="948"/>
      <c r="Y12" s="968"/>
      <c r="Z12" s="946"/>
      <c r="AA12" s="1001">
        <v>1.0</v>
      </c>
      <c r="AB12" s="1002">
        <v>5.0</v>
      </c>
      <c r="AC12" s="1010">
        <v>0.04791666666666667</v>
      </c>
      <c r="AD12" s="961"/>
      <c r="AE12" s="951"/>
      <c r="AF12" s="952"/>
      <c r="AG12" s="962"/>
      <c r="AH12" s="961"/>
      <c r="AI12" s="951"/>
      <c r="AJ12" s="952"/>
      <c r="AK12" s="962"/>
      <c r="AL12" s="961"/>
    </row>
    <row r="13" ht="17.25" customHeight="1">
      <c r="A13" s="451" t="s">
        <v>1279</v>
      </c>
      <c r="B13" s="8"/>
      <c r="C13" s="1004">
        <v>4.0</v>
      </c>
      <c r="D13" s="692">
        <v>7.0</v>
      </c>
      <c r="E13" s="693">
        <v>0.03263888888888889</v>
      </c>
      <c r="F13" s="955"/>
      <c r="G13" s="1008">
        <v>1.0</v>
      </c>
      <c r="H13" s="1008">
        <v>7.0</v>
      </c>
      <c r="I13" s="1009">
        <v>0.029166666666666667</v>
      </c>
      <c r="J13" s="963"/>
      <c r="K13" s="1008">
        <v>1.0</v>
      </c>
      <c r="L13" s="1008">
        <v>5.0</v>
      </c>
      <c r="M13" s="1009">
        <v>0.02847222222222222</v>
      </c>
      <c r="N13" s="963"/>
      <c r="O13" s="727">
        <v>1.0</v>
      </c>
      <c r="P13" s="727">
        <v>13.5</v>
      </c>
      <c r="Q13" s="728">
        <v>0.022222222222222223</v>
      </c>
      <c r="R13" s="965"/>
      <c r="S13" s="956"/>
      <c r="T13" s="957"/>
      <c r="U13" s="958"/>
      <c r="V13" s="974"/>
      <c r="W13" s="947"/>
      <c r="X13" s="948"/>
      <c r="Y13" s="968"/>
      <c r="Z13" s="946"/>
      <c r="AA13" s="1001">
        <v>1.0</v>
      </c>
      <c r="AB13" s="1002">
        <v>4.0</v>
      </c>
      <c r="AC13" s="1003">
        <v>0.044444444444444446</v>
      </c>
      <c r="AD13" s="961"/>
      <c r="AE13" s="951"/>
      <c r="AF13" s="952"/>
      <c r="AG13" s="962"/>
      <c r="AH13" s="961"/>
      <c r="AI13" s="951"/>
      <c r="AJ13" s="952"/>
      <c r="AK13" s="962"/>
      <c r="AL13" s="961"/>
    </row>
    <row r="14" ht="10.5" customHeight="1">
      <c r="A14" s="807"/>
      <c r="B14" s="64"/>
      <c r="C14" s="1011"/>
      <c r="D14" s="1012"/>
      <c r="E14" s="1012"/>
      <c r="F14" s="1012"/>
      <c r="G14" s="1012"/>
      <c r="H14" s="1012"/>
      <c r="I14" s="1012"/>
      <c r="J14" s="1012"/>
      <c r="K14" s="1012"/>
      <c r="L14" s="1012"/>
      <c r="M14" s="1012"/>
      <c r="N14" s="1012"/>
      <c r="O14" s="1012"/>
      <c r="P14" s="1012"/>
      <c r="Q14" s="1012"/>
      <c r="R14" s="1012"/>
      <c r="S14" s="1013"/>
      <c r="T14" s="1013"/>
      <c r="U14" s="1013"/>
      <c r="V14" s="1013"/>
      <c r="W14" s="1013"/>
      <c r="X14" s="1013"/>
      <c r="Y14" s="1013"/>
      <c r="Z14" s="1013"/>
      <c r="AA14" s="970"/>
      <c r="AB14" s="970"/>
      <c r="AC14" s="970"/>
      <c r="AD14" s="970"/>
      <c r="AE14" s="1013"/>
      <c r="AF14" s="1013"/>
      <c r="AG14" s="1013"/>
      <c r="AH14" s="1014"/>
      <c r="AI14" s="1013"/>
      <c r="AJ14" s="1013"/>
      <c r="AK14" s="1013"/>
      <c r="AL14" s="1014"/>
    </row>
    <row r="15" ht="18.0" customHeight="1">
      <c r="A15" s="451" t="s">
        <v>1280</v>
      </c>
      <c r="B15" s="8"/>
      <c r="C15" s="678">
        <v>4.0</v>
      </c>
      <c r="D15" s="692">
        <v>9.5</v>
      </c>
      <c r="E15" s="1015">
        <v>0.043055555555555555</v>
      </c>
      <c r="F15" s="965"/>
      <c r="G15" s="1008">
        <v>1.0</v>
      </c>
      <c r="H15" s="1008">
        <v>4.0</v>
      </c>
      <c r="I15" s="1009">
        <v>0.029861111111111113</v>
      </c>
      <c r="J15" s="965"/>
      <c r="K15" s="1008">
        <v>1.0</v>
      </c>
      <c r="L15" s="1008">
        <v>4.5</v>
      </c>
      <c r="M15" s="1009">
        <v>0.004861111111111111</v>
      </c>
      <c r="N15" s="965"/>
      <c r="O15" s="727">
        <v>3.0</v>
      </c>
      <c r="P15" s="727">
        <v>10.5</v>
      </c>
      <c r="Q15" s="728">
        <v>0.08194444444444444</v>
      </c>
      <c r="R15" s="965"/>
      <c r="S15" s="956"/>
      <c r="T15" s="957"/>
      <c r="U15" s="958"/>
      <c r="V15" s="1016"/>
      <c r="W15" s="947"/>
      <c r="X15" s="948"/>
      <c r="Y15" s="968"/>
      <c r="Z15" s="1017"/>
      <c r="AA15" s="1001">
        <v>1.0</v>
      </c>
      <c r="AB15" s="1002">
        <v>6.0</v>
      </c>
      <c r="AC15" s="1018">
        <v>0.034722222222222224</v>
      </c>
      <c r="AD15" s="961"/>
      <c r="AE15" s="951"/>
      <c r="AF15" s="952"/>
      <c r="AG15" s="962"/>
      <c r="AH15" s="961"/>
      <c r="AI15" s="951"/>
      <c r="AJ15" s="952"/>
      <c r="AK15" s="962"/>
      <c r="AL15" s="961"/>
    </row>
    <row r="16" ht="17.25" customHeight="1">
      <c r="A16" s="451" t="s">
        <v>1281</v>
      </c>
      <c r="B16" s="8"/>
      <c r="C16" s="679">
        <v>2.0</v>
      </c>
      <c r="D16" s="1019">
        <v>7.5</v>
      </c>
      <c r="E16" s="1020">
        <v>0.022222222222222223</v>
      </c>
      <c r="F16" s="1021"/>
      <c r="G16" s="1022">
        <v>5.0</v>
      </c>
      <c r="H16" s="1022">
        <v>4.0</v>
      </c>
      <c r="I16" s="1023">
        <v>0.03819444444444445</v>
      </c>
      <c r="J16" s="1024"/>
      <c r="K16" s="763">
        <v>0.0</v>
      </c>
      <c r="L16" s="763">
        <v>3.5</v>
      </c>
      <c r="M16" s="1025">
        <v>0.06041666666666667</v>
      </c>
      <c r="N16" s="1024"/>
      <c r="O16" s="1019">
        <v>1.0</v>
      </c>
      <c r="P16" s="1019">
        <v>4.5</v>
      </c>
      <c r="Q16" s="1020">
        <v>0.022222222222222223</v>
      </c>
      <c r="R16" s="1026"/>
      <c r="S16" s="1027"/>
      <c r="T16" s="1027"/>
      <c r="U16" s="1028"/>
      <c r="V16" s="988"/>
      <c r="W16" s="1029"/>
      <c r="X16" s="1029"/>
      <c r="Y16" s="1030"/>
      <c r="Z16" s="991"/>
      <c r="AA16" s="1031">
        <v>0.0</v>
      </c>
      <c r="AB16" s="1032">
        <v>7.0</v>
      </c>
      <c r="AC16" s="1033">
        <v>0.050694444444444445</v>
      </c>
      <c r="AD16" s="997"/>
      <c r="AE16" s="995"/>
      <c r="AF16" s="995"/>
      <c r="AG16" s="996"/>
      <c r="AH16" s="997"/>
      <c r="AI16" s="995"/>
      <c r="AJ16" s="995"/>
      <c r="AK16" s="996"/>
      <c r="AL16" s="997"/>
    </row>
    <row r="17" ht="18.0" customHeight="1">
      <c r="A17" s="451" t="s">
        <v>1282</v>
      </c>
      <c r="B17" s="8"/>
      <c r="C17" s="678">
        <v>2.0</v>
      </c>
      <c r="D17" s="692">
        <v>14.0</v>
      </c>
      <c r="E17" s="680">
        <v>0.04513888888888889</v>
      </c>
      <c r="F17" s="954"/>
      <c r="G17" s="1008">
        <v>0.0</v>
      </c>
      <c r="H17" s="1008">
        <v>5.5</v>
      </c>
      <c r="I17" s="1009">
        <v>0.020833333333333332</v>
      </c>
      <c r="J17" s="954"/>
      <c r="K17" s="729">
        <v>1.0</v>
      </c>
      <c r="L17" s="729">
        <v>4.5</v>
      </c>
      <c r="M17" s="730">
        <v>0.0375</v>
      </c>
      <c r="N17" s="954"/>
      <c r="O17" s="727">
        <v>1.0</v>
      </c>
      <c r="P17" s="727">
        <v>13.0</v>
      </c>
      <c r="Q17" s="728">
        <v>0.027777777777777776</v>
      </c>
      <c r="R17" s="954"/>
      <c r="S17" s="1034"/>
      <c r="T17" s="1035"/>
      <c r="U17" s="1036"/>
      <c r="V17" s="1037"/>
      <c r="W17" s="947"/>
      <c r="X17" s="948"/>
      <c r="Y17" s="968"/>
      <c r="Z17" s="1017"/>
      <c r="AA17" s="1001">
        <v>1.0</v>
      </c>
      <c r="AB17" s="1002">
        <v>5.0</v>
      </c>
      <c r="AC17" s="1003">
        <v>0.04652777777777778</v>
      </c>
      <c r="AD17" s="961"/>
      <c r="AE17" s="951"/>
      <c r="AF17" s="952"/>
      <c r="AG17" s="962"/>
      <c r="AH17" s="961"/>
      <c r="AI17" s="951"/>
      <c r="AJ17" s="952"/>
      <c r="AK17" s="962"/>
      <c r="AL17" s="961"/>
    </row>
    <row r="18" ht="18.0" customHeight="1">
      <c r="A18" s="451" t="s">
        <v>1283</v>
      </c>
      <c r="B18" s="8"/>
      <c r="C18" s="678">
        <v>1.0</v>
      </c>
      <c r="D18" s="692">
        <v>4.5</v>
      </c>
      <c r="E18" s="693">
        <v>0.022916666666666665</v>
      </c>
      <c r="F18" s="954"/>
      <c r="G18" s="1008">
        <v>2.0</v>
      </c>
      <c r="H18" s="1008">
        <v>8.5</v>
      </c>
      <c r="I18" s="1009">
        <v>0.027083333333333334</v>
      </c>
      <c r="J18" s="954"/>
      <c r="K18" s="729">
        <v>0.0</v>
      </c>
      <c r="L18" s="729">
        <v>5.5</v>
      </c>
      <c r="M18" s="730">
        <v>0.0</v>
      </c>
      <c r="N18" s="954"/>
      <c r="O18" s="727">
        <v>0.0</v>
      </c>
      <c r="P18" s="727">
        <v>4.0</v>
      </c>
      <c r="Q18" s="728">
        <v>0.021527777777777778</v>
      </c>
      <c r="R18" s="954"/>
      <c r="S18" s="1034"/>
      <c r="T18" s="1035"/>
      <c r="U18" s="1036"/>
      <c r="V18" s="1016"/>
      <c r="W18" s="947"/>
      <c r="X18" s="948"/>
      <c r="Y18" s="968"/>
      <c r="Z18" s="1017"/>
      <c r="AA18" s="1001">
        <v>1.0</v>
      </c>
      <c r="AB18" s="1002">
        <v>4.0</v>
      </c>
      <c r="AC18" s="1003">
        <v>0.05347222222222222</v>
      </c>
      <c r="AD18" s="961"/>
      <c r="AE18" s="951"/>
      <c r="AF18" s="952"/>
      <c r="AG18" s="962"/>
      <c r="AH18" s="961"/>
      <c r="AI18" s="951"/>
      <c r="AJ18" s="952"/>
      <c r="AK18" s="962"/>
      <c r="AL18" s="961"/>
    </row>
    <row r="19" ht="18.0" customHeight="1">
      <c r="A19" s="451" t="s">
        <v>1284</v>
      </c>
      <c r="B19" s="8"/>
      <c r="C19" s="678">
        <v>1.0</v>
      </c>
      <c r="D19" s="692">
        <v>5.5</v>
      </c>
      <c r="E19" s="693">
        <v>0.02847222222222222</v>
      </c>
      <c r="F19" s="937"/>
      <c r="G19" s="1008">
        <v>4.0</v>
      </c>
      <c r="H19" s="1008">
        <v>12.0</v>
      </c>
      <c r="I19" s="1009">
        <v>0.027777777777777776</v>
      </c>
      <c r="J19" s="937"/>
      <c r="K19" s="729">
        <v>0.0</v>
      </c>
      <c r="L19" s="729">
        <v>3.0</v>
      </c>
      <c r="M19" s="730">
        <v>0.08888888888888889</v>
      </c>
      <c r="N19" s="937"/>
      <c r="O19" s="727">
        <v>2.0</v>
      </c>
      <c r="P19" s="727">
        <v>3.5</v>
      </c>
      <c r="Q19" s="728">
        <v>0.02361111111111111</v>
      </c>
      <c r="R19" s="1038"/>
      <c r="S19" s="1034"/>
      <c r="T19" s="1035"/>
      <c r="U19" s="1036"/>
      <c r="V19" s="1037"/>
      <c r="W19" s="947"/>
      <c r="X19" s="948"/>
      <c r="Y19" s="968"/>
      <c r="Z19" s="1017"/>
      <c r="AA19" s="1001">
        <v>1.0</v>
      </c>
      <c r="AB19" s="1002">
        <v>5.0</v>
      </c>
      <c r="AC19" s="1003">
        <v>0.04375</v>
      </c>
      <c r="AD19" s="961"/>
      <c r="AE19" s="951"/>
      <c r="AF19" s="952"/>
      <c r="AG19" s="962"/>
      <c r="AH19" s="961"/>
      <c r="AI19" s="951"/>
      <c r="AJ19" s="952"/>
      <c r="AK19" s="962"/>
      <c r="AL19" s="961"/>
    </row>
    <row r="20" ht="17.25" customHeight="1">
      <c r="A20" s="451" t="s">
        <v>1285</v>
      </c>
      <c r="B20" s="8"/>
      <c r="C20" s="764">
        <v>1.0</v>
      </c>
      <c r="D20" s="765">
        <v>18.0</v>
      </c>
      <c r="E20" s="711">
        <v>0.011805555555555555</v>
      </c>
      <c r="F20" s="954"/>
      <c r="G20" s="727">
        <v>7.0</v>
      </c>
      <c r="H20" s="727">
        <v>5.0</v>
      </c>
      <c r="I20" s="728">
        <v>0.022222222222222223</v>
      </c>
      <c r="J20" s="954"/>
      <c r="K20" s="727">
        <v>0.0</v>
      </c>
      <c r="L20" s="727">
        <v>0.0</v>
      </c>
      <c r="M20" s="728">
        <v>0.0</v>
      </c>
      <c r="N20" s="954">
        <v>1.0</v>
      </c>
      <c r="O20" s="727">
        <v>0.0</v>
      </c>
      <c r="P20" s="727">
        <v>3.5</v>
      </c>
      <c r="Q20" s="728">
        <v>0.020833333333333332</v>
      </c>
      <c r="R20" s="954"/>
      <c r="S20" s="1039">
        <v>1.0</v>
      </c>
      <c r="T20" s="1040">
        <v>3.0</v>
      </c>
      <c r="U20" s="1041">
        <v>0.004166666666666667</v>
      </c>
      <c r="V20" s="1016"/>
      <c r="W20" s="1042">
        <v>0.0</v>
      </c>
      <c r="X20" s="1043">
        <v>1.0</v>
      </c>
      <c r="Y20" s="1044">
        <v>0.0</v>
      </c>
      <c r="Z20" s="1045"/>
      <c r="AA20" s="1046">
        <v>0.0</v>
      </c>
      <c r="AB20" s="1047">
        <v>2.0</v>
      </c>
      <c r="AC20" s="1048">
        <v>0.006944444444444444</v>
      </c>
      <c r="AD20" s="1000">
        <v>1.0</v>
      </c>
      <c r="AE20" s="1049"/>
      <c r="AF20" s="1050"/>
      <c r="AG20" s="1051"/>
      <c r="AH20" s="961"/>
      <c r="AI20" s="1049"/>
      <c r="AJ20" s="1050"/>
      <c r="AK20" s="1051"/>
      <c r="AL20" s="961"/>
    </row>
    <row r="21" ht="16.5" customHeight="1">
      <c r="A21" s="451" t="s">
        <v>1286</v>
      </c>
      <c r="B21" s="8"/>
      <c r="C21" s="678">
        <v>1.0</v>
      </c>
      <c r="D21" s="692">
        <v>7.5</v>
      </c>
      <c r="E21" s="693">
        <v>0.0</v>
      </c>
      <c r="F21" s="955"/>
      <c r="G21" s="729">
        <v>2.0</v>
      </c>
      <c r="H21" s="729">
        <v>4.0</v>
      </c>
      <c r="I21" s="730">
        <v>0.024305555555555556</v>
      </c>
      <c r="J21" s="963"/>
      <c r="K21" s="729">
        <v>0.0</v>
      </c>
      <c r="L21" s="729">
        <v>0.0</v>
      </c>
      <c r="M21" s="730">
        <v>0.0</v>
      </c>
      <c r="N21" s="963">
        <v>1.0</v>
      </c>
      <c r="O21" s="727">
        <v>3.0</v>
      </c>
      <c r="P21" s="727">
        <v>27.5</v>
      </c>
      <c r="Q21" s="728">
        <v>0.029861111111111113</v>
      </c>
      <c r="R21" s="965"/>
      <c r="S21" s="1052">
        <v>2.0</v>
      </c>
      <c r="T21" s="1053">
        <v>4.0</v>
      </c>
      <c r="U21" s="1054">
        <v>0.04652777777777778</v>
      </c>
      <c r="V21" s="1037"/>
      <c r="W21" s="1001">
        <v>5.0</v>
      </c>
      <c r="X21" s="1002">
        <v>3.0</v>
      </c>
      <c r="Y21" s="1003">
        <v>0.058333333333333334</v>
      </c>
      <c r="Z21" s="946"/>
      <c r="AA21" s="1055">
        <v>0.0</v>
      </c>
      <c r="AB21" s="1002">
        <v>5.0</v>
      </c>
      <c r="AC21" s="1003">
        <v>0.0763888888888889</v>
      </c>
      <c r="AD21" s="961"/>
      <c r="AE21" s="975"/>
      <c r="AF21" s="975"/>
      <c r="AG21" s="1056"/>
      <c r="AH21" s="961"/>
      <c r="AI21" s="975"/>
      <c r="AJ21" s="975"/>
      <c r="AK21" s="1056"/>
      <c r="AL21" s="961"/>
    </row>
    <row r="22" ht="10.5" customHeight="1">
      <c r="A22" s="807"/>
      <c r="B22" s="64"/>
      <c r="C22" s="1057"/>
      <c r="D22" s="969"/>
      <c r="E22" s="969"/>
      <c r="F22" s="969"/>
      <c r="G22" s="969"/>
      <c r="H22" s="969"/>
      <c r="I22" s="969"/>
      <c r="J22" s="969"/>
      <c r="K22" s="969"/>
      <c r="L22" s="969"/>
      <c r="M22" s="969"/>
      <c r="N22" s="969"/>
      <c r="O22" s="969"/>
      <c r="P22" s="969"/>
      <c r="Q22" s="969"/>
      <c r="R22" s="969"/>
      <c r="S22" s="970"/>
      <c r="T22" s="970"/>
      <c r="U22" s="970"/>
      <c r="V22" s="970"/>
      <c r="W22" s="970"/>
      <c r="X22" s="970"/>
      <c r="Y22" s="970"/>
      <c r="Z22" s="970"/>
      <c r="AA22" s="970"/>
      <c r="AB22" s="970"/>
      <c r="AC22" s="970"/>
      <c r="AD22" s="970"/>
      <c r="AE22" s="970"/>
      <c r="AF22" s="970"/>
      <c r="AG22" s="970"/>
      <c r="AH22" s="972"/>
      <c r="AI22" s="970"/>
      <c r="AJ22" s="970"/>
      <c r="AK22" s="970"/>
      <c r="AL22" s="972"/>
    </row>
    <row r="23" ht="17.25" customHeight="1">
      <c r="A23" s="451" t="s">
        <v>1287</v>
      </c>
      <c r="B23" s="8"/>
      <c r="C23" s="678">
        <v>1.0</v>
      </c>
      <c r="D23" s="692">
        <v>6.0</v>
      </c>
      <c r="E23" s="693">
        <v>0.025694444444444443</v>
      </c>
      <c r="F23" s="954"/>
      <c r="G23" s="727">
        <v>4.0</v>
      </c>
      <c r="H23" s="727">
        <v>3.5</v>
      </c>
      <c r="I23" s="736">
        <v>0.05347222222222222</v>
      </c>
      <c r="J23" s="965"/>
      <c r="K23" s="727">
        <v>4.0</v>
      </c>
      <c r="L23" s="727">
        <v>4.0</v>
      </c>
      <c r="M23" s="736">
        <v>0.04236111111111111</v>
      </c>
      <c r="N23" s="965"/>
      <c r="O23" s="727">
        <v>0.0</v>
      </c>
      <c r="P23" s="727">
        <v>9.5</v>
      </c>
      <c r="Q23" s="728">
        <v>0.04513888888888889</v>
      </c>
      <c r="R23" s="965"/>
      <c r="S23" s="1052">
        <v>1.0</v>
      </c>
      <c r="T23" s="1053">
        <v>6.0</v>
      </c>
      <c r="U23" s="1054">
        <v>0.06944444444444445</v>
      </c>
      <c r="V23" s="1016"/>
      <c r="W23" s="1001">
        <v>4.0</v>
      </c>
      <c r="X23" s="1002">
        <v>2.0</v>
      </c>
      <c r="Y23" s="1003">
        <v>0.050694444444444445</v>
      </c>
      <c r="Z23" s="1017"/>
      <c r="AA23" s="1055">
        <v>0.0</v>
      </c>
      <c r="AB23" s="1002">
        <v>4.0</v>
      </c>
      <c r="AC23" s="1010">
        <v>0.04375</v>
      </c>
      <c r="AD23" s="1000"/>
      <c r="AE23" s="947"/>
      <c r="AF23" s="948"/>
      <c r="AG23" s="968"/>
      <c r="AH23" s="961"/>
      <c r="AI23" s="947"/>
      <c r="AJ23" s="948"/>
      <c r="AK23" s="968"/>
      <c r="AL23" s="961"/>
    </row>
    <row r="24" ht="18.75" customHeight="1">
      <c r="A24" s="451" t="s">
        <v>1288</v>
      </c>
      <c r="B24" s="8"/>
      <c r="C24" s="1058">
        <v>2.0</v>
      </c>
      <c r="D24" s="1059">
        <v>11.0</v>
      </c>
      <c r="E24" s="1060">
        <v>0.06736111111111111</v>
      </c>
      <c r="F24" s="1061"/>
      <c r="G24" s="980">
        <v>1.0</v>
      </c>
      <c r="H24" s="980">
        <v>3.0</v>
      </c>
      <c r="I24" s="981">
        <v>0.020833333333333332</v>
      </c>
      <c r="J24" s="1062"/>
      <c r="K24" s="1063">
        <v>0.0</v>
      </c>
      <c r="L24" s="1063">
        <v>4.5</v>
      </c>
      <c r="M24" s="1064">
        <v>0.04027777777777778</v>
      </c>
      <c r="N24" s="1062"/>
      <c r="O24" s="1059">
        <v>1.0</v>
      </c>
      <c r="P24" s="1059">
        <v>16.5</v>
      </c>
      <c r="Q24" s="1060">
        <v>0.0375</v>
      </c>
      <c r="R24" s="1026"/>
      <c r="S24" s="1065">
        <v>3.0</v>
      </c>
      <c r="T24" s="1065">
        <v>6.0</v>
      </c>
      <c r="U24" s="1066">
        <v>0.04375</v>
      </c>
      <c r="V24" s="988"/>
      <c r="W24" s="1032">
        <v>2.0</v>
      </c>
      <c r="X24" s="1032">
        <v>2.0</v>
      </c>
      <c r="Y24" s="1033">
        <v>0.044444444444444446</v>
      </c>
      <c r="Z24" s="991"/>
      <c r="AA24" s="1032">
        <v>2.0</v>
      </c>
      <c r="AB24" s="1032">
        <v>4.0</v>
      </c>
      <c r="AC24" s="1033">
        <v>0.043055555555555555</v>
      </c>
      <c r="AD24" s="997"/>
      <c r="AE24" s="995"/>
      <c r="AF24" s="995"/>
      <c r="AG24" s="996"/>
      <c r="AH24" s="997"/>
      <c r="AI24" s="995"/>
      <c r="AJ24" s="995"/>
      <c r="AK24" s="996"/>
      <c r="AL24" s="997"/>
    </row>
    <row r="25" ht="18.0" customHeight="1">
      <c r="A25" s="451" t="s">
        <v>1289</v>
      </c>
      <c r="B25" s="8"/>
      <c r="C25" s="731">
        <v>3.0</v>
      </c>
      <c r="D25" s="732">
        <v>15.5</v>
      </c>
      <c r="E25" s="1067">
        <v>0.21458333333333332</v>
      </c>
      <c r="F25" s="954"/>
      <c r="G25" s="720">
        <v>2.0</v>
      </c>
      <c r="H25" s="810">
        <v>2.0</v>
      </c>
      <c r="I25" s="722">
        <v>0.021527777777777778</v>
      </c>
      <c r="J25" s="954"/>
      <c r="K25" s="720">
        <v>1.0</v>
      </c>
      <c r="L25" s="720">
        <v>3.0</v>
      </c>
      <c r="M25" s="722">
        <v>0.041666666666666664</v>
      </c>
      <c r="N25" s="954"/>
      <c r="O25" s="720">
        <v>1.0</v>
      </c>
      <c r="P25" s="720">
        <v>15.0</v>
      </c>
      <c r="Q25" s="722">
        <v>0.0375</v>
      </c>
      <c r="R25" s="1068"/>
      <c r="S25" s="1069">
        <v>4.0</v>
      </c>
      <c r="T25" s="1069">
        <v>5.0</v>
      </c>
      <c r="U25" s="1070">
        <v>0.04236111111111111</v>
      </c>
      <c r="V25" s="1037"/>
      <c r="W25" s="1069">
        <v>2.0</v>
      </c>
      <c r="X25" s="1069">
        <v>3.0</v>
      </c>
      <c r="Y25" s="1003">
        <v>0.04236111111111111</v>
      </c>
      <c r="Z25" s="1017"/>
      <c r="AA25" s="1001">
        <v>1.0</v>
      </c>
      <c r="AB25" s="1002">
        <v>3.0</v>
      </c>
      <c r="AC25" s="1010">
        <v>0.050694444444444445</v>
      </c>
      <c r="AD25" s="1071"/>
      <c r="AE25" s="1034"/>
      <c r="AF25" s="1034"/>
      <c r="AG25" s="968"/>
      <c r="AH25" s="961"/>
      <c r="AI25" s="1034"/>
      <c r="AJ25" s="1034"/>
      <c r="AK25" s="968"/>
      <c r="AL25" s="961"/>
    </row>
    <row r="26" ht="18.0" customHeight="1">
      <c r="A26" s="451" t="s">
        <v>1290</v>
      </c>
      <c r="B26" s="8"/>
      <c r="C26" s="731">
        <v>8.0</v>
      </c>
      <c r="D26" s="732">
        <v>10.5</v>
      </c>
      <c r="E26" s="1067">
        <v>0.09513888888888888</v>
      </c>
      <c r="F26" s="954"/>
      <c r="G26" s="731">
        <v>2.0</v>
      </c>
      <c r="H26" s="732">
        <v>5.5</v>
      </c>
      <c r="I26" s="1072">
        <v>0.017361111111111112</v>
      </c>
      <c r="J26" s="954"/>
      <c r="K26" s="731">
        <v>1.0</v>
      </c>
      <c r="L26" s="732">
        <v>4.0</v>
      </c>
      <c r="M26" s="1067">
        <v>0.03125</v>
      </c>
      <c r="N26" s="954"/>
      <c r="O26" s="720">
        <v>2.0</v>
      </c>
      <c r="P26" s="1073">
        <v>44696.0</v>
      </c>
      <c r="Q26" s="815">
        <v>0.04583333333333333</v>
      </c>
      <c r="R26" s="1074"/>
      <c r="S26" s="1052">
        <v>7.0</v>
      </c>
      <c r="T26" s="1053">
        <v>8.0</v>
      </c>
      <c r="U26" s="1054">
        <v>0.041666666666666664</v>
      </c>
      <c r="V26" s="1037"/>
      <c r="W26" s="1001">
        <v>2.0</v>
      </c>
      <c r="X26" s="1002">
        <v>2.0</v>
      </c>
      <c r="Y26" s="1003">
        <v>0.043055555555555555</v>
      </c>
      <c r="Z26" s="946"/>
      <c r="AA26" s="1055">
        <v>0.0</v>
      </c>
      <c r="AB26" s="1075">
        <v>0.0</v>
      </c>
      <c r="AC26" s="1076">
        <v>0.0</v>
      </c>
      <c r="AD26" s="1000"/>
      <c r="AE26" s="947"/>
      <c r="AF26" s="948"/>
      <c r="AG26" s="968"/>
      <c r="AH26" s="961"/>
      <c r="AI26" s="947"/>
      <c r="AJ26" s="948"/>
      <c r="AK26" s="968"/>
      <c r="AL26" s="961"/>
    </row>
    <row r="27" ht="17.25" customHeight="1">
      <c r="A27" s="451" t="s">
        <v>1291</v>
      </c>
      <c r="B27" s="8"/>
      <c r="C27" s="731">
        <v>6.0</v>
      </c>
      <c r="D27" s="732">
        <v>18.0</v>
      </c>
      <c r="E27" s="1067">
        <v>0.09513888888888888</v>
      </c>
      <c r="F27" s="1077"/>
      <c r="G27" s="731">
        <v>7.0</v>
      </c>
      <c r="H27" s="732">
        <v>7.5</v>
      </c>
      <c r="I27" s="1067">
        <v>0.04513888888888889</v>
      </c>
      <c r="J27" s="1078"/>
      <c r="K27" s="731">
        <v>0.0</v>
      </c>
      <c r="L27" s="732">
        <v>6.0</v>
      </c>
      <c r="M27" s="1067">
        <v>0.0625</v>
      </c>
      <c r="N27" s="1078"/>
      <c r="O27" s="964">
        <v>1.0</v>
      </c>
      <c r="P27" s="964">
        <v>4.0</v>
      </c>
      <c r="Q27" s="999">
        <v>0.022222222222222223</v>
      </c>
      <c r="R27" s="1074"/>
      <c r="S27" s="1079">
        <v>5.0</v>
      </c>
      <c r="T27" s="1079">
        <v>8.0</v>
      </c>
      <c r="U27" s="1080">
        <v>0.25069444444444444</v>
      </c>
      <c r="V27" s="1037"/>
      <c r="W27" s="1001">
        <v>5.0</v>
      </c>
      <c r="X27" s="1002">
        <v>2.0</v>
      </c>
      <c r="Y27" s="1003">
        <v>0.05138888888888889</v>
      </c>
      <c r="Z27" s="946"/>
      <c r="AA27" s="1001">
        <v>1.0</v>
      </c>
      <c r="AB27" s="1002">
        <v>5.0</v>
      </c>
      <c r="AC27" s="1010">
        <v>0.09791666666666667</v>
      </c>
      <c r="AD27" s="1000"/>
      <c r="AE27" s="947"/>
      <c r="AF27" s="948"/>
      <c r="AG27" s="968"/>
      <c r="AH27" s="961"/>
      <c r="AI27" s="947"/>
      <c r="AJ27" s="948"/>
      <c r="AK27" s="968"/>
      <c r="AL27" s="961"/>
    </row>
    <row r="28" ht="16.5" customHeight="1">
      <c r="A28" s="451" t="s">
        <v>1292</v>
      </c>
      <c r="B28" s="8"/>
      <c r="C28" s="1081">
        <v>5.0</v>
      </c>
      <c r="D28" s="720">
        <v>12.5</v>
      </c>
      <c r="E28" s="1067">
        <v>0.1451388888888889</v>
      </c>
      <c r="F28" s="965"/>
      <c r="G28" s="731">
        <v>0.0</v>
      </c>
      <c r="H28" s="732">
        <v>4.0</v>
      </c>
      <c r="I28" s="1067">
        <v>0.0</v>
      </c>
      <c r="J28" s="965"/>
      <c r="K28" s="731">
        <v>1.0</v>
      </c>
      <c r="L28" s="732">
        <v>0.0</v>
      </c>
      <c r="M28" s="1067">
        <v>0.021527777777777778</v>
      </c>
      <c r="N28" s="965">
        <v>1.0</v>
      </c>
      <c r="O28" s="964">
        <v>2.0</v>
      </c>
      <c r="P28" s="964">
        <v>14.5</v>
      </c>
      <c r="Q28" s="999">
        <v>0.2125</v>
      </c>
      <c r="R28" s="1082"/>
      <c r="S28" s="1079">
        <v>4.0</v>
      </c>
      <c r="T28" s="1083">
        <v>8.0</v>
      </c>
      <c r="U28" s="1003">
        <v>0.20416666666666666</v>
      </c>
      <c r="V28" s="1016"/>
      <c r="W28" s="1001">
        <v>2.0</v>
      </c>
      <c r="X28" s="1002">
        <v>3.0</v>
      </c>
      <c r="Y28" s="1003">
        <v>0.043055555555555555</v>
      </c>
      <c r="Z28" s="946"/>
      <c r="AA28" s="1055">
        <v>0.0</v>
      </c>
      <c r="AB28" s="1002">
        <v>4.0</v>
      </c>
      <c r="AC28" s="1003">
        <v>0.043055555555555555</v>
      </c>
      <c r="AD28" s="1084"/>
      <c r="AE28" s="947"/>
      <c r="AF28" s="948"/>
      <c r="AG28" s="968"/>
      <c r="AH28" s="1084"/>
      <c r="AI28" s="947"/>
      <c r="AJ28" s="948"/>
      <c r="AK28" s="968"/>
      <c r="AL28" s="1084"/>
    </row>
    <row r="29" ht="15.75" customHeight="1">
      <c r="A29" s="451" t="s">
        <v>1293</v>
      </c>
      <c r="B29" s="8"/>
      <c r="C29" s="695">
        <v>2.0</v>
      </c>
      <c r="D29" s="695">
        <v>8.0</v>
      </c>
      <c r="E29" s="801">
        <v>0.029166666666666667</v>
      </c>
      <c r="F29" s="1085"/>
      <c r="G29" s="700">
        <v>2.0</v>
      </c>
      <c r="H29" s="700">
        <v>4.0</v>
      </c>
      <c r="I29" s="701">
        <v>0.044444444444444446</v>
      </c>
      <c r="J29" s="1086"/>
      <c r="K29" s="700">
        <v>0.0</v>
      </c>
      <c r="L29" s="700">
        <v>0.0</v>
      </c>
      <c r="M29" s="701">
        <v>0.0</v>
      </c>
      <c r="N29" s="1086">
        <v>1.0</v>
      </c>
      <c r="O29" s="964">
        <v>3.0</v>
      </c>
      <c r="P29" s="964">
        <v>13.0</v>
      </c>
      <c r="Q29" s="973">
        <v>0.23680555555555555</v>
      </c>
      <c r="R29" s="1087"/>
      <c r="S29" s="1088">
        <v>4.0</v>
      </c>
      <c r="T29" s="1088">
        <v>7.0</v>
      </c>
      <c r="U29" s="1003">
        <v>0.21944444444444444</v>
      </c>
      <c r="V29" s="1089"/>
      <c r="W29" s="1001">
        <v>2.0</v>
      </c>
      <c r="X29" s="1002">
        <v>3.0</v>
      </c>
      <c r="Y29" s="1003">
        <v>0.049305555555555554</v>
      </c>
      <c r="Z29" s="946"/>
      <c r="AA29" s="1001">
        <v>1.0</v>
      </c>
      <c r="AB29" s="1002">
        <v>4.0</v>
      </c>
      <c r="AC29" s="1003">
        <v>0.058333333333333334</v>
      </c>
      <c r="AD29" s="961"/>
      <c r="AE29" s="947"/>
      <c r="AF29" s="948"/>
      <c r="AG29" s="968"/>
      <c r="AH29" s="961"/>
      <c r="AI29" s="947"/>
      <c r="AJ29" s="948"/>
      <c r="AK29" s="968"/>
      <c r="AL29" s="961"/>
    </row>
    <row r="30" ht="12.75" customHeight="1">
      <c r="A30" s="807"/>
      <c r="B30" s="64"/>
      <c r="C30" s="1090"/>
      <c r="D30" s="724"/>
      <c r="E30" s="724"/>
      <c r="F30" s="724"/>
      <c r="G30" s="724"/>
      <c r="H30" s="724"/>
      <c r="I30" s="724"/>
      <c r="J30" s="724"/>
      <c r="K30" s="724"/>
      <c r="L30" s="724"/>
      <c r="M30" s="724"/>
      <c r="N30" s="724"/>
      <c r="O30" s="724"/>
      <c r="P30" s="724"/>
      <c r="Q30" s="724"/>
      <c r="R30" s="760"/>
      <c r="S30" s="1091"/>
      <c r="T30" s="1091"/>
      <c r="U30" s="1091"/>
      <c r="V30" s="1091"/>
      <c r="W30" s="1091"/>
      <c r="X30" s="1091"/>
      <c r="Y30" s="1091"/>
      <c r="Z30" s="1091"/>
      <c r="AA30" s="1091"/>
      <c r="AB30" s="1091"/>
      <c r="AC30" s="1091"/>
      <c r="AD30" s="1091"/>
      <c r="AE30" s="1091"/>
      <c r="AF30" s="1091"/>
      <c r="AG30" s="1091"/>
      <c r="AH30" s="1092"/>
      <c r="AI30" s="1091"/>
      <c r="AJ30" s="1091"/>
      <c r="AK30" s="1091"/>
      <c r="AL30" s="1092"/>
    </row>
    <row r="31" ht="18.0" customHeight="1">
      <c r="A31" s="451" t="s">
        <v>1294</v>
      </c>
      <c r="B31" s="8"/>
      <c r="C31" s="720">
        <v>2.0</v>
      </c>
      <c r="D31" s="720">
        <v>16.5</v>
      </c>
      <c r="E31" s="1093">
        <v>0.06111111111111111</v>
      </c>
      <c r="F31" s="965"/>
      <c r="G31" s="720">
        <v>0.0</v>
      </c>
      <c r="H31" s="720">
        <v>0.0</v>
      </c>
      <c r="I31" s="1093">
        <v>0.0125</v>
      </c>
      <c r="J31" s="965"/>
      <c r="K31" s="731">
        <v>0.0</v>
      </c>
      <c r="L31" s="732">
        <v>5.0</v>
      </c>
      <c r="M31" s="801">
        <v>0.025694444444444443</v>
      </c>
      <c r="N31" s="954"/>
      <c r="O31" s="720">
        <v>0.0</v>
      </c>
      <c r="P31" s="720">
        <v>7.0</v>
      </c>
      <c r="Q31" s="722">
        <v>0.022222222222222223</v>
      </c>
      <c r="R31" s="1082"/>
      <c r="S31" s="1052">
        <v>3.0</v>
      </c>
      <c r="T31" s="1053">
        <v>6.0</v>
      </c>
      <c r="U31" s="1094">
        <v>0.07083333333333333</v>
      </c>
      <c r="V31" s="1037"/>
      <c r="W31" s="1001">
        <v>1.0</v>
      </c>
      <c r="X31" s="1002">
        <v>3.0</v>
      </c>
      <c r="Y31" s="1010">
        <v>0.04513888888888889</v>
      </c>
      <c r="Z31" s="1000"/>
      <c r="AA31" s="1046">
        <v>0.0</v>
      </c>
      <c r="AB31" s="1047">
        <v>0.0</v>
      </c>
      <c r="AC31" s="1048">
        <v>0.0</v>
      </c>
      <c r="AD31" s="1000">
        <v>1.0</v>
      </c>
      <c r="AE31" s="947"/>
      <c r="AF31" s="948"/>
      <c r="AG31" s="968"/>
      <c r="AH31" s="961"/>
      <c r="AI31" s="947"/>
      <c r="AJ31" s="948"/>
      <c r="AK31" s="968"/>
      <c r="AL31" s="961"/>
    </row>
    <row r="32" ht="16.5" customHeight="1">
      <c r="A32" s="451" t="s">
        <v>1295</v>
      </c>
      <c r="B32" s="8"/>
      <c r="C32" s="1058">
        <v>3.0</v>
      </c>
      <c r="D32" s="1059">
        <v>7.0</v>
      </c>
      <c r="E32" s="1060">
        <v>0.24375</v>
      </c>
      <c r="F32" s="1061"/>
      <c r="G32" s="980">
        <v>1.0</v>
      </c>
      <c r="H32" s="980">
        <v>10.5</v>
      </c>
      <c r="I32" s="981">
        <v>0.04791666666666667</v>
      </c>
      <c r="J32" s="1062"/>
      <c r="K32" s="1063">
        <v>2.0</v>
      </c>
      <c r="L32" s="1063">
        <v>4.0</v>
      </c>
      <c r="M32" s="1064">
        <v>0.0375</v>
      </c>
      <c r="N32" s="1062"/>
      <c r="O32" s="1059">
        <v>1.0</v>
      </c>
      <c r="P32" s="1059">
        <v>14.5</v>
      </c>
      <c r="Q32" s="1060">
        <v>0.020833333333333332</v>
      </c>
      <c r="R32" s="1026"/>
      <c r="S32" s="1065">
        <v>2.0</v>
      </c>
      <c r="T32" s="1065">
        <v>7.0</v>
      </c>
      <c r="U32" s="1066">
        <v>0.20902777777777778</v>
      </c>
      <c r="V32" s="988"/>
      <c r="W32" s="1032">
        <v>2.0</v>
      </c>
      <c r="X32" s="1032">
        <v>3.0</v>
      </c>
      <c r="Y32" s="1033">
        <v>0.05347222222222222</v>
      </c>
      <c r="Z32" s="991"/>
      <c r="AA32" s="1032">
        <v>1.0</v>
      </c>
      <c r="AB32" s="1032">
        <v>6.0</v>
      </c>
      <c r="AC32" s="1033">
        <v>0.04652777777777778</v>
      </c>
      <c r="AD32" s="997"/>
      <c r="AE32" s="995"/>
      <c r="AF32" s="995"/>
      <c r="AG32" s="996"/>
      <c r="AH32" s="997"/>
      <c r="AI32" s="995"/>
      <c r="AJ32" s="995"/>
      <c r="AK32" s="996"/>
      <c r="AL32" s="997"/>
    </row>
    <row r="33" ht="18.0" customHeight="1">
      <c r="A33" s="451" t="s">
        <v>1296</v>
      </c>
      <c r="B33" s="8"/>
      <c r="C33" s="720">
        <v>1.0</v>
      </c>
      <c r="D33" s="720">
        <v>4.5</v>
      </c>
      <c r="E33" s="1093">
        <v>0.029166666666666667</v>
      </c>
      <c r="F33" s="954"/>
      <c r="G33" s="720">
        <v>0.0</v>
      </c>
      <c r="H33" s="720">
        <v>12.5</v>
      </c>
      <c r="I33" s="722">
        <v>0.03125</v>
      </c>
      <c r="J33" s="954"/>
      <c r="K33" s="731">
        <v>1.0</v>
      </c>
      <c r="L33" s="732">
        <v>3.0</v>
      </c>
      <c r="M33" s="1067">
        <v>0.04791666666666667</v>
      </c>
      <c r="N33" s="954"/>
      <c r="O33" s="720">
        <v>0.0</v>
      </c>
      <c r="P33" s="720">
        <v>8.5</v>
      </c>
      <c r="Q33" s="722">
        <v>0.022222222222222223</v>
      </c>
      <c r="R33" s="1038"/>
      <c r="S33" s="1052">
        <v>3.0</v>
      </c>
      <c r="T33" s="1053">
        <v>10.0</v>
      </c>
      <c r="U33" s="1094">
        <v>0.22777777777777777</v>
      </c>
      <c r="V33" s="1037"/>
      <c r="W33" s="1001">
        <v>1.0</v>
      </c>
      <c r="X33" s="1002">
        <v>4.0</v>
      </c>
      <c r="Y33" s="1010">
        <v>0.044444444444444446</v>
      </c>
      <c r="Z33" s="1000"/>
      <c r="AA33" s="1001">
        <v>1.0</v>
      </c>
      <c r="AB33" s="1002">
        <v>5.0</v>
      </c>
      <c r="AC33" s="1018">
        <v>0.03819444444444445</v>
      </c>
      <c r="AD33" s="961"/>
      <c r="AE33" s="947"/>
      <c r="AF33" s="948"/>
      <c r="AG33" s="968"/>
      <c r="AH33" s="961"/>
      <c r="AI33" s="947"/>
      <c r="AJ33" s="948"/>
      <c r="AK33" s="968"/>
      <c r="AL33" s="961"/>
    </row>
    <row r="34" ht="18.0" customHeight="1">
      <c r="A34" s="451" t="s">
        <v>1297</v>
      </c>
      <c r="B34" s="8"/>
      <c r="C34" s="720">
        <v>3.0</v>
      </c>
      <c r="D34" s="720">
        <v>10.5</v>
      </c>
      <c r="E34" s="722">
        <v>0.04861111111111111</v>
      </c>
      <c r="F34" s="954"/>
      <c r="G34" s="720">
        <v>2.0</v>
      </c>
      <c r="H34" s="720">
        <v>14.5</v>
      </c>
      <c r="I34" s="722">
        <v>0.022916666666666665</v>
      </c>
      <c r="J34" s="954"/>
      <c r="K34" s="1095">
        <v>0.0</v>
      </c>
      <c r="L34" s="1095">
        <v>0.0</v>
      </c>
      <c r="M34" s="1096">
        <v>0.0</v>
      </c>
      <c r="N34" s="954">
        <v>1.0</v>
      </c>
      <c r="O34" s="720">
        <v>1.0</v>
      </c>
      <c r="P34" s="720">
        <v>13.5</v>
      </c>
      <c r="Q34" s="722">
        <v>0.021527777777777778</v>
      </c>
      <c r="R34" s="1038"/>
      <c r="S34" s="1052">
        <v>1.0</v>
      </c>
      <c r="T34" s="1053">
        <v>8.0</v>
      </c>
      <c r="U34" s="1094">
        <v>0.08263888888888889</v>
      </c>
      <c r="V34" s="1037"/>
      <c r="W34" s="1001">
        <v>2.0</v>
      </c>
      <c r="X34" s="1002">
        <v>3.0</v>
      </c>
      <c r="Y34" s="1010">
        <v>0.043055555555555555</v>
      </c>
      <c r="Z34" s="1000"/>
      <c r="AA34" s="1001">
        <v>1.0</v>
      </c>
      <c r="AB34" s="1002">
        <v>7.0</v>
      </c>
      <c r="AC34" s="1003">
        <v>0.04513888888888889</v>
      </c>
      <c r="AD34" s="961"/>
      <c r="AE34" s="947"/>
      <c r="AF34" s="948"/>
      <c r="AG34" s="968"/>
      <c r="AH34" s="961"/>
      <c r="AI34" s="947"/>
      <c r="AJ34" s="948"/>
      <c r="AK34" s="968"/>
      <c r="AL34" s="961"/>
    </row>
    <row r="35" ht="18.0" customHeight="1">
      <c r="A35" s="451" t="s">
        <v>1298</v>
      </c>
      <c r="B35" s="8"/>
      <c r="C35" s="720">
        <v>1.0</v>
      </c>
      <c r="D35" s="720">
        <v>6.0</v>
      </c>
      <c r="E35" s="722">
        <v>0.06875</v>
      </c>
      <c r="F35" s="954"/>
      <c r="G35" s="720">
        <v>1.0</v>
      </c>
      <c r="H35" s="720">
        <v>9.5</v>
      </c>
      <c r="I35" s="722">
        <v>0.0</v>
      </c>
      <c r="J35" s="954"/>
      <c r="K35" s="1095">
        <v>0.0</v>
      </c>
      <c r="L35" s="1095">
        <v>0.0</v>
      </c>
      <c r="M35" s="701">
        <v>0.0</v>
      </c>
      <c r="N35" s="954">
        <v>1.0</v>
      </c>
      <c r="O35" s="720">
        <v>1.0</v>
      </c>
      <c r="P35" s="720">
        <v>17.5</v>
      </c>
      <c r="Q35" s="722">
        <v>0.04583333333333333</v>
      </c>
      <c r="R35" s="1038"/>
      <c r="S35" s="1052">
        <v>2.0</v>
      </c>
      <c r="T35" s="1053">
        <v>9.0</v>
      </c>
      <c r="U35" s="1094">
        <v>0.04583333333333333</v>
      </c>
      <c r="V35" s="1016"/>
      <c r="W35" s="1001">
        <v>1.0</v>
      </c>
      <c r="X35" s="1002">
        <v>3.0</v>
      </c>
      <c r="Y35" s="1003">
        <v>0.058333333333333334</v>
      </c>
      <c r="Z35" s="961"/>
      <c r="AA35" s="1001">
        <v>1.0</v>
      </c>
      <c r="AB35" s="1002">
        <v>3.0</v>
      </c>
      <c r="AC35" s="1003">
        <v>0.04791666666666667</v>
      </c>
      <c r="AD35" s="961"/>
      <c r="AE35" s="1042">
        <v>0.0</v>
      </c>
      <c r="AF35" s="1043">
        <v>0.0</v>
      </c>
      <c r="AG35" s="1044">
        <v>0.09236111111111112</v>
      </c>
      <c r="AH35" s="961"/>
      <c r="AI35" s="1097"/>
      <c r="AJ35" s="1098"/>
      <c r="AK35" s="1099"/>
      <c r="AL35" s="961"/>
    </row>
    <row r="36" ht="17.25" customHeight="1">
      <c r="A36" s="451" t="s">
        <v>1299</v>
      </c>
      <c r="B36" s="8"/>
      <c r="C36" s="720">
        <v>2.0</v>
      </c>
      <c r="D36" s="720">
        <v>10.0</v>
      </c>
      <c r="E36" s="722">
        <v>0.025</v>
      </c>
      <c r="F36" s="954"/>
      <c r="G36" s="720">
        <v>1.0</v>
      </c>
      <c r="H36" s="720">
        <v>4.0</v>
      </c>
      <c r="I36" s="722">
        <v>0.04583333333333333</v>
      </c>
      <c r="J36" s="954"/>
      <c r="K36" s="720">
        <v>0.0</v>
      </c>
      <c r="L36" s="720">
        <v>0.0</v>
      </c>
      <c r="M36" s="722">
        <v>0.0</v>
      </c>
      <c r="N36" s="954">
        <v>1.0</v>
      </c>
      <c r="O36" s="720">
        <v>0.0</v>
      </c>
      <c r="P36" s="720">
        <v>10.0</v>
      </c>
      <c r="Q36" s="722">
        <v>0.03125</v>
      </c>
      <c r="R36" s="1038"/>
      <c r="S36" s="1052">
        <v>5.0</v>
      </c>
      <c r="T36" s="1053">
        <v>8.0</v>
      </c>
      <c r="U36" s="1094">
        <v>0.04583333333333333</v>
      </c>
      <c r="V36" s="1037"/>
      <c r="W36" s="1001">
        <v>1.0</v>
      </c>
      <c r="X36" s="1002">
        <v>3.0</v>
      </c>
      <c r="Y36" s="1003">
        <v>0.04236111111111111</v>
      </c>
      <c r="Z36" s="961"/>
      <c r="AA36" s="1046">
        <v>0.0</v>
      </c>
      <c r="AB36" s="1047">
        <v>0.0</v>
      </c>
      <c r="AC36" s="1100">
        <v>0.0</v>
      </c>
      <c r="AD36" s="1101">
        <v>1.0</v>
      </c>
      <c r="AE36" s="1001">
        <v>1.0</v>
      </c>
      <c r="AF36" s="1075">
        <v>0.0</v>
      </c>
      <c r="AG36" s="1003">
        <v>0.08680555555555555</v>
      </c>
      <c r="AH36" s="1084"/>
      <c r="AI36" s="1049"/>
      <c r="AJ36" s="1050"/>
      <c r="AK36" s="1051"/>
      <c r="AL36" s="1084"/>
    </row>
    <row r="37" ht="18.0" customHeight="1">
      <c r="A37" s="451" t="s">
        <v>1300</v>
      </c>
      <c r="B37" s="8"/>
      <c r="C37" s="720">
        <v>5.0</v>
      </c>
      <c r="D37" s="720">
        <v>3.5</v>
      </c>
      <c r="E37" s="722">
        <v>0.022222222222222223</v>
      </c>
      <c r="F37" s="954"/>
      <c r="G37" s="720">
        <v>3.0</v>
      </c>
      <c r="H37" s="720">
        <v>20.0</v>
      </c>
      <c r="I37" s="722">
        <v>0.049305555555555554</v>
      </c>
      <c r="J37" s="954"/>
      <c r="K37" s="720">
        <v>0.0</v>
      </c>
      <c r="L37" s="720">
        <v>4.0</v>
      </c>
      <c r="M37" s="722">
        <v>0.08125</v>
      </c>
      <c r="N37" s="954"/>
      <c r="O37" s="720">
        <v>1.0</v>
      </c>
      <c r="P37" s="720">
        <v>11.0</v>
      </c>
      <c r="Q37" s="722">
        <v>0.021527777777777778</v>
      </c>
      <c r="R37" s="1038"/>
      <c r="S37" s="1052">
        <v>3.0</v>
      </c>
      <c r="T37" s="1053">
        <v>9.0</v>
      </c>
      <c r="U37" s="1094">
        <v>0.20902777777777778</v>
      </c>
      <c r="V37" s="1037"/>
      <c r="W37" s="1001">
        <v>2.0</v>
      </c>
      <c r="X37" s="1002">
        <v>2.0</v>
      </c>
      <c r="Y37" s="1003">
        <v>0.04236111111111111</v>
      </c>
      <c r="Z37" s="961"/>
      <c r="AA37" s="1001">
        <v>1.0</v>
      </c>
      <c r="AB37" s="1002">
        <v>4.0</v>
      </c>
      <c r="AC37" s="1003">
        <v>0.04513888888888889</v>
      </c>
      <c r="AD37" s="1084"/>
      <c r="AE37" s="1001">
        <v>2.0</v>
      </c>
      <c r="AF37" s="1002">
        <v>4.0</v>
      </c>
      <c r="AG37" s="1003">
        <v>0.059027777777777776</v>
      </c>
      <c r="AH37" s="1084"/>
      <c r="AI37" s="1049"/>
      <c r="AJ37" s="1050"/>
      <c r="AK37" s="1051"/>
      <c r="AL37" s="1084"/>
    </row>
    <row r="38" ht="18.0" customHeight="1">
      <c r="A38" s="818"/>
      <c r="B38" s="63"/>
      <c r="C38" s="819"/>
      <c r="D38" s="819"/>
      <c r="E38" s="820"/>
      <c r="F38" s="820"/>
      <c r="G38" s="819"/>
      <c r="H38" s="819"/>
      <c r="I38" s="820"/>
      <c r="J38" s="820"/>
      <c r="K38" s="821"/>
      <c r="L38" s="821"/>
      <c r="M38" s="822"/>
      <c r="N38" s="822"/>
      <c r="O38" s="819"/>
      <c r="P38" s="819"/>
      <c r="Q38" s="820"/>
      <c r="R38" s="820"/>
      <c r="S38" s="1102"/>
      <c r="T38" s="1102"/>
      <c r="U38" s="1103"/>
      <c r="V38" s="1103"/>
      <c r="W38" s="1104"/>
      <c r="X38" s="1104"/>
      <c r="Y38" s="1103"/>
      <c r="Z38" s="1103"/>
      <c r="AA38" s="1105"/>
      <c r="AB38" s="1105"/>
      <c r="AC38" s="1106"/>
      <c r="AD38" s="1106"/>
      <c r="AE38" s="1105"/>
      <c r="AF38" s="1105"/>
      <c r="AG38" s="1106"/>
      <c r="AH38" s="1106"/>
      <c r="AI38" s="1105"/>
      <c r="AJ38" s="1105"/>
      <c r="AK38" s="1106"/>
      <c r="AL38" s="1106"/>
    </row>
    <row r="39" ht="18.0" customHeight="1">
      <c r="A39" s="399" t="s">
        <v>45</v>
      </c>
      <c r="B39" s="400" t="s">
        <v>46</v>
      </c>
      <c r="C39" s="1107">
        <f t="shared" ref="C39:R39" si="1">SUM(C3:C5)</f>
        <v>8</v>
      </c>
      <c r="D39" s="1107">
        <f t="shared" si="1"/>
        <v>15</v>
      </c>
      <c r="E39" s="1108">
        <f t="shared" si="1"/>
        <v>0.1972222222</v>
      </c>
      <c r="F39" s="1109">
        <f t="shared" si="1"/>
        <v>0</v>
      </c>
      <c r="G39" s="1107">
        <f t="shared" si="1"/>
        <v>4</v>
      </c>
      <c r="H39" s="1107">
        <f t="shared" si="1"/>
        <v>14</v>
      </c>
      <c r="I39" s="1108">
        <f t="shared" si="1"/>
        <v>0.07013888889</v>
      </c>
      <c r="J39" s="1109">
        <f t="shared" si="1"/>
        <v>0</v>
      </c>
      <c r="K39" s="1107">
        <f t="shared" si="1"/>
        <v>0</v>
      </c>
      <c r="L39" s="1107">
        <f t="shared" si="1"/>
        <v>0</v>
      </c>
      <c r="M39" s="1108">
        <f t="shared" si="1"/>
        <v>0</v>
      </c>
      <c r="N39" s="1109">
        <f t="shared" si="1"/>
        <v>0</v>
      </c>
      <c r="O39" s="1107">
        <f t="shared" si="1"/>
        <v>0</v>
      </c>
      <c r="P39" s="1107">
        <f t="shared" si="1"/>
        <v>0</v>
      </c>
      <c r="Q39" s="1108">
        <f t="shared" si="1"/>
        <v>0</v>
      </c>
      <c r="R39" s="1109">
        <f t="shared" si="1"/>
        <v>0</v>
      </c>
      <c r="S39" s="1110">
        <f t="shared" ref="S39:U39" si="2">SUM(S1:S6)</f>
        <v>0</v>
      </c>
      <c r="T39" s="1110">
        <f t="shared" si="2"/>
        <v>0</v>
      </c>
      <c r="U39" s="1111">
        <f t="shared" si="2"/>
        <v>0</v>
      </c>
      <c r="V39" s="1112">
        <f>SUM(V3:V7)</f>
        <v>0</v>
      </c>
      <c r="W39" s="1110">
        <f t="shared" ref="W39:Y39" si="3">SUM(W1:W6)</f>
        <v>0</v>
      </c>
      <c r="X39" s="1110">
        <f t="shared" si="3"/>
        <v>0</v>
      </c>
      <c r="Y39" s="1111">
        <f t="shared" si="3"/>
        <v>0</v>
      </c>
      <c r="Z39" s="1112">
        <f>SUM(Z3:Z7)</f>
        <v>0</v>
      </c>
      <c r="AA39" s="1110">
        <f t="shared" ref="AA39:AC39" si="4">SUM(AA1:AA6)</f>
        <v>0</v>
      </c>
      <c r="AB39" s="1110">
        <f t="shared" si="4"/>
        <v>0</v>
      </c>
      <c r="AC39" s="1111">
        <f t="shared" si="4"/>
        <v>0</v>
      </c>
      <c r="AD39" s="1112">
        <f>SUM(AD3:AD7)</f>
        <v>0</v>
      </c>
      <c r="AE39" s="1110">
        <f t="shared" ref="AE39:AG39" si="5">SUM(AE1:AE6)</f>
        <v>0</v>
      </c>
      <c r="AF39" s="1110">
        <f t="shared" si="5"/>
        <v>0</v>
      </c>
      <c r="AG39" s="1111">
        <f t="shared" si="5"/>
        <v>0</v>
      </c>
      <c r="AH39" s="1112">
        <f>SUM(AH3:AH7)</f>
        <v>0</v>
      </c>
      <c r="AI39" s="1110">
        <f t="shared" ref="AI39:AK39" si="6">SUM(AI1:AI6)</f>
        <v>0</v>
      </c>
      <c r="AJ39" s="1110">
        <f t="shared" si="6"/>
        <v>0</v>
      </c>
      <c r="AK39" s="1111">
        <f t="shared" si="6"/>
        <v>0</v>
      </c>
      <c r="AL39" s="1112">
        <f>SUM(AL3:AL7)</f>
        <v>0</v>
      </c>
    </row>
    <row r="40" ht="18.0" customHeight="1">
      <c r="A40" s="1113" t="s">
        <v>47</v>
      </c>
      <c r="B40" s="405" t="s">
        <v>48</v>
      </c>
      <c r="C40" s="1107">
        <f t="shared" ref="C40:R40" si="7">SUM(C7:C13)</f>
        <v>26</v>
      </c>
      <c r="D40" s="1107">
        <f t="shared" si="7"/>
        <v>53</v>
      </c>
      <c r="E40" s="1108">
        <f t="shared" si="7"/>
        <v>0.3784722222</v>
      </c>
      <c r="F40" s="1109">
        <f t="shared" si="7"/>
        <v>0</v>
      </c>
      <c r="G40" s="1107">
        <f t="shared" si="7"/>
        <v>14</v>
      </c>
      <c r="H40" s="1107">
        <f t="shared" si="7"/>
        <v>23</v>
      </c>
      <c r="I40" s="1108">
        <f t="shared" si="7"/>
        <v>0.16875</v>
      </c>
      <c r="J40" s="1109">
        <f t="shared" si="7"/>
        <v>0</v>
      </c>
      <c r="K40" s="1107">
        <f t="shared" si="7"/>
        <v>2</v>
      </c>
      <c r="L40" s="1107">
        <f t="shared" si="7"/>
        <v>15</v>
      </c>
      <c r="M40" s="1108">
        <f t="shared" si="7"/>
        <v>0.1423611111</v>
      </c>
      <c r="N40" s="1109">
        <f t="shared" si="7"/>
        <v>0</v>
      </c>
      <c r="O40" s="1107">
        <f t="shared" si="7"/>
        <v>5</v>
      </c>
      <c r="P40" s="1107">
        <f t="shared" si="7"/>
        <v>23</v>
      </c>
      <c r="Q40" s="1108">
        <f t="shared" si="7"/>
        <v>0.06875</v>
      </c>
      <c r="R40" s="1109">
        <f t="shared" si="7"/>
        <v>0</v>
      </c>
      <c r="S40" s="1110">
        <f>SUM(S7:S14)</f>
        <v>0</v>
      </c>
      <c r="T40" s="1110">
        <f t="shared" ref="T40:U40" si="8">SUM(T6:T14)</f>
        <v>0</v>
      </c>
      <c r="U40" s="1111">
        <f t="shared" si="8"/>
        <v>0</v>
      </c>
      <c r="V40" s="1112">
        <f>SUM(V9:V15)</f>
        <v>0</v>
      </c>
      <c r="W40" s="1110">
        <f t="shared" ref="W40:Y40" si="9">SUM(W6:W14)</f>
        <v>0</v>
      </c>
      <c r="X40" s="1110">
        <f t="shared" si="9"/>
        <v>0</v>
      </c>
      <c r="Y40" s="1111">
        <f t="shared" si="9"/>
        <v>0</v>
      </c>
      <c r="Z40" s="1112">
        <f>SUM(Z9:Z15)</f>
        <v>0</v>
      </c>
      <c r="AA40" s="1110">
        <f t="shared" ref="AA40:AC40" si="10">SUM(AA6:AA14)</f>
        <v>13</v>
      </c>
      <c r="AB40" s="1110">
        <f t="shared" si="10"/>
        <v>24</v>
      </c>
      <c r="AC40" s="1111">
        <f t="shared" si="10"/>
        <v>0.3513888889</v>
      </c>
      <c r="AD40" s="1112">
        <f>SUM(AD9:AD15)</f>
        <v>0</v>
      </c>
      <c r="AE40" s="1110">
        <f t="shared" ref="AE40:AG40" si="11">SUM(AE6:AE14)</f>
        <v>0</v>
      </c>
      <c r="AF40" s="1110">
        <f t="shared" si="11"/>
        <v>0</v>
      </c>
      <c r="AG40" s="1111">
        <f t="shared" si="11"/>
        <v>0</v>
      </c>
      <c r="AH40" s="1112">
        <f>SUM(AH9:AH15)</f>
        <v>0</v>
      </c>
      <c r="AI40" s="1110">
        <f t="shared" ref="AI40:AK40" si="12">SUM(AI6:AI14)</f>
        <v>0</v>
      </c>
      <c r="AJ40" s="1110">
        <f t="shared" si="12"/>
        <v>0</v>
      </c>
      <c r="AK40" s="1111">
        <f t="shared" si="12"/>
        <v>0</v>
      </c>
      <c r="AL40" s="1112">
        <f>SUM(AL9:AL15)</f>
        <v>0</v>
      </c>
    </row>
    <row r="41" ht="18.0" customHeight="1">
      <c r="A41" s="406" t="s">
        <v>43</v>
      </c>
      <c r="B41" s="405" t="s">
        <v>49</v>
      </c>
      <c r="C41" s="1107">
        <f t="shared" ref="C41:R41" si="13">SUM(C15:C21)</f>
        <v>12</v>
      </c>
      <c r="D41" s="1107">
        <f t="shared" si="13"/>
        <v>66.5</v>
      </c>
      <c r="E41" s="1108">
        <f t="shared" si="13"/>
        <v>0.1736111111</v>
      </c>
      <c r="F41" s="1109">
        <f t="shared" si="13"/>
        <v>0</v>
      </c>
      <c r="G41" s="1107">
        <f t="shared" si="13"/>
        <v>21</v>
      </c>
      <c r="H41" s="1107">
        <f t="shared" si="13"/>
        <v>43</v>
      </c>
      <c r="I41" s="1108">
        <f t="shared" si="13"/>
        <v>0.1902777778</v>
      </c>
      <c r="J41" s="1109">
        <f t="shared" si="13"/>
        <v>0</v>
      </c>
      <c r="K41" s="1107">
        <f t="shared" si="13"/>
        <v>2</v>
      </c>
      <c r="L41" s="1107">
        <f t="shared" si="13"/>
        <v>21</v>
      </c>
      <c r="M41" s="1108">
        <f t="shared" si="13"/>
        <v>0.1916666667</v>
      </c>
      <c r="N41" s="1109">
        <f t="shared" si="13"/>
        <v>2</v>
      </c>
      <c r="O41" s="1107">
        <f t="shared" si="13"/>
        <v>10</v>
      </c>
      <c r="P41" s="1107">
        <f t="shared" si="13"/>
        <v>66.5</v>
      </c>
      <c r="Q41" s="1108">
        <f t="shared" si="13"/>
        <v>0.2277777778</v>
      </c>
      <c r="R41" s="1109">
        <f t="shared" si="13"/>
        <v>0</v>
      </c>
      <c r="S41" s="1110">
        <f t="shared" ref="S41:U41" si="14">SUM(S14:S22)</f>
        <v>3</v>
      </c>
      <c r="T41" s="1110">
        <f t="shared" si="14"/>
        <v>7</v>
      </c>
      <c r="U41" s="1111">
        <f t="shared" si="14"/>
        <v>0.05069444444</v>
      </c>
      <c r="V41" s="1112">
        <f>SUM(V17:V23)</f>
        <v>0</v>
      </c>
      <c r="W41" s="1110">
        <f t="shared" ref="W41:Y41" si="15">SUM(W14:W22)</f>
        <v>5</v>
      </c>
      <c r="X41" s="1110">
        <f t="shared" si="15"/>
        <v>4</v>
      </c>
      <c r="Y41" s="1111">
        <f t="shared" si="15"/>
        <v>0.05833333333</v>
      </c>
      <c r="Z41" s="1112">
        <f>SUM(Z17:Z23)</f>
        <v>0</v>
      </c>
      <c r="AA41" s="1110">
        <f t="shared" ref="AA41:AC41" si="16">SUM(AA14:AA22)</f>
        <v>4</v>
      </c>
      <c r="AB41" s="1110">
        <f t="shared" si="16"/>
        <v>34</v>
      </c>
      <c r="AC41" s="1111">
        <f t="shared" si="16"/>
        <v>0.3125</v>
      </c>
      <c r="AD41" s="1112">
        <f>SUM(AD17:AD23)</f>
        <v>1</v>
      </c>
      <c r="AE41" s="1110">
        <f t="shared" ref="AE41:AG41" si="17">SUM(AE14:AE22)</f>
        <v>0</v>
      </c>
      <c r="AF41" s="1110">
        <f t="shared" si="17"/>
        <v>0</v>
      </c>
      <c r="AG41" s="1111">
        <f t="shared" si="17"/>
        <v>0</v>
      </c>
      <c r="AH41" s="1112">
        <f>SUM(AH17:AH23)</f>
        <v>0</v>
      </c>
      <c r="AI41" s="1110">
        <f t="shared" ref="AI41:AK41" si="18">SUM(AI14:AI22)</f>
        <v>0</v>
      </c>
      <c r="AJ41" s="1110">
        <f t="shared" si="18"/>
        <v>0</v>
      </c>
      <c r="AK41" s="1111">
        <f t="shared" si="18"/>
        <v>0</v>
      </c>
      <c r="AL41" s="1112">
        <f>SUM(AL17:AL23)</f>
        <v>0</v>
      </c>
    </row>
    <row r="42" ht="18.0" customHeight="1">
      <c r="A42" s="407" t="s">
        <v>50</v>
      </c>
      <c r="B42" s="405" t="s">
        <v>51</v>
      </c>
      <c r="C42" s="1107">
        <f t="shared" ref="C42:O42" si="19">SUM(C23:C29)</f>
        <v>27</v>
      </c>
      <c r="D42" s="1107">
        <f t="shared" si="19"/>
        <v>81.5</v>
      </c>
      <c r="E42" s="1108">
        <f t="shared" si="19"/>
        <v>0.6722222222</v>
      </c>
      <c r="F42" s="1109">
        <f t="shared" si="19"/>
        <v>0</v>
      </c>
      <c r="G42" s="1107">
        <f t="shared" si="19"/>
        <v>18</v>
      </c>
      <c r="H42" s="1107">
        <f t="shared" si="19"/>
        <v>29.5</v>
      </c>
      <c r="I42" s="1108">
        <f t="shared" si="19"/>
        <v>0.2027777778</v>
      </c>
      <c r="J42" s="1109">
        <f t="shared" si="19"/>
        <v>0</v>
      </c>
      <c r="K42" s="1107">
        <f t="shared" si="19"/>
        <v>7</v>
      </c>
      <c r="L42" s="1107">
        <f t="shared" si="19"/>
        <v>21.5</v>
      </c>
      <c r="M42" s="1108">
        <f t="shared" si="19"/>
        <v>0.2395833333</v>
      </c>
      <c r="N42" s="1109">
        <f t="shared" si="19"/>
        <v>2</v>
      </c>
      <c r="O42" s="1107">
        <f t="shared" si="19"/>
        <v>10</v>
      </c>
      <c r="P42" s="1114">
        <v>88.0</v>
      </c>
      <c r="Q42" s="1108">
        <f t="shared" ref="Q42:R42" si="20">SUM(Q23:Q29)</f>
        <v>0.6375</v>
      </c>
      <c r="R42" s="1109">
        <f t="shared" si="20"/>
        <v>0</v>
      </c>
      <c r="S42" s="1110">
        <f t="shared" ref="S42:U42" si="21">SUM(S22:S30)</f>
        <v>28</v>
      </c>
      <c r="T42" s="1110">
        <f t="shared" si="21"/>
        <v>48</v>
      </c>
      <c r="U42" s="1111">
        <f t="shared" si="21"/>
        <v>0.8715277778</v>
      </c>
      <c r="V42" s="1112">
        <f>SUM(V25:V31)</f>
        <v>0</v>
      </c>
      <c r="W42" s="1110">
        <f t="shared" ref="W42:Y42" si="22">SUM(W22:W30)</f>
        <v>19</v>
      </c>
      <c r="X42" s="1110">
        <f t="shared" si="22"/>
        <v>17</v>
      </c>
      <c r="Y42" s="1111">
        <f t="shared" si="22"/>
        <v>0.3243055556</v>
      </c>
      <c r="Z42" s="1112">
        <f>SUM(Z25:Z31)</f>
        <v>0</v>
      </c>
      <c r="AA42" s="1110">
        <f t="shared" ref="AA42:AC42" si="23">SUM(AA22:AA30)</f>
        <v>5</v>
      </c>
      <c r="AB42" s="1110">
        <f t="shared" si="23"/>
        <v>24</v>
      </c>
      <c r="AC42" s="1111">
        <f t="shared" si="23"/>
        <v>0.3368055556</v>
      </c>
      <c r="AD42" s="1112">
        <f>SUM(AD25:AD31)</f>
        <v>1</v>
      </c>
      <c r="AE42" s="1110">
        <f t="shared" ref="AE42:AG42" si="24">SUM(AE22:AE30)</f>
        <v>0</v>
      </c>
      <c r="AF42" s="1110">
        <f t="shared" si="24"/>
        <v>0</v>
      </c>
      <c r="AG42" s="1111">
        <f t="shared" si="24"/>
        <v>0</v>
      </c>
      <c r="AH42" s="1112">
        <f>SUM(AH25:AH31)</f>
        <v>0</v>
      </c>
      <c r="AI42" s="1110">
        <f t="shared" ref="AI42:AK42" si="25">SUM(AI22:AI30)</f>
        <v>0</v>
      </c>
      <c r="AJ42" s="1110">
        <f t="shared" si="25"/>
        <v>0</v>
      </c>
      <c r="AK42" s="1111">
        <f t="shared" si="25"/>
        <v>0</v>
      </c>
      <c r="AL42" s="1112">
        <f>SUM(AL25:AL31)</f>
        <v>0</v>
      </c>
    </row>
    <row r="43" ht="18.0" customHeight="1">
      <c r="A43" s="408" t="s">
        <v>52</v>
      </c>
      <c r="B43" s="409" t="s">
        <v>53</v>
      </c>
      <c r="C43" s="1107">
        <f t="shared" ref="C43:G43" si="26">SUM(C31:C37)</f>
        <v>17</v>
      </c>
      <c r="D43" s="1107">
        <f t="shared" si="26"/>
        <v>58</v>
      </c>
      <c r="E43" s="1108">
        <f t="shared" si="26"/>
        <v>0.4986111111</v>
      </c>
      <c r="F43" s="1109">
        <f t="shared" si="26"/>
        <v>0</v>
      </c>
      <c r="G43" s="1107">
        <f t="shared" si="26"/>
        <v>8</v>
      </c>
      <c r="H43" s="1107">
        <f>SUM(H31:H37)</f>
        <v>71</v>
      </c>
      <c r="I43" s="1108">
        <f t="shared" ref="I43:R43" si="27">SUM(I31:I37)</f>
        <v>0.2097222222</v>
      </c>
      <c r="J43" s="1109">
        <f t="shared" si="27"/>
        <v>0</v>
      </c>
      <c r="K43" s="1107">
        <f t="shared" si="27"/>
        <v>3</v>
      </c>
      <c r="L43" s="1107">
        <f t="shared" si="27"/>
        <v>16</v>
      </c>
      <c r="M43" s="1108">
        <f t="shared" si="27"/>
        <v>0.1923611111</v>
      </c>
      <c r="N43" s="1109">
        <f t="shared" si="27"/>
        <v>3</v>
      </c>
      <c r="O43" s="1107">
        <f t="shared" si="27"/>
        <v>4</v>
      </c>
      <c r="P43" s="1107">
        <f t="shared" si="27"/>
        <v>82</v>
      </c>
      <c r="Q43" s="1108">
        <f t="shared" si="27"/>
        <v>0.1854166667</v>
      </c>
      <c r="R43" s="1115">
        <f t="shared" si="27"/>
        <v>0</v>
      </c>
      <c r="S43" s="1110">
        <f t="shared" ref="S43:U43" si="28">SUM(S30:S37)</f>
        <v>19</v>
      </c>
      <c r="T43" s="1110">
        <f t="shared" si="28"/>
        <v>57</v>
      </c>
      <c r="U43" s="1111">
        <f t="shared" si="28"/>
        <v>0.8909722222</v>
      </c>
      <c r="V43" s="1112">
        <f>SUM(V33:V37)</f>
        <v>0</v>
      </c>
      <c r="W43" s="1110">
        <f t="shared" ref="W43:Y43" si="29">SUM(W30:W37)</f>
        <v>10</v>
      </c>
      <c r="X43" s="1110">
        <f t="shared" si="29"/>
        <v>21</v>
      </c>
      <c r="Y43" s="1111">
        <f t="shared" si="29"/>
        <v>0.3291666667</v>
      </c>
      <c r="Z43" s="1112">
        <f>SUM(Z33:Z37)</f>
        <v>0</v>
      </c>
      <c r="AA43" s="1110">
        <f t="shared" ref="AA43:AC43" si="30">SUM(AA30:AA37)</f>
        <v>5</v>
      </c>
      <c r="AB43" s="1110">
        <f t="shared" si="30"/>
        <v>25</v>
      </c>
      <c r="AC43" s="1111">
        <f t="shared" si="30"/>
        <v>0.2229166667</v>
      </c>
      <c r="AD43" s="1112">
        <f>SUM(AD33:AD37)</f>
        <v>1</v>
      </c>
      <c r="AE43" s="1110">
        <f t="shared" ref="AE43:AG43" si="31">SUM(AE30:AE37)</f>
        <v>3</v>
      </c>
      <c r="AF43" s="1110">
        <f t="shared" si="31"/>
        <v>4</v>
      </c>
      <c r="AG43" s="1111">
        <f t="shared" si="31"/>
        <v>0.2381944444</v>
      </c>
      <c r="AH43" s="1112">
        <f>SUM(AH33:AH37)</f>
        <v>0</v>
      </c>
      <c r="AI43" s="1110">
        <f t="shared" ref="AI43:AK43" si="32">SUM(AI30:AI37)</f>
        <v>0</v>
      </c>
      <c r="AJ43" s="1110">
        <f t="shared" si="32"/>
        <v>0</v>
      </c>
      <c r="AK43" s="1111">
        <f t="shared" si="32"/>
        <v>0</v>
      </c>
      <c r="AL43" s="1112">
        <f>SUM(AL33:AL37)</f>
        <v>0</v>
      </c>
    </row>
    <row r="44" ht="18.0" customHeight="1">
      <c r="A44" s="410" t="s">
        <v>44</v>
      </c>
      <c r="B44" s="411" t="s">
        <v>24</v>
      </c>
      <c r="C44" s="1107">
        <f t="shared" ref="C44:AL44" si="33">SUM(C39:C43)</f>
        <v>90</v>
      </c>
      <c r="D44" s="1107">
        <f t="shared" si="33"/>
        <v>274</v>
      </c>
      <c r="E44" s="1108">
        <f t="shared" si="33"/>
        <v>1.920138889</v>
      </c>
      <c r="F44" s="1109">
        <f t="shared" si="33"/>
        <v>0</v>
      </c>
      <c r="G44" s="1107">
        <f t="shared" si="33"/>
        <v>65</v>
      </c>
      <c r="H44" s="1107">
        <f t="shared" si="33"/>
        <v>180.5</v>
      </c>
      <c r="I44" s="1108">
        <f t="shared" si="33"/>
        <v>0.8416666667</v>
      </c>
      <c r="J44" s="1109">
        <f t="shared" si="33"/>
        <v>0</v>
      </c>
      <c r="K44" s="1107">
        <f t="shared" si="33"/>
        <v>14</v>
      </c>
      <c r="L44" s="1107">
        <f t="shared" si="33"/>
        <v>73.5</v>
      </c>
      <c r="M44" s="1108">
        <f t="shared" si="33"/>
        <v>0.7659722222</v>
      </c>
      <c r="N44" s="1109">
        <f t="shared" si="33"/>
        <v>7</v>
      </c>
      <c r="O44" s="1107">
        <f t="shared" si="33"/>
        <v>29</v>
      </c>
      <c r="P44" s="1107">
        <f t="shared" si="33"/>
        <v>259.5</v>
      </c>
      <c r="Q44" s="1108">
        <f t="shared" si="33"/>
        <v>1.119444444</v>
      </c>
      <c r="R44" s="1109">
        <f t="shared" si="33"/>
        <v>0</v>
      </c>
      <c r="S44" s="1110">
        <f t="shared" si="33"/>
        <v>50</v>
      </c>
      <c r="T44" s="1110">
        <f t="shared" si="33"/>
        <v>112</v>
      </c>
      <c r="U44" s="1111">
        <f t="shared" si="33"/>
        <v>1.813194444</v>
      </c>
      <c r="V44" s="1112">
        <f t="shared" si="33"/>
        <v>0</v>
      </c>
      <c r="W44" s="1110">
        <f t="shared" si="33"/>
        <v>34</v>
      </c>
      <c r="X44" s="1110">
        <f t="shared" si="33"/>
        <v>42</v>
      </c>
      <c r="Y44" s="1111">
        <f t="shared" si="33"/>
        <v>0.7118055556</v>
      </c>
      <c r="Z44" s="1112">
        <f t="shared" si="33"/>
        <v>0</v>
      </c>
      <c r="AA44" s="1110">
        <f t="shared" si="33"/>
        <v>27</v>
      </c>
      <c r="AB44" s="1110">
        <f t="shared" si="33"/>
        <v>107</v>
      </c>
      <c r="AC44" s="1111">
        <f t="shared" si="33"/>
        <v>1.223611111</v>
      </c>
      <c r="AD44" s="1112">
        <f t="shared" si="33"/>
        <v>3</v>
      </c>
      <c r="AE44" s="1110">
        <f t="shared" si="33"/>
        <v>3</v>
      </c>
      <c r="AF44" s="1110">
        <f t="shared" si="33"/>
        <v>4</v>
      </c>
      <c r="AG44" s="1111">
        <f t="shared" si="33"/>
        <v>0.2381944444</v>
      </c>
      <c r="AH44" s="1112">
        <f t="shared" si="33"/>
        <v>0</v>
      </c>
      <c r="AI44" s="1110">
        <f t="shared" si="33"/>
        <v>0</v>
      </c>
      <c r="AJ44" s="1110">
        <f t="shared" si="33"/>
        <v>0</v>
      </c>
      <c r="AK44" s="1111">
        <f t="shared" si="33"/>
        <v>0</v>
      </c>
      <c r="AL44" s="1112">
        <f t="shared" si="33"/>
        <v>0</v>
      </c>
    </row>
    <row r="45" ht="18.0" customHeight="1">
      <c r="A45" s="451" t="s">
        <v>1122</v>
      </c>
      <c r="B45" s="8"/>
      <c r="C45" s="827"/>
      <c r="D45" s="828"/>
      <c r="E45" s="827"/>
      <c r="F45" s="827"/>
      <c r="G45" s="827"/>
      <c r="H45" s="827"/>
      <c r="I45" s="827"/>
      <c r="J45" s="827"/>
      <c r="K45" s="827"/>
      <c r="L45" s="827"/>
      <c r="M45" s="827"/>
      <c r="N45" s="827"/>
      <c r="O45" s="827"/>
      <c r="P45" s="827"/>
      <c r="Q45" s="827"/>
      <c r="R45" s="827"/>
      <c r="S45" s="827"/>
      <c r="T45" s="827"/>
      <c r="U45" s="827"/>
      <c r="V45" s="827"/>
      <c r="W45" s="827"/>
      <c r="X45" s="827"/>
      <c r="Y45" s="827"/>
      <c r="Z45" s="827"/>
      <c r="AA45" s="827"/>
      <c r="AB45" s="827"/>
      <c r="AC45" s="827"/>
      <c r="AD45" s="827"/>
      <c r="AE45" s="827"/>
      <c r="AF45" s="827"/>
      <c r="AG45" s="827"/>
      <c r="AH45" s="827"/>
      <c r="AI45" s="827"/>
      <c r="AJ45" s="827"/>
      <c r="AK45" s="827"/>
      <c r="AL45" s="827"/>
    </row>
  </sheetData>
  <mergeCells count="50">
    <mergeCell ref="AA1:AD1"/>
    <mergeCell ref="AE1:AH1"/>
    <mergeCell ref="AI1:AL1"/>
    <mergeCell ref="A1:B1"/>
    <mergeCell ref="C1:F1"/>
    <mergeCell ref="G1:J1"/>
    <mergeCell ref="K1:N1"/>
    <mergeCell ref="O1:R1"/>
    <mergeCell ref="S1:V1"/>
    <mergeCell ref="W1:Z1"/>
    <mergeCell ref="A9:B9"/>
    <mergeCell ref="A10:B10"/>
    <mergeCell ref="K10:M10"/>
    <mergeCell ref="O10:Q10"/>
    <mergeCell ref="A2:B2"/>
    <mergeCell ref="A3:B3"/>
    <mergeCell ref="A4:B4"/>
    <mergeCell ref="A5:B5"/>
    <mergeCell ref="A6:B6"/>
    <mergeCell ref="A7:B7"/>
    <mergeCell ref="A8:B8"/>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32:B32"/>
    <mergeCell ref="A33:B33"/>
    <mergeCell ref="A34:B34"/>
    <mergeCell ref="A35:B35"/>
    <mergeCell ref="A36:B36"/>
    <mergeCell ref="A37:B37"/>
    <mergeCell ref="A38:B38"/>
    <mergeCell ref="A45:B45"/>
    <mergeCell ref="A25:B25"/>
    <mergeCell ref="A26:B26"/>
    <mergeCell ref="A27:B27"/>
    <mergeCell ref="A28:B28"/>
    <mergeCell ref="A29:B29"/>
    <mergeCell ref="A30:B30"/>
    <mergeCell ref="A31:B31"/>
  </mergeCells>
  <conditionalFormatting sqref="C3:E37">
    <cfRule type="expression" dxfId="1" priority="1">
      <formula>$F:$F="ВРИО"</formula>
    </cfRule>
  </conditionalFormatting>
  <conditionalFormatting sqref="G3:I37">
    <cfRule type="expression" dxfId="1" priority="2">
      <formula>$J:$J="ВРИО"</formula>
    </cfRule>
  </conditionalFormatting>
  <conditionalFormatting sqref="C3:E8">
    <cfRule type="expression" dxfId="1" priority="3">
      <formula>$N:$N="ВРИО"</formula>
    </cfRule>
  </conditionalFormatting>
  <conditionalFormatting sqref="K3:M37 O3:Q37">
    <cfRule type="expression" dxfId="1" priority="4">
      <formula>$R:$R="ВРИО"</formula>
    </cfRule>
  </conditionalFormatting>
  <conditionalFormatting sqref="O3:Q37">
    <cfRule type="expression" dxfId="1" priority="5">
      <formula>$V:$V="ВРИО"</formula>
    </cfRule>
  </conditionalFormatting>
  <conditionalFormatting sqref="C3:E37">
    <cfRule type="expression" dxfId="0" priority="6">
      <formula>$F:$F=1</formula>
    </cfRule>
  </conditionalFormatting>
  <conditionalFormatting sqref="O3:Q37">
    <cfRule type="expression" dxfId="0" priority="7">
      <formula>$V:$V=1</formula>
    </cfRule>
  </conditionalFormatting>
  <conditionalFormatting sqref="G3:I37">
    <cfRule type="expression" dxfId="0" priority="8">
      <formula>$J:$J=1</formula>
    </cfRule>
  </conditionalFormatting>
  <conditionalFormatting sqref="C3:E8">
    <cfRule type="expression" dxfId="0" priority="9">
      <formula>$N:$N=1</formula>
    </cfRule>
  </conditionalFormatting>
  <conditionalFormatting sqref="K3:M37">
    <cfRule type="expression" dxfId="0" priority="10">
      <formula>$N:$N=1</formula>
    </cfRule>
  </conditionalFormatting>
  <conditionalFormatting sqref="E3:E37 I3:I37 M3:M9 Q3:Q9 U3:U9 M11:M37 Q11:Q37">
    <cfRule type="cellIs" dxfId="6" priority="11" operator="greaterThan">
      <formula>"0:25:00"</formula>
    </cfRule>
  </conditionalFormatting>
  <conditionalFormatting sqref="C3:E37 G3:G37 K3:K37 O3:O37">
    <cfRule type="cellIs" dxfId="6" priority="12" operator="greaterThan">
      <formula>0.9</formula>
    </cfRule>
  </conditionalFormatting>
  <conditionalFormatting sqref="D3:D8 H3:H37 L3:L9 P3:P9 T3:T9 L11:L37 P11:P37 D36">
    <cfRule type="cellIs" dxfId="6" priority="13" operator="greaterThan">
      <formula>2</formula>
    </cfRule>
  </conditionalFormatting>
  <conditionalFormatting sqref="E3:E37 I3:I37 M3:M9 Q3:Q9 U3:U9 M11:M37 Q11:Q37">
    <cfRule type="cellIs" dxfId="8" priority="14" operator="lessThan">
      <formula>"0:25:00"</formula>
    </cfRule>
  </conditionalFormatting>
  <conditionalFormatting sqref="C3:C37 G3:G37 K3:K37 O3:O37">
    <cfRule type="cellIs" dxfId="7" priority="15" operator="lessThan">
      <formula>0.9</formula>
    </cfRule>
  </conditionalFormatting>
  <conditionalFormatting sqref="D3:D37 H3:H37 L3:L9 P3:P9 T3:T9 L11:L37 P11:P37">
    <cfRule type="cellIs" dxfId="8" priority="16" operator="lessThan">
      <formula>2</formula>
    </cfRule>
  </conditionalFormatting>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42" width="11.71"/>
  </cols>
  <sheetData>
    <row r="1" ht="20.25" customHeight="1">
      <c r="A1" s="438" t="s">
        <v>834</v>
      </c>
      <c r="B1" s="8"/>
      <c r="C1" s="1116" t="s">
        <v>1301</v>
      </c>
      <c r="D1" s="63"/>
      <c r="E1" s="63"/>
      <c r="F1" s="64"/>
      <c r="G1" s="1116" t="s">
        <v>1083</v>
      </c>
      <c r="H1" s="63"/>
      <c r="I1" s="63"/>
      <c r="J1" s="64"/>
      <c r="K1" s="1117" t="s">
        <v>1302</v>
      </c>
      <c r="L1" s="63"/>
      <c r="M1" s="63"/>
      <c r="N1" s="64"/>
      <c r="O1" s="1117" t="s">
        <v>1303</v>
      </c>
      <c r="P1" s="63"/>
      <c r="Q1" s="63"/>
      <c r="R1" s="64"/>
      <c r="S1" s="1117" t="s">
        <v>1304</v>
      </c>
      <c r="T1" s="63"/>
      <c r="U1" s="63"/>
      <c r="V1" s="64"/>
      <c r="W1" s="1118" t="s">
        <v>915</v>
      </c>
      <c r="X1" s="63"/>
      <c r="Y1" s="63"/>
      <c r="Z1" s="64"/>
      <c r="AA1" s="1119" t="s">
        <v>1305</v>
      </c>
      <c r="AB1" s="63"/>
      <c r="AC1" s="63"/>
      <c r="AD1" s="64"/>
      <c r="AE1" s="1119" t="s">
        <v>915</v>
      </c>
      <c r="AF1" s="63"/>
      <c r="AG1" s="63"/>
      <c r="AH1" s="64"/>
      <c r="AI1" s="1120" t="s">
        <v>1306</v>
      </c>
      <c r="AJ1" s="63"/>
      <c r="AK1" s="63"/>
      <c r="AL1" s="64"/>
      <c r="AM1" s="1119" t="s">
        <v>1307</v>
      </c>
      <c r="AN1" s="63"/>
      <c r="AO1" s="63"/>
      <c r="AP1" s="64"/>
    </row>
    <row r="2" ht="25.5" customHeight="1">
      <c r="A2" s="442" t="s">
        <v>42</v>
      </c>
      <c r="B2" s="8"/>
      <c r="C2" s="507" t="s">
        <v>4</v>
      </c>
      <c r="D2" s="508" t="s">
        <v>3</v>
      </c>
      <c r="E2" s="507" t="s">
        <v>5</v>
      </c>
      <c r="F2" s="507" t="s">
        <v>43</v>
      </c>
      <c r="G2" s="511" t="s">
        <v>4</v>
      </c>
      <c r="H2" s="508" t="s">
        <v>3</v>
      </c>
      <c r="I2" s="510"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511" t="s">
        <v>4</v>
      </c>
      <c r="X2" s="510" t="s">
        <v>759</v>
      </c>
      <c r="Y2" s="510" t="s">
        <v>5</v>
      </c>
      <c r="Z2" s="510" t="s">
        <v>43</v>
      </c>
      <c r="AA2" s="511" t="s">
        <v>4</v>
      </c>
      <c r="AB2" s="510" t="s">
        <v>759</v>
      </c>
      <c r="AC2" s="510" t="s">
        <v>5</v>
      </c>
      <c r="AD2" s="510" t="s">
        <v>43</v>
      </c>
      <c r="AE2" s="511" t="s">
        <v>4</v>
      </c>
      <c r="AF2" s="510" t="s">
        <v>759</v>
      </c>
      <c r="AG2" s="510" t="s">
        <v>5</v>
      </c>
      <c r="AH2" s="510" t="s">
        <v>43</v>
      </c>
      <c r="AI2" s="511" t="s">
        <v>4</v>
      </c>
      <c r="AJ2" s="510" t="s">
        <v>759</v>
      </c>
      <c r="AK2" s="510" t="s">
        <v>5</v>
      </c>
      <c r="AL2" s="510" t="s">
        <v>43</v>
      </c>
      <c r="AM2" s="511" t="s">
        <v>4</v>
      </c>
      <c r="AN2" s="510" t="s">
        <v>759</v>
      </c>
      <c r="AO2" s="510" t="s">
        <v>5</v>
      </c>
      <c r="AP2" s="510" t="s">
        <v>43</v>
      </c>
    </row>
    <row r="3" ht="16.5" customHeight="1">
      <c r="A3" s="451" t="s">
        <v>1308</v>
      </c>
      <c r="B3" s="8"/>
      <c r="C3" s="678">
        <v>1.0</v>
      </c>
      <c r="D3" s="727">
        <v>10.5</v>
      </c>
      <c r="E3" s="728">
        <v>0.013888888888888888</v>
      </c>
      <c r="F3" s="937"/>
      <c r="G3" s="729">
        <v>1.0</v>
      </c>
      <c r="H3" s="729">
        <v>5.0</v>
      </c>
      <c r="I3" s="730">
        <v>0.04375</v>
      </c>
      <c r="J3" s="937"/>
      <c r="K3" s="678">
        <v>1.0</v>
      </c>
      <c r="L3" s="727">
        <v>4.0</v>
      </c>
      <c r="M3" s="728">
        <v>0.04375</v>
      </c>
      <c r="N3" s="937"/>
      <c r="O3" s="729">
        <v>5.0</v>
      </c>
      <c r="P3" s="729">
        <v>4.0</v>
      </c>
      <c r="Q3" s="730">
        <v>0.022916666666666665</v>
      </c>
      <c r="R3" s="937"/>
      <c r="S3" s="727">
        <v>1.0</v>
      </c>
      <c r="T3" s="727">
        <v>11.0</v>
      </c>
      <c r="U3" s="728">
        <v>0.20972222222222223</v>
      </c>
      <c r="V3" s="937"/>
      <c r="W3" s="1121"/>
      <c r="X3" s="1122"/>
      <c r="Y3" s="1123"/>
      <c r="Z3" s="717"/>
      <c r="AA3" s="1124">
        <v>1.0</v>
      </c>
      <c r="AB3" s="1125">
        <v>5.0</v>
      </c>
      <c r="AC3" s="1126">
        <v>0.04583333333333333</v>
      </c>
      <c r="AD3" s="1127"/>
      <c r="AE3" s="1128"/>
      <c r="AF3" s="1129"/>
      <c r="AG3" s="1130"/>
      <c r="AH3" s="1131"/>
      <c r="AI3" s="1132"/>
      <c r="AJ3" s="1133"/>
      <c r="AK3" s="1134"/>
      <c r="AL3" s="1135"/>
      <c r="AM3" s="1128"/>
      <c r="AN3" s="1129"/>
      <c r="AO3" s="1130"/>
      <c r="AP3" s="1131"/>
    </row>
    <row r="4" ht="18.0" customHeight="1">
      <c r="A4" s="451" t="s">
        <v>1309</v>
      </c>
      <c r="B4" s="8"/>
      <c r="C4" s="678">
        <v>1.0</v>
      </c>
      <c r="D4" s="692">
        <v>25.0</v>
      </c>
      <c r="E4" s="693">
        <v>0.02847222222222222</v>
      </c>
      <c r="F4" s="954"/>
      <c r="G4" s="700">
        <v>0.0</v>
      </c>
      <c r="H4" s="700">
        <v>5.0</v>
      </c>
      <c r="I4" s="701">
        <v>0.03263888888888889</v>
      </c>
      <c r="J4" s="955"/>
      <c r="K4" s="678">
        <v>2.0</v>
      </c>
      <c r="L4" s="692">
        <v>19.0</v>
      </c>
      <c r="M4" s="693">
        <v>0.2263888888888889</v>
      </c>
      <c r="N4" s="1136"/>
      <c r="O4" s="700">
        <v>0.0</v>
      </c>
      <c r="P4" s="700">
        <v>26.0</v>
      </c>
      <c r="Q4" s="701">
        <v>0.08055555555555556</v>
      </c>
      <c r="R4" s="955"/>
      <c r="S4" s="720">
        <v>1.0</v>
      </c>
      <c r="T4" s="720">
        <v>28.0</v>
      </c>
      <c r="U4" s="722">
        <v>0.21041666666666667</v>
      </c>
      <c r="V4" s="954"/>
      <c r="W4" s="1121"/>
      <c r="X4" s="1122"/>
      <c r="Y4" s="1137"/>
      <c r="Z4" s="1138"/>
      <c r="AA4" s="1124">
        <v>1.0</v>
      </c>
      <c r="AB4" s="1125">
        <v>8.0</v>
      </c>
      <c r="AC4" s="1139">
        <v>0.059722222222222225</v>
      </c>
      <c r="AD4" s="1127"/>
      <c r="AE4" s="1128"/>
      <c r="AF4" s="1129"/>
      <c r="AG4" s="1140"/>
      <c r="AH4" s="1127"/>
      <c r="AI4" s="1132"/>
      <c r="AJ4" s="1133"/>
      <c r="AK4" s="1141"/>
      <c r="AL4" s="1142"/>
      <c r="AM4" s="1128"/>
      <c r="AN4" s="1129"/>
      <c r="AO4" s="1140"/>
      <c r="AP4" s="1127"/>
    </row>
    <row r="5" ht="16.5" customHeight="1">
      <c r="A5" s="451" t="s">
        <v>1310</v>
      </c>
      <c r="B5" s="8"/>
      <c r="C5" s="678">
        <v>1.0</v>
      </c>
      <c r="D5" s="692">
        <v>7.0</v>
      </c>
      <c r="E5" s="693">
        <v>0.030555555555555555</v>
      </c>
      <c r="F5" s="955"/>
      <c r="G5" s="700">
        <v>1.0</v>
      </c>
      <c r="H5" s="700">
        <v>5.5</v>
      </c>
      <c r="I5" s="701">
        <v>0.016666666666666666</v>
      </c>
      <c r="J5" s="963"/>
      <c r="K5" s="678">
        <v>2.0</v>
      </c>
      <c r="L5" s="692">
        <v>5.5</v>
      </c>
      <c r="M5" s="693">
        <v>0.04097222222222222</v>
      </c>
      <c r="N5" s="955"/>
      <c r="O5" s="700">
        <v>0.0</v>
      </c>
      <c r="P5" s="700">
        <v>13.5</v>
      </c>
      <c r="Q5" s="701">
        <v>0.022222222222222223</v>
      </c>
      <c r="R5" s="963"/>
      <c r="S5" s="720">
        <v>1.0</v>
      </c>
      <c r="T5" s="720">
        <v>4.5</v>
      </c>
      <c r="U5" s="722">
        <v>0.21041666666666667</v>
      </c>
      <c r="V5" s="965"/>
      <c r="W5" s="1121"/>
      <c r="X5" s="1122"/>
      <c r="Y5" s="1137"/>
      <c r="Z5" s="1143"/>
      <c r="AA5" s="1124">
        <v>1.0</v>
      </c>
      <c r="AB5" s="1125">
        <v>6.0</v>
      </c>
      <c r="AC5" s="1139">
        <v>0.1625</v>
      </c>
      <c r="AD5" s="1127"/>
      <c r="AE5" s="1144"/>
      <c r="AF5" s="1144"/>
      <c r="AG5" s="1145"/>
      <c r="AH5" s="1127"/>
      <c r="AI5" s="1132"/>
      <c r="AJ5" s="1133"/>
      <c r="AK5" s="1141"/>
      <c r="AL5" s="1142"/>
      <c r="AM5" s="1128"/>
      <c r="AN5" s="1129"/>
      <c r="AO5" s="1140"/>
      <c r="AP5" s="1127"/>
    </row>
    <row r="6" ht="18.0" customHeight="1">
      <c r="A6" s="451" t="s">
        <v>1311</v>
      </c>
      <c r="B6" s="8"/>
      <c r="C6" s="678">
        <v>1.0</v>
      </c>
      <c r="D6" s="692">
        <v>4.0</v>
      </c>
      <c r="E6" s="693">
        <v>0.2222222222222222</v>
      </c>
      <c r="F6" s="954"/>
      <c r="G6" s="811">
        <v>1.0</v>
      </c>
      <c r="H6" s="811">
        <v>0.5</v>
      </c>
      <c r="I6" s="1146">
        <v>0.025</v>
      </c>
      <c r="J6" s="1147"/>
      <c r="K6" s="678">
        <v>1.0</v>
      </c>
      <c r="L6" s="692">
        <v>4.0</v>
      </c>
      <c r="M6" s="693">
        <v>0.04513888888888889</v>
      </c>
      <c r="N6" s="963"/>
      <c r="O6" s="1148">
        <v>0.0</v>
      </c>
      <c r="P6" s="1148">
        <v>2.0</v>
      </c>
      <c r="Q6" s="1149">
        <v>0.04791666666666667</v>
      </c>
      <c r="R6" s="1147">
        <v>1.0</v>
      </c>
      <c r="S6" s="720">
        <v>1.0</v>
      </c>
      <c r="T6" s="720">
        <v>4.5</v>
      </c>
      <c r="U6" s="722">
        <v>0.2111111111111111</v>
      </c>
      <c r="V6" s="954"/>
      <c r="W6" s="1121"/>
      <c r="X6" s="1122"/>
      <c r="Y6" s="1137"/>
      <c r="Z6" s="1150"/>
      <c r="AA6" s="1151">
        <v>0.0</v>
      </c>
      <c r="AB6" s="1125">
        <v>7.0</v>
      </c>
      <c r="AC6" s="1139">
        <v>0.04652777777777778</v>
      </c>
      <c r="AD6" s="1127"/>
      <c r="AE6" s="1152"/>
      <c r="AF6" s="1152"/>
      <c r="AG6" s="1152"/>
      <c r="AH6" s="1127"/>
      <c r="AI6" s="1132"/>
      <c r="AJ6" s="1133"/>
      <c r="AK6" s="1141"/>
      <c r="AL6" s="1142"/>
      <c r="AM6" s="1128"/>
      <c r="AN6" s="1129"/>
      <c r="AO6" s="1140"/>
      <c r="AP6" s="1127"/>
    </row>
    <row r="7" ht="18.0" customHeight="1">
      <c r="A7" s="451" t="s">
        <v>1312</v>
      </c>
      <c r="B7" s="8"/>
      <c r="C7" s="678">
        <v>1.0</v>
      </c>
      <c r="D7" s="692">
        <v>7.5</v>
      </c>
      <c r="E7" s="693">
        <v>0.04583333333333333</v>
      </c>
      <c r="F7" s="955"/>
      <c r="G7" s="700">
        <v>2.0</v>
      </c>
      <c r="H7" s="700">
        <v>4.5</v>
      </c>
      <c r="I7" s="701">
        <v>0.02638888888888889</v>
      </c>
      <c r="J7" s="963"/>
      <c r="K7" s="678">
        <v>2.0</v>
      </c>
      <c r="L7" s="692">
        <v>10.0</v>
      </c>
      <c r="M7" s="693">
        <v>0.23194444444444445</v>
      </c>
      <c r="N7" s="955"/>
      <c r="O7" s="700">
        <v>2.0</v>
      </c>
      <c r="P7" s="700">
        <v>4.0</v>
      </c>
      <c r="Q7" s="701">
        <v>0.02361111111111111</v>
      </c>
      <c r="R7" s="963"/>
      <c r="S7" s="720">
        <v>1.0</v>
      </c>
      <c r="T7" s="720">
        <v>13.0</v>
      </c>
      <c r="U7" s="722">
        <v>0.21041666666666667</v>
      </c>
      <c r="V7" s="965"/>
      <c r="W7" s="1121"/>
      <c r="X7" s="1122"/>
      <c r="Y7" s="1137"/>
      <c r="Z7" s="1150"/>
      <c r="AA7" s="1124">
        <v>1.0</v>
      </c>
      <c r="AB7" s="1125">
        <v>7.0</v>
      </c>
      <c r="AC7" s="1153">
        <v>0.003472222222222222</v>
      </c>
      <c r="AD7" s="1127"/>
      <c r="AE7" s="1152"/>
      <c r="AF7" s="1152"/>
      <c r="AG7" s="1154"/>
      <c r="AH7" s="1127"/>
      <c r="AI7" s="1132"/>
      <c r="AJ7" s="1133"/>
      <c r="AK7" s="1141"/>
      <c r="AL7" s="1142"/>
      <c r="AM7" s="1128"/>
      <c r="AN7" s="1129"/>
      <c r="AO7" s="1140"/>
      <c r="AP7" s="1127"/>
    </row>
    <row r="8" ht="12.75" customHeight="1">
      <c r="A8" s="387"/>
      <c r="B8" s="8"/>
      <c r="C8" s="1155"/>
      <c r="D8" s="1155"/>
      <c r="E8" s="1155"/>
      <c r="F8" s="1155"/>
      <c r="G8" s="1155"/>
      <c r="H8" s="1155"/>
      <c r="I8" s="1155"/>
      <c r="J8" s="1155"/>
      <c r="K8" s="1155"/>
      <c r="L8" s="1155"/>
      <c r="M8" s="1155"/>
      <c r="N8" s="1155"/>
      <c r="O8" s="1155"/>
      <c r="P8" s="1155"/>
      <c r="Q8" s="1155"/>
      <c r="R8" s="1155"/>
      <c r="S8" s="1155"/>
      <c r="T8" s="1155"/>
      <c r="U8" s="1155"/>
      <c r="V8" s="1155"/>
      <c r="W8" s="724"/>
      <c r="X8" s="724"/>
      <c r="Y8" s="724"/>
      <c r="Z8" s="1156"/>
      <c r="AA8" s="1157"/>
      <c r="AB8" s="1157"/>
      <c r="AC8" s="1157"/>
      <c r="AD8" s="1158"/>
      <c r="AE8" s="1157"/>
      <c r="AF8" s="1157"/>
      <c r="AG8" s="1157"/>
      <c r="AH8" s="1158"/>
      <c r="AI8" s="1159"/>
      <c r="AJ8" s="1159"/>
      <c r="AK8" s="1159"/>
      <c r="AL8" s="1159"/>
      <c r="AM8" s="1158"/>
      <c r="AN8" s="1158"/>
      <c r="AO8" s="1158"/>
      <c r="AP8" s="1158"/>
    </row>
    <row r="9" ht="18.0" customHeight="1">
      <c r="A9" s="451" t="s">
        <v>1313</v>
      </c>
      <c r="B9" s="8"/>
      <c r="C9" s="998">
        <v>5.0</v>
      </c>
      <c r="D9" s="765">
        <v>11.5</v>
      </c>
      <c r="E9" s="711">
        <v>0.04097222222222222</v>
      </c>
      <c r="F9" s="954"/>
      <c r="G9" s="700">
        <v>1.0</v>
      </c>
      <c r="H9" s="700">
        <v>4.5</v>
      </c>
      <c r="I9" s="814">
        <v>0.02013888888888889</v>
      </c>
      <c r="J9" s="937"/>
      <c r="K9" s="764">
        <v>3.0</v>
      </c>
      <c r="L9" s="765">
        <v>8.5</v>
      </c>
      <c r="M9" s="711">
        <v>0.059722222222222225</v>
      </c>
      <c r="N9" s="954"/>
      <c r="O9" s="700">
        <v>2.0</v>
      </c>
      <c r="P9" s="700">
        <v>4.0</v>
      </c>
      <c r="Q9" s="1160">
        <v>0.020833333333333332</v>
      </c>
      <c r="R9" s="937"/>
      <c r="S9" s="720">
        <v>1.0</v>
      </c>
      <c r="T9" s="720">
        <v>9.0</v>
      </c>
      <c r="U9" s="722">
        <v>0.20972222222222223</v>
      </c>
      <c r="V9" s="954"/>
      <c r="W9" s="1121"/>
      <c r="X9" s="1122"/>
      <c r="Y9" s="1137"/>
      <c r="Z9" s="1150"/>
      <c r="AA9" s="1161">
        <v>0.0</v>
      </c>
      <c r="AB9" s="1162">
        <v>0.0</v>
      </c>
      <c r="AC9" s="1163">
        <v>0.027083333333333334</v>
      </c>
      <c r="AD9" s="1164">
        <v>1.0</v>
      </c>
      <c r="AE9" s="1165"/>
      <c r="AF9" s="1166"/>
      <c r="AG9" s="1167"/>
      <c r="AH9" s="1127"/>
      <c r="AI9" s="1132"/>
      <c r="AJ9" s="1133"/>
      <c r="AK9" s="1141"/>
      <c r="AL9" s="1142"/>
      <c r="AM9" s="1128"/>
      <c r="AN9" s="1129"/>
      <c r="AO9" s="1140"/>
      <c r="AP9" s="1127"/>
    </row>
    <row r="10" ht="18.0" customHeight="1">
      <c r="A10" s="451" t="s">
        <v>1314</v>
      </c>
      <c r="B10" s="8"/>
      <c r="C10" s="1004">
        <v>1.0</v>
      </c>
      <c r="D10" s="765">
        <v>11.5</v>
      </c>
      <c r="E10" s="711">
        <v>0.02361111111111111</v>
      </c>
      <c r="F10" s="954"/>
      <c r="G10" s="700">
        <v>1.0</v>
      </c>
      <c r="H10" s="700">
        <v>7.0</v>
      </c>
      <c r="I10" s="701">
        <v>0.022222222222222223</v>
      </c>
      <c r="J10" s="954"/>
      <c r="K10" s="764">
        <v>1.0</v>
      </c>
      <c r="L10" s="765">
        <v>7.0</v>
      </c>
      <c r="M10" s="711">
        <v>0.022222222222222223</v>
      </c>
      <c r="N10" s="954"/>
      <c r="O10" s="700">
        <v>0.0</v>
      </c>
      <c r="P10" s="700">
        <v>4.0</v>
      </c>
      <c r="Q10" s="701">
        <v>0.05625</v>
      </c>
      <c r="R10" s="954"/>
      <c r="S10" s="720">
        <v>1.0</v>
      </c>
      <c r="T10" s="720">
        <v>5.0</v>
      </c>
      <c r="U10" s="722">
        <v>0.029166666666666667</v>
      </c>
      <c r="V10" s="954"/>
      <c r="W10" s="1121"/>
      <c r="X10" s="1122"/>
      <c r="Y10" s="1137"/>
      <c r="Z10" s="1150"/>
      <c r="AA10" s="1124">
        <v>2.0</v>
      </c>
      <c r="AB10" s="1125">
        <v>6.0</v>
      </c>
      <c r="AC10" s="1139">
        <v>0.05625</v>
      </c>
      <c r="AD10" s="1127"/>
      <c r="AE10" s="1165"/>
      <c r="AF10" s="1166"/>
      <c r="AG10" s="1167"/>
      <c r="AH10" s="1127"/>
      <c r="AI10" s="1132"/>
      <c r="AJ10" s="1133"/>
      <c r="AK10" s="1141"/>
      <c r="AL10" s="1142"/>
      <c r="AM10" s="1128"/>
      <c r="AN10" s="1129"/>
      <c r="AO10" s="1140"/>
      <c r="AP10" s="1127"/>
    </row>
    <row r="11" ht="18.0" customHeight="1">
      <c r="A11" s="451" t="s">
        <v>1315</v>
      </c>
      <c r="B11" s="8"/>
      <c r="C11" s="1004">
        <v>2.0</v>
      </c>
      <c r="D11" s="692">
        <v>7.0</v>
      </c>
      <c r="E11" s="693">
        <v>0.022916666666666665</v>
      </c>
      <c r="F11" s="937"/>
      <c r="G11" s="700">
        <v>2.0</v>
      </c>
      <c r="H11" s="723">
        <v>5.5</v>
      </c>
      <c r="I11" s="1168">
        <v>0.01875</v>
      </c>
      <c r="J11" s="937"/>
      <c r="K11" s="678">
        <v>2.0</v>
      </c>
      <c r="L11" s="692">
        <v>8.5</v>
      </c>
      <c r="M11" s="693">
        <v>0.05486111111111111</v>
      </c>
      <c r="N11" s="1169"/>
      <c r="O11" s="700">
        <v>1.0</v>
      </c>
      <c r="P11" s="723">
        <v>4.0</v>
      </c>
      <c r="Q11" s="701">
        <v>0.07013888888888889</v>
      </c>
      <c r="R11" s="937"/>
      <c r="S11" s="720">
        <v>1.0</v>
      </c>
      <c r="T11" s="1007">
        <v>7.0</v>
      </c>
      <c r="U11" s="722">
        <v>0.20972222222222223</v>
      </c>
      <c r="V11" s="937"/>
      <c r="W11" s="1121"/>
      <c r="X11" s="1122"/>
      <c r="Y11" s="1137"/>
      <c r="Z11" s="1150"/>
      <c r="AA11" s="1124">
        <v>1.0</v>
      </c>
      <c r="AB11" s="1125">
        <v>6.0</v>
      </c>
      <c r="AC11" s="1139">
        <v>0.04236111111111111</v>
      </c>
      <c r="AD11" s="1127"/>
      <c r="AE11" s="1165"/>
      <c r="AF11" s="1166"/>
      <c r="AG11" s="1167"/>
      <c r="AH11" s="1127"/>
      <c r="AI11" s="1132"/>
      <c r="AJ11" s="1133"/>
      <c r="AK11" s="1141"/>
      <c r="AL11" s="1142"/>
      <c r="AM11" s="1128"/>
      <c r="AN11" s="1129"/>
      <c r="AO11" s="1140"/>
      <c r="AP11" s="1127"/>
    </row>
    <row r="12" ht="17.25" customHeight="1">
      <c r="A12" s="451" t="s">
        <v>1316</v>
      </c>
      <c r="B12" s="8"/>
      <c r="C12" s="1004">
        <v>2.0</v>
      </c>
      <c r="D12" s="692">
        <v>9.0</v>
      </c>
      <c r="E12" s="693">
        <v>0.029166666666666667</v>
      </c>
      <c r="F12" s="954"/>
      <c r="G12" s="729">
        <v>5.0</v>
      </c>
      <c r="H12" s="729">
        <v>14.5</v>
      </c>
      <c r="I12" s="938">
        <v>0.02013888888888889</v>
      </c>
      <c r="J12" s="954"/>
      <c r="K12" s="678">
        <v>2.0</v>
      </c>
      <c r="L12" s="692">
        <v>4.5</v>
      </c>
      <c r="M12" s="693">
        <v>0.02638888888888889</v>
      </c>
      <c r="N12" s="954"/>
      <c r="O12" s="729">
        <v>1.0</v>
      </c>
      <c r="P12" s="729">
        <v>4.5</v>
      </c>
      <c r="Q12" s="730">
        <v>0.034027777777777775</v>
      </c>
      <c r="R12" s="954"/>
      <c r="S12" s="727">
        <v>3.0</v>
      </c>
      <c r="T12" s="727">
        <v>7.0</v>
      </c>
      <c r="U12" s="728">
        <v>0.019444444444444445</v>
      </c>
      <c r="V12" s="954"/>
      <c r="W12" s="1121"/>
      <c r="X12" s="1122"/>
      <c r="Y12" s="1137"/>
      <c r="Z12" s="1150"/>
      <c r="AA12" s="1124">
        <v>1.0</v>
      </c>
      <c r="AB12" s="1125">
        <v>4.0</v>
      </c>
      <c r="AC12" s="1139">
        <v>0.04652777777777778</v>
      </c>
      <c r="AD12" s="1127"/>
      <c r="AE12" s="1165"/>
      <c r="AF12" s="1166"/>
      <c r="AG12" s="1167"/>
      <c r="AH12" s="1127"/>
      <c r="AI12" s="1132"/>
      <c r="AJ12" s="1133"/>
      <c r="AK12" s="1141"/>
      <c r="AL12" s="1142"/>
      <c r="AM12" s="1128"/>
      <c r="AN12" s="1129"/>
      <c r="AO12" s="1140"/>
      <c r="AP12" s="1127"/>
    </row>
    <row r="13" ht="17.25" customHeight="1">
      <c r="A13" s="451" t="s">
        <v>1317</v>
      </c>
      <c r="B13" s="8"/>
      <c r="C13" s="1004">
        <v>2.0</v>
      </c>
      <c r="D13" s="692">
        <v>11.0</v>
      </c>
      <c r="E13" s="693">
        <v>0.20972222222222223</v>
      </c>
      <c r="F13" s="955"/>
      <c r="G13" s="729">
        <v>4.0</v>
      </c>
      <c r="H13" s="729">
        <v>9.0</v>
      </c>
      <c r="I13" s="730">
        <v>0.02361111111111111</v>
      </c>
      <c r="J13" s="963"/>
      <c r="K13" s="678">
        <v>3.0</v>
      </c>
      <c r="L13" s="692">
        <v>5.0</v>
      </c>
      <c r="M13" s="693">
        <v>0.027083333333333334</v>
      </c>
      <c r="N13" s="955"/>
      <c r="O13" s="1170">
        <v>0.0</v>
      </c>
      <c r="P13" s="1170">
        <v>0.0</v>
      </c>
      <c r="Q13" s="1171">
        <v>0.02361111111111111</v>
      </c>
      <c r="R13" s="963">
        <v>1.0</v>
      </c>
      <c r="S13" s="727">
        <v>0.0</v>
      </c>
      <c r="T13" s="727">
        <v>3.5</v>
      </c>
      <c r="U13" s="728">
        <v>0.02361111111111111</v>
      </c>
      <c r="V13" s="965"/>
      <c r="W13" s="1121"/>
      <c r="X13" s="1122"/>
      <c r="Y13" s="1137"/>
      <c r="Z13" s="1150"/>
      <c r="AA13" s="1124">
        <v>2.0</v>
      </c>
      <c r="AB13" s="1125">
        <v>6.0</v>
      </c>
      <c r="AC13" s="1139">
        <v>0.07222222222222222</v>
      </c>
      <c r="AD13" s="1127"/>
      <c r="AE13" s="1165"/>
      <c r="AF13" s="1166"/>
      <c r="AG13" s="1167"/>
      <c r="AH13" s="1127"/>
      <c r="AI13" s="1132"/>
      <c r="AJ13" s="1133"/>
      <c r="AK13" s="1141"/>
      <c r="AL13" s="1142"/>
      <c r="AM13" s="1128"/>
      <c r="AN13" s="1129"/>
      <c r="AO13" s="1140"/>
      <c r="AP13" s="1127"/>
    </row>
    <row r="14" ht="18.0" customHeight="1">
      <c r="A14" s="451" t="s">
        <v>1318</v>
      </c>
      <c r="B14" s="8"/>
      <c r="C14" s="678">
        <v>1.0</v>
      </c>
      <c r="D14" s="692">
        <v>6.0</v>
      </c>
      <c r="E14" s="693">
        <v>0.22013888888888888</v>
      </c>
      <c r="F14" s="954"/>
      <c r="G14" s="729">
        <v>2.0</v>
      </c>
      <c r="H14" s="729">
        <v>5.0</v>
      </c>
      <c r="I14" s="730">
        <v>0.02013888888888889</v>
      </c>
      <c r="J14" s="954"/>
      <c r="K14" s="678">
        <v>4.0</v>
      </c>
      <c r="L14" s="692">
        <v>13.0</v>
      </c>
      <c r="M14" s="693">
        <v>0.029861111111111113</v>
      </c>
      <c r="N14" s="954"/>
      <c r="O14" s="729">
        <v>1.0</v>
      </c>
      <c r="P14" s="729">
        <v>4.5</v>
      </c>
      <c r="Q14" s="730">
        <v>0.021527777777777778</v>
      </c>
      <c r="R14" s="954"/>
      <c r="S14" s="727">
        <v>0.0</v>
      </c>
      <c r="T14" s="727">
        <v>7.5</v>
      </c>
      <c r="U14" s="728">
        <v>0.20902777777777778</v>
      </c>
      <c r="V14" s="954"/>
      <c r="W14" s="1121"/>
      <c r="X14" s="1122"/>
      <c r="Y14" s="1137"/>
      <c r="Z14" s="1150"/>
      <c r="AA14" s="1124">
        <v>1.0</v>
      </c>
      <c r="AB14" s="1125">
        <v>4.0</v>
      </c>
      <c r="AC14" s="1139">
        <v>0.07013888888888889</v>
      </c>
      <c r="AD14" s="1172"/>
      <c r="AE14" s="1165"/>
      <c r="AF14" s="1166"/>
      <c r="AG14" s="1167"/>
      <c r="AH14" s="1127"/>
      <c r="AI14" s="1132"/>
      <c r="AJ14" s="1133"/>
      <c r="AK14" s="1141"/>
      <c r="AL14" s="1142"/>
      <c r="AM14" s="1128"/>
      <c r="AN14" s="1129"/>
      <c r="AO14" s="1140"/>
      <c r="AP14" s="1127"/>
    </row>
    <row r="15" ht="18.0" customHeight="1">
      <c r="A15" s="451" t="s">
        <v>1319</v>
      </c>
      <c r="B15" s="8"/>
      <c r="C15" s="678">
        <v>2.0</v>
      </c>
      <c r="D15" s="692">
        <v>6.5</v>
      </c>
      <c r="E15" s="1015">
        <v>0.027083333333333334</v>
      </c>
      <c r="F15" s="965"/>
      <c r="G15" s="729">
        <v>1.0</v>
      </c>
      <c r="H15" s="729">
        <v>0.0</v>
      </c>
      <c r="I15" s="729">
        <v>0.0</v>
      </c>
      <c r="J15" s="965">
        <v>1.0</v>
      </c>
      <c r="K15" s="678">
        <v>3.0</v>
      </c>
      <c r="L15" s="692">
        <v>7.0</v>
      </c>
      <c r="M15" s="1015">
        <v>0.2659722222222222</v>
      </c>
      <c r="N15" s="965"/>
      <c r="O15" s="729">
        <v>0.0</v>
      </c>
      <c r="P15" s="729">
        <v>4.5</v>
      </c>
      <c r="Q15" s="730">
        <v>0.02013888888888889</v>
      </c>
      <c r="R15" s="965"/>
      <c r="S15" s="727">
        <v>1.0</v>
      </c>
      <c r="T15" s="727">
        <v>10.5</v>
      </c>
      <c r="U15" s="728">
        <v>0.04027777777777778</v>
      </c>
      <c r="V15" s="965"/>
      <c r="W15" s="1121"/>
      <c r="X15" s="1122"/>
      <c r="Y15" s="1137"/>
      <c r="Z15" s="1173"/>
      <c r="AA15" s="1151">
        <v>0.0</v>
      </c>
      <c r="AB15" s="1125">
        <v>3.0</v>
      </c>
      <c r="AC15" s="1139">
        <v>0.044444444444444446</v>
      </c>
      <c r="AD15" s="1172"/>
      <c r="AE15" s="1165"/>
      <c r="AF15" s="1166"/>
      <c r="AG15" s="1167"/>
      <c r="AH15" s="1127"/>
      <c r="AI15" s="1132"/>
      <c r="AJ15" s="1133"/>
      <c r="AK15" s="1141"/>
      <c r="AL15" s="1142"/>
      <c r="AM15" s="1128"/>
      <c r="AN15" s="1129"/>
      <c r="AO15" s="1140"/>
      <c r="AP15" s="1127"/>
    </row>
    <row r="16" ht="11.25" customHeight="1">
      <c r="A16" s="387"/>
      <c r="B16" s="8"/>
      <c r="C16" s="1155"/>
      <c r="D16" s="1155"/>
      <c r="E16" s="1155"/>
      <c r="F16" s="1155"/>
      <c r="G16" s="1155"/>
      <c r="H16" s="1155"/>
      <c r="I16" s="1155"/>
      <c r="J16" s="1155"/>
      <c r="K16" s="1155"/>
      <c r="L16" s="1155"/>
      <c r="M16" s="1155"/>
      <c r="N16" s="1155"/>
      <c r="O16" s="1155"/>
      <c r="P16" s="1155"/>
      <c r="Q16" s="1155"/>
      <c r="R16" s="1155"/>
      <c r="S16" s="1155"/>
      <c r="T16" s="1155"/>
      <c r="U16" s="1155"/>
      <c r="V16" s="1155"/>
      <c r="W16" s="724"/>
      <c r="X16" s="724"/>
      <c r="Y16" s="724"/>
      <c r="Z16" s="1156"/>
      <c r="AA16" s="1174"/>
      <c r="AB16" s="1174"/>
      <c r="AC16" s="1174"/>
      <c r="AD16" s="1158"/>
      <c r="AE16" s="1174"/>
      <c r="AF16" s="1174"/>
      <c r="AG16" s="1174"/>
      <c r="AH16" s="1158"/>
      <c r="AI16" s="1159"/>
      <c r="AJ16" s="1159"/>
      <c r="AK16" s="1159"/>
      <c r="AL16" s="1159"/>
      <c r="AM16" s="1158"/>
      <c r="AN16" s="1158"/>
      <c r="AO16" s="1158"/>
      <c r="AP16" s="1158"/>
    </row>
    <row r="17" ht="18.0" customHeight="1">
      <c r="A17" s="451" t="s">
        <v>1320</v>
      </c>
      <c r="B17" s="8"/>
      <c r="C17" s="678">
        <v>4.0</v>
      </c>
      <c r="D17" s="692">
        <v>6.0</v>
      </c>
      <c r="E17" s="680">
        <v>0.03958333333333333</v>
      </c>
      <c r="F17" s="954"/>
      <c r="G17" s="729">
        <v>3.0</v>
      </c>
      <c r="H17" s="729">
        <v>17.0</v>
      </c>
      <c r="I17" s="730">
        <v>0.022916666666666665</v>
      </c>
      <c r="J17" s="954"/>
      <c r="K17" s="678">
        <v>5.0</v>
      </c>
      <c r="L17" s="692">
        <v>4.0</v>
      </c>
      <c r="M17" s="680">
        <v>0.09930555555555555</v>
      </c>
      <c r="N17" s="954"/>
      <c r="O17" s="729">
        <v>1.0</v>
      </c>
      <c r="P17" s="729">
        <v>4.5</v>
      </c>
      <c r="Q17" s="730">
        <v>0.027083333333333334</v>
      </c>
      <c r="R17" s="954"/>
      <c r="S17" s="727">
        <v>1.0</v>
      </c>
      <c r="T17" s="727">
        <v>5.0</v>
      </c>
      <c r="U17" s="728">
        <v>0.22083333333333333</v>
      </c>
      <c r="V17" s="954"/>
      <c r="W17" s="1175"/>
      <c r="X17" s="1176"/>
      <c r="Y17" s="1177"/>
      <c r="Z17" s="1178"/>
      <c r="AA17" s="1124">
        <v>2.0</v>
      </c>
      <c r="AB17" s="1125">
        <v>4.0</v>
      </c>
      <c r="AC17" s="1139">
        <v>0.04513888888888889</v>
      </c>
      <c r="AD17" s="1172"/>
      <c r="AE17" s="1165"/>
      <c r="AF17" s="1166"/>
      <c r="AG17" s="1167"/>
      <c r="AH17" s="1127"/>
      <c r="AI17" s="1132"/>
      <c r="AJ17" s="1133"/>
      <c r="AK17" s="1141"/>
      <c r="AL17" s="1142"/>
      <c r="AM17" s="1128"/>
      <c r="AN17" s="1129"/>
      <c r="AO17" s="1140"/>
      <c r="AP17" s="1127"/>
    </row>
    <row r="18" ht="18.0" customHeight="1">
      <c r="A18" s="451" t="s">
        <v>1321</v>
      </c>
      <c r="B18" s="8"/>
      <c r="C18" s="678">
        <v>1.0</v>
      </c>
      <c r="D18" s="692">
        <v>7.0</v>
      </c>
      <c r="E18" s="693">
        <v>0.022916666666666665</v>
      </c>
      <c r="F18" s="954"/>
      <c r="G18" s="729">
        <v>2.0</v>
      </c>
      <c r="H18" s="729">
        <v>14.0</v>
      </c>
      <c r="I18" s="938">
        <v>0.02013888888888889</v>
      </c>
      <c r="J18" s="954"/>
      <c r="K18" s="678">
        <v>3.0</v>
      </c>
      <c r="L18" s="692">
        <v>5.5</v>
      </c>
      <c r="M18" s="693">
        <v>0.05555555555555555</v>
      </c>
      <c r="N18" s="954"/>
      <c r="O18" s="729">
        <v>1.0</v>
      </c>
      <c r="P18" s="729">
        <v>4.0</v>
      </c>
      <c r="Q18" s="730">
        <v>0.022222222222222223</v>
      </c>
      <c r="R18" s="954"/>
      <c r="S18" s="727">
        <v>2.0</v>
      </c>
      <c r="T18" s="727">
        <v>6.0</v>
      </c>
      <c r="U18" s="728">
        <v>0.022222222222222223</v>
      </c>
      <c r="V18" s="954"/>
      <c r="W18" s="1175"/>
      <c r="X18" s="1176"/>
      <c r="Y18" s="1177"/>
      <c r="Z18" s="1173"/>
      <c r="AA18" s="1124">
        <v>1.0</v>
      </c>
      <c r="AB18" s="1125">
        <v>5.0</v>
      </c>
      <c r="AC18" s="1139">
        <v>0.05347222222222222</v>
      </c>
      <c r="AD18" s="1172"/>
      <c r="AE18" s="1165"/>
      <c r="AF18" s="1166"/>
      <c r="AG18" s="1167"/>
      <c r="AH18" s="1127"/>
      <c r="AI18" s="1132"/>
      <c r="AJ18" s="1133"/>
      <c r="AK18" s="1141"/>
      <c r="AL18" s="1142"/>
      <c r="AM18" s="1128"/>
      <c r="AN18" s="1129"/>
      <c r="AO18" s="1140"/>
      <c r="AP18" s="1127"/>
    </row>
    <row r="19" ht="18.0" customHeight="1">
      <c r="A19" s="451" t="s">
        <v>1322</v>
      </c>
      <c r="B19" s="8"/>
      <c r="C19" s="678">
        <v>1.0</v>
      </c>
      <c r="D19" s="692">
        <v>8.0</v>
      </c>
      <c r="E19" s="693">
        <v>0.014583333333333334</v>
      </c>
      <c r="F19" s="937"/>
      <c r="G19" s="729">
        <v>1.0</v>
      </c>
      <c r="H19" s="729">
        <v>20.0</v>
      </c>
      <c r="I19" s="730">
        <v>0.035416666666666666</v>
      </c>
      <c r="J19" s="937"/>
      <c r="K19" s="678">
        <v>2.0</v>
      </c>
      <c r="L19" s="692">
        <v>5.0</v>
      </c>
      <c r="M19" s="693">
        <v>0.06458333333333334</v>
      </c>
      <c r="N19" s="937"/>
      <c r="O19" s="729">
        <v>1.0</v>
      </c>
      <c r="P19" s="729">
        <v>4.5</v>
      </c>
      <c r="Q19" s="730">
        <v>0.021527777777777778</v>
      </c>
      <c r="R19" s="937"/>
      <c r="S19" s="727">
        <v>0.0</v>
      </c>
      <c r="T19" s="727">
        <v>6.5</v>
      </c>
      <c r="U19" s="728">
        <v>0.022916666666666665</v>
      </c>
      <c r="V19" s="1038"/>
      <c r="W19" s="1175"/>
      <c r="X19" s="1176"/>
      <c r="Y19" s="1177"/>
      <c r="Z19" s="1178"/>
      <c r="AA19" s="1151">
        <v>0.0</v>
      </c>
      <c r="AB19" s="1125">
        <v>3.0</v>
      </c>
      <c r="AC19" s="1153">
        <v>0.02013888888888889</v>
      </c>
      <c r="AD19" s="1172"/>
      <c r="AE19" s="1165"/>
      <c r="AF19" s="1166"/>
      <c r="AG19" s="1167"/>
      <c r="AH19" s="1127"/>
      <c r="AI19" s="1132"/>
      <c r="AJ19" s="1133"/>
      <c r="AK19" s="1141"/>
      <c r="AL19" s="1142"/>
      <c r="AM19" s="1128"/>
      <c r="AN19" s="1129"/>
      <c r="AO19" s="1140"/>
      <c r="AP19" s="1127"/>
    </row>
    <row r="20" ht="17.25" customHeight="1">
      <c r="A20" s="451" t="s">
        <v>1323</v>
      </c>
      <c r="B20" s="8"/>
      <c r="C20" s="764">
        <v>1.0</v>
      </c>
      <c r="D20" s="765">
        <v>4.5</v>
      </c>
      <c r="E20" s="711">
        <v>0.021527777777777778</v>
      </c>
      <c r="F20" s="954"/>
      <c r="G20" s="727">
        <v>4.0</v>
      </c>
      <c r="H20" s="727">
        <v>6.5</v>
      </c>
      <c r="I20" s="728">
        <v>0.025694444444444443</v>
      </c>
      <c r="J20" s="954"/>
      <c r="K20" s="764">
        <v>4.0</v>
      </c>
      <c r="L20" s="765">
        <v>12.5</v>
      </c>
      <c r="M20" s="711">
        <v>0.02361111111111111</v>
      </c>
      <c r="N20" s="954"/>
      <c r="O20" s="727">
        <v>1.0</v>
      </c>
      <c r="P20" s="727">
        <v>0.5</v>
      </c>
      <c r="Q20" s="727">
        <v>0.0</v>
      </c>
      <c r="R20" s="954">
        <v>1.0</v>
      </c>
      <c r="S20" s="727">
        <v>1.0</v>
      </c>
      <c r="T20" s="727">
        <v>5.0</v>
      </c>
      <c r="U20" s="728">
        <v>0.022916666666666665</v>
      </c>
      <c r="V20" s="954"/>
      <c r="W20" s="1175"/>
      <c r="X20" s="1176"/>
      <c r="Y20" s="1177"/>
      <c r="Z20" s="1178"/>
      <c r="AA20" s="1124">
        <v>1.0</v>
      </c>
      <c r="AB20" s="1125">
        <v>3.0</v>
      </c>
      <c r="AC20" s="1153">
        <v>0.034027777777777775</v>
      </c>
      <c r="AD20" s="1172"/>
      <c r="AE20" s="1165"/>
      <c r="AF20" s="1166"/>
      <c r="AG20" s="1167"/>
      <c r="AH20" s="1127"/>
      <c r="AI20" s="1132"/>
      <c r="AJ20" s="1133"/>
      <c r="AK20" s="1141"/>
      <c r="AL20" s="1142"/>
      <c r="AM20" s="1128"/>
      <c r="AN20" s="1129"/>
      <c r="AO20" s="1140"/>
      <c r="AP20" s="1127"/>
    </row>
    <row r="21" ht="16.5" customHeight="1">
      <c r="A21" s="451" t="s">
        <v>1324</v>
      </c>
      <c r="B21" s="8"/>
      <c r="C21" s="678">
        <v>1.0</v>
      </c>
      <c r="D21" s="692">
        <v>6.0</v>
      </c>
      <c r="E21" s="693">
        <v>0.034722222222222224</v>
      </c>
      <c r="F21" s="955"/>
      <c r="G21" s="729">
        <v>3.0</v>
      </c>
      <c r="H21" s="729">
        <v>4.5</v>
      </c>
      <c r="I21" s="730">
        <v>0.013194444444444444</v>
      </c>
      <c r="J21" s="963"/>
      <c r="K21" s="678">
        <v>3.0</v>
      </c>
      <c r="L21" s="692">
        <v>6.5</v>
      </c>
      <c r="M21" s="693">
        <v>0.11458333333333333</v>
      </c>
      <c r="N21" s="955"/>
      <c r="O21" s="729">
        <v>0.0</v>
      </c>
      <c r="P21" s="729">
        <v>4.5</v>
      </c>
      <c r="Q21" s="730">
        <v>0.022916666666666665</v>
      </c>
      <c r="R21" s="963"/>
      <c r="S21" s="727">
        <v>1.0</v>
      </c>
      <c r="T21" s="727">
        <v>11.0</v>
      </c>
      <c r="U21" s="728">
        <v>0.029861111111111113</v>
      </c>
      <c r="V21" s="965"/>
      <c r="W21" s="1121"/>
      <c r="X21" s="1122"/>
      <c r="Y21" s="1137"/>
      <c r="Z21" s="1178"/>
      <c r="AA21" s="1151">
        <v>0.0</v>
      </c>
      <c r="AB21" s="1125">
        <v>3.0</v>
      </c>
      <c r="AC21" s="1139">
        <v>0.05763888888888889</v>
      </c>
      <c r="AD21" s="1127"/>
      <c r="AE21" s="1165"/>
      <c r="AF21" s="1166"/>
      <c r="AG21" s="1167"/>
      <c r="AH21" s="1127"/>
      <c r="AI21" s="1179"/>
      <c r="AJ21" s="1180"/>
      <c r="AK21" s="1181"/>
      <c r="AL21" s="1182"/>
      <c r="AM21" s="1183">
        <v>2.0</v>
      </c>
      <c r="AN21" s="1183">
        <v>2.0</v>
      </c>
      <c r="AO21" s="1184">
        <v>0.07222222222222222</v>
      </c>
      <c r="AP21" s="1127"/>
    </row>
    <row r="22" ht="18.0" customHeight="1">
      <c r="A22" s="451" t="s">
        <v>1325</v>
      </c>
      <c r="B22" s="8"/>
      <c r="C22" s="678">
        <v>1.0</v>
      </c>
      <c r="D22" s="692">
        <v>7.5</v>
      </c>
      <c r="E22" s="693">
        <v>0.21805555555555556</v>
      </c>
      <c r="F22" s="954"/>
      <c r="G22" s="727">
        <v>2.0</v>
      </c>
      <c r="H22" s="727">
        <v>4.5</v>
      </c>
      <c r="I22" s="728">
        <v>0.03819444444444445</v>
      </c>
      <c r="J22" s="954"/>
      <c r="K22" s="678">
        <v>3.0</v>
      </c>
      <c r="L22" s="692">
        <v>7.0</v>
      </c>
      <c r="M22" s="693">
        <v>0.08541666666666667</v>
      </c>
      <c r="N22" s="954"/>
      <c r="O22" s="727">
        <v>3.0</v>
      </c>
      <c r="P22" s="727">
        <v>11.0</v>
      </c>
      <c r="Q22" s="728">
        <v>0.03125</v>
      </c>
      <c r="R22" s="954"/>
      <c r="S22" s="727">
        <v>0.0</v>
      </c>
      <c r="T22" s="727">
        <v>5.5</v>
      </c>
      <c r="U22" s="728">
        <v>0.12222222222222222</v>
      </c>
      <c r="V22" s="954"/>
      <c r="W22" s="1121"/>
      <c r="X22" s="1122"/>
      <c r="Y22" s="1137"/>
      <c r="Z22" s="1178"/>
      <c r="AA22" s="1124">
        <v>2.0</v>
      </c>
      <c r="AB22" s="1125">
        <v>2.0</v>
      </c>
      <c r="AC22" s="1153">
        <v>0.016666666666666666</v>
      </c>
      <c r="AD22" s="1172"/>
      <c r="AE22" s="1165"/>
      <c r="AF22" s="1166"/>
      <c r="AG22" s="1166"/>
      <c r="AH22" s="1164"/>
      <c r="AI22" s="1179"/>
      <c r="AJ22" s="1180"/>
      <c r="AK22" s="1185"/>
      <c r="AL22" s="1182"/>
      <c r="AM22" s="1124">
        <v>3.0</v>
      </c>
      <c r="AN22" s="1125">
        <v>4.0</v>
      </c>
      <c r="AO22" s="1139">
        <v>0.050694444444444445</v>
      </c>
      <c r="AP22" s="1127"/>
    </row>
    <row r="23" ht="17.25" customHeight="1">
      <c r="A23" s="451" t="s">
        <v>1326</v>
      </c>
      <c r="B23" s="8"/>
      <c r="C23" s="678">
        <v>1.0</v>
      </c>
      <c r="D23" s="692">
        <v>4.0</v>
      </c>
      <c r="E23" s="693">
        <v>0.03263888888888889</v>
      </c>
      <c r="F23" s="954"/>
      <c r="G23" s="727">
        <v>2.0</v>
      </c>
      <c r="H23" s="727">
        <v>6.5</v>
      </c>
      <c r="I23" s="736">
        <v>0.02013888888888889</v>
      </c>
      <c r="J23" s="965"/>
      <c r="K23" s="678">
        <v>3.0</v>
      </c>
      <c r="L23" s="692">
        <v>5.5</v>
      </c>
      <c r="M23" s="693">
        <v>0.07569444444444444</v>
      </c>
      <c r="N23" s="965"/>
      <c r="O23" s="727">
        <v>1.0</v>
      </c>
      <c r="P23" s="727">
        <v>5.5</v>
      </c>
      <c r="Q23" s="736">
        <v>0.034722222222222224</v>
      </c>
      <c r="R23" s="965"/>
      <c r="S23" s="727">
        <v>2.0</v>
      </c>
      <c r="T23" s="727">
        <v>4.5</v>
      </c>
      <c r="U23" s="728">
        <v>0.10208333333333333</v>
      </c>
      <c r="V23" s="965"/>
      <c r="W23" s="1121"/>
      <c r="X23" s="1122"/>
      <c r="Y23" s="1137"/>
      <c r="Z23" s="1173"/>
      <c r="AA23" s="1124">
        <v>1.0</v>
      </c>
      <c r="AB23" s="1125">
        <v>2.0</v>
      </c>
      <c r="AC23" s="1139">
        <v>0.12013888888888889</v>
      </c>
      <c r="AD23" s="1172"/>
      <c r="AE23" s="1165"/>
      <c r="AF23" s="1166"/>
      <c r="AG23" s="1166"/>
      <c r="AH23" s="1164"/>
      <c r="AI23" s="1179"/>
      <c r="AJ23" s="1180"/>
      <c r="AK23" s="1185"/>
      <c r="AL23" s="1182"/>
      <c r="AM23" s="1151">
        <v>0.0</v>
      </c>
      <c r="AN23" s="1125">
        <v>5.0</v>
      </c>
      <c r="AO23" s="1139">
        <v>0.05416666666666667</v>
      </c>
      <c r="AP23" s="1127"/>
    </row>
    <row r="24" ht="12.75" customHeight="1">
      <c r="A24" s="387"/>
      <c r="B24" s="8"/>
      <c r="C24" s="1155"/>
      <c r="D24" s="1155"/>
      <c r="E24" s="1155"/>
      <c r="F24" s="1155"/>
      <c r="G24" s="1155"/>
      <c r="H24" s="1155"/>
      <c r="I24" s="1155"/>
      <c r="J24" s="1155"/>
      <c r="K24" s="1155"/>
      <c r="L24" s="1155"/>
      <c r="M24" s="1155"/>
      <c r="N24" s="1155"/>
      <c r="O24" s="1155"/>
      <c r="P24" s="1155"/>
      <c r="Q24" s="1155"/>
      <c r="R24" s="1155"/>
      <c r="S24" s="1155"/>
      <c r="T24" s="1155"/>
      <c r="U24" s="1155"/>
      <c r="V24" s="1155"/>
      <c r="W24" s="724"/>
      <c r="X24" s="724"/>
      <c r="Y24" s="724"/>
      <c r="Z24" s="1186"/>
      <c r="AA24" s="1174"/>
      <c r="AB24" s="1174"/>
      <c r="AC24" s="1174"/>
      <c r="AD24" s="1158"/>
      <c r="AE24" s="1174"/>
      <c r="AF24" s="1174"/>
      <c r="AG24" s="1174"/>
      <c r="AH24" s="1158"/>
      <c r="AI24" s="1187"/>
      <c r="AJ24" s="1187"/>
      <c r="AK24" s="1187"/>
      <c r="AL24" s="1159"/>
      <c r="AM24" s="1188"/>
      <c r="AN24" s="1188"/>
      <c r="AO24" s="1188"/>
      <c r="AP24" s="1158"/>
    </row>
    <row r="25" ht="18.0" customHeight="1">
      <c r="A25" s="451" t="s">
        <v>1327</v>
      </c>
      <c r="B25" s="8"/>
      <c r="C25" s="678">
        <v>2.0</v>
      </c>
      <c r="D25" s="692">
        <v>6.5</v>
      </c>
      <c r="E25" s="693">
        <v>0.022222222222222223</v>
      </c>
      <c r="F25" s="954"/>
      <c r="G25" s="727">
        <v>2.0</v>
      </c>
      <c r="H25" s="727">
        <v>5.5</v>
      </c>
      <c r="I25" s="728">
        <v>0.04722222222222222</v>
      </c>
      <c r="J25" s="954"/>
      <c r="K25" s="678">
        <v>2.0</v>
      </c>
      <c r="L25" s="692">
        <v>6.5</v>
      </c>
      <c r="M25" s="693">
        <v>0.09791666666666667</v>
      </c>
      <c r="N25" s="954"/>
      <c r="O25" s="727">
        <v>1.0</v>
      </c>
      <c r="P25" s="727">
        <v>13.0</v>
      </c>
      <c r="Q25" s="728">
        <v>0.021527777777777778</v>
      </c>
      <c r="R25" s="954"/>
      <c r="S25" s="727">
        <v>2.0</v>
      </c>
      <c r="T25" s="727">
        <v>5.0</v>
      </c>
      <c r="U25" s="728">
        <v>0.08541666666666667</v>
      </c>
      <c r="V25" s="1068"/>
      <c r="W25" s="1175"/>
      <c r="X25" s="1175"/>
      <c r="Y25" s="1189"/>
      <c r="Z25" s="1178"/>
      <c r="AA25" s="754">
        <v>2.0</v>
      </c>
      <c r="AB25" s="754">
        <v>1.0</v>
      </c>
      <c r="AC25" s="1153">
        <v>0.0375</v>
      </c>
      <c r="AD25" s="1172"/>
      <c r="AE25" s="1165"/>
      <c r="AF25" s="1166"/>
      <c r="AG25" s="1166"/>
      <c r="AH25" s="1190"/>
      <c r="AI25" s="1191"/>
      <c r="AJ25" s="1191"/>
      <c r="AK25" s="1191"/>
      <c r="AL25" s="1182"/>
      <c r="AM25" s="754">
        <v>1.0</v>
      </c>
      <c r="AN25" s="754">
        <v>7.0</v>
      </c>
      <c r="AO25" s="1139">
        <v>0.05277777777777778</v>
      </c>
      <c r="AP25" s="1127"/>
    </row>
    <row r="26" ht="18.0" customHeight="1">
      <c r="A26" s="451" t="s">
        <v>1328</v>
      </c>
      <c r="B26" s="8"/>
      <c r="C26" s="678">
        <v>1.0</v>
      </c>
      <c r="D26" s="692">
        <v>9.5</v>
      </c>
      <c r="E26" s="693">
        <v>0.022222222222222223</v>
      </c>
      <c r="F26" s="954"/>
      <c r="G26" s="678">
        <v>1.0</v>
      </c>
      <c r="H26" s="692">
        <v>5.0</v>
      </c>
      <c r="I26" s="693">
        <v>0.027083333333333334</v>
      </c>
      <c r="J26" s="954"/>
      <c r="K26" s="678">
        <v>4.0</v>
      </c>
      <c r="L26" s="692">
        <v>5.5</v>
      </c>
      <c r="M26" s="693">
        <v>0.06041666666666667</v>
      </c>
      <c r="N26" s="954"/>
      <c r="O26" s="678">
        <v>2.0</v>
      </c>
      <c r="P26" s="692">
        <v>20.5</v>
      </c>
      <c r="Q26" s="693">
        <v>0.022222222222222223</v>
      </c>
      <c r="R26" s="954"/>
      <c r="S26" s="727">
        <v>1.0</v>
      </c>
      <c r="T26" s="727">
        <v>5.5</v>
      </c>
      <c r="U26" s="736">
        <v>0.20972222222222223</v>
      </c>
      <c r="V26" s="1074"/>
      <c r="W26" s="1121"/>
      <c r="X26" s="1122"/>
      <c r="Y26" s="1137"/>
      <c r="Z26" s="1178"/>
      <c r="AA26" s="1124">
        <v>2.0</v>
      </c>
      <c r="AB26" s="1125">
        <v>2.0</v>
      </c>
      <c r="AC26" s="1139">
        <v>0.06388888888888888</v>
      </c>
      <c r="AD26" s="1127"/>
      <c r="AE26" s="1165"/>
      <c r="AF26" s="1166"/>
      <c r="AG26" s="1166"/>
      <c r="AH26" s="1164"/>
      <c r="AI26" s="1192">
        <v>0.0</v>
      </c>
      <c r="AJ26" s="1193">
        <v>1.0</v>
      </c>
      <c r="AK26" s="1194">
        <v>0.041666666666666664</v>
      </c>
      <c r="AL26" s="1142"/>
      <c r="AM26" s="1124">
        <v>3.0</v>
      </c>
      <c r="AN26" s="1125">
        <v>6.0</v>
      </c>
      <c r="AO26" s="1139">
        <v>0.05277777777777778</v>
      </c>
      <c r="AP26" s="1127"/>
    </row>
    <row r="27" ht="17.25" customHeight="1">
      <c r="A27" s="451" t="s">
        <v>1329</v>
      </c>
      <c r="B27" s="8"/>
      <c r="C27" s="678">
        <v>2.0</v>
      </c>
      <c r="D27" s="692">
        <v>8.0</v>
      </c>
      <c r="E27" s="693">
        <v>0.021527777777777778</v>
      </c>
      <c r="F27" s="937"/>
      <c r="G27" s="678">
        <v>2.0</v>
      </c>
      <c r="H27" s="692">
        <v>4.5</v>
      </c>
      <c r="I27" s="693">
        <v>0.034027777777777775</v>
      </c>
      <c r="J27" s="1169"/>
      <c r="K27" s="678">
        <v>3.0</v>
      </c>
      <c r="L27" s="692">
        <v>3.0</v>
      </c>
      <c r="M27" s="693">
        <v>0.02847222222222222</v>
      </c>
      <c r="N27" s="937"/>
      <c r="O27" s="678">
        <v>2.0</v>
      </c>
      <c r="P27" s="692">
        <v>12.0</v>
      </c>
      <c r="Q27" s="693">
        <v>0.022916666666666665</v>
      </c>
      <c r="R27" s="1169"/>
      <c r="S27" s="727">
        <v>0.0</v>
      </c>
      <c r="T27" s="727">
        <v>4.0</v>
      </c>
      <c r="U27" s="736">
        <v>0.025</v>
      </c>
      <c r="V27" s="1074"/>
      <c r="W27" s="964"/>
      <c r="X27" s="964"/>
      <c r="Y27" s="1195"/>
      <c r="Z27" s="1178"/>
      <c r="AA27" s="1151">
        <v>0.0</v>
      </c>
      <c r="AB27" s="1125">
        <v>1.0</v>
      </c>
      <c r="AC27" s="1139">
        <v>0.05625</v>
      </c>
      <c r="AD27" s="1127"/>
      <c r="AE27" s="1165"/>
      <c r="AF27" s="1166"/>
      <c r="AG27" s="1196"/>
      <c r="AH27" s="1164"/>
      <c r="AI27" s="1197">
        <v>0.0</v>
      </c>
      <c r="AJ27" s="1198">
        <v>0.0</v>
      </c>
      <c r="AK27" s="1199">
        <v>0.04375</v>
      </c>
      <c r="AL27" s="1142"/>
      <c r="AM27" s="1124">
        <v>2.0</v>
      </c>
      <c r="AN27" s="1125">
        <v>6.0</v>
      </c>
      <c r="AO27" s="1139">
        <v>0.10902777777777778</v>
      </c>
      <c r="AP27" s="1127"/>
    </row>
    <row r="28" ht="16.5" customHeight="1">
      <c r="A28" s="451" t="s">
        <v>1330</v>
      </c>
      <c r="B28" s="8"/>
      <c r="C28" s="1200">
        <v>0.0</v>
      </c>
      <c r="D28" s="727">
        <v>4.0</v>
      </c>
      <c r="E28" s="693">
        <v>0.04236111111111111</v>
      </c>
      <c r="F28" s="965"/>
      <c r="G28" s="678">
        <v>1.0</v>
      </c>
      <c r="H28" s="692">
        <v>5.5</v>
      </c>
      <c r="I28" s="693">
        <v>0.050694444444444445</v>
      </c>
      <c r="J28" s="965"/>
      <c r="K28" s="1201">
        <v>1.0</v>
      </c>
      <c r="L28" s="765">
        <v>5.0</v>
      </c>
      <c r="M28" s="693">
        <v>0.04791666666666667</v>
      </c>
      <c r="N28" s="965"/>
      <c r="O28" s="678">
        <v>0.0</v>
      </c>
      <c r="P28" s="692">
        <v>14.0</v>
      </c>
      <c r="Q28" s="693">
        <v>0.021527777777777778</v>
      </c>
      <c r="R28" s="965"/>
      <c r="S28" s="727">
        <v>1.0</v>
      </c>
      <c r="T28" s="727">
        <v>6.5</v>
      </c>
      <c r="U28" s="736">
        <v>0.03194444444444444</v>
      </c>
      <c r="V28" s="1082"/>
      <c r="W28" s="964"/>
      <c r="X28" s="1152"/>
      <c r="Y28" s="1167"/>
      <c r="Z28" s="1173"/>
      <c r="AA28" s="1124">
        <v>1.0</v>
      </c>
      <c r="AB28" s="1125">
        <v>2.0</v>
      </c>
      <c r="AC28" s="1139">
        <v>0.05416666666666667</v>
      </c>
      <c r="AD28" s="1127"/>
      <c r="AE28" s="1165"/>
      <c r="AF28" s="1166"/>
      <c r="AG28" s="1167"/>
      <c r="AH28" s="1172"/>
      <c r="AI28" s="1202">
        <v>1.0</v>
      </c>
      <c r="AJ28" s="1203">
        <v>1.0</v>
      </c>
      <c r="AK28" s="1199">
        <v>0.044444444444444446</v>
      </c>
      <c r="AL28" s="1142"/>
      <c r="AM28" s="1124">
        <v>3.0</v>
      </c>
      <c r="AN28" s="1125">
        <v>4.0</v>
      </c>
      <c r="AO28" s="1139">
        <v>0.052083333333333336</v>
      </c>
      <c r="AP28" s="1172"/>
    </row>
    <row r="29" ht="15.75" customHeight="1">
      <c r="A29" s="451" t="s">
        <v>1331</v>
      </c>
      <c r="B29" s="8"/>
      <c r="C29" s="679">
        <v>2.0</v>
      </c>
      <c r="D29" s="679">
        <v>7.0</v>
      </c>
      <c r="E29" s="785">
        <v>0.04722222222222222</v>
      </c>
      <c r="F29" s="955"/>
      <c r="G29" s="729">
        <v>1.0</v>
      </c>
      <c r="H29" s="729">
        <v>5.5</v>
      </c>
      <c r="I29" s="730">
        <v>0.03194444444444444</v>
      </c>
      <c r="J29" s="963"/>
      <c r="K29" s="727">
        <v>8.0</v>
      </c>
      <c r="L29" s="765">
        <v>7.5</v>
      </c>
      <c r="M29" s="1204">
        <v>0.29444444444444445</v>
      </c>
      <c r="N29" s="955"/>
      <c r="O29" s="729">
        <v>0.0</v>
      </c>
      <c r="P29" s="729">
        <v>4.5</v>
      </c>
      <c r="Q29" s="730">
        <v>0.059027777777777776</v>
      </c>
      <c r="R29" s="963"/>
      <c r="S29" s="1205">
        <v>0.0</v>
      </c>
      <c r="T29" s="1205">
        <v>8.5</v>
      </c>
      <c r="U29" s="1205">
        <v>0.0</v>
      </c>
      <c r="V29" s="1087"/>
      <c r="W29" s="1008"/>
      <c r="X29" s="1008"/>
      <c r="Y29" s="1167"/>
      <c r="Z29" s="1206"/>
      <c r="AA29" s="1124">
        <v>1.0</v>
      </c>
      <c r="AB29" s="1125">
        <v>1.0</v>
      </c>
      <c r="AC29" s="1139">
        <v>0.05347222222222222</v>
      </c>
      <c r="AD29" s="1127"/>
      <c r="AE29" s="1207"/>
      <c r="AF29" s="1208"/>
      <c r="AG29" s="1209"/>
      <c r="AH29" s="1127"/>
      <c r="AI29" s="1202">
        <v>2.0</v>
      </c>
      <c r="AJ29" s="1198">
        <v>0.0</v>
      </c>
      <c r="AK29" s="1199">
        <v>0.11041666666666666</v>
      </c>
      <c r="AL29" s="1142"/>
      <c r="AM29" s="1124">
        <v>4.0</v>
      </c>
      <c r="AN29" s="1125">
        <v>4.0</v>
      </c>
      <c r="AO29" s="1139">
        <v>0.07430555555555556</v>
      </c>
      <c r="AP29" s="1127"/>
    </row>
    <row r="30" ht="18.0" customHeight="1">
      <c r="A30" s="451" t="s">
        <v>1332</v>
      </c>
      <c r="B30" s="8"/>
      <c r="C30" s="727">
        <v>1.0</v>
      </c>
      <c r="D30" s="727">
        <v>6.5</v>
      </c>
      <c r="E30" s="1210">
        <v>0.02638888888888889</v>
      </c>
      <c r="F30" s="954"/>
      <c r="G30" s="727">
        <v>1.0</v>
      </c>
      <c r="H30" s="727">
        <v>5.5</v>
      </c>
      <c r="I30" s="1211">
        <v>0.02361111111111111</v>
      </c>
      <c r="J30" s="954"/>
      <c r="K30" s="678">
        <v>1.0</v>
      </c>
      <c r="L30" s="692">
        <v>5.5</v>
      </c>
      <c r="M30" s="693">
        <v>0.022222222222222223</v>
      </c>
      <c r="N30" s="954"/>
      <c r="O30" s="729">
        <v>0.0</v>
      </c>
      <c r="P30" s="707">
        <v>0.0</v>
      </c>
      <c r="Q30" s="707">
        <v>0.0</v>
      </c>
      <c r="R30" s="955">
        <v>1.0</v>
      </c>
      <c r="S30" s="727">
        <v>0.0</v>
      </c>
      <c r="T30" s="727">
        <v>6.5</v>
      </c>
      <c r="U30" s="727">
        <v>0.0</v>
      </c>
      <c r="V30" s="1212"/>
      <c r="W30" s="764"/>
      <c r="X30" s="765"/>
      <c r="Y30" s="1204"/>
      <c r="Z30" s="1178"/>
      <c r="AA30" s="1151">
        <v>0.0</v>
      </c>
      <c r="AB30" s="1125">
        <v>1.0</v>
      </c>
      <c r="AC30" s="1153">
        <v>0.0</v>
      </c>
      <c r="AD30" s="1127"/>
      <c r="AE30" s="1207"/>
      <c r="AF30" s="1208"/>
      <c r="AG30" s="1209"/>
      <c r="AH30" s="1127"/>
      <c r="AI30" s="1197">
        <v>0.0</v>
      </c>
      <c r="AJ30" s="1203">
        <v>4.0</v>
      </c>
      <c r="AK30" s="1213">
        <v>0.04791666666666667</v>
      </c>
      <c r="AL30" s="1142"/>
      <c r="AM30" s="1124">
        <v>2.0</v>
      </c>
      <c r="AN30" s="1125">
        <v>6.0</v>
      </c>
      <c r="AO30" s="1139">
        <v>0.049305555555555554</v>
      </c>
      <c r="AP30" s="1127"/>
    </row>
    <row r="31" ht="18.0" customHeight="1">
      <c r="A31" s="451" t="s">
        <v>1333</v>
      </c>
      <c r="B31" s="8"/>
      <c r="C31" s="727">
        <v>1.0</v>
      </c>
      <c r="D31" s="727">
        <v>4.0</v>
      </c>
      <c r="E31" s="1211">
        <v>0.021527777777777778</v>
      </c>
      <c r="F31" s="965"/>
      <c r="G31" s="727">
        <v>2.0</v>
      </c>
      <c r="H31" s="727">
        <v>8.0</v>
      </c>
      <c r="I31" s="1211">
        <v>0.027777777777777776</v>
      </c>
      <c r="J31" s="965"/>
      <c r="K31" s="678">
        <v>2.0</v>
      </c>
      <c r="L31" s="692">
        <v>6.5</v>
      </c>
      <c r="M31" s="693">
        <v>0.04097222222222222</v>
      </c>
      <c r="N31" s="965"/>
      <c r="O31" s="678">
        <v>3.0</v>
      </c>
      <c r="P31" s="692">
        <v>4.0</v>
      </c>
      <c r="Q31" s="785">
        <v>0.022916666666666665</v>
      </c>
      <c r="R31" s="954"/>
      <c r="S31" s="727">
        <v>0.0</v>
      </c>
      <c r="T31" s="727">
        <v>7.0</v>
      </c>
      <c r="U31" s="728">
        <v>0.027777777777777776</v>
      </c>
      <c r="V31" s="1082"/>
      <c r="W31" s="689"/>
      <c r="X31" s="690"/>
      <c r="Y31" s="691"/>
      <c r="Z31" s="1178"/>
      <c r="AA31" s="1214">
        <v>0.0</v>
      </c>
      <c r="AB31" s="1215">
        <v>0.0</v>
      </c>
      <c r="AC31" s="1215">
        <v>0.0</v>
      </c>
      <c r="AD31" s="1164">
        <v>1.0</v>
      </c>
      <c r="AE31" s="1207"/>
      <c r="AF31" s="1208"/>
      <c r="AG31" s="1209"/>
      <c r="AH31" s="1127"/>
      <c r="AI31" s="1202">
        <v>1.0</v>
      </c>
      <c r="AJ31" s="1203">
        <v>6.0</v>
      </c>
      <c r="AK31" s="1216">
        <v>0.03125</v>
      </c>
      <c r="AL31" s="1142"/>
      <c r="AM31" s="1124">
        <v>3.0</v>
      </c>
      <c r="AN31" s="1125">
        <v>5.0</v>
      </c>
      <c r="AO31" s="1139">
        <v>0.08263888888888889</v>
      </c>
      <c r="AP31" s="1127"/>
    </row>
    <row r="32" ht="12.75" customHeight="1">
      <c r="A32" s="387"/>
      <c r="B32" s="8"/>
      <c r="C32" s="678"/>
      <c r="D32" s="1155"/>
      <c r="E32" s="1155"/>
      <c r="F32" s="1155"/>
      <c r="G32" s="1155"/>
      <c r="H32" s="1155"/>
      <c r="I32" s="1155"/>
      <c r="J32" s="1155"/>
      <c r="K32" s="678"/>
      <c r="L32" s="1155"/>
      <c r="M32" s="1155"/>
      <c r="N32" s="1155"/>
      <c r="O32" s="1155"/>
      <c r="P32" s="1155"/>
      <c r="Q32" s="1155"/>
      <c r="R32" s="1155"/>
      <c r="S32" s="1155"/>
      <c r="T32" s="1155"/>
      <c r="U32" s="1155"/>
      <c r="V32" s="1155"/>
      <c r="W32" s="1155"/>
      <c r="X32" s="1155"/>
      <c r="Y32" s="1155"/>
      <c r="Z32" s="1155"/>
      <c r="AA32" s="1188"/>
      <c r="AB32" s="1188"/>
      <c r="AC32" s="1188"/>
      <c r="AD32" s="1158"/>
      <c r="AE32" s="1188"/>
      <c r="AF32" s="1188"/>
      <c r="AG32" s="1188"/>
      <c r="AH32" s="1158"/>
      <c r="AI32" s="1159"/>
      <c r="AJ32" s="1159"/>
      <c r="AK32" s="1159"/>
      <c r="AL32" s="1159"/>
      <c r="AM32" s="1188"/>
      <c r="AN32" s="1188"/>
      <c r="AO32" s="1188"/>
      <c r="AP32" s="1158"/>
    </row>
    <row r="33" ht="18.0" customHeight="1">
      <c r="A33" s="451" t="s">
        <v>1334</v>
      </c>
      <c r="B33" s="8"/>
      <c r="C33" s="727">
        <v>1.0</v>
      </c>
      <c r="D33" s="727">
        <v>4.0</v>
      </c>
      <c r="E33" s="1211">
        <v>0.029166666666666667</v>
      </c>
      <c r="F33" s="954"/>
      <c r="G33" s="727">
        <v>1.0</v>
      </c>
      <c r="H33" s="727">
        <v>5.5</v>
      </c>
      <c r="I33" s="728">
        <v>0.015277777777777777</v>
      </c>
      <c r="J33" s="954"/>
      <c r="K33" s="678">
        <v>1.0</v>
      </c>
      <c r="L33" s="692">
        <v>6.0</v>
      </c>
      <c r="M33" s="693">
        <v>0.041666666666666664</v>
      </c>
      <c r="N33" s="954"/>
      <c r="O33" s="678">
        <v>0.0</v>
      </c>
      <c r="P33" s="692">
        <v>4.0</v>
      </c>
      <c r="Q33" s="693">
        <v>0.020833333333333332</v>
      </c>
      <c r="R33" s="954"/>
      <c r="S33" s="727">
        <v>0.0</v>
      </c>
      <c r="T33" s="727">
        <v>5.0</v>
      </c>
      <c r="U33" s="728">
        <v>0.059027777777777776</v>
      </c>
      <c r="V33" s="1038"/>
      <c r="W33" s="689"/>
      <c r="X33" s="690"/>
      <c r="Y33" s="691"/>
      <c r="Z33" s="1178"/>
      <c r="AA33" s="1214">
        <v>0.0</v>
      </c>
      <c r="AB33" s="1215">
        <v>0.0</v>
      </c>
      <c r="AC33" s="1215">
        <v>0.0</v>
      </c>
      <c r="AD33" s="1164">
        <v>1.0</v>
      </c>
      <c r="AE33" s="1207"/>
      <c r="AF33" s="1208"/>
      <c r="AG33" s="1209"/>
      <c r="AH33" s="1127"/>
      <c r="AI33" s="1202">
        <v>1.0</v>
      </c>
      <c r="AJ33" s="1203">
        <v>11.0</v>
      </c>
      <c r="AK33" s="1199">
        <v>0.052083333333333336</v>
      </c>
      <c r="AL33" s="1142"/>
      <c r="AM33" s="1124">
        <v>2.0</v>
      </c>
      <c r="AN33" s="1125">
        <v>3.0</v>
      </c>
      <c r="AO33" s="1139">
        <v>0.06180555555555556</v>
      </c>
      <c r="AP33" s="1127"/>
    </row>
    <row r="34" ht="18.0" customHeight="1">
      <c r="A34" s="451" t="s">
        <v>1335</v>
      </c>
      <c r="B34" s="8"/>
      <c r="C34" s="727">
        <v>1.0</v>
      </c>
      <c r="D34" s="727">
        <v>4.5</v>
      </c>
      <c r="E34" s="728">
        <v>0.022916666666666665</v>
      </c>
      <c r="F34" s="954"/>
      <c r="G34" s="727">
        <v>1.0</v>
      </c>
      <c r="H34" s="727">
        <v>4.5</v>
      </c>
      <c r="I34" s="728">
        <v>0.03194444444444444</v>
      </c>
      <c r="J34" s="954"/>
      <c r="K34" s="679">
        <v>1.0</v>
      </c>
      <c r="L34" s="679">
        <v>3.5</v>
      </c>
      <c r="M34" s="680">
        <v>0.04375</v>
      </c>
      <c r="N34" s="954"/>
      <c r="O34" s="727">
        <v>1.0</v>
      </c>
      <c r="P34" s="727">
        <v>3.5</v>
      </c>
      <c r="Q34" s="728">
        <v>0.029166666666666667</v>
      </c>
      <c r="R34" s="954"/>
      <c r="S34" s="727">
        <v>1.0</v>
      </c>
      <c r="T34" s="727">
        <v>6.0</v>
      </c>
      <c r="U34" s="728">
        <v>0.027083333333333334</v>
      </c>
      <c r="V34" s="1038"/>
      <c r="W34" s="689"/>
      <c r="X34" s="690"/>
      <c r="Y34" s="691"/>
      <c r="Z34" s="1178"/>
      <c r="AA34" s="1214">
        <v>0.0</v>
      </c>
      <c r="AB34" s="1215">
        <v>0.0</v>
      </c>
      <c r="AC34" s="1215">
        <v>0.0</v>
      </c>
      <c r="AD34" s="1164">
        <v>1.0</v>
      </c>
      <c r="AE34" s="1207"/>
      <c r="AF34" s="1208"/>
      <c r="AG34" s="1209"/>
      <c r="AH34" s="1127"/>
      <c r="AI34" s="1217">
        <v>0.0</v>
      </c>
      <c r="AJ34" s="1218">
        <v>0.0</v>
      </c>
      <c r="AK34" s="1218">
        <v>0.0</v>
      </c>
      <c r="AL34" s="1219">
        <v>1.0</v>
      </c>
      <c r="AM34" s="1124">
        <v>2.0</v>
      </c>
      <c r="AN34" s="1125">
        <v>4.0</v>
      </c>
      <c r="AO34" s="1139">
        <v>0.05416666666666667</v>
      </c>
      <c r="AP34" s="1127"/>
    </row>
    <row r="35" ht="18.0" customHeight="1">
      <c r="A35" s="451" t="s">
        <v>1336</v>
      </c>
      <c r="B35" s="8"/>
      <c r="C35" s="727">
        <v>1.0</v>
      </c>
      <c r="D35" s="727">
        <v>7.0</v>
      </c>
      <c r="E35" s="728">
        <v>0.015277777777777777</v>
      </c>
      <c r="F35" s="954"/>
      <c r="G35" s="727">
        <v>1.0</v>
      </c>
      <c r="H35" s="727">
        <v>14.5</v>
      </c>
      <c r="I35" s="728">
        <v>0.013194444444444444</v>
      </c>
      <c r="J35" s="954"/>
      <c r="K35" s="679">
        <v>4.0</v>
      </c>
      <c r="L35" s="679">
        <v>6.5</v>
      </c>
      <c r="M35" s="680">
        <v>0.03680555555555556</v>
      </c>
      <c r="N35" s="954"/>
      <c r="O35" s="727">
        <v>2.0</v>
      </c>
      <c r="P35" s="727">
        <v>5.0</v>
      </c>
      <c r="Q35" s="736">
        <v>0.03611111111111111</v>
      </c>
      <c r="R35" s="954"/>
      <c r="S35" s="727">
        <v>3.0</v>
      </c>
      <c r="T35" s="727">
        <v>8.0</v>
      </c>
      <c r="U35" s="728">
        <v>0.21319444444444444</v>
      </c>
      <c r="V35" s="1038"/>
      <c r="W35" s="1220"/>
      <c r="X35" s="1221"/>
      <c r="Y35" s="1222"/>
      <c r="Z35" s="1173"/>
      <c r="AA35" s="1124">
        <v>2.0</v>
      </c>
      <c r="AB35" s="1125">
        <v>3.0</v>
      </c>
      <c r="AC35" s="1139">
        <v>0.09583333333333334</v>
      </c>
      <c r="AD35" s="1223"/>
      <c r="AE35" s="1207"/>
      <c r="AF35" s="1208"/>
      <c r="AG35" s="1209"/>
      <c r="AH35" s="1127"/>
      <c r="AI35" s="1217">
        <v>0.0</v>
      </c>
      <c r="AJ35" s="1218">
        <v>0.0</v>
      </c>
      <c r="AK35" s="1218">
        <v>0.0</v>
      </c>
      <c r="AL35" s="1219">
        <v>1.0</v>
      </c>
      <c r="AM35" s="1124">
        <v>5.0</v>
      </c>
      <c r="AN35" s="1125">
        <v>4.0</v>
      </c>
      <c r="AO35" s="1139">
        <v>0.04375</v>
      </c>
      <c r="AP35" s="1127"/>
    </row>
    <row r="36" ht="17.25" customHeight="1">
      <c r="A36" s="1224" t="s">
        <v>1337</v>
      </c>
      <c r="B36" s="63"/>
      <c r="C36" s="727">
        <v>2.0</v>
      </c>
      <c r="D36" s="727">
        <v>8.0</v>
      </c>
      <c r="E36" s="728">
        <v>0.03611111111111111</v>
      </c>
      <c r="F36" s="954"/>
      <c r="G36" s="727">
        <v>4.0</v>
      </c>
      <c r="H36" s="727">
        <v>10.5</v>
      </c>
      <c r="I36" s="728">
        <v>0.029166666666666667</v>
      </c>
      <c r="J36" s="954"/>
      <c r="K36" s="679">
        <v>3.0</v>
      </c>
      <c r="L36" s="679">
        <v>4.5</v>
      </c>
      <c r="M36" s="680">
        <v>0.09930555555555555</v>
      </c>
      <c r="N36" s="954"/>
      <c r="O36" s="727">
        <v>1.0</v>
      </c>
      <c r="P36" s="727">
        <v>4.5</v>
      </c>
      <c r="Q36" s="728">
        <v>0.022916666666666665</v>
      </c>
      <c r="R36" s="954"/>
      <c r="S36" s="727">
        <v>2.0</v>
      </c>
      <c r="T36" s="727">
        <v>8.5</v>
      </c>
      <c r="U36" s="728">
        <v>0.03680555555555556</v>
      </c>
      <c r="V36" s="1038"/>
      <c r="W36" s="804"/>
      <c r="X36" s="809"/>
      <c r="Y36" s="806"/>
      <c r="Z36" s="1178"/>
      <c r="AA36" s="1124">
        <v>1.0</v>
      </c>
      <c r="AB36" s="1125">
        <v>1.0</v>
      </c>
      <c r="AC36" s="1139">
        <v>0.05277777777777778</v>
      </c>
      <c r="AD36" s="1223"/>
      <c r="AE36" s="1207"/>
      <c r="AF36" s="1208"/>
      <c r="AG36" s="1209"/>
      <c r="AH36" s="1172"/>
      <c r="AI36" s="1217">
        <v>0.0</v>
      </c>
      <c r="AJ36" s="1218">
        <v>0.0</v>
      </c>
      <c r="AK36" s="1218">
        <v>0.0</v>
      </c>
      <c r="AL36" s="1219">
        <v>1.0</v>
      </c>
      <c r="AM36" s="1124">
        <v>1.0</v>
      </c>
      <c r="AN36" s="1125">
        <v>4.0</v>
      </c>
      <c r="AO36" s="1139">
        <v>0.041666666666666664</v>
      </c>
      <c r="AP36" s="1172"/>
    </row>
    <row r="37" ht="18.0" customHeight="1">
      <c r="A37" s="818"/>
      <c r="B37" s="63"/>
      <c r="C37" s="819"/>
      <c r="D37" s="819"/>
      <c r="E37" s="820"/>
      <c r="F37" s="820"/>
      <c r="G37" s="819"/>
      <c r="H37" s="819"/>
      <c r="I37" s="820"/>
      <c r="J37" s="820"/>
      <c r="K37" s="821"/>
      <c r="L37" s="821"/>
      <c r="M37" s="822"/>
      <c r="N37" s="822"/>
      <c r="O37" s="821"/>
      <c r="P37" s="821"/>
      <c r="Q37" s="822"/>
      <c r="R37" s="822"/>
      <c r="S37" s="819"/>
      <c r="T37" s="819"/>
      <c r="U37" s="820"/>
      <c r="V37" s="820"/>
      <c r="W37" s="823"/>
      <c r="X37" s="823"/>
      <c r="Y37" s="824"/>
      <c r="Z37" s="824"/>
      <c r="AA37" s="1225"/>
      <c r="AB37" s="1225"/>
      <c r="AC37" s="824"/>
      <c r="AD37" s="824"/>
      <c r="AE37" s="1226"/>
      <c r="AF37" s="1226"/>
      <c r="AG37" s="1227"/>
      <c r="AH37" s="1227"/>
      <c r="AI37" s="1226"/>
      <c r="AJ37" s="1226"/>
      <c r="AK37" s="1226"/>
      <c r="AL37" s="1226"/>
      <c r="AM37" s="1226"/>
      <c r="AN37" s="1226"/>
      <c r="AO37" s="1227"/>
      <c r="AP37" s="1227"/>
    </row>
    <row r="38" ht="18.0" customHeight="1">
      <c r="A38" s="399" t="s">
        <v>45</v>
      </c>
      <c r="B38" s="400" t="s">
        <v>46</v>
      </c>
      <c r="C38" s="1107">
        <f t="shared" ref="C38:E38" si="1">SUM(C1:C7)</f>
        <v>5</v>
      </c>
      <c r="D38" s="1107">
        <f t="shared" si="1"/>
        <v>54</v>
      </c>
      <c r="E38" s="1108">
        <f t="shared" si="1"/>
        <v>0.3409722222</v>
      </c>
      <c r="F38" s="1109">
        <f>SUM(F3:F7)</f>
        <v>0</v>
      </c>
      <c r="G38" s="1107">
        <f t="shared" ref="G38:I38" si="2">SUM(G1:G7)</f>
        <v>5</v>
      </c>
      <c r="H38" s="1107">
        <f t="shared" si="2"/>
        <v>20.5</v>
      </c>
      <c r="I38" s="1108">
        <f t="shared" si="2"/>
        <v>0.1444444444</v>
      </c>
      <c r="J38" s="1109">
        <f>SUM(J3:J7)</f>
        <v>0</v>
      </c>
      <c r="K38" s="1107">
        <f t="shared" ref="K38:M38" si="3">SUM(K1:K7)</f>
        <v>8</v>
      </c>
      <c r="L38" s="1107">
        <f t="shared" si="3"/>
        <v>42.5</v>
      </c>
      <c r="M38" s="1108">
        <f t="shared" si="3"/>
        <v>0.5881944444</v>
      </c>
      <c r="N38" s="1109">
        <f>SUM(N3:N7)</f>
        <v>0</v>
      </c>
      <c r="O38" s="1107">
        <f t="shared" ref="O38:Q38" si="4">SUM(O1:O7)</f>
        <v>7</v>
      </c>
      <c r="P38" s="1107">
        <f t="shared" si="4"/>
        <v>49.5</v>
      </c>
      <c r="Q38" s="1108">
        <f t="shared" si="4"/>
        <v>0.1972222222</v>
      </c>
      <c r="R38" s="1109">
        <f>SUM(R3:R7)</f>
        <v>1</v>
      </c>
      <c r="S38" s="1107">
        <f t="shared" ref="S38:U38" si="5">SUM(S1:S7)</f>
        <v>5</v>
      </c>
      <c r="T38" s="1107">
        <f t="shared" si="5"/>
        <v>61</v>
      </c>
      <c r="U38" s="1108">
        <f t="shared" si="5"/>
        <v>1.052083333</v>
      </c>
      <c r="V38" s="1109">
        <f>SUM(V3:V7)</f>
        <v>0</v>
      </c>
      <c r="W38" s="1107">
        <f t="shared" ref="W38:Y38" si="6">SUM(W1:W7)</f>
        <v>0</v>
      </c>
      <c r="X38" s="1107">
        <f t="shared" si="6"/>
        <v>0</v>
      </c>
      <c r="Y38" s="1108">
        <f t="shared" si="6"/>
        <v>0</v>
      </c>
      <c r="Z38" s="1109">
        <f>SUM(Z3:Z7)</f>
        <v>0</v>
      </c>
      <c r="AA38" s="1107">
        <f t="shared" ref="AA38:AC38" si="7">SUM(AA1:AA7)</f>
        <v>4</v>
      </c>
      <c r="AB38" s="1107">
        <f t="shared" si="7"/>
        <v>33</v>
      </c>
      <c r="AC38" s="1108">
        <f t="shared" si="7"/>
        <v>0.3180555556</v>
      </c>
      <c r="AD38" s="1109">
        <f>SUM(AD3:AD7)</f>
        <v>0</v>
      </c>
      <c r="AE38" s="1107">
        <f t="shared" ref="AE38:AG38" si="8">SUM(AE1:AE7)</f>
        <v>0</v>
      </c>
      <c r="AF38" s="1107">
        <f t="shared" si="8"/>
        <v>0</v>
      </c>
      <c r="AG38" s="1108">
        <f t="shared" si="8"/>
        <v>0</v>
      </c>
      <c r="AH38" s="1109">
        <f>SUM(AH3:AH7)</f>
        <v>0</v>
      </c>
      <c r="AI38" s="1107">
        <f t="shared" ref="AI38:AK38" si="9">SUM(AI1:AI7)</f>
        <v>0</v>
      </c>
      <c r="AJ38" s="1107">
        <f t="shared" si="9"/>
        <v>0</v>
      </c>
      <c r="AK38" s="1108">
        <f t="shared" si="9"/>
        <v>0</v>
      </c>
      <c r="AL38" s="1109">
        <f>SUM(AL3:AL7)</f>
        <v>0</v>
      </c>
      <c r="AM38" s="1107">
        <f t="shared" ref="AM38:AO38" si="10">SUM(AM1:AM7)</f>
        <v>0</v>
      </c>
      <c r="AN38" s="1107">
        <f t="shared" si="10"/>
        <v>0</v>
      </c>
      <c r="AO38" s="1108">
        <f t="shared" si="10"/>
        <v>0</v>
      </c>
      <c r="AP38" s="1109">
        <f>SUM(AP3:AP7)</f>
        <v>0</v>
      </c>
    </row>
    <row r="39" ht="18.0" customHeight="1">
      <c r="A39" s="404" t="s">
        <v>47</v>
      </c>
      <c r="B39" s="405" t="s">
        <v>48</v>
      </c>
      <c r="C39" s="1107">
        <f t="shared" ref="C39:AP39" si="11">SUM(C9:C15)</f>
        <v>15</v>
      </c>
      <c r="D39" s="1107">
        <f t="shared" si="11"/>
        <v>62.5</v>
      </c>
      <c r="E39" s="1108">
        <f t="shared" si="11"/>
        <v>0.5736111111</v>
      </c>
      <c r="F39" s="1109">
        <f t="shared" si="11"/>
        <v>0</v>
      </c>
      <c r="G39" s="1107">
        <f t="shared" si="11"/>
        <v>16</v>
      </c>
      <c r="H39" s="1107">
        <f t="shared" si="11"/>
        <v>45.5</v>
      </c>
      <c r="I39" s="1108">
        <f t="shared" si="11"/>
        <v>0.125</v>
      </c>
      <c r="J39" s="1109">
        <f t="shared" si="11"/>
        <v>1</v>
      </c>
      <c r="K39" s="1107">
        <f t="shared" si="11"/>
        <v>18</v>
      </c>
      <c r="L39" s="1107">
        <f t="shared" si="11"/>
        <v>53.5</v>
      </c>
      <c r="M39" s="1108">
        <f t="shared" si="11"/>
        <v>0.4861111111</v>
      </c>
      <c r="N39" s="1109">
        <f t="shared" si="11"/>
        <v>0</v>
      </c>
      <c r="O39" s="1107">
        <f t="shared" si="11"/>
        <v>5</v>
      </c>
      <c r="P39" s="1107">
        <f t="shared" si="11"/>
        <v>25.5</v>
      </c>
      <c r="Q39" s="1108">
        <f t="shared" si="11"/>
        <v>0.2465277778</v>
      </c>
      <c r="R39" s="1109">
        <f t="shared" si="11"/>
        <v>1</v>
      </c>
      <c r="S39" s="1107">
        <f t="shared" si="11"/>
        <v>7</v>
      </c>
      <c r="T39" s="1107">
        <f t="shared" si="11"/>
        <v>49.5</v>
      </c>
      <c r="U39" s="1108">
        <f t="shared" si="11"/>
        <v>0.7409722222</v>
      </c>
      <c r="V39" s="1109">
        <f t="shared" si="11"/>
        <v>0</v>
      </c>
      <c r="W39" s="1107">
        <f t="shared" si="11"/>
        <v>0</v>
      </c>
      <c r="X39" s="1107">
        <f t="shared" si="11"/>
        <v>0</v>
      </c>
      <c r="Y39" s="1108">
        <f t="shared" si="11"/>
        <v>0</v>
      </c>
      <c r="Z39" s="1109">
        <f t="shared" si="11"/>
        <v>0</v>
      </c>
      <c r="AA39" s="1107">
        <f t="shared" si="11"/>
        <v>7</v>
      </c>
      <c r="AB39" s="1107">
        <f t="shared" si="11"/>
        <v>29</v>
      </c>
      <c r="AC39" s="1108">
        <f t="shared" si="11"/>
        <v>0.3590277778</v>
      </c>
      <c r="AD39" s="1109">
        <f t="shared" si="11"/>
        <v>1</v>
      </c>
      <c r="AE39" s="1107">
        <f t="shared" si="11"/>
        <v>0</v>
      </c>
      <c r="AF39" s="1107">
        <f t="shared" si="11"/>
        <v>0</v>
      </c>
      <c r="AG39" s="1108">
        <f t="shared" si="11"/>
        <v>0</v>
      </c>
      <c r="AH39" s="1109">
        <f t="shared" si="11"/>
        <v>0</v>
      </c>
      <c r="AI39" s="1107">
        <f t="shared" si="11"/>
        <v>0</v>
      </c>
      <c r="AJ39" s="1107">
        <f t="shared" si="11"/>
        <v>0</v>
      </c>
      <c r="AK39" s="1108">
        <f t="shared" si="11"/>
        <v>0</v>
      </c>
      <c r="AL39" s="1109">
        <f t="shared" si="11"/>
        <v>0</v>
      </c>
      <c r="AM39" s="1107">
        <f t="shared" si="11"/>
        <v>0</v>
      </c>
      <c r="AN39" s="1107">
        <f t="shared" si="11"/>
        <v>0</v>
      </c>
      <c r="AO39" s="1108">
        <f t="shared" si="11"/>
        <v>0</v>
      </c>
      <c r="AP39" s="1109">
        <f t="shared" si="11"/>
        <v>0</v>
      </c>
    </row>
    <row r="40" ht="18.0" customHeight="1">
      <c r="A40" s="406" t="s">
        <v>43</v>
      </c>
      <c r="B40" s="405" t="s">
        <v>49</v>
      </c>
      <c r="C40" s="1107">
        <f t="shared" ref="C40:AP40" si="12">SUM(C17:C23)</f>
        <v>10</v>
      </c>
      <c r="D40" s="1107">
        <f t="shared" si="12"/>
        <v>43</v>
      </c>
      <c r="E40" s="1108">
        <f t="shared" si="12"/>
        <v>0.3840277778</v>
      </c>
      <c r="F40" s="1109">
        <f t="shared" si="12"/>
        <v>0</v>
      </c>
      <c r="G40" s="1107">
        <f t="shared" si="12"/>
        <v>17</v>
      </c>
      <c r="H40" s="1107">
        <f t="shared" si="12"/>
        <v>73</v>
      </c>
      <c r="I40" s="1108">
        <f t="shared" si="12"/>
        <v>0.1756944444</v>
      </c>
      <c r="J40" s="1109">
        <f t="shared" si="12"/>
        <v>0</v>
      </c>
      <c r="K40" s="1107">
        <f t="shared" si="12"/>
        <v>23</v>
      </c>
      <c r="L40" s="1107">
        <f t="shared" si="12"/>
        <v>46</v>
      </c>
      <c r="M40" s="1108">
        <f t="shared" si="12"/>
        <v>0.51875</v>
      </c>
      <c r="N40" s="1109">
        <f t="shared" si="12"/>
        <v>0</v>
      </c>
      <c r="O40" s="1107">
        <f t="shared" si="12"/>
        <v>8</v>
      </c>
      <c r="P40" s="1107">
        <f t="shared" si="12"/>
        <v>34.5</v>
      </c>
      <c r="Q40" s="1108">
        <f t="shared" si="12"/>
        <v>0.1597222222</v>
      </c>
      <c r="R40" s="1109">
        <f t="shared" si="12"/>
        <v>1</v>
      </c>
      <c r="S40" s="1107">
        <f t="shared" si="12"/>
        <v>7</v>
      </c>
      <c r="T40" s="1107">
        <f t="shared" si="12"/>
        <v>43.5</v>
      </c>
      <c r="U40" s="1108">
        <f t="shared" si="12"/>
        <v>0.5430555556</v>
      </c>
      <c r="V40" s="1109">
        <f t="shared" si="12"/>
        <v>0</v>
      </c>
      <c r="W40" s="1107">
        <f t="shared" si="12"/>
        <v>0</v>
      </c>
      <c r="X40" s="1107">
        <f t="shared" si="12"/>
        <v>0</v>
      </c>
      <c r="Y40" s="1108">
        <f t="shared" si="12"/>
        <v>0</v>
      </c>
      <c r="Z40" s="1109">
        <f t="shared" si="12"/>
        <v>0</v>
      </c>
      <c r="AA40" s="1107">
        <f t="shared" si="12"/>
        <v>7</v>
      </c>
      <c r="AB40" s="1107">
        <f t="shared" si="12"/>
        <v>22</v>
      </c>
      <c r="AC40" s="1108">
        <f t="shared" si="12"/>
        <v>0.3472222222</v>
      </c>
      <c r="AD40" s="1109">
        <f t="shared" si="12"/>
        <v>0</v>
      </c>
      <c r="AE40" s="1107">
        <f t="shared" si="12"/>
        <v>0</v>
      </c>
      <c r="AF40" s="1107">
        <f t="shared" si="12"/>
        <v>0</v>
      </c>
      <c r="AG40" s="1108">
        <f t="shared" si="12"/>
        <v>0</v>
      </c>
      <c r="AH40" s="1109">
        <f t="shared" si="12"/>
        <v>0</v>
      </c>
      <c r="AI40" s="1107">
        <f t="shared" si="12"/>
        <v>0</v>
      </c>
      <c r="AJ40" s="1107">
        <f t="shared" si="12"/>
        <v>0</v>
      </c>
      <c r="AK40" s="1108">
        <f t="shared" si="12"/>
        <v>0</v>
      </c>
      <c r="AL40" s="1109">
        <f t="shared" si="12"/>
        <v>0</v>
      </c>
      <c r="AM40" s="1107">
        <f t="shared" si="12"/>
        <v>5</v>
      </c>
      <c r="AN40" s="1107">
        <f t="shared" si="12"/>
        <v>11</v>
      </c>
      <c r="AO40" s="1108">
        <f t="shared" si="12"/>
        <v>0.1770833333</v>
      </c>
      <c r="AP40" s="1109">
        <f t="shared" si="12"/>
        <v>0</v>
      </c>
    </row>
    <row r="41" ht="18.0" customHeight="1">
      <c r="A41" s="407" t="s">
        <v>50</v>
      </c>
      <c r="B41" s="405" t="s">
        <v>51</v>
      </c>
      <c r="C41" s="1107">
        <f t="shared" ref="C41:AP41" si="13">SUM(C25:C31)</f>
        <v>9</v>
      </c>
      <c r="D41" s="1107">
        <f t="shared" si="13"/>
        <v>45.5</v>
      </c>
      <c r="E41" s="1108">
        <f t="shared" si="13"/>
        <v>0.2034722222</v>
      </c>
      <c r="F41" s="1109">
        <f t="shared" si="13"/>
        <v>0</v>
      </c>
      <c r="G41" s="1107">
        <f t="shared" si="13"/>
        <v>10</v>
      </c>
      <c r="H41" s="1107">
        <f t="shared" si="13"/>
        <v>39.5</v>
      </c>
      <c r="I41" s="1108">
        <f t="shared" si="13"/>
        <v>0.2423611111</v>
      </c>
      <c r="J41" s="1109">
        <f t="shared" si="13"/>
        <v>0</v>
      </c>
      <c r="K41" s="1107">
        <f t="shared" si="13"/>
        <v>21</v>
      </c>
      <c r="L41" s="1107">
        <f t="shared" si="13"/>
        <v>39.5</v>
      </c>
      <c r="M41" s="1108">
        <f t="shared" si="13"/>
        <v>0.5923611111</v>
      </c>
      <c r="N41" s="1109">
        <f t="shared" si="13"/>
        <v>0</v>
      </c>
      <c r="O41" s="1107">
        <f t="shared" si="13"/>
        <v>8</v>
      </c>
      <c r="P41" s="1107">
        <f t="shared" si="13"/>
        <v>68</v>
      </c>
      <c r="Q41" s="1108">
        <f t="shared" si="13"/>
        <v>0.1701388889</v>
      </c>
      <c r="R41" s="1109">
        <f t="shared" si="13"/>
        <v>1</v>
      </c>
      <c r="S41" s="1107">
        <f t="shared" si="13"/>
        <v>4</v>
      </c>
      <c r="T41" s="1107">
        <f t="shared" si="13"/>
        <v>43</v>
      </c>
      <c r="U41" s="1108">
        <f t="shared" si="13"/>
        <v>0.3798611111</v>
      </c>
      <c r="V41" s="1115">
        <f t="shared" si="13"/>
        <v>0</v>
      </c>
      <c r="W41" s="1107">
        <f t="shared" si="13"/>
        <v>0</v>
      </c>
      <c r="X41" s="1107">
        <f t="shared" si="13"/>
        <v>0</v>
      </c>
      <c r="Y41" s="1108">
        <f t="shared" si="13"/>
        <v>0</v>
      </c>
      <c r="Z41" s="1109">
        <f t="shared" si="13"/>
        <v>0</v>
      </c>
      <c r="AA41" s="1107">
        <f t="shared" si="13"/>
        <v>6</v>
      </c>
      <c r="AB41" s="1107">
        <f t="shared" si="13"/>
        <v>8</v>
      </c>
      <c r="AC41" s="1108">
        <f t="shared" si="13"/>
        <v>0.2652777778</v>
      </c>
      <c r="AD41" s="1109">
        <f t="shared" si="13"/>
        <v>1</v>
      </c>
      <c r="AE41" s="1107">
        <f t="shared" si="13"/>
        <v>0</v>
      </c>
      <c r="AF41" s="1107">
        <f t="shared" si="13"/>
        <v>0</v>
      </c>
      <c r="AG41" s="1108">
        <f t="shared" si="13"/>
        <v>0</v>
      </c>
      <c r="AH41" s="1109">
        <f t="shared" si="13"/>
        <v>0</v>
      </c>
      <c r="AI41" s="1107">
        <f t="shared" si="13"/>
        <v>4</v>
      </c>
      <c r="AJ41" s="1107">
        <f t="shared" si="13"/>
        <v>12</v>
      </c>
      <c r="AK41" s="1108">
        <f t="shared" si="13"/>
        <v>0.3194444444</v>
      </c>
      <c r="AL41" s="1109">
        <f t="shared" si="13"/>
        <v>0</v>
      </c>
      <c r="AM41" s="1107">
        <f t="shared" si="13"/>
        <v>18</v>
      </c>
      <c r="AN41" s="1107">
        <f t="shared" si="13"/>
        <v>38</v>
      </c>
      <c r="AO41" s="1108">
        <f t="shared" si="13"/>
        <v>0.4729166667</v>
      </c>
      <c r="AP41" s="1109">
        <f t="shared" si="13"/>
        <v>0</v>
      </c>
    </row>
    <row r="42" ht="18.0" customHeight="1">
      <c r="A42" s="408" t="s">
        <v>52</v>
      </c>
      <c r="B42" s="409" t="s">
        <v>53</v>
      </c>
      <c r="C42" s="1107">
        <f t="shared" ref="C42:AP42" si="14">SUM(C33:C36)</f>
        <v>5</v>
      </c>
      <c r="D42" s="1107">
        <f t="shared" si="14"/>
        <v>23.5</v>
      </c>
      <c r="E42" s="1108">
        <f t="shared" si="14"/>
        <v>0.1034722222</v>
      </c>
      <c r="F42" s="1109">
        <f t="shared" si="14"/>
        <v>0</v>
      </c>
      <c r="G42" s="1107">
        <f t="shared" si="14"/>
        <v>7</v>
      </c>
      <c r="H42" s="1107">
        <f t="shared" si="14"/>
        <v>35</v>
      </c>
      <c r="I42" s="1108">
        <f t="shared" si="14"/>
        <v>0.08958333333</v>
      </c>
      <c r="J42" s="1109">
        <f t="shared" si="14"/>
        <v>0</v>
      </c>
      <c r="K42" s="1107">
        <f t="shared" si="14"/>
        <v>9</v>
      </c>
      <c r="L42" s="1107">
        <f t="shared" si="14"/>
        <v>20.5</v>
      </c>
      <c r="M42" s="1108">
        <f t="shared" si="14"/>
        <v>0.2215277778</v>
      </c>
      <c r="N42" s="1109">
        <f t="shared" si="14"/>
        <v>0</v>
      </c>
      <c r="O42" s="1107">
        <f t="shared" si="14"/>
        <v>4</v>
      </c>
      <c r="P42" s="1107">
        <f t="shared" si="14"/>
        <v>17</v>
      </c>
      <c r="Q42" s="1108">
        <f t="shared" si="14"/>
        <v>0.1090277778</v>
      </c>
      <c r="R42" s="1109">
        <f t="shared" si="14"/>
        <v>0</v>
      </c>
      <c r="S42" s="1107">
        <f t="shared" si="14"/>
        <v>6</v>
      </c>
      <c r="T42" s="1107">
        <f t="shared" si="14"/>
        <v>27.5</v>
      </c>
      <c r="U42" s="1108">
        <f t="shared" si="14"/>
        <v>0.3361111111</v>
      </c>
      <c r="V42" s="1109">
        <f t="shared" si="14"/>
        <v>0</v>
      </c>
      <c r="W42" s="1107">
        <f t="shared" si="14"/>
        <v>0</v>
      </c>
      <c r="X42" s="1107">
        <f t="shared" si="14"/>
        <v>0</v>
      </c>
      <c r="Y42" s="1108">
        <f t="shared" si="14"/>
        <v>0</v>
      </c>
      <c r="Z42" s="1109">
        <f t="shared" si="14"/>
        <v>0</v>
      </c>
      <c r="AA42" s="1107">
        <f t="shared" si="14"/>
        <v>3</v>
      </c>
      <c r="AB42" s="1107">
        <f t="shared" si="14"/>
        <v>4</v>
      </c>
      <c r="AC42" s="1108">
        <f t="shared" si="14"/>
        <v>0.1486111111</v>
      </c>
      <c r="AD42" s="1109">
        <f t="shared" si="14"/>
        <v>2</v>
      </c>
      <c r="AE42" s="1107">
        <f t="shared" si="14"/>
        <v>0</v>
      </c>
      <c r="AF42" s="1107">
        <f t="shared" si="14"/>
        <v>0</v>
      </c>
      <c r="AG42" s="1108">
        <f t="shared" si="14"/>
        <v>0</v>
      </c>
      <c r="AH42" s="1109">
        <f t="shared" si="14"/>
        <v>0</v>
      </c>
      <c r="AI42" s="1107">
        <f t="shared" si="14"/>
        <v>1</v>
      </c>
      <c r="AJ42" s="1107">
        <f t="shared" si="14"/>
        <v>11</v>
      </c>
      <c r="AK42" s="1108">
        <f t="shared" si="14"/>
        <v>0.05208333333</v>
      </c>
      <c r="AL42" s="1109">
        <f t="shared" si="14"/>
        <v>3</v>
      </c>
      <c r="AM42" s="1107">
        <f t="shared" si="14"/>
        <v>10</v>
      </c>
      <c r="AN42" s="1107">
        <f t="shared" si="14"/>
        <v>15</v>
      </c>
      <c r="AO42" s="1108">
        <f t="shared" si="14"/>
        <v>0.2013888889</v>
      </c>
      <c r="AP42" s="1109">
        <f t="shared" si="14"/>
        <v>0</v>
      </c>
    </row>
    <row r="43" ht="18.0" customHeight="1">
      <c r="A43" s="410" t="s">
        <v>44</v>
      </c>
      <c r="B43" s="411" t="s">
        <v>24</v>
      </c>
      <c r="C43" s="1107">
        <f t="shared" ref="C43:AP43" si="15">SUM(C38:C42)</f>
        <v>44</v>
      </c>
      <c r="D43" s="1107">
        <f t="shared" si="15"/>
        <v>228.5</v>
      </c>
      <c r="E43" s="1108">
        <f t="shared" si="15"/>
        <v>1.605555556</v>
      </c>
      <c r="F43" s="1109">
        <f t="shared" si="15"/>
        <v>0</v>
      </c>
      <c r="G43" s="1107">
        <f t="shared" si="15"/>
        <v>55</v>
      </c>
      <c r="H43" s="1107">
        <f t="shared" si="15"/>
        <v>213.5</v>
      </c>
      <c r="I43" s="1108">
        <f t="shared" si="15"/>
        <v>0.7770833333</v>
      </c>
      <c r="J43" s="1109">
        <f t="shared" si="15"/>
        <v>1</v>
      </c>
      <c r="K43" s="1107">
        <f t="shared" si="15"/>
        <v>79</v>
      </c>
      <c r="L43" s="1107">
        <f t="shared" si="15"/>
        <v>202</v>
      </c>
      <c r="M43" s="1108">
        <f t="shared" si="15"/>
        <v>2.406944444</v>
      </c>
      <c r="N43" s="1109">
        <f t="shared" si="15"/>
        <v>0</v>
      </c>
      <c r="O43" s="1107">
        <f t="shared" si="15"/>
        <v>32</v>
      </c>
      <c r="P43" s="1107">
        <f t="shared" si="15"/>
        <v>194.5</v>
      </c>
      <c r="Q43" s="1108">
        <f t="shared" si="15"/>
        <v>0.8826388889</v>
      </c>
      <c r="R43" s="1109">
        <f t="shared" si="15"/>
        <v>4</v>
      </c>
      <c r="S43" s="1107">
        <f t="shared" si="15"/>
        <v>29</v>
      </c>
      <c r="T43" s="1107">
        <f t="shared" si="15"/>
        <v>224.5</v>
      </c>
      <c r="U43" s="1108">
        <f t="shared" si="15"/>
        <v>3.052083333</v>
      </c>
      <c r="V43" s="1109">
        <f t="shared" si="15"/>
        <v>0</v>
      </c>
      <c r="W43" s="1107">
        <f t="shared" si="15"/>
        <v>0</v>
      </c>
      <c r="X43" s="1107">
        <f t="shared" si="15"/>
        <v>0</v>
      </c>
      <c r="Y43" s="1108">
        <f t="shared" si="15"/>
        <v>0</v>
      </c>
      <c r="Z43" s="1109">
        <f t="shared" si="15"/>
        <v>0</v>
      </c>
      <c r="AA43" s="1107">
        <f t="shared" si="15"/>
        <v>27</v>
      </c>
      <c r="AB43" s="1107">
        <f t="shared" si="15"/>
        <v>96</v>
      </c>
      <c r="AC43" s="1108">
        <f t="shared" si="15"/>
        <v>1.438194444</v>
      </c>
      <c r="AD43" s="1109">
        <f t="shared" si="15"/>
        <v>4</v>
      </c>
      <c r="AE43" s="1107">
        <f t="shared" si="15"/>
        <v>0</v>
      </c>
      <c r="AF43" s="1107">
        <f t="shared" si="15"/>
        <v>0</v>
      </c>
      <c r="AG43" s="1108">
        <f t="shared" si="15"/>
        <v>0</v>
      </c>
      <c r="AH43" s="1109">
        <f t="shared" si="15"/>
        <v>0</v>
      </c>
      <c r="AI43" s="1107">
        <f t="shared" si="15"/>
        <v>5</v>
      </c>
      <c r="AJ43" s="1107">
        <f t="shared" si="15"/>
        <v>23</v>
      </c>
      <c r="AK43" s="1108">
        <f t="shared" si="15"/>
        <v>0.3715277778</v>
      </c>
      <c r="AL43" s="1109">
        <f t="shared" si="15"/>
        <v>3</v>
      </c>
      <c r="AM43" s="1107">
        <f t="shared" si="15"/>
        <v>33</v>
      </c>
      <c r="AN43" s="1107">
        <f t="shared" si="15"/>
        <v>64</v>
      </c>
      <c r="AO43" s="1108">
        <f t="shared" si="15"/>
        <v>0.8513888889</v>
      </c>
      <c r="AP43" s="1109">
        <f t="shared" si="15"/>
        <v>0</v>
      </c>
    </row>
    <row r="44" ht="18.0" customHeight="1">
      <c r="A44" s="451" t="s">
        <v>1122</v>
      </c>
      <c r="B44" s="8"/>
      <c r="C44" s="827"/>
      <c r="D44" s="828"/>
      <c r="E44" s="827"/>
      <c r="F44" s="827"/>
      <c r="G44" s="827"/>
      <c r="H44" s="827"/>
      <c r="I44" s="827"/>
      <c r="J44" s="827"/>
      <c r="K44" s="827"/>
      <c r="L44" s="827"/>
      <c r="M44" s="827"/>
      <c r="N44" s="827"/>
      <c r="O44" s="827"/>
      <c r="P44" s="827"/>
      <c r="Q44" s="827"/>
      <c r="R44" s="827"/>
      <c r="S44" s="827"/>
      <c r="T44" s="827"/>
      <c r="U44" s="827"/>
      <c r="V44" s="827"/>
      <c r="W44" s="827"/>
      <c r="X44" s="827"/>
      <c r="Y44" s="827"/>
      <c r="Z44" s="827"/>
      <c r="AA44" s="827"/>
      <c r="AB44" s="827"/>
      <c r="AC44" s="827"/>
      <c r="AD44" s="827"/>
      <c r="AE44" s="827"/>
      <c r="AF44" s="827"/>
      <c r="AG44" s="827"/>
      <c r="AH44" s="827"/>
      <c r="AI44" s="827"/>
      <c r="AJ44" s="827"/>
      <c r="AK44" s="827"/>
      <c r="AL44" s="827"/>
      <c r="AM44" s="827"/>
      <c r="AN44" s="827"/>
      <c r="AO44" s="827"/>
      <c r="AP44" s="827"/>
    </row>
  </sheetData>
  <mergeCells count="48">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7:B37"/>
    <mergeCell ref="A44:B44"/>
    <mergeCell ref="A30:B30"/>
    <mergeCell ref="A31:B31"/>
    <mergeCell ref="A32:B32"/>
    <mergeCell ref="A33:B33"/>
    <mergeCell ref="A34:B34"/>
    <mergeCell ref="A35:B35"/>
    <mergeCell ref="A36:B36"/>
  </mergeCells>
  <conditionalFormatting sqref="C3:E36">
    <cfRule type="expression" dxfId="1" priority="1">
      <formula>$F:$F="ВРИО"</formula>
    </cfRule>
  </conditionalFormatting>
  <conditionalFormatting sqref="G3:I36">
    <cfRule type="expression" dxfId="1" priority="2">
      <formula>$J:$J="ВРИО"</formula>
    </cfRule>
  </conditionalFormatting>
  <conditionalFormatting sqref="C3:E29 K3:M36 O30:Q30 C32:E32">
    <cfRule type="expression" dxfId="1" priority="3">
      <formula>$N:$N="ВРИО"</formula>
    </cfRule>
  </conditionalFormatting>
  <conditionalFormatting sqref="G3:I29 O3:Q36 G32:I32">
    <cfRule type="expression" dxfId="1" priority="4">
      <formula>$R:$R="ВРИО"</formula>
    </cfRule>
  </conditionalFormatting>
  <conditionalFormatting sqref="S3:U36">
    <cfRule type="expression" dxfId="1" priority="5">
      <formula>$V:$V="ВРИО"</formula>
    </cfRule>
  </conditionalFormatting>
  <conditionalFormatting sqref="C3:E36">
    <cfRule type="expression" dxfId="0" priority="6">
      <formula>$F:$F=1</formula>
    </cfRule>
  </conditionalFormatting>
  <conditionalFormatting sqref="S3:U36">
    <cfRule type="expression" dxfId="0" priority="7">
      <formula>$V:$V=1</formula>
    </cfRule>
  </conditionalFormatting>
  <conditionalFormatting sqref="G3:I36">
    <cfRule type="expression" dxfId="0" priority="8">
      <formula>$J:$J=1</formula>
    </cfRule>
  </conditionalFormatting>
  <conditionalFormatting sqref="K3:M36">
    <cfRule type="expression" dxfId="0" priority="9">
      <formula>$N:$N=1</formula>
    </cfRule>
  </conditionalFormatting>
  <conditionalFormatting sqref="O3:Q36">
    <cfRule type="expression" dxfId="0" priority="10">
      <formula>$R:$R=1</formula>
    </cfRule>
  </conditionalFormatting>
  <conditionalFormatting sqref="E3:E36 I3:I36 M3:M36 Q3:Q36 U3:U36">
    <cfRule type="cellIs" dxfId="6" priority="11" operator="greaterThan">
      <formula>"0:25:00"</formula>
    </cfRule>
  </conditionalFormatting>
  <conditionalFormatting sqref="C3:C36 D26">
    <cfRule type="cellIs" dxfId="6" priority="12" operator="greaterThan">
      <formula>0.9</formula>
    </cfRule>
  </conditionalFormatting>
  <conditionalFormatting sqref="G3:G7 G9:G15 G17:G23 G25:G31 G33:G36">
    <cfRule type="cellIs" dxfId="6" priority="13" operator="greaterThan">
      <formula>0.9</formula>
    </cfRule>
  </conditionalFormatting>
  <conditionalFormatting sqref="C3:C29 K3:K36 O30 C32">
    <cfRule type="cellIs" dxfId="6" priority="14" operator="greaterThan">
      <formula>0.9</formula>
    </cfRule>
  </conditionalFormatting>
  <conditionalFormatting sqref="D3:D7 L3:L7 D9:D15 L9:L15 D17:D23 L17:L23 D25:D29 L25:L31 P30 L33:L36">
    <cfRule type="cellIs" dxfId="6" priority="15" operator="greaterThan">
      <formula>2</formula>
    </cfRule>
  </conditionalFormatting>
  <conditionalFormatting sqref="G3:G7 O3:O7 G9:G15 O9:O15 G17:G23 O17:O23 G25:G29 O25:O31 O33:O36">
    <cfRule type="cellIs" dxfId="6" priority="16" operator="greaterThan">
      <formula>0.9</formula>
    </cfRule>
  </conditionalFormatting>
  <conditionalFormatting sqref="H3:H7 P3:P7 H9:H15 P9:P15 H17:H23 P17:P23 H25:H29 P25:P31 P33:P36">
    <cfRule type="cellIs" dxfId="6" priority="17" operator="greaterThan">
      <formula>1.9</formula>
    </cfRule>
  </conditionalFormatting>
  <conditionalFormatting sqref="D3:D7 D9:D15 D17:D23 D25 D27:D31 D33:D36">
    <cfRule type="cellIs" dxfId="6" priority="18" operator="greaterThan">
      <formula>2</formula>
    </cfRule>
  </conditionalFormatting>
  <conditionalFormatting sqref="H3:H7 H9:H15 H17:H23 H25:H31 H33:H36">
    <cfRule type="cellIs" dxfId="6" priority="19" operator="greaterThan">
      <formula>1.9</formula>
    </cfRule>
  </conditionalFormatting>
  <conditionalFormatting sqref="S3:S7 S9:S15 S17:S23 S25:S31 S33:S36">
    <cfRule type="cellIs" dxfId="6" priority="20" operator="greaterThan">
      <formula>0.9</formula>
    </cfRule>
  </conditionalFormatting>
  <conditionalFormatting sqref="U3:U7 U9:U15 U17:U23 U25:U31 U33:U36">
    <cfRule type="cellIs" dxfId="6" priority="21" operator="greaterThan">
      <formula>"0:25"</formula>
    </cfRule>
  </conditionalFormatting>
  <conditionalFormatting sqref="T3:T36">
    <cfRule type="cellIs" dxfId="6" priority="22" operator="greaterThan">
      <formula>1.9</formula>
    </cfRule>
  </conditionalFormatting>
  <conditionalFormatting sqref="E3:E7 I3:I7 M3:M7 Q3:Q7 E9:E15 I9:I15 M9:M15 Q9:Q15 E17:E23 I17:I23 M17:M23 Q17:Q23 E25:E31 I25:I31 M25:M31 Q25:Q31 E33:E36 I33:I36 M33:M36 Q33:Q36">
    <cfRule type="cellIs" dxfId="8" priority="23" operator="lessThan">
      <formula>"0:25:00"</formula>
    </cfRule>
  </conditionalFormatting>
  <conditionalFormatting sqref="C3:C36 D26">
    <cfRule type="cellIs" dxfId="7" priority="24" operator="lessThan">
      <formula>0.9</formula>
    </cfRule>
  </conditionalFormatting>
  <conditionalFormatting sqref="G3:G7 G9:G15 G17:G23 G25:G31 G33:G36">
    <cfRule type="cellIs" dxfId="7" priority="25" operator="lessThan">
      <formula>0.9</formula>
    </cfRule>
  </conditionalFormatting>
  <conditionalFormatting sqref="C3:C7 K3:K7 C9:C15 K9:K15 C17:C23 K17:K23 C25:C27 K25:K27 C29 K29:K36 O30 C32">
    <cfRule type="cellIs" dxfId="7" priority="26" operator="lessThan">
      <formula>0.9</formula>
    </cfRule>
  </conditionalFormatting>
  <conditionalFormatting sqref="D3:D7 D9:D15 D17:D23 D25 D27:D31 D33:D36">
    <cfRule type="cellIs" dxfId="8" priority="27" operator="lessThan">
      <formula>2</formula>
    </cfRule>
  </conditionalFormatting>
  <conditionalFormatting sqref="H3:H7 H9:H15 H17:H23 H25:H31 H33:H36">
    <cfRule type="cellIs" dxfId="8" priority="28" operator="lessThan">
      <formula>2</formula>
    </cfRule>
  </conditionalFormatting>
  <conditionalFormatting sqref="D3:D7 L3:L7 D9:D15 L9:L15 D17:D23 L17:L23 D25:D29 L25:L31 P30 L33:L36">
    <cfRule type="cellIs" dxfId="8" priority="29" operator="lessThan">
      <formula>2</formula>
    </cfRule>
  </conditionalFormatting>
  <conditionalFormatting sqref="G3:G7 O3:O7 G9:G15 O9:O15 G17:G23 O17:O23 G25:G29 O25:O31 O33:O36">
    <cfRule type="cellIs" dxfId="7" priority="30" operator="lessThan">
      <formula>0.9</formula>
    </cfRule>
  </conditionalFormatting>
  <conditionalFormatting sqref="H3:H7 P3:P7 H9:H15 P9:P15 H17:H23 P17:P23 H25:H29 P25:P31 P33:P36">
    <cfRule type="cellIs" dxfId="7" priority="31" operator="lessThan">
      <formula>2</formula>
    </cfRule>
  </conditionalFormatting>
  <conditionalFormatting sqref="S3:S7 S9:S15 S17:S23 S25:S31 S33:S36">
    <cfRule type="cellIs" dxfId="7" priority="32" operator="lessThan">
      <formula>0.9</formula>
    </cfRule>
  </conditionalFormatting>
  <conditionalFormatting sqref="T3:T36">
    <cfRule type="cellIs" dxfId="7" priority="33" operator="lessThan">
      <formula>2</formula>
    </cfRule>
  </conditionalFormatting>
  <conditionalFormatting sqref="U3:U7 U9:U15 U17:U23 U25:U31 U33:U36">
    <cfRule type="cellIs" dxfId="7" priority="34" operator="lessThan">
      <formula>"0:25"</formula>
    </cfRule>
  </conditionalFormatting>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42" width="11.71"/>
  </cols>
  <sheetData>
    <row r="1" ht="20.25" customHeight="1">
      <c r="A1" s="438" t="s">
        <v>834</v>
      </c>
      <c r="B1" s="8"/>
      <c r="C1" s="1116" t="s">
        <v>1301</v>
      </c>
      <c r="D1" s="63"/>
      <c r="E1" s="63"/>
      <c r="F1" s="64"/>
      <c r="G1" s="1116" t="s">
        <v>1083</v>
      </c>
      <c r="H1" s="63"/>
      <c r="I1" s="63"/>
      <c r="J1" s="64"/>
      <c r="K1" s="1117" t="s">
        <v>1304</v>
      </c>
      <c r="L1" s="63"/>
      <c r="M1" s="63"/>
      <c r="N1" s="64"/>
      <c r="O1" s="1117" t="s">
        <v>1302</v>
      </c>
      <c r="P1" s="63"/>
      <c r="Q1" s="63"/>
      <c r="R1" s="64"/>
      <c r="S1" s="1117" t="s">
        <v>1303</v>
      </c>
      <c r="T1" s="63"/>
      <c r="U1" s="63"/>
      <c r="V1" s="64"/>
      <c r="W1" s="1118" t="s">
        <v>1338</v>
      </c>
      <c r="X1" s="63"/>
      <c r="Y1" s="63"/>
      <c r="Z1" s="64"/>
      <c r="AA1" s="1119" t="s">
        <v>1160</v>
      </c>
      <c r="AB1" s="63"/>
      <c r="AC1" s="63"/>
      <c r="AD1" s="64"/>
      <c r="AE1" s="1119" t="s">
        <v>1305</v>
      </c>
      <c r="AF1" s="63"/>
      <c r="AG1" s="63"/>
      <c r="AH1" s="64"/>
      <c r="AI1" s="1119" t="s">
        <v>919</v>
      </c>
      <c r="AJ1" s="63"/>
      <c r="AK1" s="63"/>
      <c r="AL1" s="64"/>
      <c r="AM1" s="1119" t="s">
        <v>919</v>
      </c>
      <c r="AN1" s="63"/>
      <c r="AO1" s="63"/>
      <c r="AP1" s="64"/>
    </row>
    <row r="2" ht="25.5" customHeight="1">
      <c r="A2" s="442" t="s">
        <v>42</v>
      </c>
      <c r="B2" s="8"/>
      <c r="C2" s="507" t="s">
        <v>4</v>
      </c>
      <c r="D2" s="508" t="s">
        <v>3</v>
      </c>
      <c r="E2" s="507" t="s">
        <v>5</v>
      </c>
      <c r="F2" s="507" t="s">
        <v>43</v>
      </c>
      <c r="G2" s="511" t="s">
        <v>4</v>
      </c>
      <c r="H2" s="508" t="s">
        <v>3</v>
      </c>
      <c r="I2" s="510"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1228" t="s">
        <v>4</v>
      </c>
      <c r="X2" s="1229" t="s">
        <v>1339</v>
      </c>
      <c r="Y2" s="1229" t="s">
        <v>5</v>
      </c>
      <c r="Z2" s="1229" t="s">
        <v>43</v>
      </c>
      <c r="AA2" s="1228" t="s">
        <v>4</v>
      </c>
      <c r="AB2" s="1229" t="s">
        <v>1339</v>
      </c>
      <c r="AC2" s="1229" t="s">
        <v>5</v>
      </c>
      <c r="AD2" s="1229" t="s">
        <v>43</v>
      </c>
      <c r="AE2" s="1228" t="s">
        <v>4</v>
      </c>
      <c r="AF2" s="1229" t="s">
        <v>1339</v>
      </c>
      <c r="AG2" s="1229" t="s">
        <v>5</v>
      </c>
      <c r="AH2" s="1229" t="s">
        <v>43</v>
      </c>
      <c r="AI2" s="1230" t="s">
        <v>4</v>
      </c>
      <c r="AJ2" s="1231" t="s">
        <v>759</v>
      </c>
      <c r="AK2" s="1231" t="s">
        <v>5</v>
      </c>
      <c r="AL2" s="1231" t="s">
        <v>43</v>
      </c>
      <c r="AM2" s="1230" t="s">
        <v>4</v>
      </c>
      <c r="AN2" s="1231" t="s">
        <v>759</v>
      </c>
      <c r="AO2" s="1231" t="s">
        <v>5</v>
      </c>
      <c r="AP2" s="1231" t="s">
        <v>43</v>
      </c>
    </row>
    <row r="3" ht="16.5" customHeight="1">
      <c r="A3" s="451" t="s">
        <v>1340</v>
      </c>
      <c r="B3" s="8"/>
      <c r="C3" s="729">
        <v>1.0</v>
      </c>
      <c r="D3" s="729">
        <v>6.0</v>
      </c>
      <c r="E3" s="730">
        <v>0.03819444444444445</v>
      </c>
      <c r="F3" s="937"/>
      <c r="G3" s="678">
        <v>2.0</v>
      </c>
      <c r="H3" s="727">
        <v>5.0</v>
      </c>
      <c r="I3" s="728">
        <v>0.020833333333333332</v>
      </c>
      <c r="J3" s="937"/>
      <c r="K3" s="678"/>
      <c r="L3" s="727"/>
      <c r="M3" s="728"/>
      <c r="N3" s="937"/>
      <c r="O3" s="729"/>
      <c r="P3" s="729"/>
      <c r="Q3" s="730"/>
      <c r="R3" s="937"/>
      <c r="S3" s="727"/>
      <c r="T3" s="727"/>
      <c r="U3" s="728"/>
      <c r="V3" s="937"/>
      <c r="W3" s="1004"/>
      <c r="X3" s="1232"/>
      <c r="Y3" s="1233"/>
      <c r="Z3" s="1234"/>
      <c r="AA3" s="1004"/>
      <c r="AB3" s="1232"/>
      <c r="AC3" s="1233"/>
      <c r="AD3" s="1235"/>
      <c r="AE3" s="1004"/>
      <c r="AF3" s="1232"/>
      <c r="AG3" s="1233"/>
      <c r="AH3" s="1235"/>
      <c r="AI3" s="764"/>
      <c r="AJ3" s="765"/>
      <c r="AK3" s="1204"/>
      <c r="AL3" s="1236"/>
      <c r="AM3" s="764"/>
      <c r="AN3" s="765"/>
      <c r="AO3" s="1204"/>
      <c r="AP3" s="1236"/>
    </row>
    <row r="4" ht="12.75" customHeight="1">
      <c r="A4" s="387"/>
      <c r="B4" s="8"/>
      <c r="C4" s="1155"/>
      <c r="D4" s="1155"/>
      <c r="E4" s="1155"/>
      <c r="F4" s="1155"/>
      <c r="G4" s="1155"/>
      <c r="H4" s="1155"/>
      <c r="I4" s="1155"/>
      <c r="J4" s="1155"/>
      <c r="K4" s="1155"/>
      <c r="L4" s="1155"/>
      <c r="M4" s="1155"/>
      <c r="N4" s="1155"/>
      <c r="O4" s="1155"/>
      <c r="P4" s="1155"/>
      <c r="Q4" s="1155"/>
      <c r="R4" s="1155"/>
      <c r="S4" s="1155"/>
      <c r="T4" s="1155"/>
      <c r="U4" s="1155"/>
      <c r="V4" s="1155"/>
      <c r="W4" s="1155"/>
      <c r="X4" s="1155"/>
      <c r="Y4" s="1155"/>
      <c r="Z4" s="1155"/>
      <c r="AA4" s="1155"/>
      <c r="AB4" s="1155"/>
      <c r="AC4" s="1155"/>
      <c r="AD4" s="1155"/>
      <c r="AE4" s="1155"/>
      <c r="AF4" s="1155"/>
      <c r="AG4" s="1155"/>
      <c r="AH4" s="1155"/>
      <c r="AI4" s="1155"/>
      <c r="AJ4" s="1155"/>
      <c r="AK4" s="1155"/>
      <c r="AL4" s="1237"/>
      <c r="AM4" s="1155"/>
      <c r="AN4" s="1155"/>
      <c r="AO4" s="1155"/>
      <c r="AP4" s="1237"/>
    </row>
    <row r="5" ht="18.0" customHeight="1">
      <c r="A5" s="451" t="s">
        <v>1341</v>
      </c>
      <c r="B5" s="8"/>
      <c r="C5" s="729">
        <v>1.0</v>
      </c>
      <c r="D5" s="729">
        <v>5.5</v>
      </c>
      <c r="E5" s="730">
        <v>0.06666666666666667</v>
      </c>
      <c r="F5" s="954"/>
      <c r="G5" s="678">
        <v>1.0</v>
      </c>
      <c r="H5" s="692">
        <v>5.0</v>
      </c>
      <c r="I5" s="693">
        <v>0.014583333333333334</v>
      </c>
      <c r="J5" s="954"/>
      <c r="K5" s="678"/>
      <c r="L5" s="692"/>
      <c r="M5" s="693"/>
      <c r="N5" s="1136"/>
      <c r="O5" s="729"/>
      <c r="P5" s="729"/>
      <c r="Q5" s="730"/>
      <c r="R5" s="955"/>
      <c r="S5" s="727"/>
      <c r="T5" s="727"/>
      <c r="U5" s="728"/>
      <c r="V5" s="954"/>
      <c r="W5" s="1004"/>
      <c r="X5" s="1232"/>
      <c r="Y5" s="1238"/>
      <c r="Z5" s="1206"/>
      <c r="AA5" s="1004"/>
      <c r="AB5" s="1232"/>
      <c r="AC5" s="1238"/>
      <c r="AD5" s="1239"/>
      <c r="AE5" s="1004"/>
      <c r="AF5" s="1232"/>
      <c r="AG5" s="1238"/>
      <c r="AH5" s="1239"/>
      <c r="AI5" s="764"/>
      <c r="AJ5" s="765"/>
      <c r="AK5" s="1240"/>
      <c r="AL5" s="1241"/>
      <c r="AM5" s="764"/>
      <c r="AN5" s="765"/>
      <c r="AO5" s="1240"/>
      <c r="AP5" s="1241"/>
    </row>
    <row r="6" ht="16.5" customHeight="1">
      <c r="A6" s="451" t="s">
        <v>1342</v>
      </c>
      <c r="B6" s="8"/>
      <c r="C6" s="729">
        <v>2.0</v>
      </c>
      <c r="D6" s="729">
        <v>6.0</v>
      </c>
      <c r="E6" s="730">
        <v>0.02847222222222222</v>
      </c>
      <c r="F6" s="955"/>
      <c r="G6" s="678">
        <v>3.0</v>
      </c>
      <c r="H6" s="692">
        <v>5.0</v>
      </c>
      <c r="I6" s="693">
        <v>0.02847222222222222</v>
      </c>
      <c r="J6" s="955"/>
      <c r="K6" s="678"/>
      <c r="L6" s="692"/>
      <c r="M6" s="693"/>
      <c r="N6" s="955"/>
      <c r="O6" s="729"/>
      <c r="P6" s="729"/>
      <c r="Q6" s="730"/>
      <c r="R6" s="963"/>
      <c r="S6" s="727"/>
      <c r="T6" s="727"/>
      <c r="U6" s="728"/>
      <c r="V6" s="965"/>
      <c r="W6" s="764"/>
      <c r="X6" s="765"/>
      <c r="Y6" s="1240"/>
      <c r="Z6" s="1206"/>
      <c r="AA6" s="764"/>
      <c r="AB6" s="765"/>
      <c r="AC6" s="1240"/>
      <c r="AD6" s="1206"/>
      <c r="AE6" s="764"/>
      <c r="AF6" s="765"/>
      <c r="AG6" s="1240"/>
      <c r="AH6" s="1206"/>
      <c r="AI6" s="764"/>
      <c r="AJ6" s="765"/>
      <c r="AK6" s="1240"/>
      <c r="AL6" s="1242"/>
      <c r="AM6" s="764"/>
      <c r="AN6" s="765"/>
      <c r="AO6" s="1240"/>
      <c r="AP6" s="1242"/>
    </row>
    <row r="7" ht="18.0" customHeight="1">
      <c r="A7" s="451" t="s">
        <v>1343</v>
      </c>
      <c r="B7" s="8"/>
      <c r="C7" s="729">
        <v>2.0</v>
      </c>
      <c r="D7" s="729">
        <v>6.0</v>
      </c>
      <c r="E7" s="730">
        <v>0.013194444444444444</v>
      </c>
      <c r="F7" s="954"/>
      <c r="G7" s="678">
        <v>1.0</v>
      </c>
      <c r="H7" s="692">
        <v>6.0</v>
      </c>
      <c r="I7" s="693">
        <v>0.030555555555555555</v>
      </c>
      <c r="J7" s="954"/>
      <c r="K7" s="678"/>
      <c r="L7" s="692"/>
      <c r="M7" s="693"/>
      <c r="N7" s="1136"/>
      <c r="O7" s="729"/>
      <c r="P7" s="729"/>
      <c r="Q7" s="730"/>
      <c r="R7" s="1147"/>
      <c r="S7" s="727"/>
      <c r="T7" s="727"/>
      <c r="U7" s="727"/>
      <c r="V7" s="954"/>
      <c r="W7" s="764"/>
      <c r="X7" s="765"/>
      <c r="Y7" s="1240"/>
      <c r="Z7" s="1206"/>
      <c r="AA7" s="764"/>
      <c r="AB7" s="765"/>
      <c r="AC7" s="1240"/>
      <c r="AD7" s="1206"/>
      <c r="AE7" s="764"/>
      <c r="AF7" s="765"/>
      <c r="AG7" s="1240"/>
      <c r="AH7" s="1206"/>
      <c r="AI7" s="764"/>
      <c r="AJ7" s="765"/>
      <c r="AK7" s="1240"/>
      <c r="AL7" s="1243"/>
      <c r="AM7" s="764"/>
      <c r="AN7" s="765"/>
      <c r="AO7" s="1240"/>
      <c r="AP7" s="1243"/>
    </row>
    <row r="8" ht="18.0" customHeight="1">
      <c r="A8" s="451" t="s">
        <v>1344</v>
      </c>
      <c r="B8" s="8"/>
      <c r="C8" s="729">
        <v>2.0</v>
      </c>
      <c r="D8" s="729">
        <v>7.0</v>
      </c>
      <c r="E8" s="730">
        <v>0.050694444444444445</v>
      </c>
      <c r="F8" s="955"/>
      <c r="G8" s="678">
        <v>1.0</v>
      </c>
      <c r="H8" s="692">
        <v>5.0</v>
      </c>
      <c r="I8" s="693">
        <v>0.027777777777777776</v>
      </c>
      <c r="J8" s="955"/>
      <c r="K8" s="678"/>
      <c r="L8" s="692"/>
      <c r="M8" s="693"/>
      <c r="N8" s="955"/>
      <c r="O8" s="729"/>
      <c r="P8" s="729"/>
      <c r="Q8" s="730"/>
      <c r="R8" s="963"/>
      <c r="S8" s="727"/>
      <c r="T8" s="727"/>
      <c r="U8" s="728"/>
      <c r="V8" s="965"/>
      <c r="W8" s="764"/>
      <c r="X8" s="765"/>
      <c r="Y8" s="1240"/>
      <c r="Z8" s="1206"/>
      <c r="AA8" s="764"/>
      <c r="AB8" s="765"/>
      <c r="AC8" s="1240"/>
      <c r="AD8" s="1206"/>
      <c r="AE8" s="764"/>
      <c r="AF8" s="765"/>
      <c r="AG8" s="1240"/>
      <c r="AH8" s="1206"/>
      <c r="AI8" s="764"/>
      <c r="AJ8" s="765"/>
      <c r="AK8" s="1240"/>
      <c r="AL8" s="1243"/>
      <c r="AM8" s="764"/>
      <c r="AN8" s="765"/>
      <c r="AO8" s="1240"/>
      <c r="AP8" s="1243"/>
    </row>
    <row r="9" ht="18.0" customHeight="1">
      <c r="A9" s="451" t="s">
        <v>1345</v>
      </c>
      <c r="B9" s="8"/>
      <c r="C9" s="729">
        <v>2.0</v>
      </c>
      <c r="D9" s="729">
        <v>6.5</v>
      </c>
      <c r="E9" s="730">
        <v>0.020833333333333332</v>
      </c>
      <c r="F9" s="954"/>
      <c r="G9" s="764">
        <v>1.0</v>
      </c>
      <c r="H9" s="765">
        <v>3.0</v>
      </c>
      <c r="I9" s="711">
        <v>0.03194444444444444</v>
      </c>
      <c r="J9" s="954"/>
      <c r="K9" s="764"/>
      <c r="L9" s="765"/>
      <c r="M9" s="711"/>
      <c r="N9" s="954"/>
      <c r="O9" s="729"/>
      <c r="P9" s="729"/>
      <c r="Q9" s="730"/>
      <c r="R9" s="937"/>
      <c r="S9" s="727"/>
      <c r="T9" s="727"/>
      <c r="U9" s="728"/>
      <c r="V9" s="954"/>
      <c r="W9" s="764"/>
      <c r="X9" s="765"/>
      <c r="Y9" s="711"/>
      <c r="Z9" s="1206"/>
      <c r="AA9" s="764"/>
      <c r="AB9" s="765"/>
      <c r="AC9" s="711"/>
      <c r="AD9" s="1206"/>
      <c r="AE9" s="764"/>
      <c r="AF9" s="765"/>
      <c r="AG9" s="711"/>
      <c r="AH9" s="1206"/>
      <c r="AI9" s="764"/>
      <c r="AJ9" s="765"/>
      <c r="AK9" s="1240"/>
      <c r="AL9" s="1243"/>
      <c r="AM9" s="764"/>
      <c r="AN9" s="765"/>
      <c r="AO9" s="1240"/>
      <c r="AP9" s="1243"/>
    </row>
    <row r="10" ht="18.0" customHeight="1">
      <c r="A10" s="451" t="s">
        <v>1346</v>
      </c>
      <c r="B10" s="8"/>
      <c r="C10" s="729">
        <v>1.0</v>
      </c>
      <c r="D10" s="729">
        <v>6.0</v>
      </c>
      <c r="E10" s="730">
        <v>0.029861111111111113</v>
      </c>
      <c r="F10" s="954"/>
      <c r="G10" s="764">
        <v>2.0</v>
      </c>
      <c r="H10" s="765">
        <v>4.0</v>
      </c>
      <c r="I10" s="711">
        <v>0.04513888888888889</v>
      </c>
      <c r="J10" s="954"/>
      <c r="K10" s="764"/>
      <c r="L10" s="765"/>
      <c r="M10" s="711"/>
      <c r="N10" s="954"/>
      <c r="O10" s="729"/>
      <c r="P10" s="729"/>
      <c r="Q10" s="730"/>
      <c r="R10" s="954"/>
      <c r="S10" s="727"/>
      <c r="T10" s="727"/>
      <c r="U10" s="728"/>
      <c r="V10" s="954"/>
      <c r="W10" s="764"/>
      <c r="X10" s="765"/>
      <c r="Y10" s="711"/>
      <c r="Z10" s="1206"/>
      <c r="AA10" s="1244"/>
      <c r="AB10" s="1245"/>
      <c r="AC10" s="1246"/>
      <c r="AD10" s="1206"/>
      <c r="AE10" s="764"/>
      <c r="AF10" s="765"/>
      <c r="AG10" s="711"/>
      <c r="AH10" s="1206"/>
      <c r="AI10" s="764"/>
      <c r="AJ10" s="765"/>
      <c r="AK10" s="1240"/>
      <c r="AL10" s="1243"/>
      <c r="AM10" s="764"/>
      <c r="AN10" s="765"/>
      <c r="AO10" s="1240"/>
      <c r="AP10" s="1243"/>
    </row>
    <row r="11" ht="18.0" customHeight="1">
      <c r="A11" s="451" t="s">
        <v>1347</v>
      </c>
      <c r="B11" s="8"/>
      <c r="C11" s="729">
        <v>1.0</v>
      </c>
      <c r="D11" s="1247">
        <v>12.5</v>
      </c>
      <c r="E11" s="730">
        <v>0.041666666666666664</v>
      </c>
      <c r="F11" s="937"/>
      <c r="G11" s="678">
        <v>2.0</v>
      </c>
      <c r="H11" s="692">
        <v>4.5</v>
      </c>
      <c r="I11" s="693">
        <v>0.025694444444444443</v>
      </c>
      <c r="J11" s="937"/>
      <c r="K11" s="678"/>
      <c r="L11" s="692"/>
      <c r="M11" s="693"/>
      <c r="N11" s="1169"/>
      <c r="O11" s="729"/>
      <c r="P11" s="1247"/>
      <c r="Q11" s="730"/>
      <c r="R11" s="937"/>
      <c r="S11" s="727"/>
      <c r="T11" s="1248"/>
      <c r="U11" s="728"/>
      <c r="V11" s="937"/>
      <c r="W11" s="764"/>
      <c r="X11" s="765"/>
      <c r="Y11" s="711"/>
      <c r="Z11" s="1234"/>
      <c r="AA11" s="1244"/>
      <c r="AB11" s="1245"/>
      <c r="AC11" s="1246"/>
      <c r="AD11" s="1206"/>
      <c r="AE11" s="764"/>
      <c r="AF11" s="765"/>
      <c r="AG11" s="711"/>
      <c r="AH11" s="1206"/>
      <c r="AI11" s="764"/>
      <c r="AJ11" s="765"/>
      <c r="AK11" s="1240"/>
      <c r="AL11" s="1243"/>
      <c r="AM11" s="764"/>
      <c r="AN11" s="765"/>
      <c r="AO11" s="1240"/>
      <c r="AP11" s="1243"/>
    </row>
    <row r="12" ht="11.25" customHeight="1">
      <c r="A12" s="387"/>
      <c r="B12" s="8"/>
      <c r="C12" s="1155"/>
      <c r="D12" s="1155"/>
      <c r="E12" s="1155"/>
      <c r="F12" s="1155"/>
      <c r="G12" s="1155"/>
      <c r="H12" s="1155"/>
      <c r="I12" s="1155"/>
      <c r="J12" s="1155"/>
      <c r="K12" s="1155"/>
      <c r="L12" s="1155"/>
      <c r="M12" s="1155"/>
      <c r="N12" s="1155"/>
      <c r="O12" s="1155"/>
      <c r="P12" s="1155"/>
      <c r="Q12" s="1155"/>
      <c r="R12" s="1155"/>
      <c r="S12" s="1155"/>
      <c r="T12" s="1155"/>
      <c r="U12" s="1155"/>
      <c r="V12" s="1155"/>
      <c r="W12" s="1155"/>
      <c r="X12" s="1155"/>
      <c r="Y12" s="1155"/>
      <c r="Z12" s="1155"/>
      <c r="AA12" s="1155"/>
      <c r="AB12" s="1155"/>
      <c r="AC12" s="1155"/>
      <c r="AD12" s="1155"/>
      <c r="AE12" s="1155"/>
      <c r="AF12" s="1155"/>
      <c r="AG12" s="1155"/>
      <c r="AH12" s="1155"/>
      <c r="AI12" s="1155"/>
      <c r="AJ12" s="1155"/>
      <c r="AK12" s="1155"/>
      <c r="AL12" s="1237"/>
      <c r="AM12" s="1155"/>
      <c r="AN12" s="1155"/>
      <c r="AO12" s="1155"/>
      <c r="AP12" s="1237"/>
    </row>
    <row r="13" ht="17.25" customHeight="1">
      <c r="A13" s="451" t="s">
        <v>1348</v>
      </c>
      <c r="B13" s="8"/>
      <c r="C13" s="729">
        <v>1.0</v>
      </c>
      <c r="D13" s="729">
        <v>23.5</v>
      </c>
      <c r="E13" s="730">
        <v>0.034027777777777775</v>
      </c>
      <c r="F13" s="954"/>
      <c r="G13" s="678">
        <v>1.0</v>
      </c>
      <c r="H13" s="692">
        <v>5.0</v>
      </c>
      <c r="I13" s="693">
        <v>0.03611111111111111</v>
      </c>
      <c r="J13" s="954"/>
      <c r="K13" s="678"/>
      <c r="L13" s="692"/>
      <c r="M13" s="693"/>
      <c r="N13" s="954"/>
      <c r="O13" s="729"/>
      <c r="P13" s="729"/>
      <c r="Q13" s="730"/>
      <c r="R13" s="954"/>
      <c r="S13" s="727"/>
      <c r="T13" s="727"/>
      <c r="U13" s="727"/>
      <c r="V13" s="954"/>
      <c r="W13" s="764"/>
      <c r="X13" s="765"/>
      <c r="Y13" s="711"/>
      <c r="Z13" s="1206"/>
      <c r="AA13" s="1244"/>
      <c r="AB13" s="1245"/>
      <c r="AC13" s="1246"/>
      <c r="AD13" s="1206"/>
      <c r="AE13" s="1244"/>
      <c r="AF13" s="1245"/>
      <c r="AG13" s="1246"/>
      <c r="AH13" s="1206"/>
      <c r="AI13" s="1249"/>
      <c r="AJ13" s="1250"/>
      <c r="AK13" s="1251"/>
      <c r="AL13" s="1243"/>
      <c r="AM13" s="1249"/>
      <c r="AN13" s="1250"/>
      <c r="AO13" s="1251"/>
      <c r="AP13" s="1243"/>
    </row>
    <row r="14" ht="17.25" customHeight="1">
      <c r="A14" s="451" t="s">
        <v>1349</v>
      </c>
      <c r="B14" s="8"/>
      <c r="C14" s="764">
        <v>1.0</v>
      </c>
      <c r="D14" s="727">
        <v>17.0</v>
      </c>
      <c r="E14" s="1211">
        <v>0.05694444444444444</v>
      </c>
      <c r="F14" s="955"/>
      <c r="G14" s="678">
        <v>0.0</v>
      </c>
      <c r="H14" s="692">
        <v>5.0</v>
      </c>
      <c r="I14" s="693">
        <v>0.029166666666666667</v>
      </c>
      <c r="J14" s="955"/>
      <c r="K14" s="678"/>
      <c r="L14" s="692"/>
      <c r="M14" s="693"/>
      <c r="N14" s="955"/>
      <c r="O14" s="1252" t="s">
        <v>1276</v>
      </c>
      <c r="P14" s="7"/>
      <c r="Q14" s="8"/>
      <c r="R14" s="963"/>
      <c r="S14" s="727"/>
      <c r="T14" s="727"/>
      <c r="U14" s="728"/>
      <c r="V14" s="965"/>
      <c r="W14" s="764"/>
      <c r="X14" s="765"/>
      <c r="Y14" s="1240"/>
      <c r="Z14" s="1206"/>
      <c r="AA14" s="764"/>
      <c r="AB14" s="765"/>
      <c r="AC14" s="1240"/>
      <c r="AD14" s="1206"/>
      <c r="AE14" s="764"/>
      <c r="AF14" s="765"/>
      <c r="AG14" s="1240"/>
      <c r="AH14" s="1206"/>
      <c r="AI14" s="1249"/>
      <c r="AJ14" s="1250"/>
      <c r="AK14" s="1251"/>
      <c r="AL14" s="1243"/>
      <c r="AM14" s="1249"/>
      <c r="AN14" s="1250"/>
      <c r="AO14" s="1251"/>
      <c r="AP14" s="1243"/>
    </row>
    <row r="15" ht="18.0" customHeight="1">
      <c r="A15" s="451" t="s">
        <v>1350</v>
      </c>
      <c r="B15" s="8"/>
      <c r="C15" s="764">
        <v>1.0</v>
      </c>
      <c r="D15" s="727">
        <v>9.0</v>
      </c>
      <c r="E15" s="1211">
        <v>0.044444444444444446</v>
      </c>
      <c r="F15" s="954"/>
      <c r="G15" s="678">
        <v>6.0</v>
      </c>
      <c r="H15" s="692">
        <v>6.5</v>
      </c>
      <c r="I15" s="693">
        <v>0.04652777777777778</v>
      </c>
      <c r="J15" s="954"/>
      <c r="K15" s="678"/>
      <c r="L15" s="692"/>
      <c r="M15" s="693"/>
      <c r="N15" s="954"/>
      <c r="O15" s="729">
        <v>6.0</v>
      </c>
      <c r="P15" s="729">
        <v>8.5</v>
      </c>
      <c r="Q15" s="730">
        <v>0.024305555555555556</v>
      </c>
      <c r="R15" s="954"/>
      <c r="S15" s="727"/>
      <c r="T15" s="727"/>
      <c r="U15" s="728"/>
      <c r="V15" s="954"/>
      <c r="W15" s="1253"/>
      <c r="X15" s="1254"/>
      <c r="Y15" s="1255"/>
      <c r="Z15" s="1206"/>
      <c r="AA15" s="1253"/>
      <c r="AB15" s="1254"/>
      <c r="AC15" s="1255"/>
      <c r="AD15" s="1206"/>
      <c r="AE15" s="1253"/>
      <c r="AF15" s="1254"/>
      <c r="AG15" s="1255"/>
      <c r="AH15" s="1206"/>
      <c r="AI15" s="764"/>
      <c r="AJ15" s="765"/>
      <c r="AK15" s="1240"/>
      <c r="AL15" s="1243"/>
      <c r="AM15" s="764"/>
      <c r="AN15" s="765"/>
      <c r="AO15" s="1240"/>
      <c r="AP15" s="1243"/>
    </row>
    <row r="16" ht="18.0" customHeight="1">
      <c r="A16" s="451" t="s">
        <v>1351</v>
      </c>
      <c r="B16" s="8"/>
      <c r="C16" s="764">
        <v>1.0</v>
      </c>
      <c r="D16" s="764">
        <v>4.5</v>
      </c>
      <c r="E16" s="1256">
        <v>0.02013888888888889</v>
      </c>
      <c r="F16" s="965"/>
      <c r="G16" s="678">
        <v>3.0</v>
      </c>
      <c r="H16" s="692">
        <v>5.0</v>
      </c>
      <c r="I16" s="1015">
        <v>0.027777777777777776</v>
      </c>
      <c r="J16" s="965"/>
      <c r="K16" s="678"/>
      <c r="L16" s="692"/>
      <c r="M16" s="1015"/>
      <c r="N16" s="965"/>
      <c r="O16" s="729">
        <v>1.0</v>
      </c>
      <c r="P16" s="729">
        <v>5.5</v>
      </c>
      <c r="Q16" s="730">
        <v>0.019444444444444445</v>
      </c>
      <c r="R16" s="965"/>
      <c r="S16" s="727"/>
      <c r="T16" s="727"/>
      <c r="U16" s="728"/>
      <c r="V16" s="965"/>
      <c r="W16" s="1253"/>
      <c r="X16" s="1254"/>
      <c r="Y16" s="1255"/>
      <c r="Z16" s="1234"/>
      <c r="AA16" s="1253"/>
      <c r="AB16" s="1254"/>
      <c r="AC16" s="1255"/>
      <c r="AD16" s="1234"/>
      <c r="AE16" s="1253"/>
      <c r="AF16" s="1254"/>
      <c r="AG16" s="1255"/>
      <c r="AH16" s="1234"/>
      <c r="AI16" s="1249"/>
      <c r="AJ16" s="1250"/>
      <c r="AK16" s="1251"/>
      <c r="AL16" s="1243"/>
      <c r="AM16" s="1249"/>
      <c r="AN16" s="1250"/>
      <c r="AO16" s="1251"/>
      <c r="AP16" s="1243"/>
    </row>
    <row r="17" ht="18.0" customHeight="1">
      <c r="A17" s="451" t="s">
        <v>1352</v>
      </c>
      <c r="B17" s="8"/>
      <c r="C17" s="727">
        <v>1.0</v>
      </c>
      <c r="D17" s="727">
        <v>7.0</v>
      </c>
      <c r="E17" s="1211">
        <v>0.05416666666666667</v>
      </c>
      <c r="F17" s="954"/>
      <c r="G17" s="678">
        <v>2.0</v>
      </c>
      <c r="H17" s="692">
        <v>3.5</v>
      </c>
      <c r="I17" s="680">
        <v>0.04791666666666667</v>
      </c>
      <c r="J17" s="954"/>
      <c r="K17" s="678"/>
      <c r="L17" s="692"/>
      <c r="M17" s="680"/>
      <c r="N17" s="954"/>
      <c r="O17" s="729">
        <v>5.0</v>
      </c>
      <c r="P17" s="729">
        <v>4.0</v>
      </c>
      <c r="Q17" s="730">
        <v>0.03611111111111111</v>
      </c>
      <c r="R17" s="954"/>
      <c r="S17" s="727"/>
      <c r="T17" s="727"/>
      <c r="U17" s="728"/>
      <c r="V17" s="954"/>
      <c r="W17" s="1253"/>
      <c r="X17" s="1254"/>
      <c r="Y17" s="1255"/>
      <c r="Z17" s="1206"/>
      <c r="AA17" s="1253"/>
      <c r="AB17" s="1254"/>
      <c r="AC17" s="1255"/>
      <c r="AD17" s="1206"/>
      <c r="AE17" s="1253"/>
      <c r="AF17" s="1254"/>
      <c r="AG17" s="1255"/>
      <c r="AH17" s="1206"/>
      <c r="AI17" s="1249"/>
      <c r="AJ17" s="1250"/>
      <c r="AK17" s="1251"/>
      <c r="AL17" s="1243"/>
      <c r="AM17" s="1249"/>
      <c r="AN17" s="1250"/>
      <c r="AO17" s="1251"/>
      <c r="AP17" s="1243"/>
    </row>
    <row r="18" ht="18.0" customHeight="1">
      <c r="A18" s="451" t="s">
        <v>1353</v>
      </c>
      <c r="B18" s="8"/>
      <c r="C18" s="727">
        <v>2.0</v>
      </c>
      <c r="D18" s="727">
        <v>8.0</v>
      </c>
      <c r="E18" s="1211">
        <v>0.06388888888888888</v>
      </c>
      <c r="F18" s="954"/>
      <c r="G18" s="678">
        <v>1.0</v>
      </c>
      <c r="H18" s="692">
        <v>7.0</v>
      </c>
      <c r="I18" s="693">
        <v>0.02847222222222222</v>
      </c>
      <c r="J18" s="954"/>
      <c r="K18" s="678"/>
      <c r="L18" s="692"/>
      <c r="M18" s="693"/>
      <c r="N18" s="954"/>
      <c r="O18" s="729">
        <v>1.0</v>
      </c>
      <c r="P18" s="729">
        <v>5.5</v>
      </c>
      <c r="Q18" s="730">
        <v>0.08680555555555555</v>
      </c>
      <c r="R18" s="954"/>
      <c r="S18" s="727"/>
      <c r="T18" s="727"/>
      <c r="U18" s="728"/>
      <c r="V18" s="954"/>
      <c r="W18" s="1253"/>
      <c r="X18" s="1254"/>
      <c r="Y18" s="1255"/>
      <c r="Z18" s="1206"/>
      <c r="AA18" s="1253"/>
      <c r="AB18" s="1254"/>
      <c r="AC18" s="1255"/>
      <c r="AD18" s="1206"/>
      <c r="AE18" s="1253"/>
      <c r="AF18" s="1254"/>
      <c r="AG18" s="1255"/>
      <c r="AH18" s="1206"/>
      <c r="AI18" s="1249"/>
      <c r="AJ18" s="1250"/>
      <c r="AK18" s="1251"/>
      <c r="AL18" s="1243"/>
      <c r="AM18" s="1249"/>
      <c r="AN18" s="1250"/>
      <c r="AO18" s="1251"/>
      <c r="AP18" s="1243"/>
    </row>
    <row r="19" ht="18.0" customHeight="1">
      <c r="A19" s="451" t="s">
        <v>1354</v>
      </c>
      <c r="B19" s="8"/>
      <c r="C19" s="727">
        <v>1.0</v>
      </c>
      <c r="D19" s="727">
        <v>7.0</v>
      </c>
      <c r="E19" s="1211">
        <v>0.020833333333333332</v>
      </c>
      <c r="F19" s="937"/>
      <c r="G19" s="678">
        <v>1.0</v>
      </c>
      <c r="H19" s="692">
        <v>3.5</v>
      </c>
      <c r="I19" s="693">
        <v>0.052083333333333336</v>
      </c>
      <c r="J19" s="937"/>
      <c r="K19" s="678"/>
      <c r="L19" s="692"/>
      <c r="M19" s="693"/>
      <c r="N19" s="937"/>
      <c r="O19" s="729">
        <v>7.0</v>
      </c>
      <c r="P19" s="729">
        <v>9.5</v>
      </c>
      <c r="Q19" s="730">
        <v>0.02361111111111111</v>
      </c>
      <c r="R19" s="937"/>
      <c r="S19" s="727"/>
      <c r="T19" s="727"/>
      <c r="U19" s="728"/>
      <c r="V19" s="1038"/>
      <c r="W19" s="1253"/>
      <c r="X19" s="1254"/>
      <c r="Y19" s="1255"/>
      <c r="Z19" s="1206"/>
      <c r="AA19" s="1253"/>
      <c r="AB19" s="1254"/>
      <c r="AC19" s="1255"/>
      <c r="AD19" s="1206"/>
      <c r="AE19" s="1257">
        <v>2.0</v>
      </c>
      <c r="AF19" s="1258">
        <v>2.0</v>
      </c>
      <c r="AG19" s="1259">
        <v>0.0</v>
      </c>
      <c r="AH19" s="1206"/>
      <c r="AI19" s="1249"/>
      <c r="AJ19" s="1250"/>
      <c r="AK19" s="1251"/>
      <c r="AL19" s="1243"/>
      <c r="AM19" s="1249"/>
      <c r="AN19" s="1250"/>
      <c r="AO19" s="1251"/>
      <c r="AP19" s="1243"/>
    </row>
    <row r="20" ht="12.75" customHeight="1">
      <c r="A20" s="387"/>
      <c r="B20" s="8"/>
      <c r="C20" s="1260"/>
      <c r="D20" s="1155"/>
      <c r="E20" s="1155"/>
      <c r="F20" s="1155"/>
      <c r="G20" s="1155"/>
      <c r="H20" s="1155"/>
      <c r="I20" s="1155"/>
      <c r="J20" s="1155"/>
      <c r="K20" s="1155"/>
      <c r="L20" s="1155"/>
      <c r="M20" s="1155"/>
      <c r="N20" s="1155"/>
      <c r="O20" s="1155"/>
      <c r="P20" s="1155"/>
      <c r="Q20" s="1155"/>
      <c r="R20" s="1155"/>
      <c r="S20" s="1155"/>
      <c r="T20" s="1155"/>
      <c r="U20" s="1155"/>
      <c r="V20" s="1155"/>
      <c r="W20" s="1155"/>
      <c r="X20" s="1155"/>
      <c r="Y20" s="1155"/>
      <c r="Z20" s="1155"/>
      <c r="AA20" s="1155"/>
      <c r="AB20" s="1155"/>
      <c r="AC20" s="1155"/>
      <c r="AD20" s="1155"/>
      <c r="AE20" s="1155"/>
      <c r="AF20" s="1155"/>
      <c r="AG20" s="1155"/>
      <c r="AH20" s="1155"/>
      <c r="AI20" s="1155"/>
      <c r="AJ20" s="1155"/>
      <c r="AK20" s="1155"/>
      <c r="AL20" s="1237"/>
      <c r="AM20" s="1155"/>
      <c r="AN20" s="1155"/>
      <c r="AO20" s="1155"/>
      <c r="AP20" s="1237"/>
    </row>
    <row r="21" ht="17.25" customHeight="1">
      <c r="A21" s="451" t="s">
        <v>1355</v>
      </c>
      <c r="B21" s="8"/>
      <c r="C21" s="727">
        <v>1.0</v>
      </c>
      <c r="D21" s="727">
        <v>6.5</v>
      </c>
      <c r="E21" s="1211">
        <v>0.022222222222222223</v>
      </c>
      <c r="F21" s="954"/>
      <c r="G21" s="764">
        <v>1.0</v>
      </c>
      <c r="H21" s="765">
        <v>4.5</v>
      </c>
      <c r="I21" s="711">
        <v>0.024305555555555556</v>
      </c>
      <c r="J21" s="954"/>
      <c r="K21" s="764"/>
      <c r="L21" s="765"/>
      <c r="M21" s="711"/>
      <c r="N21" s="954"/>
      <c r="O21" s="727">
        <v>4.0</v>
      </c>
      <c r="P21" s="727">
        <v>8.5</v>
      </c>
      <c r="Q21" s="728">
        <v>0.3680555555555556</v>
      </c>
      <c r="R21" s="954"/>
      <c r="S21" s="727"/>
      <c r="T21" s="727"/>
      <c r="U21" s="728"/>
      <c r="V21" s="954"/>
      <c r="W21" s="1253"/>
      <c r="X21" s="1254"/>
      <c r="Y21" s="1255"/>
      <c r="Z21" s="1206"/>
      <c r="AA21" s="1253"/>
      <c r="AB21" s="1254"/>
      <c r="AC21" s="1255"/>
      <c r="AD21" s="1206"/>
      <c r="AE21" s="1261">
        <v>2.0</v>
      </c>
      <c r="AF21" s="1262">
        <v>6.0</v>
      </c>
      <c r="AG21" s="1263">
        <v>0.10208333333333333</v>
      </c>
      <c r="AH21" s="1206"/>
      <c r="AI21" s="1249"/>
      <c r="AJ21" s="1250"/>
      <c r="AK21" s="1251"/>
      <c r="AL21" s="1243"/>
      <c r="AM21" s="1249"/>
      <c r="AN21" s="1250"/>
      <c r="AO21" s="1251"/>
      <c r="AP21" s="1243"/>
    </row>
    <row r="22" ht="16.5" customHeight="1">
      <c r="A22" s="451" t="s">
        <v>1356</v>
      </c>
      <c r="B22" s="8"/>
      <c r="C22" s="764">
        <v>2.0</v>
      </c>
      <c r="D22" s="764">
        <v>6.0</v>
      </c>
      <c r="E22" s="1210">
        <v>0.22777777777777777</v>
      </c>
      <c r="F22" s="955"/>
      <c r="G22" s="678">
        <v>1.0</v>
      </c>
      <c r="H22" s="692">
        <v>6.5</v>
      </c>
      <c r="I22" s="693">
        <v>0.06736111111111111</v>
      </c>
      <c r="J22" s="955"/>
      <c r="K22" s="678"/>
      <c r="L22" s="692"/>
      <c r="M22" s="693"/>
      <c r="N22" s="955"/>
      <c r="O22" s="729">
        <v>1.0</v>
      </c>
      <c r="P22" s="729">
        <v>5.5</v>
      </c>
      <c r="Q22" s="730">
        <v>0.1</v>
      </c>
      <c r="R22" s="963"/>
      <c r="S22" s="727"/>
      <c r="T22" s="727"/>
      <c r="U22" s="728"/>
      <c r="V22" s="965"/>
      <c r="W22" s="764"/>
      <c r="X22" s="765"/>
      <c r="Y22" s="1240"/>
      <c r="Z22" s="1206"/>
      <c r="AA22" s="764"/>
      <c r="AB22" s="765"/>
      <c r="AC22" s="1240"/>
      <c r="AD22" s="1206"/>
      <c r="AE22" s="787">
        <v>0.0</v>
      </c>
      <c r="AF22" s="788">
        <v>5.0</v>
      </c>
      <c r="AG22" s="792">
        <v>0.06319444444444444</v>
      </c>
      <c r="AH22" s="1206"/>
      <c r="AI22" s="1249"/>
      <c r="AJ22" s="1250"/>
      <c r="AK22" s="1251"/>
      <c r="AL22" s="1243"/>
      <c r="AM22" s="1249"/>
      <c r="AN22" s="1250"/>
      <c r="AO22" s="1251"/>
      <c r="AP22" s="1243"/>
    </row>
    <row r="23" ht="18.0" customHeight="1">
      <c r="A23" s="451" t="s">
        <v>1357</v>
      </c>
      <c r="B23" s="8"/>
      <c r="C23" s="727">
        <v>1.0</v>
      </c>
      <c r="D23" s="727">
        <v>7.0</v>
      </c>
      <c r="E23" s="1211">
        <v>0.024305555555555556</v>
      </c>
      <c r="F23" s="954"/>
      <c r="G23" s="678">
        <v>1.0</v>
      </c>
      <c r="H23" s="692">
        <v>3.5</v>
      </c>
      <c r="I23" s="693">
        <v>0.034027777777777775</v>
      </c>
      <c r="J23" s="954"/>
      <c r="K23" s="678"/>
      <c r="L23" s="692"/>
      <c r="M23" s="693"/>
      <c r="N23" s="954"/>
      <c r="O23" s="727">
        <v>1.0</v>
      </c>
      <c r="P23" s="727">
        <v>4.5</v>
      </c>
      <c r="Q23" s="728">
        <v>0.0375</v>
      </c>
      <c r="R23" s="954"/>
      <c r="S23" s="727"/>
      <c r="T23" s="727"/>
      <c r="U23" s="728"/>
      <c r="V23" s="954"/>
      <c r="W23" s="689"/>
      <c r="X23" s="690"/>
      <c r="Y23" s="704"/>
      <c r="Z23" s="1206"/>
      <c r="AA23" s="689"/>
      <c r="AB23" s="690">
        <v>5.0</v>
      </c>
      <c r="AC23" s="704"/>
      <c r="AD23" s="1206"/>
      <c r="AE23" s="769">
        <v>2.0</v>
      </c>
      <c r="AF23" s="770">
        <v>6.0</v>
      </c>
      <c r="AG23" s="771">
        <v>0.04375</v>
      </c>
      <c r="AH23" s="1206"/>
      <c r="AI23" s="1249"/>
      <c r="AJ23" s="1250"/>
      <c r="AK23" s="1251"/>
      <c r="AL23" s="1243"/>
      <c r="AM23" s="1249"/>
      <c r="AN23" s="1250"/>
      <c r="AO23" s="1251"/>
      <c r="AP23" s="1243"/>
    </row>
    <row r="24" ht="17.25" customHeight="1">
      <c r="A24" s="451" t="s">
        <v>1358</v>
      </c>
      <c r="B24" s="8"/>
      <c r="C24" s="764">
        <v>1.0</v>
      </c>
      <c r="D24" s="764">
        <v>10.5</v>
      </c>
      <c r="E24" s="1264">
        <v>0.017361111111111112</v>
      </c>
      <c r="F24" s="954"/>
      <c r="G24" s="678">
        <v>0.0</v>
      </c>
      <c r="H24" s="692">
        <v>6.0</v>
      </c>
      <c r="I24" s="693">
        <v>0.03958333333333333</v>
      </c>
      <c r="J24" s="965"/>
      <c r="K24" s="678"/>
      <c r="L24" s="692"/>
      <c r="M24" s="693"/>
      <c r="N24" s="965"/>
      <c r="O24" s="727">
        <v>2.0</v>
      </c>
      <c r="P24" s="727">
        <v>9.5</v>
      </c>
      <c r="Q24" s="736">
        <v>0.23333333333333334</v>
      </c>
      <c r="R24" s="965"/>
      <c r="S24" s="727"/>
      <c r="T24" s="727"/>
      <c r="U24" s="728"/>
      <c r="V24" s="965"/>
      <c r="W24" s="689"/>
      <c r="X24" s="690"/>
      <c r="Y24" s="704"/>
      <c r="Z24" s="1206"/>
      <c r="AA24" s="689"/>
      <c r="AB24" s="690"/>
      <c r="AC24" s="704"/>
      <c r="AD24" s="1206"/>
      <c r="AE24" s="769">
        <v>2.0</v>
      </c>
      <c r="AF24" s="770">
        <v>5.0</v>
      </c>
      <c r="AG24" s="771">
        <v>0.04375</v>
      </c>
      <c r="AH24" s="1206"/>
      <c r="AI24" s="678"/>
      <c r="AJ24" s="1250"/>
      <c r="AK24" s="1251"/>
      <c r="AL24" s="1243"/>
      <c r="AM24" s="1249"/>
      <c r="AN24" s="1250"/>
      <c r="AO24" s="1251"/>
      <c r="AP24" s="1243"/>
    </row>
    <row r="25" ht="18.0" customHeight="1">
      <c r="A25" s="451" t="s">
        <v>1359</v>
      </c>
      <c r="B25" s="8"/>
      <c r="C25" s="727">
        <v>1.0</v>
      </c>
      <c r="D25" s="727">
        <v>10.5</v>
      </c>
      <c r="E25" s="1211">
        <v>0.034722222222222224</v>
      </c>
      <c r="F25" s="954"/>
      <c r="G25" s="678">
        <v>2.0</v>
      </c>
      <c r="H25" s="692">
        <v>5.0</v>
      </c>
      <c r="I25" s="693">
        <v>0.04513888888888889</v>
      </c>
      <c r="J25" s="954"/>
      <c r="K25" s="678"/>
      <c r="L25" s="692"/>
      <c r="M25" s="693"/>
      <c r="N25" s="954"/>
      <c r="O25" s="727">
        <v>2.0</v>
      </c>
      <c r="P25" s="727">
        <v>4.0</v>
      </c>
      <c r="Q25" s="728">
        <v>0.08194444444444444</v>
      </c>
      <c r="R25" s="954"/>
      <c r="S25" s="727"/>
      <c r="T25" s="727"/>
      <c r="U25" s="728"/>
      <c r="V25" s="1265"/>
      <c r="W25" s="689"/>
      <c r="X25" s="690"/>
      <c r="Y25" s="704"/>
      <c r="Z25" s="1206"/>
      <c r="AA25" s="689"/>
      <c r="AB25" s="690"/>
      <c r="AC25" s="704"/>
      <c r="AD25" s="1206"/>
      <c r="AE25" s="769">
        <v>3.0</v>
      </c>
      <c r="AF25" s="770">
        <v>4.0</v>
      </c>
      <c r="AG25" s="771">
        <v>0.049305555555555554</v>
      </c>
      <c r="AH25" s="1206"/>
      <c r="AI25" s="1249"/>
      <c r="AJ25" s="1250"/>
      <c r="AK25" s="1251"/>
      <c r="AL25" s="1243"/>
      <c r="AM25" s="1249"/>
      <c r="AN25" s="1250"/>
      <c r="AO25" s="1251"/>
      <c r="AP25" s="1243"/>
    </row>
    <row r="26" ht="18.0" customHeight="1">
      <c r="A26" s="451" t="s">
        <v>1360</v>
      </c>
      <c r="B26" s="8"/>
      <c r="C26" s="727">
        <v>2.0</v>
      </c>
      <c r="D26" s="727">
        <v>5.0</v>
      </c>
      <c r="E26" s="1266">
        <v>0.029861111111111113</v>
      </c>
      <c r="F26" s="954"/>
      <c r="G26" s="678">
        <v>1.0</v>
      </c>
      <c r="H26" s="692">
        <v>5.0</v>
      </c>
      <c r="I26" s="693">
        <v>0.024305555555555556</v>
      </c>
      <c r="J26" s="954"/>
      <c r="K26" s="678"/>
      <c r="L26" s="692"/>
      <c r="M26" s="693"/>
      <c r="N26" s="954"/>
      <c r="O26" s="678">
        <v>4.0</v>
      </c>
      <c r="P26" s="692">
        <v>17.5</v>
      </c>
      <c r="Q26" s="693">
        <v>0.23194444444444445</v>
      </c>
      <c r="R26" s="954"/>
      <c r="S26" s="727"/>
      <c r="T26" s="727"/>
      <c r="U26" s="727"/>
      <c r="V26" s="954"/>
      <c r="W26" s="689"/>
      <c r="X26" s="690"/>
      <c r="Y26" s="704"/>
      <c r="Z26" s="1206"/>
      <c r="AA26" s="727"/>
      <c r="AB26" s="727"/>
      <c r="AC26" s="1267"/>
      <c r="AD26" s="954"/>
      <c r="AE26" s="769">
        <v>1.0</v>
      </c>
      <c r="AF26" s="770">
        <v>3.0</v>
      </c>
      <c r="AG26" s="771">
        <v>0.14444444444444443</v>
      </c>
      <c r="AH26" s="1206"/>
      <c r="AI26" s="678"/>
      <c r="AJ26" s="1250"/>
      <c r="AK26" s="1251"/>
      <c r="AL26" s="1243"/>
      <c r="AM26" s="1249"/>
      <c r="AN26" s="1250"/>
      <c r="AO26" s="1251"/>
      <c r="AP26" s="1243"/>
    </row>
    <row r="27" ht="17.25" customHeight="1">
      <c r="A27" s="451" t="s">
        <v>1361</v>
      </c>
      <c r="B27" s="8"/>
      <c r="C27" s="727">
        <v>1.0</v>
      </c>
      <c r="D27" s="727">
        <v>16.0</v>
      </c>
      <c r="E27" s="1211">
        <v>0.020833333333333332</v>
      </c>
      <c r="F27" s="937"/>
      <c r="G27" s="678">
        <v>0.0</v>
      </c>
      <c r="H27" s="692">
        <v>1.5</v>
      </c>
      <c r="I27" s="693">
        <v>0.049305555555555554</v>
      </c>
      <c r="J27" s="1169"/>
      <c r="K27" s="678"/>
      <c r="L27" s="692"/>
      <c r="M27" s="693"/>
      <c r="N27" s="937"/>
      <c r="O27" s="678">
        <v>3.0</v>
      </c>
      <c r="P27" s="692">
        <v>7.0</v>
      </c>
      <c r="Q27" s="693">
        <v>0.31875</v>
      </c>
      <c r="R27" s="1169"/>
      <c r="S27" s="1252" t="s">
        <v>1276</v>
      </c>
      <c r="T27" s="7"/>
      <c r="U27" s="8"/>
      <c r="V27" s="954"/>
      <c r="W27" s="689"/>
      <c r="X27" s="690"/>
      <c r="Y27" s="704"/>
      <c r="Z27" s="1206"/>
      <c r="AA27" s="727"/>
      <c r="AB27" s="727"/>
      <c r="AC27" s="1267"/>
      <c r="AD27" s="1169"/>
      <c r="AE27" s="769">
        <v>2.0</v>
      </c>
      <c r="AF27" s="770">
        <v>4.0</v>
      </c>
      <c r="AG27" s="771">
        <v>0.07777777777777778</v>
      </c>
      <c r="AH27" s="1206"/>
      <c r="AI27" s="1249"/>
      <c r="AJ27" s="1250"/>
      <c r="AK27" s="1251"/>
      <c r="AL27" s="1243"/>
      <c r="AM27" s="1249"/>
      <c r="AN27" s="1250"/>
      <c r="AO27" s="1251"/>
      <c r="AP27" s="1243"/>
    </row>
    <row r="28" ht="12.75" customHeight="1">
      <c r="A28" s="387"/>
      <c r="B28" s="8"/>
      <c r="C28" s="1260"/>
      <c r="D28" s="1155"/>
      <c r="E28" s="1155"/>
      <c r="F28" s="1155"/>
      <c r="G28" s="1155"/>
      <c r="H28" s="1155"/>
      <c r="I28" s="1155"/>
      <c r="J28" s="1155"/>
      <c r="K28" s="1155"/>
      <c r="L28" s="1155"/>
      <c r="M28" s="1155"/>
      <c r="N28" s="1155"/>
      <c r="O28" s="1155"/>
      <c r="P28" s="1155"/>
      <c r="Q28" s="1155"/>
      <c r="R28" s="1155"/>
      <c r="S28" s="1155"/>
      <c r="T28" s="1155"/>
      <c r="U28" s="1155"/>
      <c r="V28" s="1155"/>
      <c r="W28" s="1155"/>
      <c r="X28" s="1155"/>
      <c r="Y28" s="1155"/>
      <c r="Z28" s="1155"/>
      <c r="AA28" s="1155"/>
      <c r="AB28" s="1155"/>
      <c r="AC28" s="1155"/>
      <c r="AD28" s="1155"/>
      <c r="AE28" s="1155"/>
      <c r="AF28" s="1155"/>
      <c r="AG28" s="1155"/>
      <c r="AH28" s="1155"/>
      <c r="AI28" s="1155"/>
      <c r="AJ28" s="1155"/>
      <c r="AK28" s="1155"/>
      <c r="AL28" s="1237"/>
      <c r="AM28" s="1155"/>
      <c r="AN28" s="1155"/>
      <c r="AO28" s="1155"/>
      <c r="AP28" s="1237"/>
    </row>
    <row r="29" ht="16.5" customHeight="1">
      <c r="A29" s="451" t="s">
        <v>1362</v>
      </c>
      <c r="B29" s="8"/>
      <c r="C29" s="727">
        <v>1.0</v>
      </c>
      <c r="D29" s="727">
        <v>4.5</v>
      </c>
      <c r="E29" s="1211">
        <v>0.027083333333333334</v>
      </c>
      <c r="F29" s="965"/>
      <c r="G29" s="678">
        <v>2.0</v>
      </c>
      <c r="H29" s="765">
        <v>7.5</v>
      </c>
      <c r="I29" s="693">
        <v>0.04097222222222222</v>
      </c>
      <c r="J29" s="965"/>
      <c r="K29" s="678"/>
      <c r="L29" s="765"/>
      <c r="M29" s="693"/>
      <c r="N29" s="965"/>
      <c r="O29" s="678">
        <v>0.0</v>
      </c>
      <c r="P29" s="692">
        <v>6.5</v>
      </c>
      <c r="Q29" s="693">
        <v>0.025</v>
      </c>
      <c r="R29" s="965"/>
      <c r="S29" s="727">
        <v>4.0</v>
      </c>
      <c r="T29" s="727">
        <v>6.0</v>
      </c>
      <c r="U29" s="728">
        <v>0.23055555555555557</v>
      </c>
      <c r="V29" s="937"/>
      <c r="W29" s="689"/>
      <c r="X29" s="690"/>
      <c r="Y29" s="704"/>
      <c r="Z29" s="1206"/>
      <c r="AA29" s="764"/>
      <c r="AB29" s="764"/>
      <c r="AC29" s="1268"/>
      <c r="AD29" s="965"/>
      <c r="AE29" s="769">
        <v>1.0</v>
      </c>
      <c r="AF29" s="770">
        <v>6.0</v>
      </c>
      <c r="AG29" s="771">
        <v>0.15625</v>
      </c>
      <c r="AH29" s="1206"/>
      <c r="AI29" s="1249"/>
      <c r="AJ29" s="1250"/>
      <c r="AK29" s="1251"/>
      <c r="AL29" s="1243"/>
      <c r="AM29" s="1249"/>
      <c r="AN29" s="1250"/>
      <c r="AO29" s="1251"/>
      <c r="AP29" s="1243"/>
    </row>
    <row r="30" ht="15.75" customHeight="1">
      <c r="A30" s="451" t="s">
        <v>1363</v>
      </c>
      <c r="B30" s="8"/>
      <c r="C30" s="764">
        <v>1.0</v>
      </c>
      <c r="D30" s="764">
        <v>14.5</v>
      </c>
      <c r="E30" s="1210">
        <v>0.04583333333333333</v>
      </c>
      <c r="F30" s="955"/>
      <c r="G30" s="678">
        <v>0.0</v>
      </c>
      <c r="H30" s="692">
        <v>4.0</v>
      </c>
      <c r="I30" s="693">
        <v>0.020833333333333332</v>
      </c>
      <c r="J30" s="955"/>
      <c r="K30" s="678"/>
      <c r="L30" s="692"/>
      <c r="M30" s="693"/>
      <c r="N30" s="955"/>
      <c r="O30" s="729">
        <v>2.0</v>
      </c>
      <c r="P30" s="729">
        <v>4.5</v>
      </c>
      <c r="Q30" s="730">
        <v>0.09027777777777778</v>
      </c>
      <c r="R30" s="963"/>
      <c r="S30" s="727">
        <v>3.0</v>
      </c>
      <c r="T30" s="727">
        <v>7.0</v>
      </c>
      <c r="U30" s="728">
        <v>0.25625</v>
      </c>
      <c r="V30" s="965"/>
      <c r="W30" s="1244"/>
      <c r="X30" s="1245"/>
      <c r="Y30" s="1251"/>
      <c r="Z30" s="1206"/>
      <c r="AA30" s="764"/>
      <c r="AB30" s="765"/>
      <c r="AC30" s="1240"/>
      <c r="AD30" s="1206"/>
      <c r="AE30" s="791">
        <v>2.0</v>
      </c>
      <c r="AF30" s="788">
        <v>5.0</v>
      </c>
      <c r="AG30" s="792">
        <v>0.10208333333333333</v>
      </c>
      <c r="AH30" s="1206"/>
      <c r="AI30" s="1249"/>
      <c r="AJ30" s="1250"/>
      <c r="AK30" s="1251"/>
      <c r="AL30" s="1243"/>
      <c r="AM30" s="1249"/>
      <c r="AN30" s="1250"/>
      <c r="AO30" s="1251"/>
      <c r="AP30" s="1243"/>
    </row>
    <row r="31" ht="18.0" customHeight="1">
      <c r="A31" s="451" t="s">
        <v>1364</v>
      </c>
      <c r="B31" s="8"/>
      <c r="C31" s="764">
        <v>1.0</v>
      </c>
      <c r="D31" s="764">
        <v>4.5</v>
      </c>
      <c r="E31" s="1210">
        <v>0.21944444444444444</v>
      </c>
      <c r="F31" s="954"/>
      <c r="G31" s="678">
        <v>2.0</v>
      </c>
      <c r="H31" s="692">
        <v>5.0</v>
      </c>
      <c r="I31" s="693">
        <v>0.0125</v>
      </c>
      <c r="J31" s="954"/>
      <c r="K31" s="678"/>
      <c r="L31" s="692"/>
      <c r="M31" s="693"/>
      <c r="N31" s="954"/>
      <c r="O31" s="678">
        <v>2.0</v>
      </c>
      <c r="P31" s="692">
        <v>5.0</v>
      </c>
      <c r="Q31" s="785">
        <v>0.04513888888888889</v>
      </c>
      <c r="R31" s="954"/>
      <c r="S31" s="727">
        <v>3.0</v>
      </c>
      <c r="T31" s="727">
        <v>7.0</v>
      </c>
      <c r="U31" s="728">
        <v>0.22291666666666668</v>
      </c>
      <c r="V31" s="1038"/>
      <c r="W31" s="689"/>
      <c r="X31" s="690"/>
      <c r="Y31" s="704"/>
      <c r="Z31" s="1206"/>
      <c r="AA31" s="727"/>
      <c r="AB31" s="727"/>
      <c r="AC31" s="728"/>
      <c r="AD31" s="954"/>
      <c r="AE31" s="791">
        <v>4.0</v>
      </c>
      <c r="AF31" s="788">
        <v>3.0</v>
      </c>
      <c r="AG31" s="799">
        <v>0.06319444444444444</v>
      </c>
      <c r="AH31" s="1178"/>
      <c r="AI31" s="1249"/>
      <c r="AJ31" s="1250"/>
      <c r="AK31" s="1251"/>
      <c r="AL31" s="1243"/>
      <c r="AM31" s="1249"/>
      <c r="AN31" s="1250"/>
      <c r="AO31" s="1251"/>
      <c r="AP31" s="1243"/>
    </row>
    <row r="32" ht="18.0" customHeight="1">
      <c r="A32" s="451" t="s">
        <v>1365</v>
      </c>
      <c r="B32" s="8"/>
      <c r="C32" s="727">
        <v>2.0</v>
      </c>
      <c r="D32" s="727">
        <v>8.5</v>
      </c>
      <c r="E32" s="1211">
        <v>0.06875</v>
      </c>
      <c r="F32" s="965"/>
      <c r="G32" s="727">
        <v>2.0</v>
      </c>
      <c r="H32" s="727">
        <v>11.5</v>
      </c>
      <c r="I32" s="1211">
        <v>0.04097222222222222</v>
      </c>
      <c r="J32" s="965"/>
      <c r="K32" s="678"/>
      <c r="L32" s="692"/>
      <c r="M32" s="693"/>
      <c r="N32" s="965"/>
      <c r="O32" s="678">
        <v>1.0</v>
      </c>
      <c r="P32" s="692">
        <v>4.0</v>
      </c>
      <c r="Q32" s="785">
        <v>0.034722222222222224</v>
      </c>
      <c r="R32" s="965"/>
      <c r="S32" s="727">
        <v>1.0</v>
      </c>
      <c r="T32" s="727">
        <v>4.0</v>
      </c>
      <c r="U32" s="728">
        <v>0.11458333333333333</v>
      </c>
      <c r="V32" s="937"/>
      <c r="W32" s="1252" t="s">
        <v>1276</v>
      </c>
      <c r="X32" s="7"/>
      <c r="Y32" s="8"/>
      <c r="Z32" s="1206"/>
      <c r="AA32" s="1252" t="s">
        <v>1276</v>
      </c>
      <c r="AB32" s="7"/>
      <c r="AC32" s="8"/>
      <c r="AD32" s="965"/>
      <c r="AE32" s="769">
        <v>4.0</v>
      </c>
      <c r="AF32" s="770">
        <v>2.0</v>
      </c>
      <c r="AG32" s="776">
        <v>0.04791666666666667</v>
      </c>
      <c r="AH32" s="1178"/>
      <c r="AI32" s="1249"/>
      <c r="AJ32" s="1250"/>
      <c r="AK32" s="1251"/>
      <c r="AL32" s="1243"/>
      <c r="AM32" s="1249"/>
      <c r="AN32" s="1250"/>
      <c r="AO32" s="1251"/>
      <c r="AP32" s="1243"/>
    </row>
    <row r="33" ht="18.0" customHeight="1">
      <c r="A33" s="451" t="s">
        <v>1366</v>
      </c>
      <c r="B33" s="8"/>
      <c r="C33" s="727">
        <v>1.0</v>
      </c>
      <c r="D33" s="727">
        <v>8.5</v>
      </c>
      <c r="E33" s="1211">
        <v>0.22083333333333333</v>
      </c>
      <c r="F33" s="954"/>
      <c r="G33" s="727">
        <v>2.0</v>
      </c>
      <c r="H33" s="727">
        <v>11.0</v>
      </c>
      <c r="I33" s="728">
        <v>0.04722222222222222</v>
      </c>
      <c r="J33" s="954"/>
      <c r="K33" s="678"/>
      <c r="L33" s="692"/>
      <c r="M33" s="693"/>
      <c r="N33" s="954"/>
      <c r="O33" s="678">
        <v>2.0</v>
      </c>
      <c r="P33" s="692">
        <v>5.5</v>
      </c>
      <c r="Q33" s="693">
        <v>0.06180555555555556</v>
      </c>
      <c r="R33" s="954"/>
      <c r="S33" s="727">
        <v>3.0</v>
      </c>
      <c r="T33" s="727">
        <v>7.0</v>
      </c>
      <c r="U33" s="728">
        <v>0.20902777777777778</v>
      </c>
      <c r="V33" s="1038"/>
      <c r="W33" s="769">
        <v>1.0</v>
      </c>
      <c r="X33" s="770">
        <v>2.0</v>
      </c>
      <c r="Y33" s="771">
        <v>0.2111111111111111</v>
      </c>
      <c r="Z33" s="1206"/>
      <c r="AA33" s="1269">
        <v>1.0</v>
      </c>
      <c r="AB33" s="1269">
        <v>1.0</v>
      </c>
      <c r="AC33" s="1270">
        <v>0.041666666666666664</v>
      </c>
      <c r="AD33" s="954"/>
      <c r="AE33" s="769">
        <v>1.0</v>
      </c>
      <c r="AF33" s="770">
        <v>5.0</v>
      </c>
      <c r="AG33" s="776">
        <v>0.04513888888888889</v>
      </c>
      <c r="AH33" s="1178"/>
      <c r="AI33" s="1249"/>
      <c r="AJ33" s="1250"/>
      <c r="AK33" s="1251"/>
      <c r="AL33" s="1243"/>
      <c r="AM33" s="1249"/>
      <c r="AN33" s="1250"/>
      <c r="AO33" s="1251"/>
      <c r="AP33" s="1243"/>
    </row>
    <row r="34" ht="18.0" customHeight="1">
      <c r="A34" s="451" t="s">
        <v>1367</v>
      </c>
      <c r="B34" s="8"/>
      <c r="C34" s="727">
        <v>2.0</v>
      </c>
      <c r="D34" s="727">
        <v>10.0</v>
      </c>
      <c r="E34" s="728">
        <v>0.04791666666666667</v>
      </c>
      <c r="F34" s="954"/>
      <c r="G34" s="727">
        <v>1.0</v>
      </c>
      <c r="H34" s="727">
        <v>5.0</v>
      </c>
      <c r="I34" s="728">
        <v>0.06805555555555555</v>
      </c>
      <c r="J34" s="954"/>
      <c r="K34" s="679"/>
      <c r="L34" s="679"/>
      <c r="M34" s="680"/>
      <c r="N34" s="954"/>
      <c r="O34" s="727">
        <v>1.0</v>
      </c>
      <c r="P34" s="727">
        <v>4.0</v>
      </c>
      <c r="Q34" s="727">
        <v>2.0</v>
      </c>
      <c r="R34" s="954"/>
      <c r="S34" s="727">
        <v>0.0</v>
      </c>
      <c r="T34" s="727">
        <v>6.0</v>
      </c>
      <c r="U34" s="728">
        <v>0.06458333333333334</v>
      </c>
      <c r="V34" s="1038"/>
      <c r="W34" s="769">
        <v>1.0</v>
      </c>
      <c r="X34" s="770">
        <v>3.0</v>
      </c>
      <c r="Y34" s="771">
        <v>0.041666666666666664</v>
      </c>
      <c r="Z34" s="1206"/>
      <c r="AA34" s="1269">
        <v>7.0</v>
      </c>
      <c r="AB34" s="1269">
        <v>3.0</v>
      </c>
      <c r="AC34" s="1270">
        <v>0.043055555555555555</v>
      </c>
      <c r="AD34" s="954"/>
      <c r="AE34" s="769">
        <v>2.0</v>
      </c>
      <c r="AF34" s="770">
        <v>3.0</v>
      </c>
      <c r="AG34" s="776">
        <v>0.044444444444444446</v>
      </c>
      <c r="AH34" s="1178"/>
      <c r="AI34" s="1249"/>
      <c r="AJ34" s="1250"/>
      <c r="AK34" s="1251"/>
      <c r="AL34" s="1243"/>
      <c r="AM34" s="1249"/>
      <c r="AN34" s="1250"/>
      <c r="AO34" s="1251"/>
      <c r="AP34" s="1243"/>
    </row>
    <row r="35" ht="18.0" customHeight="1">
      <c r="A35" s="451" t="s">
        <v>1368</v>
      </c>
      <c r="B35" s="8"/>
      <c r="C35" s="727">
        <v>1.0</v>
      </c>
      <c r="D35" s="727">
        <v>9.0</v>
      </c>
      <c r="E35" s="728">
        <v>0.020833333333333332</v>
      </c>
      <c r="F35" s="954"/>
      <c r="G35" s="727">
        <v>1.0</v>
      </c>
      <c r="H35" s="727">
        <v>7.5</v>
      </c>
      <c r="I35" s="728">
        <v>0.1673611111111111</v>
      </c>
      <c r="J35" s="954"/>
      <c r="K35" s="1252" t="s">
        <v>1276</v>
      </c>
      <c r="L35" s="7"/>
      <c r="M35" s="8"/>
      <c r="N35" s="954"/>
      <c r="O35" s="727">
        <v>4.0</v>
      </c>
      <c r="P35" s="727">
        <v>5.5</v>
      </c>
      <c r="Q35" s="736">
        <v>0.02638888888888889</v>
      </c>
      <c r="R35" s="954"/>
      <c r="S35" s="727">
        <v>5.0</v>
      </c>
      <c r="T35" s="727">
        <v>4.0</v>
      </c>
      <c r="U35" s="727">
        <v>0.0</v>
      </c>
      <c r="V35" s="1038">
        <v>1.0</v>
      </c>
      <c r="W35" s="769">
        <v>3.0</v>
      </c>
      <c r="X35" s="770">
        <v>2.0</v>
      </c>
      <c r="Y35" s="771">
        <v>0.08611111111111111</v>
      </c>
      <c r="Z35" s="1206"/>
      <c r="AA35" s="1269">
        <v>6.0</v>
      </c>
      <c r="AB35" s="1269">
        <v>2.0</v>
      </c>
      <c r="AC35" s="1270">
        <v>0.041666666666666664</v>
      </c>
      <c r="AD35" s="954"/>
      <c r="AE35" s="769">
        <v>1.0</v>
      </c>
      <c r="AF35" s="770">
        <v>5.0</v>
      </c>
      <c r="AG35" s="776">
        <v>0.06944444444444445</v>
      </c>
      <c r="AH35" s="1173"/>
      <c r="AI35" s="1249"/>
      <c r="AJ35" s="1250"/>
      <c r="AK35" s="1251"/>
      <c r="AL35" s="1243"/>
      <c r="AM35" s="1249"/>
      <c r="AN35" s="1250"/>
      <c r="AO35" s="1251"/>
      <c r="AP35" s="1243"/>
    </row>
    <row r="36" ht="14.25" customHeight="1">
      <c r="A36" s="818"/>
      <c r="B36" s="63"/>
      <c r="C36" s="1260"/>
      <c r="D36" s="1155"/>
      <c r="E36" s="1155"/>
      <c r="F36" s="1155"/>
      <c r="G36" s="1155"/>
      <c r="H36" s="1155"/>
      <c r="I36" s="1155"/>
      <c r="J36" s="1155"/>
      <c r="K36" s="1155"/>
      <c r="L36" s="1155"/>
      <c r="M36" s="1155"/>
      <c r="N36" s="1155"/>
      <c r="O36" s="1155"/>
      <c r="P36" s="1155"/>
      <c r="Q36" s="1155"/>
      <c r="R36" s="1155"/>
      <c r="S36" s="1155"/>
      <c r="T36" s="1155"/>
      <c r="U36" s="1155"/>
      <c r="V36" s="1155"/>
      <c r="W36" s="1155"/>
      <c r="X36" s="1155"/>
      <c r="Y36" s="1155"/>
      <c r="Z36" s="1155"/>
      <c r="AA36" s="1155"/>
      <c r="AB36" s="1155"/>
      <c r="AC36" s="1155"/>
      <c r="AD36" s="1155"/>
      <c r="AE36" s="1155"/>
      <c r="AF36" s="1155"/>
      <c r="AG36" s="1155"/>
      <c r="AH36" s="1155"/>
      <c r="AI36" s="1155"/>
      <c r="AJ36" s="1155"/>
      <c r="AK36" s="1155"/>
      <c r="AL36" s="1237"/>
      <c r="AM36" s="1155"/>
      <c r="AN36" s="1155"/>
      <c r="AO36" s="1155"/>
      <c r="AP36" s="1237"/>
    </row>
    <row r="37" ht="17.25" customHeight="1">
      <c r="A37" s="1224" t="s">
        <v>1369</v>
      </c>
      <c r="B37" s="63"/>
      <c r="C37" s="727">
        <v>1.0</v>
      </c>
      <c r="D37" s="727">
        <v>6.0</v>
      </c>
      <c r="E37" s="728">
        <v>0.021527777777777778</v>
      </c>
      <c r="F37" s="954"/>
      <c r="G37" s="727">
        <v>1.0</v>
      </c>
      <c r="H37" s="727">
        <v>3.5</v>
      </c>
      <c r="I37" s="728">
        <v>0.049305555555555554</v>
      </c>
      <c r="J37" s="954"/>
      <c r="K37" s="679">
        <v>2.0</v>
      </c>
      <c r="L37" s="679">
        <v>14.0</v>
      </c>
      <c r="M37" s="680">
        <v>0.21041666666666667</v>
      </c>
      <c r="N37" s="954"/>
      <c r="O37" s="727">
        <v>2.0</v>
      </c>
      <c r="P37" s="727">
        <v>6.5</v>
      </c>
      <c r="Q37" s="728">
        <v>0.02638888888888889</v>
      </c>
      <c r="R37" s="954"/>
      <c r="S37" s="727">
        <v>3.0</v>
      </c>
      <c r="T37" s="727">
        <v>5.0</v>
      </c>
      <c r="U37" s="728">
        <v>0.022916666666666665</v>
      </c>
      <c r="V37" s="1038"/>
      <c r="W37" s="1271">
        <v>0.0</v>
      </c>
      <c r="X37" s="1272">
        <v>1.0</v>
      </c>
      <c r="Y37" s="1273">
        <v>0.0</v>
      </c>
      <c r="Z37" s="1234">
        <v>1.0</v>
      </c>
      <c r="AA37" s="1269">
        <v>2.0</v>
      </c>
      <c r="AB37" s="1269">
        <v>3.0</v>
      </c>
      <c r="AC37" s="1270">
        <v>0.041666666666666664</v>
      </c>
      <c r="AD37" s="954"/>
      <c r="AE37" s="769">
        <v>1.0</v>
      </c>
      <c r="AF37" s="770">
        <v>6.0</v>
      </c>
      <c r="AG37" s="776">
        <v>0.06388888888888888</v>
      </c>
      <c r="AH37" s="1178"/>
      <c r="AI37" s="1249"/>
      <c r="AJ37" s="1250"/>
      <c r="AK37" s="1251"/>
      <c r="AL37" s="1243"/>
      <c r="AM37" s="1249"/>
      <c r="AN37" s="1250"/>
      <c r="AO37" s="1251"/>
      <c r="AP37" s="1243"/>
    </row>
    <row r="38" ht="16.5" customHeight="1">
      <c r="A38" s="1224" t="s">
        <v>1370</v>
      </c>
      <c r="B38" s="63"/>
      <c r="C38" s="727">
        <v>2.0</v>
      </c>
      <c r="D38" s="727">
        <v>10.0</v>
      </c>
      <c r="E38" s="728">
        <v>0.044444444444444446</v>
      </c>
      <c r="F38" s="954"/>
      <c r="G38" s="727">
        <v>1.0</v>
      </c>
      <c r="H38" s="727">
        <v>11.5</v>
      </c>
      <c r="I38" s="728">
        <v>0.024305555555555556</v>
      </c>
      <c r="J38" s="954"/>
      <c r="K38" s="679">
        <v>2.0</v>
      </c>
      <c r="L38" s="679">
        <v>2.5</v>
      </c>
      <c r="M38" s="680">
        <v>0.07430555555555556</v>
      </c>
      <c r="N38" s="954"/>
      <c r="O38" s="727">
        <v>7.0</v>
      </c>
      <c r="P38" s="727">
        <v>4.0</v>
      </c>
      <c r="Q38" s="728">
        <v>0.022916666666666665</v>
      </c>
      <c r="R38" s="954"/>
      <c r="S38" s="727">
        <v>1.0</v>
      </c>
      <c r="T38" s="727">
        <v>4.5</v>
      </c>
      <c r="U38" s="728">
        <v>0.022916666666666665</v>
      </c>
      <c r="V38" s="1038"/>
      <c r="W38" s="769">
        <v>2.0</v>
      </c>
      <c r="X38" s="770">
        <v>3.0</v>
      </c>
      <c r="Y38" s="771">
        <v>0.05416666666666667</v>
      </c>
      <c r="Z38" s="1206"/>
      <c r="AA38" s="1269">
        <v>5.0</v>
      </c>
      <c r="AB38" s="1269">
        <v>2.0</v>
      </c>
      <c r="AC38" s="1270">
        <v>0.04236111111111111</v>
      </c>
      <c r="AD38" s="954"/>
      <c r="AE38" s="769">
        <v>2.0</v>
      </c>
      <c r="AF38" s="770">
        <v>5.0</v>
      </c>
      <c r="AG38" s="776">
        <v>0.20833333333333334</v>
      </c>
      <c r="AH38" s="1178"/>
      <c r="AI38" s="1249"/>
      <c r="AJ38" s="1250"/>
      <c r="AK38" s="1251"/>
      <c r="AL38" s="1243"/>
      <c r="AM38" s="1249"/>
      <c r="AN38" s="1250"/>
      <c r="AO38" s="1251"/>
      <c r="AP38" s="1243"/>
    </row>
    <row r="39" ht="18.0" customHeight="1">
      <c r="A39" s="1274"/>
      <c r="B39" s="63"/>
      <c r="C39" s="819"/>
      <c r="D39" s="819"/>
      <c r="E39" s="820"/>
      <c r="F39" s="820"/>
      <c r="G39" s="819"/>
      <c r="H39" s="819"/>
      <c r="I39" s="820"/>
      <c r="J39" s="820"/>
      <c r="K39" s="821"/>
      <c r="L39" s="821"/>
      <c r="M39" s="822"/>
      <c r="N39" s="822"/>
      <c r="O39" s="821"/>
      <c r="P39" s="821"/>
      <c r="Q39" s="822"/>
      <c r="R39" s="822"/>
      <c r="S39" s="819"/>
      <c r="T39" s="819"/>
      <c r="U39" s="820"/>
      <c r="V39" s="820"/>
      <c r="W39" s="1275"/>
      <c r="X39" s="1275"/>
      <c r="Y39" s="1276"/>
      <c r="Z39" s="1276"/>
      <c r="AA39" s="819"/>
      <c r="AB39" s="819"/>
      <c r="AC39" s="820"/>
      <c r="AD39" s="820"/>
      <c r="AE39" s="821"/>
      <c r="AF39" s="821"/>
      <c r="AG39" s="822"/>
      <c r="AH39" s="822"/>
      <c r="AI39" s="1277"/>
      <c r="AJ39" s="1277"/>
      <c r="AK39" s="822"/>
      <c r="AL39" s="822"/>
      <c r="AM39" s="1277"/>
      <c r="AN39" s="1277"/>
      <c r="AO39" s="822"/>
      <c r="AP39" s="822"/>
    </row>
    <row r="40" ht="18.0" customHeight="1">
      <c r="A40" s="399" t="s">
        <v>45</v>
      </c>
      <c r="B40" s="400" t="s">
        <v>46</v>
      </c>
      <c r="C40" s="1107">
        <f t="shared" ref="C40:AP40" si="1">SUM(C3:C11)</f>
        <v>12</v>
      </c>
      <c r="D40" s="1107">
        <f t="shared" si="1"/>
        <v>55.5</v>
      </c>
      <c r="E40" s="1108">
        <f t="shared" si="1"/>
        <v>0.2895833333</v>
      </c>
      <c r="F40" s="1109">
        <f t="shared" si="1"/>
        <v>0</v>
      </c>
      <c r="G40" s="1107">
        <f t="shared" si="1"/>
        <v>13</v>
      </c>
      <c r="H40" s="1107">
        <f t="shared" si="1"/>
        <v>37.5</v>
      </c>
      <c r="I40" s="1108">
        <f t="shared" si="1"/>
        <v>0.225</v>
      </c>
      <c r="J40" s="1109">
        <f t="shared" si="1"/>
        <v>0</v>
      </c>
      <c r="K40" s="1107">
        <f t="shared" si="1"/>
        <v>0</v>
      </c>
      <c r="L40" s="1107">
        <f t="shared" si="1"/>
        <v>0</v>
      </c>
      <c r="M40" s="1108">
        <f t="shared" si="1"/>
        <v>0</v>
      </c>
      <c r="N40" s="1109">
        <f t="shared" si="1"/>
        <v>0</v>
      </c>
      <c r="O40" s="1107">
        <f t="shared" si="1"/>
        <v>0</v>
      </c>
      <c r="P40" s="1107">
        <f t="shared" si="1"/>
        <v>0</v>
      </c>
      <c r="Q40" s="1108">
        <f t="shared" si="1"/>
        <v>0</v>
      </c>
      <c r="R40" s="1109">
        <f t="shared" si="1"/>
        <v>0</v>
      </c>
      <c r="S40" s="1107">
        <f t="shared" si="1"/>
        <v>0</v>
      </c>
      <c r="T40" s="1107">
        <f t="shared" si="1"/>
        <v>0</v>
      </c>
      <c r="U40" s="1108">
        <f t="shared" si="1"/>
        <v>0</v>
      </c>
      <c r="V40" s="1109">
        <f t="shared" si="1"/>
        <v>0</v>
      </c>
      <c r="W40" s="1107">
        <f t="shared" si="1"/>
        <v>0</v>
      </c>
      <c r="X40" s="1107">
        <f t="shared" si="1"/>
        <v>0</v>
      </c>
      <c r="Y40" s="1108">
        <f t="shared" si="1"/>
        <v>0</v>
      </c>
      <c r="Z40" s="1109">
        <f t="shared" si="1"/>
        <v>0</v>
      </c>
      <c r="AA40" s="1107">
        <f t="shared" si="1"/>
        <v>0</v>
      </c>
      <c r="AB40" s="1107">
        <f t="shared" si="1"/>
        <v>0</v>
      </c>
      <c r="AC40" s="1108">
        <f t="shared" si="1"/>
        <v>0</v>
      </c>
      <c r="AD40" s="1109">
        <f t="shared" si="1"/>
        <v>0</v>
      </c>
      <c r="AE40" s="1107">
        <f t="shared" si="1"/>
        <v>0</v>
      </c>
      <c r="AF40" s="1107">
        <f t="shared" si="1"/>
        <v>0</v>
      </c>
      <c r="AG40" s="1108">
        <f t="shared" si="1"/>
        <v>0</v>
      </c>
      <c r="AH40" s="1109">
        <f t="shared" si="1"/>
        <v>0</v>
      </c>
      <c r="AI40" s="1107">
        <f t="shared" si="1"/>
        <v>0</v>
      </c>
      <c r="AJ40" s="1107">
        <f t="shared" si="1"/>
        <v>0</v>
      </c>
      <c r="AK40" s="1108">
        <f t="shared" si="1"/>
        <v>0</v>
      </c>
      <c r="AL40" s="1109">
        <f t="shared" si="1"/>
        <v>0</v>
      </c>
      <c r="AM40" s="1107">
        <f t="shared" si="1"/>
        <v>0</v>
      </c>
      <c r="AN40" s="1107">
        <f t="shared" si="1"/>
        <v>0</v>
      </c>
      <c r="AO40" s="1108">
        <f t="shared" si="1"/>
        <v>0</v>
      </c>
      <c r="AP40" s="1109">
        <f t="shared" si="1"/>
        <v>0</v>
      </c>
    </row>
    <row r="41" ht="18.0" customHeight="1">
      <c r="A41" s="404" t="s">
        <v>47</v>
      </c>
      <c r="B41" s="405" t="s">
        <v>48</v>
      </c>
      <c r="C41" s="1107">
        <f>SUM(C13:C19)</f>
        <v>8</v>
      </c>
      <c r="D41" s="1107">
        <f>SUM(D12:D19)</f>
        <v>76</v>
      </c>
      <c r="E41" s="1108">
        <f t="shared" ref="E41:G41" si="2">SUM(E13:E19)</f>
        <v>0.2944444444</v>
      </c>
      <c r="F41" s="1109">
        <f t="shared" si="2"/>
        <v>0</v>
      </c>
      <c r="G41" s="1107">
        <f t="shared" si="2"/>
        <v>14</v>
      </c>
      <c r="H41" s="1107">
        <f>SUM(H12:H19)</f>
        <v>35.5</v>
      </c>
      <c r="I41" s="1108">
        <f t="shared" ref="I41:K41" si="3">SUM(I13:I19)</f>
        <v>0.2680555556</v>
      </c>
      <c r="J41" s="1109">
        <f t="shared" si="3"/>
        <v>0</v>
      </c>
      <c r="K41" s="1107">
        <f t="shared" si="3"/>
        <v>0</v>
      </c>
      <c r="L41" s="1107">
        <f>SUM(L12:L19)</f>
        <v>0</v>
      </c>
      <c r="M41" s="1108">
        <f t="shared" ref="M41:O41" si="4">SUM(M13:M19)</f>
        <v>0</v>
      </c>
      <c r="N41" s="1109">
        <f t="shared" si="4"/>
        <v>0</v>
      </c>
      <c r="O41" s="1107">
        <f t="shared" si="4"/>
        <v>20</v>
      </c>
      <c r="P41" s="1107">
        <f>SUM(P12:P19)</f>
        <v>33</v>
      </c>
      <c r="Q41" s="1108">
        <f t="shared" ref="Q41:S41" si="5">SUM(Q13:Q19)</f>
        <v>0.1902777778</v>
      </c>
      <c r="R41" s="1109">
        <f t="shared" si="5"/>
        <v>0</v>
      </c>
      <c r="S41" s="1107">
        <f t="shared" si="5"/>
        <v>0</v>
      </c>
      <c r="T41" s="1107">
        <f>SUM(T12:T19)</f>
        <v>0</v>
      </c>
      <c r="U41" s="1108">
        <f t="shared" ref="U41:W41" si="6">SUM(U13:U19)</f>
        <v>0</v>
      </c>
      <c r="V41" s="1109">
        <f t="shared" si="6"/>
        <v>0</v>
      </c>
      <c r="W41" s="1107">
        <f t="shared" si="6"/>
        <v>0</v>
      </c>
      <c r="X41" s="1107">
        <f>SUM(X12:X19)</f>
        <v>0</v>
      </c>
      <c r="Y41" s="1108">
        <f t="shared" ref="Y41:AA41" si="7">SUM(Y13:Y19)</f>
        <v>0</v>
      </c>
      <c r="Z41" s="1109">
        <f t="shared" si="7"/>
        <v>0</v>
      </c>
      <c r="AA41" s="1107">
        <f t="shared" si="7"/>
        <v>0</v>
      </c>
      <c r="AB41" s="1107">
        <f>SUM(AB12:AB19)</f>
        <v>0</v>
      </c>
      <c r="AC41" s="1108">
        <f t="shared" ref="AC41:AE41" si="8">SUM(AC13:AC19)</f>
        <v>0</v>
      </c>
      <c r="AD41" s="1109">
        <f t="shared" si="8"/>
        <v>0</v>
      </c>
      <c r="AE41" s="1107">
        <f t="shared" si="8"/>
        <v>2</v>
      </c>
      <c r="AF41" s="1107">
        <f>SUM(AF12:AF19)</f>
        <v>2</v>
      </c>
      <c r="AG41" s="1108">
        <f t="shared" ref="AG41:AI41" si="9">SUM(AG13:AG19)</f>
        <v>0</v>
      </c>
      <c r="AH41" s="1109">
        <f t="shared" si="9"/>
        <v>0</v>
      </c>
      <c r="AI41" s="1107">
        <f t="shared" si="9"/>
        <v>0</v>
      </c>
      <c r="AJ41" s="1107">
        <f>SUM(AJ12:AJ19)</f>
        <v>0</v>
      </c>
      <c r="AK41" s="1108">
        <f t="shared" ref="AK41:AM41" si="10">SUM(AK13:AK19)</f>
        <v>0</v>
      </c>
      <c r="AL41" s="1109">
        <f t="shared" si="10"/>
        <v>0</v>
      </c>
      <c r="AM41" s="1107">
        <f t="shared" si="10"/>
        <v>0</v>
      </c>
      <c r="AN41" s="1107">
        <f>SUM(AN12:AN19)</f>
        <v>0</v>
      </c>
      <c r="AO41" s="1108">
        <f t="shared" ref="AO41:AP41" si="11">SUM(AO13:AO19)</f>
        <v>0</v>
      </c>
      <c r="AP41" s="1109">
        <f t="shared" si="11"/>
        <v>0</v>
      </c>
    </row>
    <row r="42" ht="18.0" customHeight="1">
      <c r="A42" s="406" t="s">
        <v>43</v>
      </c>
      <c r="B42" s="405" t="s">
        <v>49</v>
      </c>
      <c r="C42" s="1107">
        <f t="shared" ref="C42:AP42" si="12">SUM(C21:C27)</f>
        <v>9</v>
      </c>
      <c r="D42" s="1107">
        <f t="shared" si="12"/>
        <v>61.5</v>
      </c>
      <c r="E42" s="1108">
        <f t="shared" si="12"/>
        <v>0.3770833333</v>
      </c>
      <c r="F42" s="1109">
        <f t="shared" si="12"/>
        <v>0</v>
      </c>
      <c r="G42" s="1107">
        <f t="shared" si="12"/>
        <v>6</v>
      </c>
      <c r="H42" s="1107">
        <f t="shared" si="12"/>
        <v>32</v>
      </c>
      <c r="I42" s="1108">
        <f t="shared" si="12"/>
        <v>0.2840277778</v>
      </c>
      <c r="J42" s="1109">
        <f t="shared" si="12"/>
        <v>0</v>
      </c>
      <c r="K42" s="1107">
        <f t="shared" si="12"/>
        <v>0</v>
      </c>
      <c r="L42" s="1107">
        <f t="shared" si="12"/>
        <v>0</v>
      </c>
      <c r="M42" s="1108">
        <f t="shared" si="12"/>
        <v>0</v>
      </c>
      <c r="N42" s="1109">
        <f t="shared" si="12"/>
        <v>0</v>
      </c>
      <c r="O42" s="1107">
        <f t="shared" si="12"/>
        <v>17</v>
      </c>
      <c r="P42" s="1107">
        <f t="shared" si="12"/>
        <v>56.5</v>
      </c>
      <c r="Q42" s="1108">
        <f t="shared" si="12"/>
        <v>1.371527778</v>
      </c>
      <c r="R42" s="1109">
        <f t="shared" si="12"/>
        <v>0</v>
      </c>
      <c r="S42" s="1107">
        <f t="shared" si="12"/>
        <v>0</v>
      </c>
      <c r="T42" s="1107">
        <f t="shared" si="12"/>
        <v>0</v>
      </c>
      <c r="U42" s="1108">
        <f t="shared" si="12"/>
        <v>0</v>
      </c>
      <c r="V42" s="1109">
        <f t="shared" si="12"/>
        <v>0</v>
      </c>
      <c r="W42" s="1107">
        <f t="shared" si="12"/>
        <v>0</v>
      </c>
      <c r="X42" s="1107">
        <f t="shared" si="12"/>
        <v>0</v>
      </c>
      <c r="Y42" s="1108">
        <f t="shared" si="12"/>
        <v>0</v>
      </c>
      <c r="Z42" s="1109">
        <f t="shared" si="12"/>
        <v>0</v>
      </c>
      <c r="AA42" s="1107">
        <f t="shared" si="12"/>
        <v>0</v>
      </c>
      <c r="AB42" s="1107">
        <f t="shared" si="12"/>
        <v>5</v>
      </c>
      <c r="AC42" s="1108">
        <f t="shared" si="12"/>
        <v>0</v>
      </c>
      <c r="AD42" s="1109">
        <f t="shared" si="12"/>
        <v>0</v>
      </c>
      <c r="AE42" s="1107">
        <f t="shared" si="12"/>
        <v>12</v>
      </c>
      <c r="AF42" s="1107">
        <f t="shared" si="12"/>
        <v>33</v>
      </c>
      <c r="AG42" s="1108">
        <f t="shared" si="12"/>
        <v>0.5243055556</v>
      </c>
      <c r="AH42" s="1109">
        <f t="shared" si="12"/>
        <v>0</v>
      </c>
      <c r="AI42" s="1107">
        <f t="shared" si="12"/>
        <v>0</v>
      </c>
      <c r="AJ42" s="1107">
        <f t="shared" si="12"/>
        <v>0</v>
      </c>
      <c r="AK42" s="1108">
        <f t="shared" si="12"/>
        <v>0</v>
      </c>
      <c r="AL42" s="1109">
        <f t="shared" si="12"/>
        <v>0</v>
      </c>
      <c r="AM42" s="1107">
        <f t="shared" si="12"/>
        <v>0</v>
      </c>
      <c r="AN42" s="1107">
        <f t="shared" si="12"/>
        <v>0</v>
      </c>
      <c r="AO42" s="1108">
        <f t="shared" si="12"/>
        <v>0</v>
      </c>
      <c r="AP42" s="1109">
        <f t="shared" si="12"/>
        <v>0</v>
      </c>
    </row>
    <row r="43" ht="18.0" customHeight="1">
      <c r="A43" s="407" t="s">
        <v>57</v>
      </c>
      <c r="B43" s="405" t="s">
        <v>51</v>
      </c>
      <c r="C43" s="1107">
        <f t="shared" ref="C43:AP43" si="13">SUM(C29:C35)</f>
        <v>9</v>
      </c>
      <c r="D43" s="1107">
        <f t="shared" si="13"/>
        <v>59.5</v>
      </c>
      <c r="E43" s="1108">
        <f t="shared" si="13"/>
        <v>0.6506944444</v>
      </c>
      <c r="F43" s="1109">
        <f t="shared" si="13"/>
        <v>0</v>
      </c>
      <c r="G43" s="1107">
        <f t="shared" si="13"/>
        <v>10</v>
      </c>
      <c r="H43" s="1107">
        <f t="shared" si="13"/>
        <v>51.5</v>
      </c>
      <c r="I43" s="1108">
        <f t="shared" si="13"/>
        <v>0.3979166667</v>
      </c>
      <c r="J43" s="1109">
        <f t="shared" si="13"/>
        <v>0</v>
      </c>
      <c r="K43" s="1107">
        <f t="shared" si="13"/>
        <v>0</v>
      </c>
      <c r="L43" s="1107">
        <f t="shared" si="13"/>
        <v>0</v>
      </c>
      <c r="M43" s="1108">
        <f t="shared" si="13"/>
        <v>0</v>
      </c>
      <c r="N43" s="1109">
        <f t="shared" si="13"/>
        <v>0</v>
      </c>
      <c r="O43" s="1107">
        <f t="shared" si="13"/>
        <v>12</v>
      </c>
      <c r="P43" s="1107">
        <f t="shared" si="13"/>
        <v>35</v>
      </c>
      <c r="Q43" s="1108">
        <f t="shared" si="13"/>
        <v>2.283333333</v>
      </c>
      <c r="R43" s="1109">
        <f t="shared" si="13"/>
        <v>0</v>
      </c>
      <c r="S43" s="1107">
        <f t="shared" si="13"/>
        <v>19</v>
      </c>
      <c r="T43" s="1107">
        <f t="shared" si="13"/>
        <v>41</v>
      </c>
      <c r="U43" s="1108">
        <f t="shared" si="13"/>
        <v>1.097916667</v>
      </c>
      <c r="V43" s="1109">
        <f t="shared" si="13"/>
        <v>1</v>
      </c>
      <c r="W43" s="1107">
        <f t="shared" si="13"/>
        <v>5</v>
      </c>
      <c r="X43" s="1107">
        <f t="shared" si="13"/>
        <v>7</v>
      </c>
      <c r="Y43" s="1108">
        <f t="shared" si="13"/>
        <v>0.3388888889</v>
      </c>
      <c r="Z43" s="1109">
        <f t="shared" si="13"/>
        <v>0</v>
      </c>
      <c r="AA43" s="1107">
        <f t="shared" si="13"/>
        <v>14</v>
      </c>
      <c r="AB43" s="1107">
        <f t="shared" si="13"/>
        <v>6</v>
      </c>
      <c r="AC43" s="1108">
        <f t="shared" si="13"/>
        <v>0.1263888889</v>
      </c>
      <c r="AD43" s="1109">
        <f t="shared" si="13"/>
        <v>0</v>
      </c>
      <c r="AE43" s="1107">
        <f t="shared" si="13"/>
        <v>15</v>
      </c>
      <c r="AF43" s="1107">
        <f t="shared" si="13"/>
        <v>29</v>
      </c>
      <c r="AG43" s="1108">
        <f t="shared" si="13"/>
        <v>0.5284722222</v>
      </c>
      <c r="AH43" s="1109">
        <f t="shared" si="13"/>
        <v>0</v>
      </c>
      <c r="AI43" s="1107">
        <f t="shared" si="13"/>
        <v>0</v>
      </c>
      <c r="AJ43" s="1107">
        <f t="shared" si="13"/>
        <v>0</v>
      </c>
      <c r="AK43" s="1108">
        <f t="shared" si="13"/>
        <v>0</v>
      </c>
      <c r="AL43" s="1109">
        <f t="shared" si="13"/>
        <v>0</v>
      </c>
      <c r="AM43" s="1107">
        <f t="shared" si="13"/>
        <v>0</v>
      </c>
      <c r="AN43" s="1107">
        <f t="shared" si="13"/>
        <v>0</v>
      </c>
      <c r="AO43" s="1108">
        <f t="shared" si="13"/>
        <v>0</v>
      </c>
      <c r="AP43" s="1109">
        <f t="shared" si="13"/>
        <v>0</v>
      </c>
    </row>
    <row r="44" ht="18.0" customHeight="1">
      <c r="A44" s="408" t="s">
        <v>52</v>
      </c>
      <c r="B44" s="409" t="s">
        <v>53</v>
      </c>
      <c r="C44" s="1107">
        <f t="shared" ref="C44:AP44" si="14">SUM(C37:C38)</f>
        <v>3</v>
      </c>
      <c r="D44" s="1107">
        <f t="shared" si="14"/>
        <v>16</v>
      </c>
      <c r="E44" s="1108">
        <f t="shared" si="14"/>
        <v>0.06597222222</v>
      </c>
      <c r="F44" s="1109">
        <f t="shared" si="14"/>
        <v>0</v>
      </c>
      <c r="G44" s="1107">
        <f t="shared" si="14"/>
        <v>2</v>
      </c>
      <c r="H44" s="1107">
        <f t="shared" si="14"/>
        <v>15</v>
      </c>
      <c r="I44" s="1108">
        <f t="shared" si="14"/>
        <v>0.07361111111</v>
      </c>
      <c r="J44" s="1109">
        <f t="shared" si="14"/>
        <v>0</v>
      </c>
      <c r="K44" s="1107">
        <f t="shared" si="14"/>
        <v>4</v>
      </c>
      <c r="L44" s="1107">
        <f t="shared" si="14"/>
        <v>16.5</v>
      </c>
      <c r="M44" s="1108">
        <f t="shared" si="14"/>
        <v>0.2847222222</v>
      </c>
      <c r="N44" s="1109">
        <f t="shared" si="14"/>
        <v>0</v>
      </c>
      <c r="O44" s="1107">
        <f t="shared" si="14"/>
        <v>9</v>
      </c>
      <c r="P44" s="1107">
        <f t="shared" si="14"/>
        <v>10.5</v>
      </c>
      <c r="Q44" s="1108">
        <f t="shared" si="14"/>
        <v>0.04930555556</v>
      </c>
      <c r="R44" s="1109">
        <f t="shared" si="14"/>
        <v>0</v>
      </c>
      <c r="S44" s="1107">
        <f t="shared" si="14"/>
        <v>4</v>
      </c>
      <c r="T44" s="1107">
        <f t="shared" si="14"/>
        <v>9.5</v>
      </c>
      <c r="U44" s="1108">
        <f t="shared" si="14"/>
        <v>0.04583333333</v>
      </c>
      <c r="V44" s="1109">
        <f t="shared" si="14"/>
        <v>0</v>
      </c>
      <c r="W44" s="1107">
        <f t="shared" si="14"/>
        <v>2</v>
      </c>
      <c r="X44" s="1107">
        <f t="shared" si="14"/>
        <v>4</v>
      </c>
      <c r="Y44" s="1108">
        <f t="shared" si="14"/>
        <v>0.05416666667</v>
      </c>
      <c r="Z44" s="1109">
        <f t="shared" si="14"/>
        <v>1</v>
      </c>
      <c r="AA44" s="1107">
        <f t="shared" si="14"/>
        <v>7</v>
      </c>
      <c r="AB44" s="1107">
        <f t="shared" si="14"/>
        <v>5</v>
      </c>
      <c r="AC44" s="1108">
        <f t="shared" si="14"/>
        <v>0.08402777778</v>
      </c>
      <c r="AD44" s="1109">
        <f t="shared" si="14"/>
        <v>0</v>
      </c>
      <c r="AE44" s="1107">
        <f t="shared" si="14"/>
        <v>3</v>
      </c>
      <c r="AF44" s="1107">
        <f t="shared" si="14"/>
        <v>11</v>
      </c>
      <c r="AG44" s="1108">
        <f t="shared" si="14"/>
        <v>0.2722222222</v>
      </c>
      <c r="AH44" s="1109">
        <f t="shared" si="14"/>
        <v>0</v>
      </c>
      <c r="AI44" s="1107">
        <f t="shared" si="14"/>
        <v>0</v>
      </c>
      <c r="AJ44" s="1107">
        <f t="shared" si="14"/>
        <v>0</v>
      </c>
      <c r="AK44" s="1108">
        <f t="shared" si="14"/>
        <v>0</v>
      </c>
      <c r="AL44" s="1109">
        <f t="shared" si="14"/>
        <v>0</v>
      </c>
      <c r="AM44" s="1107">
        <f t="shared" si="14"/>
        <v>0</v>
      </c>
      <c r="AN44" s="1107">
        <f t="shared" si="14"/>
        <v>0</v>
      </c>
      <c r="AO44" s="1108">
        <f t="shared" si="14"/>
        <v>0</v>
      </c>
      <c r="AP44" s="1109">
        <f t="shared" si="14"/>
        <v>0</v>
      </c>
    </row>
    <row r="45" ht="18.0" customHeight="1">
      <c r="A45" s="410" t="s">
        <v>44</v>
      </c>
      <c r="B45" s="411" t="s">
        <v>24</v>
      </c>
      <c r="C45" s="1107">
        <f t="shared" ref="C45:AP45" si="15">SUM(C40:C44)</f>
        <v>41</v>
      </c>
      <c r="D45" s="1107">
        <f t="shared" si="15"/>
        <v>268.5</v>
      </c>
      <c r="E45" s="1108">
        <f t="shared" si="15"/>
        <v>1.677777778</v>
      </c>
      <c r="F45" s="1109">
        <f t="shared" si="15"/>
        <v>0</v>
      </c>
      <c r="G45" s="1107">
        <f t="shared" si="15"/>
        <v>45</v>
      </c>
      <c r="H45" s="1107">
        <f t="shared" si="15"/>
        <v>171.5</v>
      </c>
      <c r="I45" s="1108">
        <f t="shared" si="15"/>
        <v>1.248611111</v>
      </c>
      <c r="J45" s="1109">
        <f t="shared" si="15"/>
        <v>0</v>
      </c>
      <c r="K45" s="1107">
        <f t="shared" si="15"/>
        <v>4</v>
      </c>
      <c r="L45" s="1107">
        <f t="shared" si="15"/>
        <v>16.5</v>
      </c>
      <c r="M45" s="1108">
        <f t="shared" si="15"/>
        <v>0.2847222222</v>
      </c>
      <c r="N45" s="1109">
        <f t="shared" si="15"/>
        <v>0</v>
      </c>
      <c r="O45" s="1107">
        <f t="shared" si="15"/>
        <v>58</v>
      </c>
      <c r="P45" s="1107">
        <f t="shared" si="15"/>
        <v>135</v>
      </c>
      <c r="Q45" s="1108">
        <f t="shared" si="15"/>
        <v>3.894444444</v>
      </c>
      <c r="R45" s="1109">
        <f t="shared" si="15"/>
        <v>0</v>
      </c>
      <c r="S45" s="1107">
        <f t="shared" si="15"/>
        <v>23</v>
      </c>
      <c r="T45" s="1107">
        <f t="shared" si="15"/>
        <v>50.5</v>
      </c>
      <c r="U45" s="1108">
        <f t="shared" si="15"/>
        <v>1.14375</v>
      </c>
      <c r="V45" s="1109">
        <f t="shared" si="15"/>
        <v>1</v>
      </c>
      <c r="W45" s="1107">
        <f t="shared" si="15"/>
        <v>7</v>
      </c>
      <c r="X45" s="1107">
        <f t="shared" si="15"/>
        <v>11</v>
      </c>
      <c r="Y45" s="1108">
        <f t="shared" si="15"/>
        <v>0.3930555556</v>
      </c>
      <c r="Z45" s="1109">
        <f t="shared" si="15"/>
        <v>1</v>
      </c>
      <c r="AA45" s="1107">
        <f t="shared" si="15"/>
        <v>21</v>
      </c>
      <c r="AB45" s="1107">
        <f t="shared" si="15"/>
        <v>16</v>
      </c>
      <c r="AC45" s="1108">
        <f t="shared" si="15"/>
        <v>0.2104166667</v>
      </c>
      <c r="AD45" s="1109">
        <f t="shared" si="15"/>
        <v>0</v>
      </c>
      <c r="AE45" s="1107">
        <f t="shared" si="15"/>
        <v>32</v>
      </c>
      <c r="AF45" s="1107">
        <f t="shared" si="15"/>
        <v>75</v>
      </c>
      <c r="AG45" s="1108">
        <f t="shared" si="15"/>
        <v>1.325</v>
      </c>
      <c r="AH45" s="1109">
        <f t="shared" si="15"/>
        <v>0</v>
      </c>
      <c r="AI45" s="1107">
        <f t="shared" si="15"/>
        <v>0</v>
      </c>
      <c r="AJ45" s="1107">
        <f t="shared" si="15"/>
        <v>0</v>
      </c>
      <c r="AK45" s="1108">
        <f t="shared" si="15"/>
        <v>0</v>
      </c>
      <c r="AL45" s="1109">
        <f t="shared" si="15"/>
        <v>0</v>
      </c>
      <c r="AM45" s="1107">
        <f t="shared" si="15"/>
        <v>0</v>
      </c>
      <c r="AN45" s="1107">
        <f t="shared" si="15"/>
        <v>0</v>
      </c>
      <c r="AO45" s="1108">
        <f t="shared" si="15"/>
        <v>0</v>
      </c>
      <c r="AP45" s="1109">
        <f t="shared" si="15"/>
        <v>0</v>
      </c>
    </row>
    <row r="46" ht="18.0" customHeight="1">
      <c r="A46" s="451" t="s">
        <v>1122</v>
      </c>
      <c r="B46" s="8"/>
      <c r="C46" s="827"/>
      <c r="D46" s="828"/>
      <c r="E46" s="827"/>
      <c r="F46" s="827"/>
      <c r="G46" s="827"/>
      <c r="H46" s="827"/>
      <c r="I46" s="827"/>
      <c r="J46" s="827"/>
      <c r="K46" s="827"/>
      <c r="L46" s="827"/>
      <c r="M46" s="827"/>
      <c r="N46" s="827"/>
      <c r="O46" s="827"/>
      <c r="P46" s="827"/>
      <c r="Q46" s="827"/>
      <c r="R46" s="827"/>
      <c r="S46" s="827"/>
      <c r="T46" s="827"/>
      <c r="U46" s="827"/>
      <c r="V46" s="827"/>
      <c r="W46" s="827"/>
      <c r="X46" s="827"/>
      <c r="Y46" s="827"/>
      <c r="Z46" s="827"/>
      <c r="AA46" s="827"/>
      <c r="AB46" s="827"/>
      <c r="AC46" s="827"/>
      <c r="AD46" s="827"/>
      <c r="AE46" s="827"/>
      <c r="AF46" s="827"/>
      <c r="AG46" s="827"/>
      <c r="AH46" s="827"/>
      <c r="AI46" s="827"/>
      <c r="AJ46" s="827"/>
      <c r="AK46" s="827"/>
      <c r="AL46" s="827"/>
      <c r="AM46" s="827"/>
      <c r="AN46" s="827"/>
      <c r="AO46" s="827"/>
      <c r="AP46" s="827"/>
    </row>
    <row r="47" ht="18.0" customHeight="1">
      <c r="A47" s="1278"/>
      <c r="B47" s="1278"/>
      <c r="C47" s="827"/>
      <c r="D47" s="828"/>
      <c r="E47" s="827"/>
      <c r="F47" s="827"/>
      <c r="G47" s="827"/>
      <c r="H47" s="827"/>
      <c r="I47" s="827"/>
      <c r="J47" s="827"/>
      <c r="K47" s="827"/>
      <c r="L47" s="827"/>
      <c r="M47" s="827"/>
      <c r="N47" s="827"/>
      <c r="O47" s="827"/>
      <c r="P47" s="827"/>
      <c r="Q47" s="827"/>
      <c r="R47" s="827"/>
      <c r="S47" s="827"/>
      <c r="T47" s="827"/>
      <c r="U47" s="827"/>
      <c r="V47" s="827"/>
      <c r="W47" s="827"/>
      <c r="X47" s="827"/>
      <c r="Y47" s="827"/>
      <c r="Z47" s="827"/>
      <c r="AA47" s="827"/>
      <c r="AB47" s="827"/>
      <c r="AC47" s="827"/>
      <c r="AD47" s="827"/>
      <c r="AE47" s="827"/>
      <c r="AF47" s="827"/>
      <c r="AG47" s="827"/>
      <c r="AH47" s="827"/>
      <c r="AI47" s="827"/>
      <c r="AJ47" s="827"/>
      <c r="AK47" s="827"/>
      <c r="AL47" s="827"/>
      <c r="AM47" s="827"/>
      <c r="AN47" s="827"/>
      <c r="AO47" s="827"/>
      <c r="AP47" s="827"/>
    </row>
    <row r="48" ht="18.0" customHeight="1">
      <c r="A48" s="1278"/>
      <c r="B48" s="1278"/>
      <c r="C48" s="827"/>
      <c r="D48" s="828"/>
      <c r="E48" s="827"/>
      <c r="F48" s="827"/>
      <c r="G48" s="827"/>
      <c r="H48" s="827"/>
      <c r="I48" s="827"/>
      <c r="J48" s="827"/>
      <c r="K48" s="827"/>
      <c r="L48" s="827"/>
      <c r="M48" s="827"/>
      <c r="N48" s="827"/>
      <c r="O48" s="827"/>
      <c r="P48" s="827"/>
      <c r="Q48" s="827"/>
      <c r="R48" s="827"/>
      <c r="S48" s="827"/>
      <c r="T48" s="827"/>
      <c r="U48" s="827"/>
      <c r="V48" s="827"/>
      <c r="W48" s="827"/>
      <c r="X48" s="827"/>
      <c r="Y48" s="827"/>
      <c r="Z48" s="827"/>
      <c r="AA48" s="827"/>
      <c r="AB48" s="827"/>
      <c r="AC48" s="827"/>
      <c r="AD48" s="827"/>
      <c r="AE48" s="827"/>
      <c r="AF48" s="827"/>
      <c r="AG48" s="827"/>
      <c r="AH48" s="827"/>
      <c r="AI48" s="827"/>
      <c r="AJ48" s="827"/>
      <c r="AK48" s="827"/>
      <c r="AL48" s="827"/>
      <c r="AM48" s="827"/>
      <c r="AN48" s="827"/>
      <c r="AO48" s="827"/>
      <c r="AP48" s="827"/>
    </row>
  </sheetData>
  <mergeCells count="55">
    <mergeCell ref="AA1:AD1"/>
    <mergeCell ref="AE1:AH1"/>
    <mergeCell ref="AI1:AL1"/>
    <mergeCell ref="AM1:AP1"/>
    <mergeCell ref="A1:B1"/>
    <mergeCell ref="C1:F1"/>
    <mergeCell ref="G1:J1"/>
    <mergeCell ref="K1:N1"/>
    <mergeCell ref="O1:R1"/>
    <mergeCell ref="S1:V1"/>
    <mergeCell ref="W1:Z1"/>
    <mergeCell ref="A9:B9"/>
    <mergeCell ref="A10:B10"/>
    <mergeCell ref="A11:B11"/>
    <mergeCell ref="A12:B12"/>
    <mergeCell ref="A13:B13"/>
    <mergeCell ref="A14:B14"/>
    <mergeCell ref="O14:Q14"/>
    <mergeCell ref="A2:B2"/>
    <mergeCell ref="A3:B3"/>
    <mergeCell ref="A4:B4"/>
    <mergeCell ref="A5:B5"/>
    <mergeCell ref="A6:B6"/>
    <mergeCell ref="A7:B7"/>
    <mergeCell ref="A8:B8"/>
    <mergeCell ref="A22:B22"/>
    <mergeCell ref="A23:B23"/>
    <mergeCell ref="A24:B24"/>
    <mergeCell ref="A25:B25"/>
    <mergeCell ref="A26:B26"/>
    <mergeCell ref="A27:B27"/>
    <mergeCell ref="S27:U27"/>
    <mergeCell ref="A28:B28"/>
    <mergeCell ref="A29:B29"/>
    <mergeCell ref="A30:B30"/>
    <mergeCell ref="A31:B31"/>
    <mergeCell ref="A32:B32"/>
    <mergeCell ref="W32:Y32"/>
    <mergeCell ref="AA32:AC32"/>
    <mergeCell ref="A33:B33"/>
    <mergeCell ref="A34:B34"/>
    <mergeCell ref="A35:B35"/>
    <mergeCell ref="K35:M35"/>
    <mergeCell ref="A36:B36"/>
    <mergeCell ref="A37:B37"/>
    <mergeCell ref="A38:B38"/>
    <mergeCell ref="A39:B39"/>
    <mergeCell ref="A15:B15"/>
    <mergeCell ref="A16:B16"/>
    <mergeCell ref="A17:B17"/>
    <mergeCell ref="A18:B18"/>
    <mergeCell ref="A19:B19"/>
    <mergeCell ref="A20:B20"/>
    <mergeCell ref="A21:B21"/>
    <mergeCell ref="A46:B46"/>
  </mergeCells>
  <conditionalFormatting sqref="C3:E38">
    <cfRule type="expression" dxfId="0" priority="1">
      <formula>$F:$F=1</formula>
    </cfRule>
  </conditionalFormatting>
  <conditionalFormatting sqref="S3:U3 S5:U11 S13:U19 S21:U27 S29:U35 W32:Y32 AA32:AC32 S37:U38">
    <cfRule type="expression" dxfId="0" priority="2">
      <formula>$V:$V=1</formula>
    </cfRule>
  </conditionalFormatting>
  <conditionalFormatting sqref="G3:I3 G5:I11 G13:I19 G21:I27 G29:I35 G37:I38">
    <cfRule type="expression" dxfId="0" priority="3">
      <formula>$J:$J=1</formula>
    </cfRule>
  </conditionalFormatting>
  <conditionalFormatting sqref="G3:I3 K3:M3 G5:I11 K5:M11 G13:I19 K13:M19 G21:I27 K21:M27 G29:I31 K29:M35 K37:M38">
    <cfRule type="expression" dxfId="0" priority="4">
      <formula>$N:$N=1</formula>
    </cfRule>
  </conditionalFormatting>
  <conditionalFormatting sqref="C3:E3 O3:Q3 C5:E11 O5:Q11 C13:E13 O13:Q19 O21:Q27 O29:Q35 K35:M35 O37:Q38">
    <cfRule type="expression" dxfId="0" priority="5">
      <formula>$R:$R=1</formula>
    </cfRule>
  </conditionalFormatting>
  <conditionalFormatting sqref="E3 I3 M3 Q3 E5:E11 I5:I11 M5:M11 Q5:Q11 E13:E19 I13:I19 M13:M19 Q13 Q15:Q19 E21:E25 I21:I27 M21:M27 Q21:Q27 E27 E29:E35 I29:I35 M29:M34 Q29:Q35 E37:E38 I37:I38 M37:M38 Q37:Q38">
    <cfRule type="cellIs" dxfId="6" priority="6" operator="greaterThan">
      <formula>"0:25:00"</formula>
    </cfRule>
  </conditionalFormatting>
  <conditionalFormatting sqref="C3:C38 D26">
    <cfRule type="cellIs" dxfId="6" priority="7" operator="greaterThan">
      <formula>0.9</formula>
    </cfRule>
  </conditionalFormatting>
  <conditionalFormatting sqref="G3 G5:G11 G13:G19 G21:G27 G29:G35 G37:G38">
    <cfRule type="cellIs" dxfId="6" priority="8" operator="greaterThan">
      <formula>0.9</formula>
    </cfRule>
  </conditionalFormatting>
  <conditionalFormatting sqref="G3 K3 G5:G11 K5:K11 G13:G19 K13:K19 G21:G27 K21:K27 G29:G31 K29:K35 K37:K38">
    <cfRule type="cellIs" dxfId="6" priority="9" operator="greaterThan">
      <formula>0.9</formula>
    </cfRule>
  </conditionalFormatting>
  <conditionalFormatting sqref="H3 L3 H5:H11 L5:L11 H13:H19 L13:L19 H21:H27 L21:L27 H29:H31 L29:L34 L37:L38">
    <cfRule type="cellIs" dxfId="6" priority="10" operator="greaterThan">
      <formula>3.9</formula>
    </cfRule>
  </conditionalFormatting>
  <conditionalFormatting sqref="C3 O3 C5:C11 O5:O11 C13 O13:O19 O21:O27 O29:O35 K35 O37:O38">
    <cfRule type="cellIs" dxfId="6" priority="11" operator="greaterThan">
      <formula>0.9</formula>
    </cfRule>
  </conditionalFormatting>
  <conditionalFormatting sqref="D3 P3 D5:D11 P5:P11 D13 P13 P15:P19 P21:P27 P29:P35 P37:P38">
    <cfRule type="cellIs" dxfId="6" priority="12" operator="greaterThan">
      <formula>3.9</formula>
    </cfRule>
  </conditionalFormatting>
  <conditionalFormatting sqref="E3 I3 M3 Q3 E5:E11 I5:I11 M5:M11 Q5:Q11 E13:E19 I13:I19 M13:M19 Q13 Q15:Q19 E21:E25 I21:I27 M21:M27 Q21:Q27 E27 E29:E35 I29:I35 M29:M34 Q29:Q35 E37:E38 I37:I38 M37:M38 Q37:Q38">
    <cfRule type="cellIs" dxfId="8" priority="13" operator="lessThan">
      <formula>"0:25:00"</formula>
    </cfRule>
  </conditionalFormatting>
  <conditionalFormatting sqref="C3:C38 D26">
    <cfRule type="cellIs" dxfId="7" priority="14" operator="lessThan">
      <formula>0.9</formula>
    </cfRule>
  </conditionalFormatting>
  <conditionalFormatting sqref="G3 G5:G11 G13:G19 G21:G27 G29:G35 G37:G38">
    <cfRule type="cellIs" dxfId="7" priority="15" operator="lessThan">
      <formula>0.9</formula>
    </cfRule>
  </conditionalFormatting>
  <conditionalFormatting sqref="G3 K3 G5:G11 K5:K11 G13:G19 K13:K19 G21:G27 K21:K27 G29:G31 K29:K35 K37:K38">
    <cfRule type="cellIs" dxfId="7" priority="16" operator="lessThan">
      <formula>0.9</formula>
    </cfRule>
  </conditionalFormatting>
  <conditionalFormatting sqref="D3 D5:D11 D13:D19 D21:D25 D27 D29:D35 D37:D38">
    <cfRule type="cellIs" dxfId="6" priority="17" operator="greaterThan">
      <formula>2.9</formula>
    </cfRule>
  </conditionalFormatting>
  <conditionalFormatting sqref="D3 D5:D11 D13:D19 D21:D25 D27 D29:D35 D37:D38">
    <cfRule type="cellIs" dxfId="8" priority="18" operator="lessThan">
      <formula>2.9</formula>
    </cfRule>
  </conditionalFormatting>
  <conditionalFormatting sqref="H3 H5:H11 H13:H19 H21:H27 H29:H35 H37:H38">
    <cfRule type="cellIs" dxfId="6" priority="19" operator="greaterThan">
      <formula>2.9</formula>
    </cfRule>
  </conditionalFormatting>
  <conditionalFormatting sqref="H3 H5:H11 H13:H19 H21:H27 H29:H35 H37:H38">
    <cfRule type="cellIs" dxfId="8" priority="20" operator="lessThan">
      <formula>2.9</formula>
    </cfRule>
  </conditionalFormatting>
  <conditionalFormatting sqref="H3 L3 H5:H11 L5:L11 H13:H19 L13:L19 H21:H27 L21:L27 H29:H31 L29:L34 L37:L38">
    <cfRule type="cellIs" dxfId="8" priority="21" operator="lessThan">
      <formula>3.9</formula>
    </cfRule>
  </conditionalFormatting>
  <conditionalFormatting sqref="C3 O3 C5:C11 O5:O11 C13 O13:O19 O21:O27 O29:O35 K35 O37:O38">
    <cfRule type="cellIs" dxfId="7" priority="22" operator="lessThan">
      <formula>0.9</formula>
    </cfRule>
  </conditionalFormatting>
  <conditionalFormatting sqref="D3 P3 D5:D11 P5:P11 D13 P13 P15:P19 P21:P27 P29:P35 P37:P38">
    <cfRule type="cellIs" dxfId="7" priority="23" operator="lessThan">
      <formula>3.9</formula>
    </cfRule>
  </conditionalFormatting>
  <conditionalFormatting sqref="S3 S5:S11 S13:S19 S21:S27 S29:S35 W32 AA32 S37:S38">
    <cfRule type="cellIs" dxfId="6" priority="24" operator="greaterThan">
      <formula>0.9</formula>
    </cfRule>
  </conditionalFormatting>
  <conditionalFormatting sqref="T3 T5:T11 T13:T19 T21:T26 T29:T35 T37:T38">
    <cfRule type="cellIs" dxfId="6" priority="25" operator="greaterThan">
      <formula>3.9</formula>
    </cfRule>
  </conditionalFormatting>
  <conditionalFormatting sqref="U3 U5:U11 U13:U19 U21:U26 U29:U35 U37:U38">
    <cfRule type="cellIs" dxfId="6" priority="26" operator="greaterThan">
      <formula>"0:25"</formula>
    </cfRule>
  </conditionalFormatting>
  <conditionalFormatting sqref="S3 S5:S11 S13:S19 S21:S27 S29:S35 W32 AA32 S37:S38">
    <cfRule type="cellIs" dxfId="7" priority="27" operator="lessThan">
      <formula>0.9</formula>
    </cfRule>
  </conditionalFormatting>
  <conditionalFormatting sqref="T3 T5:T11 T13:T19 T21:T26 T29:T35 T37:T38">
    <cfRule type="cellIs" dxfId="7" priority="28" operator="lessThan">
      <formula>3.9</formula>
    </cfRule>
  </conditionalFormatting>
  <conditionalFormatting sqref="U3 U5:U11 U13:U19 U21:U26 U29:U35 U37:U38">
    <cfRule type="cellIs" dxfId="7" priority="29" operator="lessThan">
      <formula>"0:25"</formula>
    </cfRule>
  </conditionalFormatting>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43"/>
    <col customWidth="1" min="2" max="2" width="12.43"/>
    <col customWidth="1" min="3" max="3" width="22.0"/>
    <col customWidth="1" min="4" max="4" width="28.0"/>
    <col customWidth="1" min="5" max="5" width="24.57"/>
    <col customWidth="1" min="6" max="6" width="19.0"/>
    <col customWidth="1" min="9" max="9" width="25.71"/>
    <col customWidth="1" min="10" max="10" width="22.0"/>
    <col customWidth="1" min="11" max="11" width="24.57"/>
    <col customWidth="1" min="12" max="13" width="20.57"/>
    <col customWidth="1" min="17" max="17" width="21.0"/>
    <col customWidth="1" min="18" max="18" width="24.57"/>
    <col customWidth="1" min="19" max="19" width="21.29"/>
    <col customWidth="1" min="20" max="20" width="19.43"/>
    <col customWidth="1" min="21" max="21" width="13.86"/>
    <col customWidth="1" min="22" max="27" width="19.43"/>
    <col customWidth="1" min="28" max="28" width="12.29"/>
    <col customWidth="1" min="29" max="31" width="19.43"/>
    <col customWidth="1" min="32" max="32" width="23.86"/>
    <col customWidth="1" min="33" max="33" width="22.0"/>
    <col customWidth="1" min="34" max="34" width="23.57"/>
  </cols>
  <sheetData>
    <row r="1">
      <c r="A1" s="616" t="s">
        <v>1060</v>
      </c>
      <c r="C1" s="617" t="s">
        <v>1371</v>
      </c>
      <c r="D1" s="7"/>
      <c r="E1" s="7"/>
      <c r="F1" s="8"/>
      <c r="G1" s="618"/>
      <c r="H1" s="616" t="s">
        <v>1060</v>
      </c>
      <c r="J1" s="617" t="s">
        <v>1372</v>
      </c>
      <c r="K1" s="7"/>
      <c r="L1" s="7"/>
      <c r="M1" s="8"/>
      <c r="N1" s="618"/>
      <c r="O1" s="616" t="s">
        <v>1060</v>
      </c>
      <c r="Q1" s="617" t="s">
        <v>1373</v>
      </c>
      <c r="R1" s="7"/>
      <c r="S1" s="7"/>
      <c r="T1" s="8"/>
      <c r="U1" s="618"/>
      <c r="V1" s="616" t="s">
        <v>1060</v>
      </c>
      <c r="X1" s="617" t="s">
        <v>1374</v>
      </c>
      <c r="Y1" s="7"/>
      <c r="Z1" s="7"/>
      <c r="AA1" s="8"/>
      <c r="AB1" s="618"/>
      <c r="AC1" s="616" t="s">
        <v>1060</v>
      </c>
      <c r="AE1" s="617" t="s">
        <v>1375</v>
      </c>
      <c r="AF1" s="7"/>
      <c r="AG1" s="7"/>
      <c r="AH1" s="8"/>
    </row>
    <row r="2">
      <c r="C2" s="619" t="s">
        <v>1065</v>
      </c>
      <c r="D2" s="619" t="s">
        <v>1066</v>
      </c>
      <c r="E2" s="619" t="s">
        <v>1067</v>
      </c>
      <c r="F2" s="620" t="s">
        <v>1068</v>
      </c>
      <c r="G2" s="618"/>
      <c r="J2" s="619" t="s">
        <v>1065</v>
      </c>
      <c r="K2" s="619" t="s">
        <v>1066</v>
      </c>
      <c r="L2" s="619" t="s">
        <v>1067</v>
      </c>
      <c r="M2" s="620" t="s">
        <v>1068</v>
      </c>
      <c r="N2" s="618"/>
      <c r="Q2" s="619" t="s">
        <v>1065</v>
      </c>
      <c r="R2" s="619" t="s">
        <v>1066</v>
      </c>
      <c r="S2" s="619" t="s">
        <v>1067</v>
      </c>
      <c r="T2" s="620" t="s">
        <v>1068</v>
      </c>
      <c r="U2" s="618"/>
      <c r="X2" s="619" t="s">
        <v>1065</v>
      </c>
      <c r="Y2" s="619" t="s">
        <v>1066</v>
      </c>
      <c r="Z2" s="619" t="s">
        <v>1067</v>
      </c>
      <c r="AA2" s="620" t="s">
        <v>1068</v>
      </c>
      <c r="AB2" s="618"/>
      <c r="AE2" s="619" t="s">
        <v>1065</v>
      </c>
      <c r="AF2" s="619" t="s">
        <v>1066</v>
      </c>
      <c r="AG2" s="619" t="s">
        <v>1067</v>
      </c>
      <c r="AH2" s="620" t="s">
        <v>1068</v>
      </c>
    </row>
    <row r="3">
      <c r="A3" s="621">
        <v>44682.0</v>
      </c>
      <c r="B3" s="8"/>
      <c r="C3" s="622">
        <v>0.0</v>
      </c>
      <c r="D3" s="622">
        <v>0.0</v>
      </c>
      <c r="E3" s="622">
        <v>1.0</v>
      </c>
      <c r="F3" s="623">
        <v>0.0</v>
      </c>
      <c r="G3" s="618"/>
      <c r="H3" s="621">
        <v>44682.0</v>
      </c>
      <c r="I3" s="8"/>
      <c r="J3" s="622">
        <v>0.0</v>
      </c>
      <c r="K3" s="622">
        <v>1.0</v>
      </c>
      <c r="L3" s="622">
        <v>0.0</v>
      </c>
      <c r="M3" s="623">
        <v>0.0</v>
      </c>
      <c r="N3" s="618"/>
      <c r="O3" s="621">
        <v>44682.0</v>
      </c>
      <c r="P3" s="8"/>
      <c r="Q3" s="622">
        <v>0.0</v>
      </c>
      <c r="R3" s="622">
        <v>0.0</v>
      </c>
      <c r="S3" s="622">
        <v>0.0</v>
      </c>
      <c r="T3" s="623">
        <v>0.0</v>
      </c>
      <c r="U3" s="618"/>
      <c r="V3" s="621">
        <v>44682.0</v>
      </c>
      <c r="W3" s="8"/>
      <c r="X3" s="622">
        <v>1.0</v>
      </c>
      <c r="Y3" s="622">
        <v>0.0</v>
      </c>
      <c r="Z3" s="622">
        <v>0.0</v>
      </c>
      <c r="AA3" s="623">
        <v>0.0</v>
      </c>
      <c r="AB3" s="618"/>
      <c r="AC3" s="621">
        <v>44682.0</v>
      </c>
      <c r="AD3" s="8"/>
      <c r="AE3" s="622">
        <v>0.0</v>
      </c>
      <c r="AF3" s="622">
        <v>1.0</v>
      </c>
      <c r="AG3" s="622">
        <v>0.0</v>
      </c>
      <c r="AH3" s="623">
        <v>0.0</v>
      </c>
    </row>
    <row r="4">
      <c r="A4" s="625"/>
      <c r="B4" s="7"/>
      <c r="C4" s="7"/>
      <c r="D4" s="7"/>
      <c r="E4" s="7"/>
      <c r="F4" s="8"/>
      <c r="G4" s="618"/>
      <c r="H4" s="625"/>
      <c r="I4" s="7"/>
      <c r="J4" s="7"/>
      <c r="K4" s="7"/>
      <c r="L4" s="7"/>
      <c r="M4" s="8"/>
      <c r="N4" s="618"/>
      <c r="O4" s="624"/>
      <c r="P4" s="7"/>
      <c r="Q4" s="7"/>
      <c r="R4" s="7"/>
      <c r="S4" s="7"/>
      <c r="T4" s="8"/>
      <c r="U4" s="618"/>
      <c r="V4" s="625"/>
      <c r="W4" s="7"/>
      <c r="X4" s="7"/>
      <c r="Y4" s="7"/>
      <c r="Z4" s="7"/>
      <c r="AA4" s="8"/>
      <c r="AB4" s="618"/>
      <c r="AC4" s="625"/>
      <c r="AD4" s="7"/>
      <c r="AE4" s="7"/>
      <c r="AF4" s="7"/>
      <c r="AG4" s="7"/>
      <c r="AH4" s="8"/>
    </row>
    <row r="5">
      <c r="A5" s="626">
        <v>44683.0</v>
      </c>
      <c r="B5" s="8"/>
      <c r="C5" s="622">
        <v>0.0</v>
      </c>
      <c r="D5" s="622">
        <v>1.0</v>
      </c>
      <c r="E5" s="622">
        <v>0.0</v>
      </c>
      <c r="F5" s="623">
        <v>1.0</v>
      </c>
      <c r="G5" s="618"/>
      <c r="H5" s="626">
        <v>44683.0</v>
      </c>
      <c r="I5" s="8"/>
      <c r="J5" s="622">
        <v>0.0</v>
      </c>
      <c r="K5" s="622">
        <v>0.0</v>
      </c>
      <c r="L5" s="622">
        <v>0.0</v>
      </c>
      <c r="M5" s="623">
        <v>0.0</v>
      </c>
      <c r="N5" s="618"/>
      <c r="O5" s="626">
        <v>44683.0</v>
      </c>
      <c r="P5" s="8"/>
      <c r="Q5" s="622">
        <v>0.0</v>
      </c>
      <c r="R5" s="622">
        <v>0.0</v>
      </c>
      <c r="S5" s="622">
        <v>1.0</v>
      </c>
      <c r="T5" s="623">
        <v>1.0</v>
      </c>
      <c r="U5" s="618"/>
      <c r="V5" s="626">
        <v>44683.0</v>
      </c>
      <c r="W5" s="8"/>
      <c r="X5" s="622">
        <v>1.0</v>
      </c>
      <c r="Y5" s="622">
        <v>1.0</v>
      </c>
      <c r="Z5" s="622">
        <v>0.0</v>
      </c>
      <c r="AA5" s="623">
        <v>0.0</v>
      </c>
      <c r="AB5" s="618"/>
      <c r="AC5" s="626">
        <v>44683.0</v>
      </c>
      <c r="AD5" s="8"/>
      <c r="AE5" s="622">
        <v>0.0</v>
      </c>
      <c r="AF5" s="622">
        <v>0.0</v>
      </c>
      <c r="AG5" s="622">
        <v>0.0</v>
      </c>
      <c r="AH5" s="623">
        <v>0.0</v>
      </c>
    </row>
    <row r="6">
      <c r="A6" s="626">
        <v>44684.0</v>
      </c>
      <c r="B6" s="8"/>
      <c r="C6" s="622">
        <v>1.0</v>
      </c>
      <c r="D6" s="622">
        <v>0.0</v>
      </c>
      <c r="E6" s="622">
        <v>1.0</v>
      </c>
      <c r="F6" s="623">
        <v>0.0</v>
      </c>
      <c r="G6" s="618"/>
      <c r="H6" s="626">
        <v>44684.0</v>
      </c>
      <c r="I6" s="8"/>
      <c r="J6" s="622">
        <v>0.0</v>
      </c>
      <c r="K6" s="622">
        <v>0.0</v>
      </c>
      <c r="L6" s="622">
        <v>0.0</v>
      </c>
      <c r="M6" s="623">
        <v>0.0</v>
      </c>
      <c r="N6" s="618"/>
      <c r="O6" s="626">
        <v>44684.0</v>
      </c>
      <c r="P6" s="8"/>
      <c r="Q6" s="622">
        <v>0.0</v>
      </c>
      <c r="R6" s="622">
        <v>0.0</v>
      </c>
      <c r="S6" s="622">
        <v>0.0</v>
      </c>
      <c r="T6" s="623">
        <v>0.0</v>
      </c>
      <c r="U6" s="618"/>
      <c r="V6" s="626">
        <v>44684.0</v>
      </c>
      <c r="W6" s="8"/>
      <c r="X6" s="622">
        <v>0.0</v>
      </c>
      <c r="Y6" s="622">
        <v>0.0</v>
      </c>
      <c r="Z6" s="622">
        <v>0.0</v>
      </c>
      <c r="AA6" s="623">
        <v>0.0</v>
      </c>
      <c r="AB6" s="618"/>
      <c r="AC6" s="626">
        <v>44684.0</v>
      </c>
      <c r="AD6" s="8"/>
      <c r="AE6" s="622">
        <v>0.0</v>
      </c>
      <c r="AF6" s="622">
        <v>1.0</v>
      </c>
      <c r="AG6" s="622">
        <v>0.0</v>
      </c>
      <c r="AH6" s="623">
        <v>0.0</v>
      </c>
    </row>
    <row r="7">
      <c r="A7" s="626">
        <v>44685.0</v>
      </c>
      <c r="B7" s="8"/>
      <c r="C7" s="622">
        <v>0.0</v>
      </c>
      <c r="D7" s="622">
        <v>0.0</v>
      </c>
      <c r="E7" s="622">
        <v>0.0</v>
      </c>
      <c r="F7" s="623">
        <v>0.0</v>
      </c>
      <c r="G7" s="618"/>
      <c r="H7" s="626">
        <v>44685.0</v>
      </c>
      <c r="I7" s="8"/>
      <c r="J7" s="622">
        <v>1.0</v>
      </c>
      <c r="K7" s="622">
        <v>1.0</v>
      </c>
      <c r="L7" s="622">
        <v>1.0</v>
      </c>
      <c r="M7" s="623">
        <v>0.0</v>
      </c>
      <c r="N7" s="618"/>
      <c r="O7" s="626">
        <v>44685.0</v>
      </c>
      <c r="P7" s="8"/>
      <c r="Q7" s="622">
        <v>0.0</v>
      </c>
      <c r="R7" s="622">
        <v>0.0</v>
      </c>
      <c r="S7" s="622">
        <v>0.0</v>
      </c>
      <c r="T7" s="623">
        <v>0.0</v>
      </c>
      <c r="U7" s="618"/>
      <c r="V7" s="626">
        <v>44685.0</v>
      </c>
      <c r="W7" s="8"/>
      <c r="X7" s="622">
        <v>0.0</v>
      </c>
      <c r="Y7" s="622">
        <v>0.0</v>
      </c>
      <c r="Z7" s="622">
        <v>0.0</v>
      </c>
      <c r="AA7" s="623">
        <v>0.0</v>
      </c>
      <c r="AB7" s="618"/>
      <c r="AC7" s="626">
        <v>44685.0</v>
      </c>
      <c r="AD7" s="8"/>
      <c r="AE7" s="622">
        <v>0.0</v>
      </c>
      <c r="AF7" s="622">
        <v>0.0</v>
      </c>
      <c r="AG7" s="622">
        <v>0.0</v>
      </c>
      <c r="AH7" s="623">
        <v>1.0</v>
      </c>
    </row>
    <row r="8">
      <c r="A8" s="626">
        <v>44686.0</v>
      </c>
      <c r="B8" s="8"/>
      <c r="C8" s="622">
        <v>0.0</v>
      </c>
      <c r="D8" s="622">
        <v>1.0</v>
      </c>
      <c r="E8" s="622">
        <v>0.0</v>
      </c>
      <c r="F8" s="623">
        <v>0.0</v>
      </c>
      <c r="G8" s="618"/>
      <c r="H8" s="626">
        <v>44686.0</v>
      </c>
      <c r="I8" s="8"/>
      <c r="J8" s="622">
        <v>0.0</v>
      </c>
      <c r="K8" s="622">
        <v>0.0</v>
      </c>
      <c r="L8" s="622">
        <v>1.0</v>
      </c>
      <c r="M8" s="623">
        <v>0.0</v>
      </c>
      <c r="N8" s="618"/>
      <c r="O8" s="626">
        <v>44686.0</v>
      </c>
      <c r="P8" s="8"/>
      <c r="Q8" s="622">
        <v>1.0</v>
      </c>
      <c r="R8" s="622">
        <v>1.0</v>
      </c>
      <c r="S8" s="622">
        <v>0.0</v>
      </c>
      <c r="T8" s="623">
        <v>0.0</v>
      </c>
      <c r="U8" s="618"/>
      <c r="V8" s="626">
        <v>44686.0</v>
      </c>
      <c r="W8" s="8"/>
      <c r="X8" s="622">
        <v>0.0</v>
      </c>
      <c r="Y8" s="622">
        <v>0.0</v>
      </c>
      <c r="Z8" s="622">
        <v>0.0</v>
      </c>
      <c r="AA8" s="623">
        <v>0.0</v>
      </c>
      <c r="AB8" s="618"/>
      <c r="AC8" s="626">
        <v>44686.0</v>
      </c>
      <c r="AD8" s="8"/>
      <c r="AE8" s="622">
        <v>0.0</v>
      </c>
      <c r="AF8" s="622">
        <v>0.0</v>
      </c>
      <c r="AG8" s="622">
        <v>0.0</v>
      </c>
      <c r="AH8" s="623">
        <v>0.0</v>
      </c>
    </row>
    <row r="9">
      <c r="A9" s="626">
        <v>44687.0</v>
      </c>
      <c r="B9" s="8"/>
      <c r="C9" s="622">
        <v>0.0</v>
      </c>
      <c r="D9" s="622">
        <v>0.0</v>
      </c>
      <c r="E9" s="622">
        <v>0.0</v>
      </c>
      <c r="F9" s="623">
        <v>0.0</v>
      </c>
      <c r="G9" s="618"/>
      <c r="H9" s="626">
        <v>44687.0</v>
      </c>
      <c r="I9" s="8"/>
      <c r="J9" s="622">
        <v>0.0</v>
      </c>
      <c r="K9" s="622">
        <v>1.0</v>
      </c>
      <c r="L9" s="622">
        <v>1.0</v>
      </c>
      <c r="M9" s="623">
        <v>0.0</v>
      </c>
      <c r="N9" s="618"/>
      <c r="O9" s="626">
        <v>44687.0</v>
      </c>
      <c r="P9" s="8"/>
      <c r="Q9" s="622">
        <v>1.0</v>
      </c>
      <c r="R9" s="622">
        <v>1.0</v>
      </c>
      <c r="S9" s="622">
        <v>0.0</v>
      </c>
      <c r="T9" s="623">
        <v>0.0</v>
      </c>
      <c r="U9" s="618"/>
      <c r="V9" s="626">
        <v>44687.0</v>
      </c>
      <c r="W9" s="8"/>
      <c r="X9" s="622">
        <v>0.0</v>
      </c>
      <c r="Y9" s="622">
        <v>0.0</v>
      </c>
      <c r="Z9" s="622">
        <v>0.0</v>
      </c>
      <c r="AA9" s="623"/>
      <c r="AB9" s="618"/>
      <c r="AC9" s="626">
        <v>44687.0</v>
      </c>
      <c r="AD9" s="8"/>
      <c r="AE9" s="622">
        <v>0.0</v>
      </c>
      <c r="AF9" s="622">
        <v>0.0</v>
      </c>
      <c r="AG9" s="622">
        <v>0.0</v>
      </c>
      <c r="AH9" s="623">
        <v>0.0</v>
      </c>
    </row>
    <row r="10">
      <c r="A10" s="626">
        <v>44688.0</v>
      </c>
      <c r="B10" s="8"/>
      <c r="C10" s="622">
        <v>0.0</v>
      </c>
      <c r="D10" s="622">
        <v>1.0</v>
      </c>
      <c r="E10" s="622">
        <v>0.0</v>
      </c>
      <c r="F10" s="623">
        <v>0.0</v>
      </c>
      <c r="G10" s="618"/>
      <c r="H10" s="626">
        <v>44688.0</v>
      </c>
      <c r="I10" s="8"/>
      <c r="J10" s="622">
        <v>0.0</v>
      </c>
      <c r="K10" s="622">
        <v>0.0</v>
      </c>
      <c r="L10" s="622">
        <v>0.0</v>
      </c>
      <c r="M10" s="623">
        <v>0.0</v>
      </c>
      <c r="N10" s="618"/>
      <c r="O10" s="626">
        <v>44688.0</v>
      </c>
      <c r="P10" s="8"/>
      <c r="Q10" s="622">
        <v>1.0</v>
      </c>
      <c r="R10" s="622">
        <v>0.0</v>
      </c>
      <c r="S10" s="622">
        <v>0.0</v>
      </c>
      <c r="T10" s="623">
        <v>0.0</v>
      </c>
      <c r="U10" s="618"/>
      <c r="V10" s="626">
        <v>44688.0</v>
      </c>
      <c r="W10" s="8"/>
      <c r="X10" s="622">
        <v>0.0</v>
      </c>
      <c r="Y10" s="622">
        <v>0.0</v>
      </c>
      <c r="Z10" s="622">
        <v>0.0</v>
      </c>
      <c r="AA10" s="623"/>
      <c r="AB10" s="618"/>
      <c r="AC10" s="626">
        <v>44688.0</v>
      </c>
      <c r="AD10" s="8"/>
      <c r="AE10" s="622">
        <v>0.0</v>
      </c>
      <c r="AF10" s="622">
        <v>1.0</v>
      </c>
      <c r="AG10" s="622">
        <v>1.0</v>
      </c>
      <c r="AH10" s="623">
        <v>0.0</v>
      </c>
    </row>
    <row r="11">
      <c r="A11" s="626">
        <v>44689.0</v>
      </c>
      <c r="B11" s="8"/>
      <c r="C11" s="622">
        <v>0.0</v>
      </c>
      <c r="D11" s="622">
        <v>1.0</v>
      </c>
      <c r="E11" s="622">
        <v>0.0</v>
      </c>
      <c r="F11" s="623">
        <v>0.0</v>
      </c>
      <c r="G11" s="618"/>
      <c r="H11" s="626">
        <v>44689.0</v>
      </c>
      <c r="I11" s="8"/>
      <c r="J11" s="622">
        <v>0.0</v>
      </c>
      <c r="K11" s="622">
        <v>0.0</v>
      </c>
      <c r="L11" s="622">
        <v>0.0</v>
      </c>
      <c r="M11" s="623">
        <v>0.0</v>
      </c>
      <c r="N11" s="618"/>
      <c r="O11" s="626">
        <v>44689.0</v>
      </c>
      <c r="P11" s="8"/>
      <c r="Q11" s="622">
        <v>1.0</v>
      </c>
      <c r="R11" s="622">
        <v>0.0</v>
      </c>
      <c r="S11" s="622">
        <v>1.0</v>
      </c>
      <c r="T11" s="623">
        <v>1.0</v>
      </c>
      <c r="U11" s="618"/>
      <c r="V11" s="626">
        <v>44689.0</v>
      </c>
      <c r="W11" s="8"/>
      <c r="X11" s="622">
        <v>0.0</v>
      </c>
      <c r="Y11" s="622">
        <v>0.0</v>
      </c>
      <c r="Z11" s="622">
        <v>0.0</v>
      </c>
      <c r="AA11" s="623"/>
      <c r="AB11" s="618"/>
      <c r="AC11" s="626">
        <v>44689.0</v>
      </c>
      <c r="AD11" s="8"/>
      <c r="AE11" s="622">
        <v>0.0</v>
      </c>
      <c r="AF11" s="622">
        <v>1.0</v>
      </c>
      <c r="AG11" s="622">
        <v>0.0</v>
      </c>
      <c r="AH11" s="623">
        <v>0.0</v>
      </c>
    </row>
    <row r="12">
      <c r="A12" s="624"/>
      <c r="B12" s="7"/>
      <c r="C12" s="7"/>
      <c r="D12" s="7"/>
      <c r="E12" s="7"/>
      <c r="F12" s="8"/>
      <c r="G12" s="618"/>
      <c r="H12" s="625"/>
      <c r="I12" s="7"/>
      <c r="J12" s="7"/>
      <c r="K12" s="7"/>
      <c r="L12" s="7"/>
      <c r="M12" s="8"/>
      <c r="N12" s="618"/>
      <c r="O12" s="625"/>
      <c r="P12" s="7"/>
      <c r="Q12" s="7"/>
      <c r="R12" s="7"/>
      <c r="S12" s="7"/>
      <c r="T12" s="8"/>
      <c r="U12" s="618"/>
      <c r="V12" s="625"/>
      <c r="W12" s="7"/>
      <c r="X12" s="7"/>
      <c r="Y12" s="7"/>
      <c r="Z12" s="7"/>
      <c r="AA12" s="8"/>
      <c r="AB12" s="618"/>
      <c r="AC12" s="625"/>
      <c r="AD12" s="7"/>
      <c r="AE12" s="7"/>
      <c r="AF12" s="7"/>
      <c r="AG12" s="7"/>
      <c r="AH12" s="8"/>
    </row>
    <row r="13">
      <c r="A13" s="633">
        <v>44690.0</v>
      </c>
      <c r="B13" s="8"/>
      <c r="C13" s="622">
        <v>0.0</v>
      </c>
      <c r="D13" s="627">
        <v>0.0</v>
      </c>
      <c r="E13" s="627">
        <v>0.0</v>
      </c>
      <c r="F13" s="628">
        <v>0.0</v>
      </c>
      <c r="G13" s="618"/>
      <c r="H13" s="633">
        <v>44690.0</v>
      </c>
      <c r="I13" s="8"/>
      <c r="J13" s="622">
        <v>0.0</v>
      </c>
      <c r="K13" s="627">
        <v>0.0</v>
      </c>
      <c r="L13" s="627">
        <v>0.0</v>
      </c>
      <c r="M13" s="628">
        <v>1.0</v>
      </c>
      <c r="N13" s="618"/>
      <c r="O13" s="633">
        <v>44690.0</v>
      </c>
      <c r="P13" s="8"/>
      <c r="Q13" s="622">
        <v>1.0</v>
      </c>
      <c r="R13" s="627">
        <v>0.0</v>
      </c>
      <c r="S13" s="627">
        <v>1.0</v>
      </c>
      <c r="T13" s="628">
        <v>1.0</v>
      </c>
      <c r="U13" s="618"/>
      <c r="V13" s="633">
        <v>44690.0</v>
      </c>
      <c r="W13" s="8"/>
      <c r="X13" s="622">
        <v>0.0</v>
      </c>
      <c r="Y13" s="627">
        <v>0.0</v>
      </c>
      <c r="Z13" s="627">
        <v>0.0</v>
      </c>
      <c r="AA13" s="628"/>
      <c r="AB13" s="618"/>
      <c r="AC13" s="633">
        <v>44690.0</v>
      </c>
      <c r="AD13" s="8"/>
      <c r="AE13" s="622">
        <v>0.0</v>
      </c>
      <c r="AF13" s="627">
        <v>1.0</v>
      </c>
      <c r="AG13" s="627">
        <v>0.0</v>
      </c>
      <c r="AH13" s="628">
        <v>1.0</v>
      </c>
    </row>
    <row r="14">
      <c r="A14" s="633">
        <v>44691.0</v>
      </c>
      <c r="B14" s="8"/>
      <c r="C14" s="629">
        <v>0.0</v>
      </c>
      <c r="D14" s="630">
        <v>0.0</v>
      </c>
      <c r="E14" s="630">
        <v>0.0</v>
      </c>
      <c r="F14" s="631">
        <v>0.0</v>
      </c>
      <c r="G14" s="618"/>
      <c r="H14" s="633">
        <v>44691.0</v>
      </c>
      <c r="I14" s="8"/>
      <c r="J14" s="629">
        <v>0.0</v>
      </c>
      <c r="K14" s="630">
        <v>0.0</v>
      </c>
      <c r="L14" s="630">
        <v>0.0</v>
      </c>
      <c r="M14" s="632">
        <v>0.0</v>
      </c>
      <c r="N14" s="618"/>
      <c r="O14" s="633">
        <v>44691.0</v>
      </c>
      <c r="P14" s="8"/>
      <c r="Q14" s="629">
        <v>1.0</v>
      </c>
      <c r="R14" s="630">
        <v>0.0</v>
      </c>
      <c r="S14" s="630">
        <v>1.0</v>
      </c>
      <c r="T14" s="632">
        <v>0.0</v>
      </c>
      <c r="U14" s="618"/>
      <c r="V14" s="633">
        <v>44691.0</v>
      </c>
      <c r="W14" s="8"/>
      <c r="X14" s="629">
        <v>0.0</v>
      </c>
      <c r="Y14" s="630">
        <v>0.0</v>
      </c>
      <c r="Z14" s="630">
        <v>0.0</v>
      </c>
      <c r="AA14" s="632"/>
      <c r="AB14" s="618"/>
      <c r="AC14" s="633">
        <v>44691.0</v>
      </c>
      <c r="AD14" s="8"/>
      <c r="AE14" s="1279">
        <v>0.0</v>
      </c>
      <c r="AF14" s="1280">
        <v>0.0</v>
      </c>
      <c r="AG14" s="1280">
        <v>0.0</v>
      </c>
      <c r="AH14" s="632">
        <v>0.0</v>
      </c>
    </row>
    <row r="15">
      <c r="A15" s="633">
        <v>44692.0</v>
      </c>
      <c r="B15" s="8"/>
      <c r="C15" s="629">
        <v>0.0</v>
      </c>
      <c r="D15" s="630">
        <v>0.0</v>
      </c>
      <c r="E15" s="630">
        <v>0.0</v>
      </c>
      <c r="F15" s="631">
        <v>0.0</v>
      </c>
      <c r="G15" s="618"/>
      <c r="H15" s="633">
        <v>44692.0</v>
      </c>
      <c r="I15" s="8"/>
      <c r="J15" s="629">
        <v>0.0</v>
      </c>
      <c r="K15" s="630">
        <v>0.0</v>
      </c>
      <c r="L15" s="630">
        <v>0.0</v>
      </c>
      <c r="M15" s="632"/>
      <c r="N15" s="618"/>
      <c r="O15" s="633">
        <v>44692.0</v>
      </c>
      <c r="P15" s="8"/>
      <c r="Q15" s="629">
        <v>1.0</v>
      </c>
      <c r="R15" s="630">
        <v>0.0</v>
      </c>
      <c r="S15" s="630">
        <v>0.0</v>
      </c>
      <c r="T15" s="632">
        <v>1.0</v>
      </c>
      <c r="U15" s="618"/>
      <c r="V15" s="633">
        <v>44692.0</v>
      </c>
      <c r="W15" s="8"/>
      <c r="X15" s="629"/>
      <c r="Y15" s="630"/>
      <c r="Z15" s="630"/>
      <c r="AA15" s="632"/>
      <c r="AB15" s="618"/>
      <c r="AC15" s="633">
        <v>44692.0</v>
      </c>
      <c r="AD15" s="8"/>
      <c r="AE15" s="623">
        <v>0.0</v>
      </c>
      <c r="AF15" s="632">
        <v>1.0</v>
      </c>
      <c r="AG15" s="632">
        <v>1.0</v>
      </c>
      <c r="AH15" s="632">
        <v>1.0</v>
      </c>
    </row>
    <row r="16">
      <c r="A16" s="633">
        <v>44693.0</v>
      </c>
      <c r="B16" s="8"/>
      <c r="C16" s="629">
        <v>0.0</v>
      </c>
      <c r="D16" s="630">
        <v>0.0</v>
      </c>
      <c r="E16" s="630">
        <v>0.0</v>
      </c>
      <c r="F16" s="631">
        <v>0.0</v>
      </c>
      <c r="G16" s="618"/>
      <c r="H16" s="633">
        <v>44693.0</v>
      </c>
      <c r="I16" s="8"/>
      <c r="J16" s="629">
        <v>0.0</v>
      </c>
      <c r="K16" s="630">
        <v>0.0</v>
      </c>
      <c r="L16" s="630">
        <v>0.0</v>
      </c>
      <c r="M16" s="632"/>
      <c r="N16" s="618"/>
      <c r="O16" s="633">
        <v>44693.0</v>
      </c>
      <c r="P16" s="8"/>
      <c r="Q16" s="629">
        <v>0.0</v>
      </c>
      <c r="R16" s="630">
        <v>0.0</v>
      </c>
      <c r="S16" s="630">
        <v>0.0</v>
      </c>
      <c r="T16" s="632">
        <v>0.0</v>
      </c>
      <c r="U16" s="618"/>
      <c r="V16" s="633">
        <v>44693.0</v>
      </c>
      <c r="W16" s="8"/>
      <c r="X16" s="629"/>
      <c r="Y16" s="630"/>
      <c r="Z16" s="630"/>
      <c r="AA16" s="632"/>
      <c r="AB16" s="618"/>
      <c r="AC16" s="633">
        <v>44693.0</v>
      </c>
      <c r="AD16" s="8"/>
      <c r="AE16" s="623">
        <v>1.0</v>
      </c>
      <c r="AF16" s="632">
        <v>1.0</v>
      </c>
      <c r="AG16" s="632">
        <v>1.0</v>
      </c>
      <c r="AH16" s="632">
        <v>0.0</v>
      </c>
    </row>
    <row r="17">
      <c r="A17" s="633">
        <v>44694.0</v>
      </c>
      <c r="B17" s="8"/>
      <c r="C17" s="622">
        <v>0.0</v>
      </c>
      <c r="D17" s="622">
        <v>0.0</v>
      </c>
      <c r="E17" s="622">
        <v>0.0</v>
      </c>
      <c r="F17" s="634">
        <v>0.0</v>
      </c>
      <c r="G17" s="618"/>
      <c r="H17" s="633">
        <v>44694.0</v>
      </c>
      <c r="I17" s="8"/>
      <c r="J17" s="622">
        <v>0.0</v>
      </c>
      <c r="K17" s="622">
        <v>1.0</v>
      </c>
      <c r="L17" s="622">
        <v>0.0</v>
      </c>
      <c r="M17" s="623"/>
      <c r="N17" s="618"/>
      <c r="O17" s="633">
        <v>44694.0</v>
      </c>
      <c r="P17" s="8"/>
      <c r="Q17" s="622">
        <v>1.0</v>
      </c>
      <c r="R17" s="622">
        <v>0.0</v>
      </c>
      <c r="S17" s="622">
        <v>1.0</v>
      </c>
      <c r="T17" s="623">
        <v>0.0</v>
      </c>
      <c r="U17" s="618"/>
      <c r="V17" s="633">
        <v>44694.0</v>
      </c>
      <c r="W17" s="8"/>
      <c r="X17" s="622"/>
      <c r="Y17" s="622"/>
      <c r="Z17" s="622"/>
      <c r="AA17" s="623"/>
      <c r="AB17" s="618"/>
      <c r="AC17" s="633">
        <v>44694.0</v>
      </c>
      <c r="AD17" s="8"/>
      <c r="AE17" s="622">
        <v>0.0</v>
      </c>
      <c r="AF17" s="622">
        <v>0.0</v>
      </c>
      <c r="AG17" s="622">
        <v>0.0</v>
      </c>
      <c r="AH17" s="623">
        <v>0.0</v>
      </c>
    </row>
    <row r="18">
      <c r="A18" s="633">
        <v>44695.0</v>
      </c>
      <c r="B18" s="8"/>
      <c r="C18" s="622">
        <v>0.0</v>
      </c>
      <c r="D18" s="622">
        <v>0.0</v>
      </c>
      <c r="E18" s="622">
        <v>0.0</v>
      </c>
      <c r="F18" s="634">
        <v>0.0</v>
      </c>
      <c r="G18" s="618"/>
      <c r="H18" s="633">
        <v>44695.0</v>
      </c>
      <c r="I18" s="8"/>
      <c r="J18" s="622">
        <v>0.0</v>
      </c>
      <c r="K18" s="622">
        <v>1.0</v>
      </c>
      <c r="L18" s="622">
        <v>0.0</v>
      </c>
      <c r="M18" s="623"/>
      <c r="N18" s="618"/>
      <c r="O18" s="633">
        <v>44695.0</v>
      </c>
      <c r="P18" s="8"/>
      <c r="Q18" s="622">
        <v>1.0</v>
      </c>
      <c r="R18" s="622">
        <v>1.0</v>
      </c>
      <c r="S18" s="622">
        <v>1.0</v>
      </c>
      <c r="T18" s="623">
        <v>0.0</v>
      </c>
      <c r="U18" s="618"/>
      <c r="V18" s="633">
        <v>44695.0</v>
      </c>
      <c r="W18" s="8"/>
      <c r="X18" s="622"/>
      <c r="Y18" s="622"/>
      <c r="Z18" s="622"/>
      <c r="AA18" s="623"/>
      <c r="AB18" s="618"/>
      <c r="AC18" s="633">
        <v>44695.0</v>
      </c>
      <c r="AD18" s="8"/>
      <c r="AE18" s="622">
        <v>0.0</v>
      </c>
      <c r="AF18" s="622">
        <v>0.0</v>
      </c>
      <c r="AG18" s="622">
        <v>0.0</v>
      </c>
      <c r="AH18" s="623">
        <v>0.0</v>
      </c>
    </row>
    <row r="19">
      <c r="A19" s="633">
        <v>44696.0</v>
      </c>
      <c r="B19" s="8"/>
      <c r="C19" s="622">
        <v>0.0</v>
      </c>
      <c r="D19" s="622">
        <v>0.0</v>
      </c>
      <c r="E19" s="622">
        <v>0.0</v>
      </c>
      <c r="F19" s="623">
        <v>0.0</v>
      </c>
      <c r="G19" s="618"/>
      <c r="H19" s="633">
        <v>44696.0</v>
      </c>
      <c r="I19" s="8"/>
      <c r="J19" s="622">
        <v>0.0</v>
      </c>
      <c r="K19" s="622">
        <v>0.0</v>
      </c>
      <c r="L19" s="622">
        <v>0.0</v>
      </c>
      <c r="M19" s="623"/>
      <c r="N19" s="618"/>
      <c r="O19" s="633">
        <v>44696.0</v>
      </c>
      <c r="P19" s="8"/>
      <c r="Q19" s="622">
        <v>1.0</v>
      </c>
      <c r="R19" s="622">
        <v>0.0</v>
      </c>
      <c r="S19" s="622">
        <v>0.0</v>
      </c>
      <c r="T19" s="623">
        <v>0.0</v>
      </c>
      <c r="U19" s="618"/>
      <c r="V19" s="633">
        <v>44696.0</v>
      </c>
      <c r="W19" s="8"/>
      <c r="X19" s="622"/>
      <c r="Y19" s="622"/>
      <c r="Z19" s="622"/>
      <c r="AA19" s="623"/>
      <c r="AB19" s="618"/>
      <c r="AC19" s="633">
        <v>44696.0</v>
      </c>
      <c r="AD19" s="8"/>
      <c r="AE19" s="622">
        <v>0.0</v>
      </c>
      <c r="AF19" s="622">
        <v>0.0</v>
      </c>
      <c r="AG19" s="622">
        <v>1.0</v>
      </c>
      <c r="AH19" s="623">
        <v>1.0</v>
      </c>
    </row>
    <row r="20">
      <c r="A20" s="625"/>
      <c r="B20" s="7"/>
      <c r="C20" s="7"/>
      <c r="D20" s="7"/>
      <c r="E20" s="7"/>
      <c r="F20" s="8"/>
      <c r="G20" s="618"/>
      <c r="H20" s="625"/>
      <c r="I20" s="7"/>
      <c r="J20" s="7"/>
      <c r="K20" s="7"/>
      <c r="L20" s="7"/>
      <c r="M20" s="8"/>
      <c r="N20" s="618"/>
      <c r="O20" s="625"/>
      <c r="P20" s="7"/>
      <c r="Q20" s="7"/>
      <c r="R20" s="7"/>
      <c r="S20" s="7"/>
      <c r="T20" s="8"/>
      <c r="U20" s="618"/>
      <c r="V20" s="625"/>
      <c r="W20" s="7"/>
      <c r="X20" s="7"/>
      <c r="Y20" s="7"/>
      <c r="Z20" s="7"/>
      <c r="AA20" s="8"/>
      <c r="AB20" s="618"/>
      <c r="AC20" s="625"/>
      <c r="AD20" s="7"/>
      <c r="AE20" s="7"/>
      <c r="AF20" s="7"/>
      <c r="AG20" s="7"/>
      <c r="AH20" s="8"/>
    </row>
    <row r="21">
      <c r="A21" s="1281">
        <v>44697.0</v>
      </c>
      <c r="B21" s="8"/>
      <c r="C21" s="622">
        <v>0.0</v>
      </c>
      <c r="D21" s="627">
        <v>0.0</v>
      </c>
      <c r="E21" s="627">
        <v>0.0</v>
      </c>
      <c r="F21" s="628">
        <v>0.0</v>
      </c>
      <c r="G21" s="618"/>
      <c r="H21" s="1281">
        <v>44697.0</v>
      </c>
      <c r="I21" s="8"/>
      <c r="J21" s="622">
        <v>0.0</v>
      </c>
      <c r="K21" s="622">
        <v>0.0</v>
      </c>
      <c r="L21" s="622">
        <v>0.0</v>
      </c>
      <c r="M21" s="623"/>
      <c r="N21" s="618"/>
      <c r="O21" s="1281">
        <v>44697.0</v>
      </c>
      <c r="P21" s="8"/>
      <c r="Q21" s="622">
        <v>1.0</v>
      </c>
      <c r="R21" s="622">
        <v>0.0</v>
      </c>
      <c r="S21" s="622">
        <v>0.0</v>
      </c>
      <c r="T21" s="623">
        <v>0.0</v>
      </c>
      <c r="U21" s="618"/>
      <c r="V21" s="1281">
        <v>44697.0</v>
      </c>
      <c r="W21" s="8"/>
      <c r="X21" s="622"/>
      <c r="Y21" s="622"/>
      <c r="Z21" s="622"/>
      <c r="AA21" s="623"/>
      <c r="AB21" s="618"/>
      <c r="AC21" s="1281">
        <v>44697.0</v>
      </c>
      <c r="AD21" s="8"/>
      <c r="AE21" s="622">
        <v>0.0</v>
      </c>
      <c r="AF21" s="622">
        <v>0.0</v>
      </c>
      <c r="AG21" s="622">
        <v>1.0</v>
      </c>
      <c r="AH21" s="623">
        <v>0.0</v>
      </c>
    </row>
    <row r="22">
      <c r="A22" s="1281">
        <v>44698.0</v>
      </c>
      <c r="B22" s="8"/>
      <c r="C22" s="629">
        <v>0.0</v>
      </c>
      <c r="D22" s="630">
        <v>0.0</v>
      </c>
      <c r="E22" s="630">
        <v>0.0</v>
      </c>
      <c r="F22" s="631">
        <v>0.0</v>
      </c>
      <c r="G22" s="618"/>
      <c r="H22" s="1281">
        <v>44698.0</v>
      </c>
      <c r="I22" s="8"/>
      <c r="J22" s="622">
        <v>0.0</v>
      </c>
      <c r="K22" s="622">
        <v>0.0</v>
      </c>
      <c r="L22" s="622">
        <v>0.0</v>
      </c>
      <c r="M22" s="623"/>
      <c r="N22" s="618"/>
      <c r="O22" s="1281">
        <v>44698.0</v>
      </c>
      <c r="P22" s="8"/>
      <c r="Q22" s="622">
        <v>0.0</v>
      </c>
      <c r="R22" s="622">
        <v>1.0</v>
      </c>
      <c r="S22" s="622">
        <v>1.0</v>
      </c>
      <c r="T22" s="623">
        <v>1.0</v>
      </c>
      <c r="U22" s="618"/>
      <c r="V22" s="1281">
        <v>44698.0</v>
      </c>
      <c r="W22" s="8"/>
      <c r="X22" s="622"/>
      <c r="Y22" s="622"/>
      <c r="Z22" s="622"/>
      <c r="AA22" s="623"/>
      <c r="AB22" s="618"/>
      <c r="AC22" s="1281">
        <v>44698.0</v>
      </c>
      <c r="AD22" s="8"/>
      <c r="AE22" s="622">
        <v>1.0</v>
      </c>
      <c r="AF22" s="622">
        <v>0.0</v>
      </c>
      <c r="AG22" s="622">
        <v>0.0</v>
      </c>
      <c r="AH22" s="623">
        <v>0.0</v>
      </c>
    </row>
    <row r="23">
      <c r="A23" s="1281">
        <v>44699.0</v>
      </c>
      <c r="B23" s="8"/>
      <c r="C23" s="629">
        <v>0.0</v>
      </c>
      <c r="D23" s="630">
        <v>0.0</v>
      </c>
      <c r="E23" s="630">
        <v>0.0</v>
      </c>
      <c r="F23" s="631">
        <v>0.0</v>
      </c>
      <c r="G23" s="618"/>
      <c r="H23" s="1282">
        <v>44699.0</v>
      </c>
      <c r="I23" s="8"/>
      <c r="J23" s="622">
        <v>1.0</v>
      </c>
      <c r="K23" s="622">
        <v>1.0</v>
      </c>
      <c r="L23" s="622">
        <v>1.0</v>
      </c>
      <c r="M23" s="623"/>
      <c r="N23" s="618"/>
      <c r="O23" s="1282">
        <v>44699.0</v>
      </c>
      <c r="P23" s="8"/>
      <c r="Q23" s="622">
        <v>0.0</v>
      </c>
      <c r="R23" s="622">
        <v>0.0</v>
      </c>
      <c r="S23" s="622">
        <v>0.0</v>
      </c>
      <c r="T23" s="623">
        <v>0.0</v>
      </c>
      <c r="U23" s="618"/>
      <c r="V23" s="1282">
        <v>44699.0</v>
      </c>
      <c r="W23" s="8"/>
      <c r="X23" s="622"/>
      <c r="Y23" s="622"/>
      <c r="Z23" s="622"/>
      <c r="AA23" s="623"/>
      <c r="AB23" s="618"/>
      <c r="AC23" s="1281">
        <v>44699.0</v>
      </c>
      <c r="AD23" s="8"/>
      <c r="AE23" s="622">
        <v>0.0</v>
      </c>
      <c r="AF23" s="622">
        <v>0.0</v>
      </c>
      <c r="AG23" s="622">
        <v>0.0</v>
      </c>
      <c r="AH23" s="623">
        <v>0.0</v>
      </c>
    </row>
    <row r="24">
      <c r="A24" s="1281">
        <v>44700.0</v>
      </c>
      <c r="B24" s="8"/>
      <c r="C24" s="629">
        <v>0.0</v>
      </c>
      <c r="D24" s="630">
        <v>0.0</v>
      </c>
      <c r="E24" s="630">
        <v>0.0</v>
      </c>
      <c r="F24" s="631">
        <v>0.0</v>
      </c>
      <c r="G24" s="618"/>
      <c r="H24" s="1282">
        <v>44700.0</v>
      </c>
      <c r="I24" s="8"/>
      <c r="J24" s="622">
        <v>0.0</v>
      </c>
      <c r="K24" s="622">
        <v>0.0</v>
      </c>
      <c r="L24" s="622">
        <v>0.0</v>
      </c>
      <c r="M24" s="623"/>
      <c r="N24" s="618"/>
      <c r="O24" s="1282">
        <v>44700.0</v>
      </c>
      <c r="P24" s="8"/>
      <c r="Q24" s="622">
        <v>1.0</v>
      </c>
      <c r="R24" s="622">
        <v>0.0</v>
      </c>
      <c r="S24" s="622">
        <v>0.0</v>
      </c>
      <c r="T24" s="623">
        <v>0.0</v>
      </c>
      <c r="U24" s="618"/>
      <c r="V24" s="1282">
        <v>44700.0</v>
      </c>
      <c r="W24" s="8"/>
      <c r="X24" s="622"/>
      <c r="Y24" s="622"/>
      <c r="Z24" s="622"/>
      <c r="AA24" s="623"/>
      <c r="AB24" s="618"/>
      <c r="AC24" s="1281">
        <v>44700.0</v>
      </c>
      <c r="AD24" s="8"/>
      <c r="AE24" s="622">
        <v>0.0</v>
      </c>
      <c r="AF24" s="622">
        <v>0.0</v>
      </c>
      <c r="AG24" s="622">
        <v>0.0</v>
      </c>
      <c r="AH24" s="623">
        <v>0.0</v>
      </c>
    </row>
    <row r="25">
      <c r="A25" s="1281">
        <v>44701.0</v>
      </c>
      <c r="B25" s="8"/>
      <c r="C25" s="622">
        <v>0.0</v>
      </c>
      <c r="D25" s="622">
        <v>0.0</v>
      </c>
      <c r="E25" s="622">
        <v>0.0</v>
      </c>
      <c r="F25" s="634">
        <v>0.0</v>
      </c>
      <c r="G25" s="618"/>
      <c r="H25" s="1282">
        <v>44701.0</v>
      </c>
      <c r="I25" s="8"/>
      <c r="J25" s="622">
        <v>0.0</v>
      </c>
      <c r="K25" s="622">
        <v>0.0</v>
      </c>
      <c r="L25" s="622">
        <v>0.0</v>
      </c>
      <c r="M25" s="623"/>
      <c r="N25" s="618"/>
      <c r="O25" s="1282">
        <v>44701.0</v>
      </c>
      <c r="P25" s="8"/>
      <c r="Q25" s="622">
        <v>1.0</v>
      </c>
      <c r="R25" s="622">
        <v>0.0</v>
      </c>
      <c r="S25" s="622">
        <v>0.0</v>
      </c>
      <c r="T25" s="623">
        <v>0.0</v>
      </c>
      <c r="U25" s="618"/>
      <c r="V25" s="1282">
        <v>44701.0</v>
      </c>
      <c r="W25" s="8"/>
      <c r="X25" s="622"/>
      <c r="Y25" s="622"/>
      <c r="Z25" s="622"/>
      <c r="AA25" s="623"/>
      <c r="AB25" s="618"/>
      <c r="AC25" s="1281">
        <v>44701.0</v>
      </c>
      <c r="AD25" s="8"/>
      <c r="AE25" s="622">
        <v>0.0</v>
      </c>
      <c r="AF25" s="622">
        <v>1.0</v>
      </c>
      <c r="AG25" s="622">
        <v>1.0</v>
      </c>
      <c r="AH25" s="623">
        <v>0.0</v>
      </c>
    </row>
    <row r="26">
      <c r="A26" s="1281">
        <v>44702.0</v>
      </c>
      <c r="B26" s="8"/>
      <c r="C26" s="622">
        <v>0.0</v>
      </c>
      <c r="D26" s="622">
        <v>0.0</v>
      </c>
      <c r="E26" s="622">
        <v>0.0</v>
      </c>
      <c r="F26" s="634">
        <v>0.0</v>
      </c>
      <c r="G26" s="618"/>
      <c r="H26" s="1282">
        <v>44702.0</v>
      </c>
      <c r="I26" s="8"/>
      <c r="J26" s="622">
        <v>1.0</v>
      </c>
      <c r="K26" s="622">
        <v>0.0</v>
      </c>
      <c r="L26" s="622">
        <v>1.0</v>
      </c>
      <c r="M26" s="623"/>
      <c r="N26" s="618"/>
      <c r="O26" s="1282">
        <v>44702.0</v>
      </c>
      <c r="P26" s="8"/>
      <c r="Q26" s="622">
        <v>0.0</v>
      </c>
      <c r="R26" s="622">
        <v>1.0</v>
      </c>
      <c r="S26" s="622">
        <v>0.0</v>
      </c>
      <c r="T26" s="623">
        <v>0.0</v>
      </c>
      <c r="U26" s="618"/>
      <c r="V26" s="1282">
        <v>44702.0</v>
      </c>
      <c r="W26" s="8"/>
      <c r="X26" s="622"/>
      <c r="Y26" s="622"/>
      <c r="Z26" s="622"/>
      <c r="AA26" s="623"/>
      <c r="AB26" s="618"/>
      <c r="AC26" s="1281">
        <v>44702.0</v>
      </c>
      <c r="AD26" s="8"/>
      <c r="AE26" s="622">
        <v>0.0</v>
      </c>
      <c r="AF26" s="622">
        <v>0.0</v>
      </c>
      <c r="AG26" s="622">
        <v>0.0</v>
      </c>
      <c r="AH26" s="623">
        <v>0.0</v>
      </c>
    </row>
    <row r="27">
      <c r="A27" s="1281">
        <v>44703.0</v>
      </c>
      <c r="B27" s="8"/>
      <c r="C27" s="622">
        <v>0.0</v>
      </c>
      <c r="D27" s="622">
        <v>0.0</v>
      </c>
      <c r="E27" s="622">
        <v>0.0</v>
      </c>
      <c r="F27" s="623">
        <v>0.0</v>
      </c>
      <c r="G27" s="618"/>
      <c r="H27" s="1281">
        <v>44703.0</v>
      </c>
      <c r="I27" s="8"/>
      <c r="J27" s="622">
        <v>0.0</v>
      </c>
      <c r="K27" s="627">
        <v>0.0</v>
      </c>
      <c r="L27" s="627">
        <v>1.0</v>
      </c>
      <c r="M27" s="636"/>
      <c r="N27" s="618"/>
      <c r="O27" s="1282">
        <v>44703.0</v>
      </c>
      <c r="P27" s="8"/>
      <c r="Q27" s="622">
        <v>1.0</v>
      </c>
      <c r="R27" s="627">
        <v>0.0</v>
      </c>
      <c r="S27" s="627">
        <v>0.0</v>
      </c>
      <c r="T27" s="636">
        <v>0.0</v>
      </c>
      <c r="U27" s="618"/>
      <c r="V27" s="1281">
        <v>44703.0</v>
      </c>
      <c r="W27" s="8"/>
      <c r="X27" s="622"/>
      <c r="Y27" s="627"/>
      <c r="Z27" s="627"/>
      <c r="AA27" s="636"/>
      <c r="AB27" s="618"/>
      <c r="AC27" s="1281">
        <v>44703.0</v>
      </c>
      <c r="AD27" s="8"/>
      <c r="AE27" s="637">
        <v>0.0</v>
      </c>
      <c r="AF27" s="636">
        <v>0.0</v>
      </c>
      <c r="AG27" s="636">
        <v>0.0</v>
      </c>
      <c r="AH27" s="636">
        <v>0.0</v>
      </c>
    </row>
    <row r="28">
      <c r="A28" s="639"/>
      <c r="B28" s="640"/>
      <c r="C28" s="640"/>
      <c r="D28" s="640"/>
      <c r="E28" s="640"/>
      <c r="F28" s="102"/>
      <c r="G28" s="618"/>
      <c r="H28" s="641"/>
      <c r="I28" s="640"/>
      <c r="J28" s="640"/>
      <c r="K28" s="640"/>
      <c r="L28" s="640"/>
      <c r="M28" s="102"/>
      <c r="N28" s="618"/>
      <c r="O28" s="641"/>
      <c r="P28" s="640"/>
      <c r="Q28" s="640"/>
      <c r="R28" s="640"/>
      <c r="S28" s="640"/>
      <c r="T28" s="102"/>
      <c r="U28" s="618"/>
      <c r="V28" s="641"/>
      <c r="W28" s="640"/>
      <c r="X28" s="640"/>
      <c r="Y28" s="640"/>
      <c r="Z28" s="640"/>
      <c r="AA28" s="102"/>
      <c r="AB28" s="618"/>
      <c r="AC28" s="641"/>
      <c r="AD28" s="640"/>
      <c r="AE28" s="640"/>
      <c r="AF28" s="640"/>
      <c r="AG28" s="640"/>
      <c r="AH28" s="102"/>
    </row>
    <row r="29">
      <c r="A29" s="638">
        <v>44704.0</v>
      </c>
      <c r="B29" s="64"/>
      <c r="C29" s="622">
        <v>0.0</v>
      </c>
      <c r="D29" s="627">
        <v>0.0</v>
      </c>
      <c r="E29" s="627">
        <v>0.0</v>
      </c>
      <c r="F29" s="628">
        <v>0.0</v>
      </c>
      <c r="G29" s="618"/>
      <c r="H29" s="638">
        <v>44704.0</v>
      </c>
      <c r="I29" s="64"/>
      <c r="J29" s="629"/>
      <c r="K29" s="630"/>
      <c r="L29" s="630"/>
      <c r="M29" s="632"/>
      <c r="N29" s="618"/>
      <c r="O29" s="638">
        <v>44704.0</v>
      </c>
      <c r="P29" s="64"/>
      <c r="Q29" s="629">
        <v>0.0</v>
      </c>
      <c r="R29" s="630">
        <v>0.0</v>
      </c>
      <c r="S29" s="630">
        <v>0.0</v>
      </c>
      <c r="T29" s="632">
        <v>1.0</v>
      </c>
      <c r="U29" s="618"/>
      <c r="V29" s="638">
        <v>44704.0</v>
      </c>
      <c r="W29" s="64"/>
      <c r="X29" s="629"/>
      <c r="Y29" s="630"/>
      <c r="Z29" s="630"/>
      <c r="AA29" s="632"/>
      <c r="AB29" s="618"/>
      <c r="AC29" s="638">
        <v>44704.0</v>
      </c>
      <c r="AD29" s="64"/>
      <c r="AE29" s="623">
        <v>1.0</v>
      </c>
      <c r="AF29" s="632">
        <v>1.0</v>
      </c>
      <c r="AG29" s="632">
        <v>1.0</v>
      </c>
      <c r="AH29" s="632">
        <v>0.0</v>
      </c>
    </row>
    <row r="30">
      <c r="A30" s="635">
        <v>44705.0</v>
      </c>
      <c r="B30" s="8"/>
      <c r="C30" s="629">
        <v>0.0</v>
      </c>
      <c r="D30" s="630">
        <v>0.0</v>
      </c>
      <c r="E30" s="630">
        <v>0.0</v>
      </c>
      <c r="F30" s="631">
        <v>0.0</v>
      </c>
      <c r="G30" s="618"/>
      <c r="H30" s="635">
        <v>44705.0</v>
      </c>
      <c r="I30" s="8"/>
      <c r="J30" s="629"/>
      <c r="K30" s="630"/>
      <c r="L30" s="630"/>
      <c r="M30" s="632"/>
      <c r="N30" s="618"/>
      <c r="O30" s="635">
        <v>44705.0</v>
      </c>
      <c r="P30" s="8"/>
      <c r="Q30" s="629">
        <v>1.0</v>
      </c>
      <c r="R30" s="630">
        <v>0.0</v>
      </c>
      <c r="S30" s="630">
        <v>1.0</v>
      </c>
      <c r="T30" s="632">
        <v>0.0</v>
      </c>
      <c r="U30" s="618"/>
      <c r="V30" s="635">
        <v>44705.0</v>
      </c>
      <c r="W30" s="8"/>
      <c r="X30" s="629"/>
      <c r="Y30" s="630"/>
      <c r="Z30" s="630"/>
      <c r="AA30" s="632"/>
      <c r="AB30" s="618"/>
      <c r="AC30" s="635">
        <v>44705.0</v>
      </c>
      <c r="AD30" s="8"/>
      <c r="AE30" s="623">
        <v>0.0</v>
      </c>
      <c r="AF30" s="632">
        <v>0.0</v>
      </c>
      <c r="AG30" s="632">
        <v>0.0</v>
      </c>
      <c r="AH30" s="632">
        <v>0.0</v>
      </c>
    </row>
    <row r="31">
      <c r="A31" s="635">
        <v>44706.0</v>
      </c>
      <c r="B31" s="8"/>
      <c r="C31" s="629">
        <v>0.0</v>
      </c>
      <c r="D31" s="630">
        <v>0.0</v>
      </c>
      <c r="E31" s="630">
        <v>0.0</v>
      </c>
      <c r="F31" s="631">
        <v>0.0</v>
      </c>
      <c r="G31" s="618"/>
      <c r="H31" s="635">
        <v>44706.0</v>
      </c>
      <c r="I31" s="8"/>
      <c r="J31" s="629">
        <v>1.0</v>
      </c>
      <c r="K31" s="630"/>
      <c r="L31" s="630">
        <v>1.0</v>
      </c>
      <c r="M31" s="632"/>
      <c r="N31" s="618"/>
      <c r="O31" s="635">
        <v>44706.0</v>
      </c>
      <c r="P31" s="8"/>
      <c r="Q31" s="629">
        <v>0.0</v>
      </c>
      <c r="R31" s="630">
        <v>0.0</v>
      </c>
      <c r="S31" s="630">
        <v>1.0</v>
      </c>
      <c r="T31" s="632">
        <v>0.0</v>
      </c>
      <c r="U31" s="618"/>
      <c r="V31" s="635">
        <v>44706.0</v>
      </c>
      <c r="W31" s="8"/>
      <c r="X31" s="629"/>
      <c r="Y31" s="630"/>
      <c r="Z31" s="630"/>
      <c r="AA31" s="632"/>
      <c r="AB31" s="618"/>
      <c r="AC31" s="635">
        <v>44706.0</v>
      </c>
      <c r="AD31" s="8"/>
      <c r="AE31" s="623">
        <v>1.0</v>
      </c>
      <c r="AF31" s="632">
        <v>1.0</v>
      </c>
      <c r="AG31" s="632">
        <v>0.0</v>
      </c>
      <c r="AH31" s="632">
        <v>0.0</v>
      </c>
    </row>
    <row r="32">
      <c r="A32" s="635">
        <v>44707.0</v>
      </c>
      <c r="B32" s="8"/>
      <c r="C32" s="629">
        <v>0.0</v>
      </c>
      <c r="D32" s="630">
        <v>0.0</v>
      </c>
      <c r="E32" s="630">
        <v>0.0</v>
      </c>
      <c r="F32" s="631">
        <v>0.0</v>
      </c>
      <c r="G32" s="618"/>
      <c r="H32" s="635">
        <v>44707.0</v>
      </c>
      <c r="I32" s="8"/>
      <c r="J32" s="629"/>
      <c r="K32" s="630"/>
      <c r="L32" s="630"/>
      <c r="M32" s="632"/>
      <c r="N32" s="618"/>
      <c r="O32" s="635">
        <v>44707.0</v>
      </c>
      <c r="P32" s="8"/>
      <c r="Q32" s="629"/>
      <c r="R32" s="630"/>
      <c r="S32" s="630"/>
      <c r="T32" s="632"/>
      <c r="U32" s="618"/>
      <c r="V32" s="635">
        <v>44707.0</v>
      </c>
      <c r="W32" s="8"/>
      <c r="X32" s="629"/>
      <c r="Y32" s="630"/>
      <c r="Z32" s="630"/>
      <c r="AA32" s="632"/>
      <c r="AB32" s="618"/>
      <c r="AC32" s="635">
        <v>44707.0</v>
      </c>
      <c r="AD32" s="8"/>
      <c r="AE32" s="623"/>
      <c r="AF32" s="632"/>
      <c r="AG32" s="632"/>
      <c r="AH32" s="632"/>
    </row>
    <row r="33">
      <c r="A33" s="635">
        <v>44708.0</v>
      </c>
      <c r="B33" s="8"/>
      <c r="C33" s="622">
        <v>0.0</v>
      </c>
      <c r="D33" s="622">
        <v>0.0</v>
      </c>
      <c r="E33" s="622">
        <v>0.0</v>
      </c>
      <c r="F33" s="634">
        <v>0.0</v>
      </c>
      <c r="G33" s="618"/>
      <c r="H33" s="635">
        <v>44708.0</v>
      </c>
      <c r="I33" s="8"/>
      <c r="J33" s="622"/>
      <c r="K33" s="622"/>
      <c r="L33" s="622"/>
      <c r="M33" s="623"/>
      <c r="N33" s="618"/>
      <c r="O33" s="635">
        <v>44708.0</v>
      </c>
      <c r="P33" s="8"/>
      <c r="Q33" s="622"/>
      <c r="R33" s="622"/>
      <c r="S33" s="622"/>
      <c r="T33" s="623"/>
      <c r="U33" s="618"/>
      <c r="V33" s="635">
        <v>44708.0</v>
      </c>
      <c r="W33" s="8"/>
      <c r="X33" s="622"/>
      <c r="Y33" s="622"/>
      <c r="Z33" s="622"/>
      <c r="AA33" s="623"/>
      <c r="AB33" s="618"/>
      <c r="AC33" s="635">
        <v>44708.0</v>
      </c>
      <c r="AD33" s="8"/>
      <c r="AE33" s="622"/>
      <c r="AF33" s="622"/>
      <c r="AG33" s="622"/>
      <c r="AH33" s="623"/>
    </row>
    <row r="34">
      <c r="A34" s="635">
        <v>44709.0</v>
      </c>
      <c r="B34" s="8"/>
      <c r="C34" s="622">
        <v>0.0</v>
      </c>
      <c r="D34" s="622">
        <v>0.0</v>
      </c>
      <c r="E34" s="622">
        <v>0.0</v>
      </c>
      <c r="F34" s="634">
        <v>0.0</v>
      </c>
      <c r="G34" s="618"/>
      <c r="H34" s="635">
        <v>44709.0</v>
      </c>
      <c r="I34" s="8"/>
      <c r="J34" s="622"/>
      <c r="K34" s="622"/>
      <c r="L34" s="622"/>
      <c r="M34" s="623"/>
      <c r="N34" s="618"/>
      <c r="O34" s="635">
        <v>44709.0</v>
      </c>
      <c r="P34" s="8"/>
      <c r="Q34" s="622"/>
      <c r="R34" s="622"/>
      <c r="S34" s="622"/>
      <c r="T34" s="623"/>
      <c r="U34" s="618"/>
      <c r="V34" s="635">
        <v>44709.0</v>
      </c>
      <c r="W34" s="8"/>
      <c r="X34" s="622"/>
      <c r="Y34" s="622"/>
      <c r="Z34" s="622"/>
      <c r="AA34" s="623"/>
      <c r="AB34" s="618"/>
      <c r="AC34" s="635">
        <v>44709.0</v>
      </c>
      <c r="AD34" s="8"/>
      <c r="AE34" s="622"/>
      <c r="AF34" s="622"/>
      <c r="AG34" s="622"/>
      <c r="AH34" s="623"/>
    </row>
    <row r="35">
      <c r="A35" s="635">
        <v>44710.0</v>
      </c>
      <c r="B35" s="8"/>
      <c r="C35" s="622">
        <v>0.0</v>
      </c>
      <c r="D35" s="622">
        <v>0.0</v>
      </c>
      <c r="E35" s="622">
        <v>0.0</v>
      </c>
      <c r="F35" s="623">
        <v>0.0</v>
      </c>
      <c r="G35" s="618"/>
      <c r="H35" s="635">
        <v>44710.0</v>
      </c>
      <c r="I35" s="8"/>
      <c r="J35" s="622"/>
      <c r="K35" s="622"/>
      <c r="L35" s="622"/>
      <c r="M35" s="623"/>
      <c r="N35" s="618"/>
      <c r="O35" s="635">
        <v>44710.0</v>
      </c>
      <c r="P35" s="8"/>
      <c r="Q35" s="622"/>
      <c r="R35" s="622"/>
      <c r="S35" s="622"/>
      <c r="T35" s="623"/>
      <c r="U35" s="618"/>
      <c r="V35" s="635">
        <v>44710.0</v>
      </c>
      <c r="W35" s="8"/>
      <c r="X35" s="622"/>
      <c r="Y35" s="622"/>
      <c r="Z35" s="622"/>
      <c r="AA35" s="623"/>
      <c r="AB35" s="618"/>
      <c r="AC35" s="635">
        <v>44710.0</v>
      </c>
      <c r="AD35" s="8"/>
      <c r="AE35" s="1283"/>
      <c r="AF35" s="622"/>
      <c r="AG35" s="622"/>
      <c r="AH35" s="623"/>
    </row>
    <row r="36">
      <c r="A36" s="650"/>
      <c r="F36" s="645"/>
      <c r="G36" s="618"/>
      <c r="H36" s="651"/>
      <c r="M36" s="645"/>
      <c r="N36" s="618"/>
      <c r="O36" s="651"/>
      <c r="T36" s="645"/>
      <c r="U36" s="618"/>
      <c r="V36" s="651"/>
      <c r="AA36" s="645"/>
      <c r="AB36" s="618"/>
      <c r="AC36" s="651"/>
    </row>
    <row r="37">
      <c r="A37" s="642">
        <v>44711.0</v>
      </c>
      <c r="B37" s="8"/>
      <c r="C37" s="622">
        <v>0.0</v>
      </c>
      <c r="D37" s="622">
        <v>0.0</v>
      </c>
      <c r="E37" s="622">
        <v>0.0</v>
      </c>
      <c r="F37" s="634">
        <v>0.0</v>
      </c>
      <c r="G37" s="618"/>
      <c r="H37" s="643">
        <v>44711.0</v>
      </c>
      <c r="I37" s="8"/>
      <c r="J37" s="622"/>
      <c r="K37" s="622"/>
      <c r="L37" s="622"/>
      <c r="M37" s="637"/>
      <c r="N37" s="618"/>
      <c r="O37" s="642">
        <v>44711.0</v>
      </c>
      <c r="P37" s="8"/>
      <c r="Q37" s="622"/>
      <c r="R37" s="622"/>
      <c r="S37" s="622"/>
      <c r="T37" s="637"/>
      <c r="U37" s="618"/>
      <c r="V37" s="642">
        <v>44711.0</v>
      </c>
      <c r="W37" s="8"/>
      <c r="X37" s="622"/>
      <c r="Y37" s="622"/>
      <c r="Z37" s="622"/>
      <c r="AA37" s="637"/>
      <c r="AB37" s="618"/>
      <c r="AC37" s="642">
        <v>44711.0</v>
      </c>
      <c r="AD37" s="8"/>
      <c r="AE37" s="1283"/>
      <c r="AF37" s="622"/>
      <c r="AG37" s="622"/>
      <c r="AH37" s="1284"/>
    </row>
    <row r="38">
      <c r="A38" s="642">
        <v>44712.0</v>
      </c>
      <c r="B38" s="7"/>
      <c r="C38" s="622">
        <v>0.0</v>
      </c>
      <c r="D38" s="622">
        <v>0.0</v>
      </c>
      <c r="E38" s="622">
        <v>0.0</v>
      </c>
      <c r="F38" s="623">
        <v>0.0</v>
      </c>
      <c r="G38" s="618"/>
      <c r="H38" s="643">
        <v>44712.0</v>
      </c>
      <c r="I38" s="8"/>
      <c r="J38" s="1285"/>
      <c r="K38" s="1285"/>
      <c r="L38" s="1285"/>
      <c r="M38" s="637"/>
      <c r="N38" s="618"/>
      <c r="O38" s="642">
        <v>44712.0</v>
      </c>
      <c r="P38" s="7"/>
      <c r="Q38" s="1285"/>
      <c r="R38" s="1285"/>
      <c r="S38" s="1285"/>
      <c r="T38" s="637"/>
      <c r="U38" s="618"/>
      <c r="V38" s="642">
        <v>44712.0</v>
      </c>
      <c r="W38" s="7"/>
      <c r="X38" s="1285"/>
      <c r="Y38" s="1285"/>
      <c r="Z38" s="1285"/>
      <c r="AA38" s="637"/>
      <c r="AB38" s="618"/>
      <c r="AC38" s="642">
        <v>44712.0</v>
      </c>
      <c r="AD38" s="7"/>
      <c r="AE38" s="1286"/>
      <c r="AF38" s="1285"/>
      <c r="AG38" s="1285"/>
      <c r="AH38" s="1284"/>
    </row>
    <row r="39">
      <c r="A39" s="652" t="s">
        <v>1069</v>
      </c>
      <c r="B39" s="7"/>
      <c r="C39" s="7"/>
      <c r="D39" s="7"/>
      <c r="E39" s="7"/>
      <c r="F39" s="7"/>
      <c r="G39" s="618"/>
      <c r="H39" s="652" t="s">
        <v>1069</v>
      </c>
      <c r="I39" s="7"/>
      <c r="J39" s="7"/>
      <c r="K39" s="7"/>
      <c r="L39" s="7"/>
      <c r="M39" s="7"/>
      <c r="N39" s="618"/>
      <c r="O39" s="652" t="s">
        <v>1069</v>
      </c>
      <c r="P39" s="7"/>
      <c r="Q39" s="7"/>
      <c r="R39" s="7"/>
      <c r="S39" s="7"/>
      <c r="T39" s="7"/>
      <c r="U39" s="618"/>
      <c r="V39" s="652" t="s">
        <v>1069</v>
      </c>
      <c r="W39" s="7"/>
      <c r="X39" s="7"/>
      <c r="Y39" s="7"/>
      <c r="Z39" s="7"/>
      <c r="AA39" s="7"/>
      <c r="AB39" s="618"/>
      <c r="AC39" s="652" t="s">
        <v>1069</v>
      </c>
      <c r="AD39" s="7"/>
      <c r="AE39" s="7"/>
      <c r="AF39" s="7"/>
      <c r="AG39" s="7"/>
      <c r="AH39" s="7"/>
    </row>
    <row r="40">
      <c r="A40" s="653" t="s">
        <v>1070</v>
      </c>
      <c r="B40" s="8"/>
      <c r="C40" s="1287">
        <f t="shared" ref="C40:F40" si="1">SUM(C3)</f>
        <v>0</v>
      </c>
      <c r="D40" s="654">
        <f t="shared" si="1"/>
        <v>0</v>
      </c>
      <c r="E40" s="655">
        <f t="shared" si="1"/>
        <v>1</v>
      </c>
      <c r="F40" s="656">
        <f t="shared" si="1"/>
        <v>0</v>
      </c>
      <c r="G40" s="618"/>
      <c r="H40" s="653" t="s">
        <v>1070</v>
      </c>
      <c r="I40" s="8"/>
      <c r="J40" s="1287">
        <f t="shared" ref="J40:M40" si="2">SUM(J3)</f>
        <v>0</v>
      </c>
      <c r="K40" s="654">
        <f t="shared" si="2"/>
        <v>1</v>
      </c>
      <c r="L40" s="655">
        <f t="shared" si="2"/>
        <v>0</v>
      </c>
      <c r="M40" s="656">
        <f t="shared" si="2"/>
        <v>0</v>
      </c>
      <c r="N40" s="618"/>
      <c r="O40" s="653" t="s">
        <v>1070</v>
      </c>
      <c r="P40" s="8"/>
      <c r="Q40" s="1287">
        <f t="shared" ref="Q40:T40" si="3">SUM(Q3)</f>
        <v>0</v>
      </c>
      <c r="R40" s="654">
        <f t="shared" si="3"/>
        <v>0</v>
      </c>
      <c r="S40" s="655">
        <f t="shared" si="3"/>
        <v>0</v>
      </c>
      <c r="T40" s="656">
        <f t="shared" si="3"/>
        <v>0</v>
      </c>
      <c r="U40" s="618"/>
      <c r="V40" s="653" t="s">
        <v>1070</v>
      </c>
      <c r="W40" s="8"/>
      <c r="X40" s="1287">
        <f t="shared" ref="X40:AA40" si="4">SUM(X3)</f>
        <v>1</v>
      </c>
      <c r="Y40" s="654">
        <f t="shared" si="4"/>
        <v>0</v>
      </c>
      <c r="Z40" s="655">
        <f t="shared" si="4"/>
        <v>0</v>
      </c>
      <c r="AA40" s="656">
        <f t="shared" si="4"/>
        <v>0</v>
      </c>
      <c r="AB40" s="618"/>
      <c r="AC40" s="653" t="s">
        <v>1070</v>
      </c>
      <c r="AD40" s="8"/>
      <c r="AE40" s="1287">
        <f t="shared" ref="AE40:AH40" si="5">SUM(AE3)</f>
        <v>0</v>
      </c>
      <c r="AF40" s="654">
        <f t="shared" si="5"/>
        <v>1</v>
      </c>
      <c r="AG40" s="655">
        <f t="shared" si="5"/>
        <v>0</v>
      </c>
      <c r="AH40" s="656">
        <f t="shared" si="5"/>
        <v>0</v>
      </c>
    </row>
    <row r="41">
      <c r="A41" s="653" t="s">
        <v>1071</v>
      </c>
      <c r="B41" s="8"/>
      <c r="C41" s="654">
        <f t="shared" ref="C41:F41" si="6">SUM(C5:C11)</f>
        <v>1</v>
      </c>
      <c r="D41" s="654">
        <f t="shared" si="6"/>
        <v>4</v>
      </c>
      <c r="E41" s="655">
        <f t="shared" si="6"/>
        <v>1</v>
      </c>
      <c r="F41" s="656">
        <f t="shared" si="6"/>
        <v>1</v>
      </c>
      <c r="G41" s="618"/>
      <c r="H41" s="653" t="s">
        <v>1071</v>
      </c>
      <c r="I41" s="8"/>
      <c r="J41" s="654">
        <f t="shared" ref="J41:M41" si="7">SUM(J5:J11)</f>
        <v>1</v>
      </c>
      <c r="K41" s="654">
        <f t="shared" si="7"/>
        <v>2</v>
      </c>
      <c r="L41" s="655">
        <f t="shared" si="7"/>
        <v>3</v>
      </c>
      <c r="M41" s="656">
        <f t="shared" si="7"/>
        <v>0</v>
      </c>
      <c r="N41" s="618"/>
      <c r="O41" s="653" t="s">
        <v>1071</v>
      </c>
      <c r="P41" s="8"/>
      <c r="Q41" s="654">
        <f t="shared" ref="Q41:T41" si="8">SUM(Q5:Q11)</f>
        <v>4</v>
      </c>
      <c r="R41" s="654">
        <f t="shared" si="8"/>
        <v>2</v>
      </c>
      <c r="S41" s="655">
        <f t="shared" si="8"/>
        <v>2</v>
      </c>
      <c r="T41" s="656">
        <f t="shared" si="8"/>
        <v>2</v>
      </c>
      <c r="U41" s="618"/>
      <c r="V41" s="653" t="s">
        <v>1071</v>
      </c>
      <c r="W41" s="8"/>
      <c r="X41" s="654">
        <f t="shared" ref="X41:AA41" si="9">SUM(X5:X11)</f>
        <v>1</v>
      </c>
      <c r="Y41" s="654">
        <f t="shared" si="9"/>
        <v>1</v>
      </c>
      <c r="Z41" s="655">
        <f t="shared" si="9"/>
        <v>0</v>
      </c>
      <c r="AA41" s="656">
        <f t="shared" si="9"/>
        <v>0</v>
      </c>
      <c r="AB41" s="618"/>
      <c r="AC41" s="653" t="s">
        <v>1071</v>
      </c>
      <c r="AD41" s="8"/>
      <c r="AE41" s="654">
        <f t="shared" ref="AE41:AH41" si="10">SUM(AE5:AE11)</f>
        <v>0</v>
      </c>
      <c r="AF41" s="654">
        <f t="shared" si="10"/>
        <v>3</v>
      </c>
      <c r="AG41" s="655">
        <f t="shared" si="10"/>
        <v>1</v>
      </c>
      <c r="AH41" s="656">
        <f t="shared" si="10"/>
        <v>1</v>
      </c>
    </row>
    <row r="42">
      <c r="A42" s="653" t="s">
        <v>1072</v>
      </c>
      <c r="B42" s="8"/>
      <c r="C42" s="654">
        <f t="shared" ref="C42:F42" si="11">SUM(C13:C19)</f>
        <v>0</v>
      </c>
      <c r="D42" s="654">
        <f t="shared" si="11"/>
        <v>0</v>
      </c>
      <c r="E42" s="655">
        <f t="shared" si="11"/>
        <v>0</v>
      </c>
      <c r="F42" s="656">
        <f t="shared" si="11"/>
        <v>0</v>
      </c>
      <c r="G42" s="618"/>
      <c r="H42" s="653" t="s">
        <v>1072</v>
      </c>
      <c r="I42" s="8"/>
      <c r="J42" s="654">
        <f t="shared" ref="J42:M42" si="12">SUM(J13:J19)</f>
        <v>0</v>
      </c>
      <c r="K42" s="654">
        <f t="shared" si="12"/>
        <v>2</v>
      </c>
      <c r="L42" s="655">
        <f t="shared" si="12"/>
        <v>0</v>
      </c>
      <c r="M42" s="656">
        <f t="shared" si="12"/>
        <v>1</v>
      </c>
      <c r="N42" s="618"/>
      <c r="O42" s="653" t="s">
        <v>1072</v>
      </c>
      <c r="P42" s="8"/>
      <c r="Q42" s="654">
        <f t="shared" ref="Q42:T42" si="13">SUM(Q13:Q19)</f>
        <v>6</v>
      </c>
      <c r="R42" s="654">
        <f t="shared" si="13"/>
        <v>1</v>
      </c>
      <c r="S42" s="655">
        <f t="shared" si="13"/>
        <v>4</v>
      </c>
      <c r="T42" s="656">
        <f t="shared" si="13"/>
        <v>2</v>
      </c>
      <c r="U42" s="618"/>
      <c r="V42" s="653" t="s">
        <v>1072</v>
      </c>
      <c r="W42" s="8"/>
      <c r="X42" s="654">
        <f t="shared" ref="X42:AA42" si="14">SUM(X13:X19)</f>
        <v>0</v>
      </c>
      <c r="Y42" s="654">
        <f t="shared" si="14"/>
        <v>0</v>
      </c>
      <c r="Z42" s="655">
        <f t="shared" si="14"/>
        <v>0</v>
      </c>
      <c r="AA42" s="656">
        <f t="shared" si="14"/>
        <v>0</v>
      </c>
      <c r="AB42" s="618"/>
      <c r="AC42" s="653" t="s">
        <v>1072</v>
      </c>
      <c r="AD42" s="8"/>
      <c r="AE42" s="654">
        <f t="shared" ref="AE42:AH42" si="15">SUM(AE13:AE19)</f>
        <v>1</v>
      </c>
      <c r="AF42" s="654">
        <f t="shared" si="15"/>
        <v>3</v>
      </c>
      <c r="AG42" s="655">
        <f t="shared" si="15"/>
        <v>3</v>
      </c>
      <c r="AH42" s="656">
        <f t="shared" si="15"/>
        <v>3</v>
      </c>
    </row>
    <row r="43">
      <c r="A43" s="653" t="s">
        <v>1073</v>
      </c>
      <c r="B43" s="8"/>
      <c r="C43" s="654">
        <f t="shared" ref="C43:F43" si="16">SUM(C21:C27)</f>
        <v>0</v>
      </c>
      <c r="D43" s="654">
        <f t="shared" si="16"/>
        <v>0</v>
      </c>
      <c r="E43" s="655">
        <f t="shared" si="16"/>
        <v>0</v>
      </c>
      <c r="F43" s="656">
        <f t="shared" si="16"/>
        <v>0</v>
      </c>
      <c r="G43" s="618"/>
      <c r="H43" s="653" t="s">
        <v>1073</v>
      </c>
      <c r="I43" s="8"/>
      <c r="J43" s="654">
        <f t="shared" ref="J43:M43" si="17">SUM(J21:J27)</f>
        <v>2</v>
      </c>
      <c r="K43" s="654">
        <f t="shared" si="17"/>
        <v>1</v>
      </c>
      <c r="L43" s="655">
        <f t="shared" si="17"/>
        <v>3</v>
      </c>
      <c r="M43" s="656">
        <f t="shared" si="17"/>
        <v>0</v>
      </c>
      <c r="N43" s="618"/>
      <c r="O43" s="653" t="s">
        <v>1073</v>
      </c>
      <c r="P43" s="8"/>
      <c r="Q43" s="654">
        <f t="shared" ref="Q43:T43" si="18">SUM(Q21:Q27)</f>
        <v>4</v>
      </c>
      <c r="R43" s="654">
        <f t="shared" si="18"/>
        <v>2</v>
      </c>
      <c r="S43" s="655">
        <f t="shared" si="18"/>
        <v>1</v>
      </c>
      <c r="T43" s="656">
        <f t="shared" si="18"/>
        <v>1</v>
      </c>
      <c r="U43" s="618"/>
      <c r="V43" s="653" t="s">
        <v>1073</v>
      </c>
      <c r="W43" s="8"/>
      <c r="X43" s="654">
        <f t="shared" ref="X43:AA43" si="19">SUM(X21:X27)</f>
        <v>0</v>
      </c>
      <c r="Y43" s="654">
        <f t="shared" si="19"/>
        <v>0</v>
      </c>
      <c r="Z43" s="655">
        <f t="shared" si="19"/>
        <v>0</v>
      </c>
      <c r="AA43" s="656">
        <f t="shared" si="19"/>
        <v>0</v>
      </c>
      <c r="AB43" s="618"/>
      <c r="AC43" s="653" t="s">
        <v>1073</v>
      </c>
      <c r="AD43" s="8"/>
      <c r="AE43" s="654">
        <f t="shared" ref="AE43:AH43" si="20">SUM(AE21:AE27)</f>
        <v>1</v>
      </c>
      <c r="AF43" s="654">
        <f t="shared" si="20"/>
        <v>1</v>
      </c>
      <c r="AG43" s="655">
        <f t="shared" si="20"/>
        <v>2</v>
      </c>
      <c r="AH43" s="656">
        <f t="shared" si="20"/>
        <v>0</v>
      </c>
    </row>
    <row r="44">
      <c r="A44" s="653" t="s">
        <v>1074</v>
      </c>
      <c r="B44" s="8"/>
      <c r="C44" s="654">
        <f t="shared" ref="C44:E44" si="21">SUM(C29:C38)</f>
        <v>0</v>
      </c>
      <c r="D44" s="654">
        <f t="shared" si="21"/>
        <v>0</v>
      </c>
      <c r="E44" s="654">
        <f t="shared" si="21"/>
        <v>0</v>
      </c>
      <c r="F44" s="656">
        <f>SUM(F28:F38)</f>
        <v>0</v>
      </c>
      <c r="G44" s="618"/>
      <c r="H44" s="653" t="s">
        <v>1074</v>
      </c>
      <c r="I44" s="8"/>
      <c r="J44" s="654">
        <f t="shared" ref="J44:L44" si="22">SUM(J29:J38)</f>
        <v>1</v>
      </c>
      <c r="K44" s="654">
        <f t="shared" si="22"/>
        <v>0</v>
      </c>
      <c r="L44" s="654">
        <f t="shared" si="22"/>
        <v>1</v>
      </c>
      <c r="M44" s="656">
        <f>SUM(M28:M38)</f>
        <v>0</v>
      </c>
      <c r="N44" s="618"/>
      <c r="O44" s="653" t="s">
        <v>1074</v>
      </c>
      <c r="P44" s="8"/>
      <c r="Q44" s="654">
        <f t="shared" ref="Q44:S44" si="23">SUM(Q29:Q38)</f>
        <v>1</v>
      </c>
      <c r="R44" s="654">
        <f t="shared" si="23"/>
        <v>0</v>
      </c>
      <c r="S44" s="654">
        <f t="shared" si="23"/>
        <v>2</v>
      </c>
      <c r="T44" s="656">
        <f>SUM(T28:T38)</f>
        <v>1</v>
      </c>
      <c r="U44" s="618"/>
      <c r="V44" s="653" t="s">
        <v>1074</v>
      </c>
      <c r="W44" s="8"/>
      <c r="X44" s="654">
        <f t="shared" ref="X44:Z44" si="24">SUM(X29:X38)</f>
        <v>0</v>
      </c>
      <c r="Y44" s="654">
        <f t="shared" si="24"/>
        <v>0</v>
      </c>
      <c r="Z44" s="654">
        <f t="shared" si="24"/>
        <v>0</v>
      </c>
      <c r="AA44" s="656">
        <f>SUM(AA28:AA38)</f>
        <v>0</v>
      </c>
      <c r="AB44" s="618"/>
      <c r="AC44" s="653" t="s">
        <v>1074</v>
      </c>
      <c r="AD44" s="8"/>
      <c r="AE44" s="654">
        <f t="shared" ref="AE44:AG44" si="25">SUM(AE29:AE38)</f>
        <v>2</v>
      </c>
      <c r="AF44" s="654">
        <f t="shared" si="25"/>
        <v>2</v>
      </c>
      <c r="AG44" s="654">
        <f t="shared" si="25"/>
        <v>1</v>
      </c>
      <c r="AH44" s="656">
        <f>SUM(AH28:AH38)</f>
        <v>0</v>
      </c>
    </row>
    <row r="45">
      <c r="A45" s="657" t="s">
        <v>24</v>
      </c>
      <c r="B45" s="8"/>
      <c r="C45" s="658">
        <f t="shared" ref="C45:F45" si="26">SUM(C40:C44)</f>
        <v>1</v>
      </c>
      <c r="D45" s="658">
        <f t="shared" si="26"/>
        <v>4</v>
      </c>
      <c r="E45" s="659">
        <f t="shared" si="26"/>
        <v>2</v>
      </c>
      <c r="F45" s="659">
        <f t="shared" si="26"/>
        <v>1</v>
      </c>
      <c r="G45" s="618"/>
      <c r="H45" s="657" t="s">
        <v>24</v>
      </c>
      <c r="I45" s="8"/>
      <c r="J45" s="658">
        <f t="shared" ref="J45:M45" si="27">SUM(J40:J44)</f>
        <v>4</v>
      </c>
      <c r="K45" s="658">
        <f t="shared" si="27"/>
        <v>6</v>
      </c>
      <c r="L45" s="659">
        <f t="shared" si="27"/>
        <v>7</v>
      </c>
      <c r="M45" s="659">
        <f t="shared" si="27"/>
        <v>1</v>
      </c>
      <c r="N45" s="618"/>
      <c r="O45" s="657" t="s">
        <v>24</v>
      </c>
      <c r="P45" s="8"/>
      <c r="Q45" s="658">
        <f t="shared" ref="Q45:T45" si="28">SUM(Q40:Q44)</f>
        <v>15</v>
      </c>
      <c r="R45" s="658">
        <f t="shared" si="28"/>
        <v>5</v>
      </c>
      <c r="S45" s="659">
        <f t="shared" si="28"/>
        <v>9</v>
      </c>
      <c r="T45" s="659">
        <f t="shared" si="28"/>
        <v>6</v>
      </c>
      <c r="U45" s="618"/>
      <c r="V45" s="657" t="s">
        <v>24</v>
      </c>
      <c r="W45" s="8"/>
      <c r="X45" s="658">
        <f t="shared" ref="X45:AA45" si="29">SUM(X40:X44)</f>
        <v>2</v>
      </c>
      <c r="Y45" s="658">
        <f t="shared" si="29"/>
        <v>1</v>
      </c>
      <c r="Z45" s="659">
        <f t="shared" si="29"/>
        <v>0</v>
      </c>
      <c r="AA45" s="659">
        <f t="shared" si="29"/>
        <v>0</v>
      </c>
      <c r="AB45" s="618"/>
      <c r="AC45" s="657" t="s">
        <v>24</v>
      </c>
      <c r="AD45" s="8"/>
      <c r="AE45" s="658">
        <f t="shared" ref="AE45:AH45" si="30">SUM(AE40:AE44)</f>
        <v>4</v>
      </c>
      <c r="AF45" s="658">
        <f t="shared" si="30"/>
        <v>10</v>
      </c>
      <c r="AG45" s="659">
        <f t="shared" si="30"/>
        <v>7</v>
      </c>
      <c r="AH45" s="659">
        <f t="shared" si="30"/>
        <v>4</v>
      </c>
    </row>
    <row r="46">
      <c r="A46" s="660" t="s">
        <v>1075</v>
      </c>
      <c r="C46" s="661">
        <f>SUM(C45:E45)-F45*2</f>
        <v>5</v>
      </c>
      <c r="D46" s="7"/>
      <c r="E46" s="7"/>
      <c r="F46" s="8"/>
      <c r="G46" s="618"/>
      <c r="H46" s="660" t="s">
        <v>1075</v>
      </c>
      <c r="J46" s="661">
        <f>SUM(J45:L45)-M45*2</f>
        <v>15</v>
      </c>
      <c r="K46" s="7"/>
      <c r="L46" s="7"/>
      <c r="M46" s="8"/>
      <c r="N46" s="618"/>
      <c r="O46" s="660" t="s">
        <v>1075</v>
      </c>
      <c r="Q46" s="661">
        <f>SUM(Q45:S45)-T45*2</f>
        <v>17</v>
      </c>
      <c r="R46" s="7"/>
      <c r="S46" s="7"/>
      <c r="T46" s="8"/>
      <c r="U46" s="618"/>
      <c r="V46" s="660" t="s">
        <v>1075</v>
      </c>
      <c r="X46" s="661">
        <f>SUM(X45:Z45)-AA45*2</f>
        <v>3</v>
      </c>
      <c r="Y46" s="7"/>
      <c r="Z46" s="7"/>
      <c r="AA46" s="8"/>
      <c r="AB46" s="618"/>
      <c r="AC46" s="660" t="s">
        <v>1075</v>
      </c>
      <c r="AE46" s="661">
        <f>SUM(AE45:AG45)-AH45*2</f>
        <v>13</v>
      </c>
      <c r="AF46" s="7"/>
      <c r="AG46" s="7"/>
      <c r="AH46" s="8"/>
    </row>
    <row r="47">
      <c r="A47" s="662"/>
      <c r="D47" s="663"/>
      <c r="E47" s="664"/>
      <c r="F47" s="665"/>
      <c r="G47" s="666"/>
      <c r="H47" s="667"/>
      <c r="I47" s="667"/>
      <c r="J47" s="667"/>
      <c r="K47" s="667"/>
      <c r="L47" s="667"/>
      <c r="M47" s="667"/>
      <c r="N47" s="667"/>
      <c r="O47" s="667"/>
      <c r="P47" s="667"/>
      <c r="Q47" s="667"/>
      <c r="R47" s="667"/>
      <c r="S47" s="667"/>
      <c r="T47" s="667"/>
      <c r="U47" s="667"/>
      <c r="V47" s="667"/>
      <c r="W47" s="667"/>
      <c r="X47" s="667"/>
      <c r="Y47" s="667"/>
      <c r="Z47" s="667"/>
      <c r="AA47" s="667"/>
      <c r="AB47" s="667"/>
      <c r="AC47" s="667"/>
      <c r="AD47" s="667"/>
      <c r="AE47" s="667"/>
      <c r="AF47" s="667"/>
      <c r="AG47" s="667"/>
      <c r="AH47" s="667"/>
    </row>
    <row r="48">
      <c r="D48" s="668" t="s">
        <v>1076</v>
      </c>
      <c r="E48" s="668" t="s">
        <v>1077</v>
      </c>
      <c r="F48" s="669" t="s">
        <v>1078</v>
      </c>
      <c r="G48" s="666"/>
      <c r="H48" s="666"/>
      <c r="I48" s="666"/>
      <c r="J48" s="666"/>
      <c r="K48" s="666"/>
      <c r="L48" s="666"/>
      <c r="M48" s="666"/>
      <c r="N48" s="666"/>
      <c r="O48" s="666"/>
      <c r="P48" s="666"/>
      <c r="Q48" s="666"/>
      <c r="R48" s="666"/>
      <c r="S48" s="666"/>
      <c r="T48" s="666"/>
      <c r="U48" s="666"/>
      <c r="V48" s="666"/>
      <c r="W48" s="666"/>
      <c r="X48" s="666"/>
      <c r="Y48" s="666"/>
      <c r="Z48" s="666"/>
      <c r="AA48" s="666"/>
      <c r="AB48" s="666"/>
      <c r="AC48" s="666"/>
      <c r="AD48" s="666"/>
      <c r="AE48" s="666"/>
      <c r="AF48" s="666"/>
      <c r="AG48" s="666"/>
      <c r="AH48" s="666"/>
    </row>
    <row r="49">
      <c r="D49" s="670" t="s">
        <v>1376</v>
      </c>
      <c r="E49" s="671">
        <f>C46</f>
        <v>5</v>
      </c>
      <c r="F49" s="672">
        <f>MAX(E49:E53)</f>
        <v>17</v>
      </c>
      <c r="G49" s="663"/>
      <c r="H49" s="663"/>
      <c r="I49" s="663"/>
      <c r="J49" s="663"/>
      <c r="K49" s="663"/>
      <c r="L49" s="663"/>
      <c r="M49" s="663"/>
      <c r="N49" s="663"/>
      <c r="O49" s="663"/>
      <c r="P49" s="663"/>
      <c r="Q49" s="663"/>
      <c r="R49" s="663"/>
      <c r="S49" s="663"/>
      <c r="T49" s="663"/>
      <c r="U49" s="663"/>
      <c r="V49" s="663"/>
      <c r="W49" s="663"/>
      <c r="X49" s="663"/>
      <c r="Y49" s="663"/>
      <c r="Z49" s="663"/>
      <c r="AA49" s="663"/>
      <c r="AB49" s="663"/>
      <c r="AC49" s="663"/>
      <c r="AD49" s="663"/>
      <c r="AE49" s="663"/>
      <c r="AF49" s="663"/>
      <c r="AG49" s="663"/>
      <c r="AH49" s="663"/>
    </row>
    <row r="50">
      <c r="D50" s="670" t="s">
        <v>1377</v>
      </c>
      <c r="E50" s="671">
        <f>J46</f>
        <v>15</v>
      </c>
      <c r="F50" s="79"/>
      <c r="G50" s="663"/>
      <c r="H50" s="663"/>
      <c r="I50" s="663"/>
      <c r="J50" s="663"/>
      <c r="K50" s="663"/>
      <c r="L50" s="663"/>
      <c r="M50" s="663"/>
      <c r="N50" s="663"/>
      <c r="O50" s="663"/>
      <c r="P50" s="663"/>
      <c r="Q50" s="663"/>
      <c r="R50" s="663"/>
      <c r="S50" s="663"/>
      <c r="T50" s="663"/>
      <c r="U50" s="663"/>
      <c r="V50" s="663"/>
      <c r="W50" s="663"/>
      <c r="X50" s="663"/>
      <c r="Y50" s="663"/>
      <c r="Z50" s="663"/>
      <c r="AA50" s="663"/>
      <c r="AB50" s="663"/>
      <c r="AC50" s="663"/>
      <c r="AD50" s="663"/>
      <c r="AE50" s="663"/>
      <c r="AF50" s="663"/>
      <c r="AG50" s="663"/>
      <c r="AH50" s="663"/>
    </row>
    <row r="51">
      <c r="D51" s="670" t="str">
        <f>Q1</f>
        <v>Vasia Copin SMD</v>
      </c>
      <c r="E51" s="671">
        <f>Q46</f>
        <v>17</v>
      </c>
      <c r="F51" s="79"/>
      <c r="G51" s="673"/>
      <c r="H51" s="674"/>
      <c r="I51" s="674"/>
      <c r="J51" s="674"/>
      <c r="K51" s="674"/>
      <c r="L51" s="674"/>
      <c r="M51" s="674"/>
      <c r="N51" s="674"/>
      <c r="O51" s="674"/>
      <c r="P51" s="674"/>
      <c r="Q51" s="674"/>
      <c r="R51" s="674"/>
      <c r="S51" s="674"/>
      <c r="T51" s="674"/>
      <c r="U51" s="674"/>
      <c r="V51" s="674"/>
      <c r="W51" s="674"/>
      <c r="X51" s="674"/>
      <c r="Y51" s="674"/>
      <c r="Z51" s="674"/>
      <c r="AA51" s="674"/>
      <c r="AB51" s="674"/>
      <c r="AC51" s="674"/>
      <c r="AD51" s="674"/>
      <c r="AE51" s="674"/>
      <c r="AF51" s="674"/>
      <c r="AG51" s="674"/>
      <c r="AH51" s="674"/>
    </row>
    <row r="52">
      <c r="D52" s="670" t="s">
        <v>1378</v>
      </c>
      <c r="E52" s="671">
        <f>X46</f>
        <v>3</v>
      </c>
      <c r="F52" s="79"/>
      <c r="G52" s="663"/>
      <c r="H52" s="663"/>
      <c r="I52" s="663"/>
      <c r="J52" s="663"/>
      <c r="K52" s="663"/>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row>
    <row r="53">
      <c r="D53" s="670" t="s">
        <v>1379</v>
      </c>
      <c r="E53" s="671">
        <f>AE46</f>
        <v>13</v>
      </c>
      <c r="F53" s="9"/>
      <c r="G53" s="663"/>
      <c r="H53" s="663"/>
      <c r="I53" s="663"/>
      <c r="J53" s="663"/>
      <c r="K53" s="663"/>
      <c r="L53" s="663"/>
      <c r="M53" s="663"/>
      <c r="N53" s="663"/>
      <c r="O53" s="663"/>
      <c r="P53" s="663"/>
      <c r="Q53" s="663"/>
      <c r="R53" s="663"/>
      <c r="S53" s="663"/>
      <c r="T53" s="663"/>
      <c r="U53" s="663"/>
      <c r="V53" s="663"/>
      <c r="W53" s="663"/>
      <c r="X53" s="663"/>
      <c r="Y53" s="663"/>
      <c r="Z53" s="663"/>
      <c r="AA53" s="663"/>
      <c r="AB53" s="663"/>
      <c r="AC53" s="663"/>
      <c r="AD53" s="663"/>
      <c r="AE53" s="663"/>
      <c r="AF53" s="663"/>
      <c r="AG53" s="663"/>
      <c r="AH53" s="663"/>
    </row>
  </sheetData>
  <mergeCells count="237">
    <mergeCell ref="A4:F4"/>
    <mergeCell ref="H4:M4"/>
    <mergeCell ref="O4:T4"/>
    <mergeCell ref="AC4:AH4"/>
    <mergeCell ref="H5:I5"/>
    <mergeCell ref="O5:P5"/>
    <mergeCell ref="AC5:AD5"/>
    <mergeCell ref="V4:AA4"/>
    <mergeCell ref="V5:W5"/>
    <mergeCell ref="O6:P6"/>
    <mergeCell ref="V6:W6"/>
    <mergeCell ref="AC6:AD6"/>
    <mergeCell ref="V7:W7"/>
    <mergeCell ref="AC7:AD7"/>
    <mergeCell ref="X1:AA1"/>
    <mergeCell ref="AC1:AD2"/>
    <mergeCell ref="AE1:AH1"/>
    <mergeCell ref="AC3:AD3"/>
    <mergeCell ref="A1:B2"/>
    <mergeCell ref="C1:F1"/>
    <mergeCell ref="J1:M1"/>
    <mergeCell ref="O1:P2"/>
    <mergeCell ref="Q1:T1"/>
    <mergeCell ref="A3:B3"/>
    <mergeCell ref="O3:P3"/>
    <mergeCell ref="O17:P17"/>
    <mergeCell ref="O18:P18"/>
    <mergeCell ref="O20:T20"/>
    <mergeCell ref="H12:M12"/>
    <mergeCell ref="H14:I14"/>
    <mergeCell ref="H15:I15"/>
    <mergeCell ref="H16:I16"/>
    <mergeCell ref="H17:I17"/>
    <mergeCell ref="H18:I18"/>
    <mergeCell ref="H19:I19"/>
    <mergeCell ref="H20:M20"/>
    <mergeCell ref="A19:B19"/>
    <mergeCell ref="A20:F20"/>
    <mergeCell ref="V24:W24"/>
    <mergeCell ref="AC24:AD24"/>
    <mergeCell ref="V25:W25"/>
    <mergeCell ref="AC25:AD25"/>
    <mergeCell ref="V26:W26"/>
    <mergeCell ref="AC26:AD26"/>
    <mergeCell ref="V14:W14"/>
    <mergeCell ref="V15:W15"/>
    <mergeCell ref="V16:W16"/>
    <mergeCell ref="AC16:AD16"/>
    <mergeCell ref="AC17:AD17"/>
    <mergeCell ref="AC18:AD18"/>
    <mergeCell ref="AC19:AD19"/>
    <mergeCell ref="H1:I2"/>
    <mergeCell ref="H3:I3"/>
    <mergeCell ref="H6:I6"/>
    <mergeCell ref="H7:I7"/>
    <mergeCell ref="H8:I8"/>
    <mergeCell ref="H9:I9"/>
    <mergeCell ref="H10:I10"/>
    <mergeCell ref="H11:I11"/>
    <mergeCell ref="H13:I13"/>
    <mergeCell ref="H21:I21"/>
    <mergeCell ref="H22:I22"/>
    <mergeCell ref="H23:I23"/>
    <mergeCell ref="H24:I24"/>
    <mergeCell ref="H25:I25"/>
    <mergeCell ref="H26:I26"/>
    <mergeCell ref="H27:I27"/>
    <mergeCell ref="H29:I29"/>
    <mergeCell ref="H30:I30"/>
    <mergeCell ref="H31:I31"/>
    <mergeCell ref="H32:I32"/>
    <mergeCell ref="H33:I33"/>
    <mergeCell ref="H43:I43"/>
    <mergeCell ref="H44:I44"/>
    <mergeCell ref="H45:I45"/>
    <mergeCell ref="H46:I46"/>
    <mergeCell ref="H34:I34"/>
    <mergeCell ref="H35:I35"/>
    <mergeCell ref="H37:I37"/>
    <mergeCell ref="H38:I38"/>
    <mergeCell ref="H40:I40"/>
    <mergeCell ref="H41:I41"/>
    <mergeCell ref="H42:I42"/>
    <mergeCell ref="O14:P14"/>
    <mergeCell ref="O15:P15"/>
    <mergeCell ref="O7:P7"/>
    <mergeCell ref="O8:P8"/>
    <mergeCell ref="O9:P9"/>
    <mergeCell ref="O10:P10"/>
    <mergeCell ref="O11:P11"/>
    <mergeCell ref="O12:T12"/>
    <mergeCell ref="O13:P13"/>
    <mergeCell ref="AC14:AD14"/>
    <mergeCell ref="AC15:AD15"/>
    <mergeCell ref="AC8:AD8"/>
    <mergeCell ref="AC9:AD9"/>
    <mergeCell ref="AC10:AD10"/>
    <mergeCell ref="AC11:AD11"/>
    <mergeCell ref="V12:AA12"/>
    <mergeCell ref="AC12:AH12"/>
    <mergeCell ref="AC13:AD13"/>
    <mergeCell ref="V1:W2"/>
    <mergeCell ref="V3:W3"/>
    <mergeCell ref="V8:W8"/>
    <mergeCell ref="V9:W9"/>
    <mergeCell ref="V10:W10"/>
    <mergeCell ref="V11:W11"/>
    <mergeCell ref="V13:W13"/>
    <mergeCell ref="V17:W17"/>
    <mergeCell ref="V18:W18"/>
    <mergeCell ref="V27:W27"/>
    <mergeCell ref="V29:W29"/>
    <mergeCell ref="V30:W30"/>
    <mergeCell ref="V31:W31"/>
    <mergeCell ref="V32:W32"/>
    <mergeCell ref="V42:W42"/>
    <mergeCell ref="V43:W43"/>
    <mergeCell ref="V44:W44"/>
    <mergeCell ref="V45:W45"/>
    <mergeCell ref="V46:W46"/>
    <mergeCell ref="V33:W33"/>
    <mergeCell ref="V34:W34"/>
    <mergeCell ref="V35:W35"/>
    <mergeCell ref="V37:W37"/>
    <mergeCell ref="V38:W38"/>
    <mergeCell ref="V40:W40"/>
    <mergeCell ref="V41:W41"/>
    <mergeCell ref="A5:B5"/>
    <mergeCell ref="A6:B6"/>
    <mergeCell ref="A7:B7"/>
    <mergeCell ref="A8:B8"/>
    <mergeCell ref="A9:B9"/>
    <mergeCell ref="A10:B10"/>
    <mergeCell ref="A12:F12"/>
    <mergeCell ref="A11:B11"/>
    <mergeCell ref="A13:B13"/>
    <mergeCell ref="A14:B14"/>
    <mergeCell ref="A15:B15"/>
    <mergeCell ref="A16:B16"/>
    <mergeCell ref="A17:B17"/>
    <mergeCell ref="A18:B18"/>
    <mergeCell ref="A21:B21"/>
    <mergeCell ref="A22:B22"/>
    <mergeCell ref="A23:B23"/>
    <mergeCell ref="A24:B24"/>
    <mergeCell ref="A25:B25"/>
    <mergeCell ref="A26:B26"/>
    <mergeCell ref="A28:F28"/>
    <mergeCell ref="A35:B35"/>
    <mergeCell ref="A36:F36"/>
    <mergeCell ref="A27:B27"/>
    <mergeCell ref="A29:B29"/>
    <mergeCell ref="A30:B30"/>
    <mergeCell ref="A31:B31"/>
    <mergeCell ref="A32:B32"/>
    <mergeCell ref="A33:B33"/>
    <mergeCell ref="A34:B34"/>
    <mergeCell ref="A44:B44"/>
    <mergeCell ref="A45:B45"/>
    <mergeCell ref="A46:B46"/>
    <mergeCell ref="C46:F46"/>
    <mergeCell ref="A47:C53"/>
    <mergeCell ref="F49:F53"/>
    <mergeCell ref="A37:B37"/>
    <mergeCell ref="A38:B38"/>
    <mergeCell ref="A39:F39"/>
    <mergeCell ref="A40:B40"/>
    <mergeCell ref="A41:B41"/>
    <mergeCell ref="A42:B42"/>
    <mergeCell ref="A43:B43"/>
    <mergeCell ref="V19:W19"/>
    <mergeCell ref="V20:AA20"/>
    <mergeCell ref="AC20:AH20"/>
    <mergeCell ref="V21:W21"/>
    <mergeCell ref="AC21:AD21"/>
    <mergeCell ref="V22:W22"/>
    <mergeCell ref="V23:W23"/>
    <mergeCell ref="AC22:AD22"/>
    <mergeCell ref="AC23:AD23"/>
    <mergeCell ref="AC27:AD27"/>
    <mergeCell ref="V28:AA28"/>
    <mergeCell ref="AC28:AH28"/>
    <mergeCell ref="AC29:AD29"/>
    <mergeCell ref="AC30:AD30"/>
    <mergeCell ref="AC31:AD31"/>
    <mergeCell ref="AC32:AD32"/>
    <mergeCell ref="AC33:AD33"/>
    <mergeCell ref="AC34:AD34"/>
    <mergeCell ref="AC35:AD35"/>
    <mergeCell ref="V36:AA36"/>
    <mergeCell ref="AC36:AH36"/>
    <mergeCell ref="AC43:AD43"/>
    <mergeCell ref="AC44:AD44"/>
    <mergeCell ref="AC45:AD45"/>
    <mergeCell ref="X46:AA46"/>
    <mergeCell ref="AC46:AD46"/>
    <mergeCell ref="AE46:AH46"/>
    <mergeCell ref="AC37:AD37"/>
    <mergeCell ref="AC38:AD38"/>
    <mergeCell ref="V39:AA39"/>
    <mergeCell ref="AC39:AH39"/>
    <mergeCell ref="AC40:AD40"/>
    <mergeCell ref="AC41:AD41"/>
    <mergeCell ref="AC42:AD42"/>
    <mergeCell ref="O26:P26"/>
    <mergeCell ref="O27:P27"/>
    <mergeCell ref="H28:M28"/>
    <mergeCell ref="O28:T28"/>
    <mergeCell ref="O16:P16"/>
    <mergeCell ref="O19:P19"/>
    <mergeCell ref="O21:P21"/>
    <mergeCell ref="O22:P22"/>
    <mergeCell ref="O23:P23"/>
    <mergeCell ref="O24:P24"/>
    <mergeCell ref="O25:P25"/>
    <mergeCell ref="H36:M36"/>
    <mergeCell ref="O36:T36"/>
    <mergeCell ref="O37:P37"/>
    <mergeCell ref="O38:P38"/>
    <mergeCell ref="H39:M39"/>
    <mergeCell ref="O39:T39"/>
    <mergeCell ref="O29:P29"/>
    <mergeCell ref="O30:P30"/>
    <mergeCell ref="O31:P31"/>
    <mergeCell ref="O32:P32"/>
    <mergeCell ref="O33:P33"/>
    <mergeCell ref="O34:P34"/>
    <mergeCell ref="O35:P35"/>
    <mergeCell ref="O46:P46"/>
    <mergeCell ref="Q46:T46"/>
    <mergeCell ref="O40:P40"/>
    <mergeCell ref="O41:P41"/>
    <mergeCell ref="O42:P42"/>
    <mergeCell ref="O43:P43"/>
    <mergeCell ref="O44:P44"/>
    <mergeCell ref="O45:P45"/>
    <mergeCell ref="J46:M46"/>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43"/>
    <col customWidth="1" min="2" max="2" width="12.43"/>
    <col customWidth="1" min="3" max="3" width="22.0"/>
    <col customWidth="1" min="4" max="4" width="28.0"/>
    <col customWidth="1" min="5" max="5" width="24.57"/>
    <col customWidth="1" min="6" max="6" width="19.0"/>
    <col customWidth="1" min="9" max="9" width="25.71"/>
    <col customWidth="1" min="10" max="10" width="22.0"/>
    <col customWidth="1" min="11" max="11" width="24.57"/>
    <col customWidth="1" min="12" max="13" width="20.57"/>
    <col customWidth="1" min="17" max="17" width="21.0"/>
    <col customWidth="1" min="18" max="18" width="24.57"/>
    <col customWidth="1" min="19" max="19" width="21.29"/>
    <col customWidth="1" min="20" max="20" width="19.43"/>
    <col customWidth="1" min="21" max="21" width="13.86"/>
    <col customWidth="1" min="22" max="27" width="19.43"/>
    <col customWidth="1" min="28" max="28" width="12.29"/>
    <col customWidth="1" min="29" max="31" width="19.43"/>
    <col customWidth="1" min="32" max="32" width="23.86"/>
    <col customWidth="1" min="33" max="33" width="22.0"/>
    <col customWidth="1" min="34" max="34" width="23.57"/>
  </cols>
  <sheetData>
    <row r="1">
      <c r="A1" s="616" t="s">
        <v>1060</v>
      </c>
      <c r="C1" s="617" t="s">
        <v>1380</v>
      </c>
      <c r="D1" s="7"/>
      <c r="E1" s="7"/>
      <c r="F1" s="8"/>
      <c r="G1" s="618"/>
      <c r="H1" s="616" t="s">
        <v>1060</v>
      </c>
      <c r="J1" s="617" t="s">
        <v>1381</v>
      </c>
      <c r="K1" s="7"/>
      <c r="L1" s="7"/>
      <c r="M1" s="8"/>
      <c r="N1" s="618"/>
      <c r="O1" s="616" t="s">
        <v>1060</v>
      </c>
      <c r="Q1" s="617" t="s">
        <v>1382</v>
      </c>
      <c r="R1" s="7"/>
      <c r="S1" s="7"/>
      <c r="T1" s="8"/>
      <c r="U1" s="618"/>
      <c r="V1" s="616" t="s">
        <v>1060</v>
      </c>
      <c r="X1" s="617" t="s">
        <v>1383</v>
      </c>
      <c r="Y1" s="7"/>
      <c r="Z1" s="7"/>
      <c r="AA1" s="8"/>
      <c r="AB1" s="618"/>
      <c r="AC1" s="616" t="s">
        <v>1060</v>
      </c>
      <c r="AE1" s="617" t="s">
        <v>12</v>
      </c>
      <c r="AF1" s="7"/>
      <c r="AG1" s="7"/>
      <c r="AH1" s="8"/>
    </row>
    <row r="2">
      <c r="C2" s="619" t="s">
        <v>1065</v>
      </c>
      <c r="D2" s="619" t="s">
        <v>1066</v>
      </c>
      <c r="E2" s="619" t="s">
        <v>1067</v>
      </c>
      <c r="F2" s="620" t="s">
        <v>1068</v>
      </c>
      <c r="G2" s="618"/>
      <c r="J2" s="619" t="s">
        <v>1065</v>
      </c>
      <c r="K2" s="619" t="s">
        <v>1066</v>
      </c>
      <c r="L2" s="619" t="s">
        <v>1067</v>
      </c>
      <c r="M2" s="620" t="s">
        <v>1068</v>
      </c>
      <c r="N2" s="618"/>
      <c r="Q2" s="619" t="s">
        <v>1065</v>
      </c>
      <c r="R2" s="619" t="s">
        <v>1066</v>
      </c>
      <c r="S2" s="619" t="s">
        <v>1067</v>
      </c>
      <c r="T2" s="620" t="s">
        <v>1068</v>
      </c>
      <c r="U2" s="618"/>
      <c r="X2" s="619" t="s">
        <v>1065</v>
      </c>
      <c r="Y2" s="619" t="s">
        <v>1066</v>
      </c>
      <c r="Z2" s="619" t="s">
        <v>1067</v>
      </c>
      <c r="AA2" s="620" t="s">
        <v>1068</v>
      </c>
      <c r="AB2" s="618"/>
      <c r="AE2" s="619" t="s">
        <v>1065</v>
      </c>
      <c r="AF2" s="619" t="s">
        <v>1066</v>
      </c>
      <c r="AG2" s="619" t="s">
        <v>1067</v>
      </c>
      <c r="AH2" s="620" t="s">
        <v>1068</v>
      </c>
    </row>
    <row r="3">
      <c r="A3" s="633">
        <v>44621.0</v>
      </c>
      <c r="B3" s="8"/>
      <c r="C3" s="622">
        <v>0.0</v>
      </c>
      <c r="D3" s="622">
        <v>1.0</v>
      </c>
      <c r="E3" s="622">
        <v>1.0</v>
      </c>
      <c r="F3" s="623">
        <v>0.0</v>
      </c>
      <c r="G3" s="618"/>
      <c r="H3" s="633">
        <v>44621.0</v>
      </c>
      <c r="I3" s="8"/>
      <c r="J3" s="622">
        <v>1.0</v>
      </c>
      <c r="K3" s="622">
        <v>0.0</v>
      </c>
      <c r="L3" s="622">
        <v>0.0</v>
      </c>
      <c r="M3" s="623">
        <v>0.0</v>
      </c>
      <c r="N3" s="618"/>
      <c r="O3" s="633">
        <v>44621.0</v>
      </c>
      <c r="P3" s="8"/>
      <c r="Q3" s="622">
        <v>0.0</v>
      </c>
      <c r="R3" s="622">
        <v>0.0</v>
      </c>
      <c r="S3" s="622">
        <v>0.0</v>
      </c>
      <c r="T3" s="623">
        <v>0.0</v>
      </c>
      <c r="U3" s="618"/>
      <c r="V3" s="633">
        <v>44621.0</v>
      </c>
      <c r="W3" s="8"/>
      <c r="X3" s="622">
        <v>0.0</v>
      </c>
      <c r="Y3" s="622">
        <v>0.0</v>
      </c>
      <c r="Z3" s="622">
        <v>0.0</v>
      </c>
      <c r="AA3" s="623">
        <v>0.0</v>
      </c>
      <c r="AB3" s="618"/>
      <c r="AC3" s="633">
        <v>44621.0</v>
      </c>
      <c r="AD3" s="8"/>
      <c r="AE3" s="622"/>
      <c r="AF3" s="622"/>
      <c r="AG3" s="622"/>
      <c r="AH3" s="623"/>
    </row>
    <row r="4">
      <c r="A4" s="633">
        <v>44622.0</v>
      </c>
      <c r="B4" s="8"/>
      <c r="C4" s="622">
        <v>1.0</v>
      </c>
      <c r="D4" s="622">
        <v>0.0</v>
      </c>
      <c r="E4" s="622">
        <v>0.0</v>
      </c>
      <c r="F4" s="623">
        <v>0.0</v>
      </c>
      <c r="G4" s="618"/>
      <c r="H4" s="633">
        <v>44622.0</v>
      </c>
      <c r="I4" s="8"/>
      <c r="J4" s="622">
        <v>0.0</v>
      </c>
      <c r="K4" s="622">
        <v>0.0</v>
      </c>
      <c r="L4" s="622">
        <v>0.0</v>
      </c>
      <c r="M4" s="623">
        <v>0.0</v>
      </c>
      <c r="N4" s="618"/>
      <c r="O4" s="633">
        <v>44622.0</v>
      </c>
      <c r="P4" s="8"/>
      <c r="Q4" s="622">
        <v>0.0</v>
      </c>
      <c r="R4" s="622">
        <v>1.0</v>
      </c>
      <c r="S4" s="622">
        <v>0.0</v>
      </c>
      <c r="T4" s="623">
        <v>0.0</v>
      </c>
      <c r="U4" s="618"/>
      <c r="V4" s="633">
        <v>44622.0</v>
      </c>
      <c r="W4" s="8"/>
      <c r="X4" s="622">
        <v>0.0</v>
      </c>
      <c r="Y4" s="622">
        <v>0.0</v>
      </c>
      <c r="Z4" s="622">
        <v>1.0</v>
      </c>
      <c r="AA4" s="623">
        <v>0.0</v>
      </c>
      <c r="AB4" s="618"/>
      <c r="AC4" s="633">
        <v>44622.0</v>
      </c>
      <c r="AD4" s="8"/>
      <c r="AE4" s="622"/>
      <c r="AF4" s="622"/>
      <c r="AG4" s="622"/>
      <c r="AH4" s="623"/>
    </row>
    <row r="5">
      <c r="A5" s="633">
        <v>44623.0</v>
      </c>
      <c r="B5" s="8"/>
      <c r="C5" s="622">
        <v>0.0</v>
      </c>
      <c r="D5" s="622">
        <v>0.0</v>
      </c>
      <c r="E5" s="622">
        <v>0.0</v>
      </c>
      <c r="F5" s="623">
        <v>0.0</v>
      </c>
      <c r="G5" s="618"/>
      <c r="H5" s="633">
        <v>44623.0</v>
      </c>
      <c r="I5" s="8"/>
      <c r="J5" s="622">
        <v>0.0</v>
      </c>
      <c r="K5" s="622">
        <v>0.0</v>
      </c>
      <c r="L5" s="622">
        <v>0.0</v>
      </c>
      <c r="M5" s="623">
        <v>0.0</v>
      </c>
      <c r="N5" s="618"/>
      <c r="O5" s="633">
        <v>44623.0</v>
      </c>
      <c r="P5" s="8"/>
      <c r="Q5" s="622">
        <v>1.0</v>
      </c>
      <c r="R5" s="622">
        <v>0.0</v>
      </c>
      <c r="S5" s="622">
        <v>0.0</v>
      </c>
      <c r="T5" s="623">
        <v>0.0</v>
      </c>
      <c r="U5" s="618"/>
      <c r="V5" s="633">
        <v>44623.0</v>
      </c>
      <c r="W5" s="8"/>
      <c r="X5" s="622">
        <v>0.0</v>
      </c>
      <c r="Y5" s="622">
        <v>0.0</v>
      </c>
      <c r="Z5" s="622">
        <v>1.0</v>
      </c>
      <c r="AA5" s="623">
        <v>0.0</v>
      </c>
      <c r="AB5" s="618"/>
      <c r="AC5" s="633">
        <v>44623.0</v>
      </c>
      <c r="AD5" s="8"/>
      <c r="AE5" s="622"/>
      <c r="AF5" s="622"/>
      <c r="AG5" s="622"/>
      <c r="AH5" s="623"/>
    </row>
    <row r="6">
      <c r="A6" s="633">
        <v>44624.0</v>
      </c>
      <c r="B6" s="8"/>
      <c r="C6" s="622">
        <v>0.0</v>
      </c>
      <c r="D6" s="622">
        <v>0.0</v>
      </c>
      <c r="E6" s="622">
        <v>0.0</v>
      </c>
      <c r="F6" s="623">
        <v>1.0</v>
      </c>
      <c r="G6" s="618"/>
      <c r="H6" s="633">
        <v>44624.0</v>
      </c>
      <c r="I6" s="8"/>
      <c r="J6" s="622">
        <v>1.0</v>
      </c>
      <c r="K6" s="622">
        <v>0.0</v>
      </c>
      <c r="L6" s="622">
        <v>1.0</v>
      </c>
      <c r="M6" s="623">
        <v>0.0</v>
      </c>
      <c r="N6" s="618"/>
      <c r="O6" s="633">
        <v>44624.0</v>
      </c>
      <c r="P6" s="8"/>
      <c r="Q6" s="622">
        <v>0.0</v>
      </c>
      <c r="R6" s="622">
        <v>1.0</v>
      </c>
      <c r="S6" s="622">
        <v>0.0</v>
      </c>
      <c r="T6" s="623">
        <v>1.0</v>
      </c>
      <c r="U6" s="618"/>
      <c r="V6" s="633">
        <v>44624.0</v>
      </c>
      <c r="W6" s="8"/>
      <c r="X6" s="622">
        <v>0.0</v>
      </c>
      <c r="Y6" s="622">
        <v>0.0</v>
      </c>
      <c r="Z6" s="622">
        <v>0.0</v>
      </c>
      <c r="AA6" s="623">
        <v>0.0</v>
      </c>
      <c r="AB6" s="618"/>
      <c r="AC6" s="633">
        <v>44624.0</v>
      </c>
      <c r="AD6" s="8"/>
      <c r="AE6" s="622"/>
      <c r="AF6" s="622"/>
      <c r="AG6" s="622"/>
      <c r="AH6" s="623"/>
    </row>
    <row r="7">
      <c r="A7" s="633">
        <v>44625.0</v>
      </c>
      <c r="B7" s="8"/>
      <c r="C7" s="622">
        <v>1.0</v>
      </c>
      <c r="D7" s="622">
        <v>1.0</v>
      </c>
      <c r="E7" s="622">
        <v>0.0</v>
      </c>
      <c r="F7" s="623">
        <v>0.0</v>
      </c>
      <c r="G7" s="618"/>
      <c r="H7" s="633">
        <v>44625.0</v>
      </c>
      <c r="I7" s="8"/>
      <c r="J7" s="622">
        <v>0.0</v>
      </c>
      <c r="K7" s="622">
        <v>0.0</v>
      </c>
      <c r="L7" s="622">
        <v>1.0</v>
      </c>
      <c r="M7" s="623">
        <v>0.0</v>
      </c>
      <c r="N7" s="618"/>
      <c r="O7" s="633">
        <v>44625.0</v>
      </c>
      <c r="P7" s="8"/>
      <c r="Q7" s="622">
        <v>0.0</v>
      </c>
      <c r="R7" s="622">
        <v>0.0</v>
      </c>
      <c r="S7" s="622">
        <v>0.0</v>
      </c>
      <c r="T7" s="623">
        <v>0.0</v>
      </c>
      <c r="U7" s="618"/>
      <c r="V7" s="633">
        <v>44625.0</v>
      </c>
      <c r="W7" s="8"/>
      <c r="X7" s="622">
        <v>0.0</v>
      </c>
      <c r="Y7" s="622">
        <v>0.0</v>
      </c>
      <c r="Z7" s="622">
        <v>0.0</v>
      </c>
      <c r="AA7" s="623">
        <v>0.0</v>
      </c>
      <c r="AB7" s="618"/>
      <c r="AC7" s="633">
        <v>44625.0</v>
      </c>
      <c r="AD7" s="8"/>
      <c r="AE7" s="622"/>
      <c r="AF7" s="622"/>
      <c r="AG7" s="622"/>
      <c r="AH7" s="623"/>
    </row>
    <row r="8">
      <c r="A8" s="633">
        <v>44626.0</v>
      </c>
      <c r="B8" s="8"/>
      <c r="C8" s="622">
        <v>0.0</v>
      </c>
      <c r="D8" s="622">
        <v>0.0</v>
      </c>
      <c r="E8" s="622">
        <v>0.0</v>
      </c>
      <c r="F8" s="623">
        <v>0.0</v>
      </c>
      <c r="G8" s="618"/>
      <c r="H8" s="633">
        <v>44626.0</v>
      </c>
      <c r="I8" s="8"/>
      <c r="J8" s="622">
        <v>1.0</v>
      </c>
      <c r="K8" s="622">
        <v>1.0</v>
      </c>
      <c r="L8" s="622">
        <v>0.0</v>
      </c>
      <c r="M8" s="623">
        <v>0.0</v>
      </c>
      <c r="N8" s="618"/>
      <c r="O8" s="633">
        <v>44626.0</v>
      </c>
      <c r="P8" s="8"/>
      <c r="Q8" s="622">
        <v>0.0</v>
      </c>
      <c r="R8" s="622">
        <v>0.0</v>
      </c>
      <c r="S8" s="622">
        <v>1.0</v>
      </c>
      <c r="T8" s="623">
        <v>0.0</v>
      </c>
      <c r="U8" s="618"/>
      <c r="V8" s="633">
        <v>44626.0</v>
      </c>
      <c r="W8" s="8"/>
      <c r="X8" s="622">
        <v>0.0</v>
      </c>
      <c r="Y8" s="622">
        <v>0.0</v>
      </c>
      <c r="Z8" s="622">
        <v>0.0</v>
      </c>
      <c r="AA8" s="623">
        <v>0.0</v>
      </c>
      <c r="AB8" s="618"/>
      <c r="AC8" s="633">
        <v>44626.0</v>
      </c>
      <c r="AD8" s="8"/>
      <c r="AE8" s="622"/>
      <c r="AF8" s="622"/>
      <c r="AG8" s="622"/>
      <c r="AH8" s="623"/>
    </row>
    <row r="9">
      <c r="A9" s="625"/>
      <c r="B9" s="7"/>
      <c r="C9" s="7"/>
      <c r="D9" s="7"/>
      <c r="E9" s="7"/>
      <c r="F9" s="8"/>
      <c r="G9" s="618"/>
      <c r="H9" s="625"/>
      <c r="I9" s="7"/>
      <c r="J9" s="7"/>
      <c r="K9" s="7"/>
      <c r="L9" s="7"/>
      <c r="M9" s="8"/>
      <c r="N9" s="618"/>
      <c r="O9" s="624"/>
      <c r="P9" s="7"/>
      <c r="Q9" s="7"/>
      <c r="R9" s="7"/>
      <c r="S9" s="7"/>
      <c r="T9" s="8"/>
      <c r="U9" s="618"/>
      <c r="V9" s="625"/>
      <c r="W9" s="7"/>
      <c r="X9" s="7"/>
      <c r="Y9" s="7"/>
      <c r="Z9" s="7"/>
      <c r="AA9" s="8"/>
      <c r="AB9" s="618"/>
      <c r="AC9" s="625"/>
      <c r="AD9" s="7"/>
      <c r="AE9" s="7"/>
      <c r="AF9" s="7"/>
      <c r="AG9" s="7"/>
      <c r="AH9" s="8"/>
    </row>
    <row r="10">
      <c r="A10" s="1288">
        <v>44627.0</v>
      </c>
      <c r="B10" s="8"/>
      <c r="C10" s="622">
        <v>0.0</v>
      </c>
      <c r="D10" s="622">
        <v>0.0</v>
      </c>
      <c r="E10" s="622">
        <v>0.0</v>
      </c>
      <c r="F10" s="623">
        <v>0.0</v>
      </c>
      <c r="G10" s="618"/>
      <c r="H10" s="1288">
        <v>44627.0</v>
      </c>
      <c r="I10" s="8"/>
      <c r="J10" s="622">
        <v>1.0</v>
      </c>
      <c r="K10" s="622">
        <v>0.0</v>
      </c>
      <c r="L10" s="622">
        <v>1.0</v>
      </c>
      <c r="M10" s="623">
        <v>0.0</v>
      </c>
      <c r="N10" s="618"/>
      <c r="O10" s="1288">
        <v>44627.0</v>
      </c>
      <c r="P10" s="8"/>
      <c r="Q10" s="622">
        <v>0.0</v>
      </c>
      <c r="R10" s="622">
        <v>1.0</v>
      </c>
      <c r="S10" s="622">
        <v>0.0</v>
      </c>
      <c r="T10" s="623">
        <v>0.0</v>
      </c>
      <c r="U10" s="618"/>
      <c r="V10" s="1288">
        <v>44627.0</v>
      </c>
      <c r="W10" s="8"/>
      <c r="X10" s="622">
        <v>0.0</v>
      </c>
      <c r="Y10" s="622">
        <v>0.0</v>
      </c>
      <c r="Z10" s="622">
        <v>0.0</v>
      </c>
      <c r="AA10" s="623">
        <v>0.0</v>
      </c>
      <c r="AB10" s="618"/>
      <c r="AC10" s="1288">
        <v>44627.0</v>
      </c>
      <c r="AD10" s="8"/>
      <c r="AE10" s="622"/>
      <c r="AF10" s="622"/>
      <c r="AG10" s="622"/>
      <c r="AH10" s="623"/>
    </row>
    <row r="11">
      <c r="A11" s="1288">
        <v>44628.0</v>
      </c>
      <c r="B11" s="8"/>
      <c r="C11" s="622">
        <v>0.0</v>
      </c>
      <c r="D11" s="622">
        <v>0.0</v>
      </c>
      <c r="E11" s="622">
        <v>0.0</v>
      </c>
      <c r="F11" s="623">
        <v>0.0</v>
      </c>
      <c r="G11" s="618"/>
      <c r="H11" s="1288">
        <v>44628.0</v>
      </c>
      <c r="I11" s="8"/>
      <c r="J11" s="622">
        <v>0.0</v>
      </c>
      <c r="K11" s="622">
        <v>0.0</v>
      </c>
      <c r="L11" s="622">
        <v>0.0</v>
      </c>
      <c r="M11" s="623">
        <v>0.0</v>
      </c>
      <c r="N11" s="618"/>
      <c r="O11" s="1288">
        <v>44628.0</v>
      </c>
      <c r="P11" s="8"/>
      <c r="Q11" s="622">
        <v>0.0</v>
      </c>
      <c r="R11" s="622">
        <v>0.0</v>
      </c>
      <c r="S11" s="622">
        <v>0.0</v>
      </c>
      <c r="T11" s="623">
        <v>0.0</v>
      </c>
      <c r="U11" s="618"/>
      <c r="V11" s="1288">
        <v>44628.0</v>
      </c>
      <c r="W11" s="8"/>
      <c r="X11" s="622">
        <v>0.0</v>
      </c>
      <c r="Y11" s="622">
        <v>0.0</v>
      </c>
      <c r="Z11" s="622">
        <v>0.0</v>
      </c>
      <c r="AA11" s="623">
        <v>0.0</v>
      </c>
      <c r="AB11" s="618"/>
      <c r="AC11" s="1288">
        <v>44628.0</v>
      </c>
      <c r="AD11" s="8"/>
      <c r="AE11" s="622"/>
      <c r="AF11" s="622"/>
      <c r="AG11" s="622"/>
      <c r="AH11" s="623"/>
    </row>
    <row r="12">
      <c r="A12" s="1288">
        <v>44629.0</v>
      </c>
      <c r="B12" s="8"/>
      <c r="C12" s="622">
        <v>0.0</v>
      </c>
      <c r="D12" s="627">
        <v>0.0</v>
      </c>
      <c r="E12" s="627">
        <v>0.0</v>
      </c>
      <c r="F12" s="628">
        <v>0.0</v>
      </c>
      <c r="G12" s="618"/>
      <c r="H12" s="1288">
        <v>44629.0</v>
      </c>
      <c r="I12" s="8"/>
      <c r="J12" s="622">
        <v>1.0</v>
      </c>
      <c r="K12" s="627">
        <v>0.0</v>
      </c>
      <c r="L12" s="627">
        <v>1.0</v>
      </c>
      <c r="M12" s="628">
        <v>0.0</v>
      </c>
      <c r="N12" s="618"/>
      <c r="O12" s="1288">
        <v>44629.0</v>
      </c>
      <c r="P12" s="8"/>
      <c r="Q12" s="622">
        <v>0.0</v>
      </c>
      <c r="R12" s="627">
        <v>0.0</v>
      </c>
      <c r="S12" s="627">
        <v>0.0</v>
      </c>
      <c r="T12" s="628">
        <v>0.0</v>
      </c>
      <c r="U12" s="618"/>
      <c r="V12" s="1288">
        <v>44629.0</v>
      </c>
      <c r="W12" s="8"/>
      <c r="X12" s="622">
        <v>0.0</v>
      </c>
      <c r="Y12" s="627">
        <v>0.0</v>
      </c>
      <c r="Z12" s="627">
        <v>0.0</v>
      </c>
      <c r="AA12" s="628">
        <v>0.0</v>
      </c>
      <c r="AB12" s="618"/>
      <c r="AC12" s="1288">
        <v>44629.0</v>
      </c>
      <c r="AD12" s="8"/>
      <c r="AE12" s="622"/>
      <c r="AF12" s="627"/>
      <c r="AG12" s="627"/>
      <c r="AH12" s="628"/>
    </row>
    <row r="13">
      <c r="A13" s="1288">
        <v>44630.0</v>
      </c>
      <c r="B13" s="8"/>
      <c r="C13" s="629">
        <v>0.0</v>
      </c>
      <c r="D13" s="630">
        <v>0.0</v>
      </c>
      <c r="E13" s="630">
        <v>0.0</v>
      </c>
      <c r="F13" s="631">
        <v>0.0</v>
      </c>
      <c r="G13" s="618"/>
      <c r="H13" s="1288">
        <v>44630.0</v>
      </c>
      <c r="I13" s="8"/>
      <c r="J13" s="629">
        <v>1.0</v>
      </c>
      <c r="K13" s="630">
        <v>0.0</v>
      </c>
      <c r="L13" s="630">
        <v>1.0</v>
      </c>
      <c r="M13" s="632">
        <v>0.0</v>
      </c>
      <c r="N13" s="618"/>
      <c r="O13" s="1288">
        <v>44630.0</v>
      </c>
      <c r="P13" s="8"/>
      <c r="Q13" s="629">
        <v>1.0</v>
      </c>
      <c r="R13" s="630">
        <v>0.0</v>
      </c>
      <c r="S13" s="630">
        <v>0.0</v>
      </c>
      <c r="T13" s="632">
        <v>0.0</v>
      </c>
      <c r="U13" s="618"/>
      <c r="V13" s="1288">
        <v>44630.0</v>
      </c>
      <c r="W13" s="8"/>
      <c r="X13" s="629">
        <v>0.0</v>
      </c>
      <c r="Y13" s="630">
        <v>0.0</v>
      </c>
      <c r="Z13" s="630">
        <v>1.0</v>
      </c>
      <c r="AA13" s="632">
        <v>0.0</v>
      </c>
      <c r="AB13" s="618"/>
      <c r="AC13" s="1288">
        <v>44630.0</v>
      </c>
      <c r="AD13" s="8"/>
      <c r="AE13" s="623"/>
      <c r="AF13" s="632"/>
      <c r="AG13" s="632"/>
      <c r="AH13" s="632"/>
    </row>
    <row r="14">
      <c r="A14" s="1288">
        <v>44631.0</v>
      </c>
      <c r="B14" s="8"/>
      <c r="C14" s="629">
        <v>0.0</v>
      </c>
      <c r="D14" s="630">
        <v>0.0</v>
      </c>
      <c r="E14" s="630">
        <v>0.0</v>
      </c>
      <c r="F14" s="631">
        <v>0.0</v>
      </c>
      <c r="G14" s="618"/>
      <c r="H14" s="1288">
        <v>44631.0</v>
      </c>
      <c r="I14" s="8"/>
      <c r="J14" s="629">
        <v>1.0</v>
      </c>
      <c r="K14" s="630">
        <v>0.0</v>
      </c>
      <c r="L14" s="630">
        <v>1.0</v>
      </c>
      <c r="M14" s="632">
        <v>1.0</v>
      </c>
      <c r="N14" s="618"/>
      <c r="O14" s="1288">
        <v>44631.0</v>
      </c>
      <c r="P14" s="8"/>
      <c r="Q14" s="629">
        <v>1.0</v>
      </c>
      <c r="R14" s="630">
        <v>0.0</v>
      </c>
      <c r="S14" s="630">
        <v>0.0</v>
      </c>
      <c r="T14" s="632">
        <v>0.0</v>
      </c>
      <c r="U14" s="618"/>
      <c r="V14" s="1288">
        <v>44631.0</v>
      </c>
      <c r="W14" s="8"/>
      <c r="X14" s="629">
        <v>0.0</v>
      </c>
      <c r="Y14" s="630">
        <v>0.0</v>
      </c>
      <c r="Z14" s="630">
        <v>0.0</v>
      </c>
      <c r="AA14" s="632">
        <v>0.0</v>
      </c>
      <c r="AB14" s="618"/>
      <c r="AC14" s="1288">
        <v>44631.0</v>
      </c>
      <c r="AD14" s="8"/>
      <c r="AE14" s="623"/>
      <c r="AF14" s="632"/>
      <c r="AG14" s="632"/>
      <c r="AH14" s="632"/>
    </row>
    <row r="15">
      <c r="A15" s="1288">
        <v>44632.0</v>
      </c>
      <c r="B15" s="8"/>
      <c r="C15" s="629">
        <v>0.0</v>
      </c>
      <c r="D15" s="630">
        <v>0.0</v>
      </c>
      <c r="E15" s="630">
        <v>0.0</v>
      </c>
      <c r="F15" s="631">
        <v>1.0</v>
      </c>
      <c r="G15" s="618"/>
      <c r="H15" s="1288">
        <v>44632.0</v>
      </c>
      <c r="I15" s="8"/>
      <c r="J15" s="629">
        <v>1.0</v>
      </c>
      <c r="K15" s="630">
        <v>0.0</v>
      </c>
      <c r="L15" s="630">
        <v>1.0</v>
      </c>
      <c r="M15" s="632">
        <v>0.0</v>
      </c>
      <c r="N15" s="618"/>
      <c r="O15" s="1288">
        <v>44632.0</v>
      </c>
      <c r="P15" s="8"/>
      <c r="Q15" s="629">
        <v>0.0</v>
      </c>
      <c r="R15" s="630">
        <v>0.0</v>
      </c>
      <c r="S15" s="630">
        <v>0.0</v>
      </c>
      <c r="T15" s="632">
        <v>1.0</v>
      </c>
      <c r="U15" s="618"/>
      <c r="V15" s="1288">
        <v>44632.0</v>
      </c>
      <c r="W15" s="8"/>
      <c r="X15" s="629">
        <v>0.0</v>
      </c>
      <c r="Y15" s="630">
        <v>0.0</v>
      </c>
      <c r="Z15" s="630">
        <v>0.0</v>
      </c>
      <c r="AA15" s="632">
        <v>0.0</v>
      </c>
      <c r="AB15" s="618"/>
      <c r="AC15" s="1288">
        <v>44632.0</v>
      </c>
      <c r="AD15" s="8"/>
      <c r="AE15" s="623"/>
      <c r="AF15" s="632"/>
      <c r="AG15" s="632"/>
      <c r="AH15" s="632"/>
    </row>
    <row r="16">
      <c r="A16" s="1288">
        <v>44633.0</v>
      </c>
      <c r="B16" s="8"/>
      <c r="C16" s="622">
        <v>0.0</v>
      </c>
      <c r="D16" s="622">
        <v>0.0</v>
      </c>
      <c r="E16" s="622">
        <v>0.0</v>
      </c>
      <c r="F16" s="634">
        <v>0.0</v>
      </c>
      <c r="G16" s="618"/>
      <c r="H16" s="1288">
        <v>44633.0</v>
      </c>
      <c r="I16" s="8"/>
      <c r="J16" s="622">
        <v>1.0</v>
      </c>
      <c r="K16" s="622">
        <v>1.0</v>
      </c>
      <c r="L16" s="622">
        <v>1.0</v>
      </c>
      <c r="M16" s="623">
        <v>0.0</v>
      </c>
      <c r="N16" s="618"/>
      <c r="O16" s="1288">
        <v>44633.0</v>
      </c>
      <c r="P16" s="8"/>
      <c r="Q16" s="622">
        <v>0.0</v>
      </c>
      <c r="R16" s="622">
        <v>0.0</v>
      </c>
      <c r="S16" s="622">
        <v>0.0</v>
      </c>
      <c r="T16" s="623">
        <v>0.0</v>
      </c>
      <c r="U16" s="618"/>
      <c r="V16" s="1288">
        <v>44633.0</v>
      </c>
      <c r="W16" s="8"/>
      <c r="X16" s="622">
        <v>0.0</v>
      </c>
      <c r="Y16" s="622">
        <v>1.0</v>
      </c>
      <c r="Z16" s="622">
        <v>0.0</v>
      </c>
      <c r="AA16" s="623">
        <v>0.0</v>
      </c>
      <c r="AB16" s="618"/>
      <c r="AC16" s="1288">
        <v>44633.0</v>
      </c>
      <c r="AD16" s="8"/>
      <c r="AE16" s="622"/>
      <c r="AF16" s="622"/>
      <c r="AG16" s="622"/>
      <c r="AH16" s="623"/>
    </row>
    <row r="17">
      <c r="A17" s="624"/>
      <c r="B17" s="7"/>
      <c r="C17" s="7"/>
      <c r="D17" s="7"/>
      <c r="E17" s="7"/>
      <c r="F17" s="8"/>
      <c r="G17" s="618"/>
      <c r="H17" s="625"/>
      <c r="I17" s="7"/>
      <c r="J17" s="7"/>
      <c r="K17" s="7"/>
      <c r="L17" s="7"/>
      <c r="M17" s="8"/>
      <c r="N17" s="618"/>
      <c r="O17" s="625"/>
      <c r="P17" s="7"/>
      <c r="Q17" s="7"/>
      <c r="R17" s="7"/>
      <c r="S17" s="7"/>
      <c r="T17" s="8"/>
      <c r="U17" s="618"/>
      <c r="V17" s="625"/>
      <c r="W17" s="7"/>
      <c r="X17" s="7"/>
      <c r="Y17" s="7"/>
      <c r="Z17" s="7"/>
      <c r="AA17" s="8"/>
      <c r="AB17" s="618"/>
      <c r="AC17" s="625"/>
      <c r="AD17" s="7"/>
      <c r="AE17" s="7"/>
      <c r="AF17" s="7"/>
      <c r="AG17" s="7"/>
      <c r="AH17" s="8"/>
    </row>
    <row r="18">
      <c r="A18" s="621">
        <v>44634.0</v>
      </c>
      <c r="B18" s="8"/>
      <c r="C18" s="622">
        <v>0.0</v>
      </c>
      <c r="D18" s="622">
        <v>0.0</v>
      </c>
      <c r="E18" s="622">
        <v>1.0</v>
      </c>
      <c r="F18" s="634">
        <v>0.0</v>
      </c>
      <c r="G18" s="618"/>
      <c r="H18" s="621">
        <v>44634.0</v>
      </c>
      <c r="I18" s="8"/>
      <c r="J18" s="622">
        <v>1.0</v>
      </c>
      <c r="K18" s="622">
        <v>0.0</v>
      </c>
      <c r="L18" s="622">
        <v>0.0</v>
      </c>
      <c r="M18" s="623">
        <v>0.0</v>
      </c>
      <c r="N18" s="618"/>
      <c r="O18" s="621">
        <v>44634.0</v>
      </c>
      <c r="P18" s="8"/>
      <c r="Q18" s="622">
        <v>0.0</v>
      </c>
      <c r="R18" s="622">
        <v>1.0</v>
      </c>
      <c r="S18" s="622">
        <v>0.0</v>
      </c>
      <c r="T18" s="623">
        <v>0.0</v>
      </c>
      <c r="U18" s="618"/>
      <c r="V18" s="621">
        <v>44634.0</v>
      </c>
      <c r="W18" s="8"/>
      <c r="X18" s="622">
        <v>0.0</v>
      </c>
      <c r="Y18" s="622">
        <v>0.0</v>
      </c>
      <c r="Z18" s="622">
        <v>0.0</v>
      </c>
      <c r="AA18" s="623">
        <v>0.0</v>
      </c>
      <c r="AB18" s="618"/>
      <c r="AC18" s="621">
        <v>44634.0</v>
      </c>
      <c r="AD18" s="8"/>
      <c r="AE18" s="622"/>
      <c r="AF18" s="622"/>
      <c r="AG18" s="622"/>
      <c r="AH18" s="623"/>
    </row>
    <row r="19">
      <c r="A19" s="621">
        <v>44635.0</v>
      </c>
      <c r="B19" s="8"/>
      <c r="C19" s="622">
        <v>0.0</v>
      </c>
      <c r="D19" s="622">
        <v>0.0</v>
      </c>
      <c r="E19" s="622">
        <v>0.0</v>
      </c>
      <c r="F19" s="623">
        <v>0.0</v>
      </c>
      <c r="G19" s="618"/>
      <c r="H19" s="621">
        <v>44635.0</v>
      </c>
      <c r="I19" s="8"/>
      <c r="J19" s="622">
        <v>0.0</v>
      </c>
      <c r="K19" s="622">
        <v>0.0</v>
      </c>
      <c r="L19" s="622">
        <v>1.0</v>
      </c>
      <c r="M19" s="623">
        <v>0.0</v>
      </c>
      <c r="N19" s="618"/>
      <c r="O19" s="621">
        <v>44635.0</v>
      </c>
      <c r="P19" s="8"/>
      <c r="Q19" s="622">
        <v>1.0</v>
      </c>
      <c r="R19" s="622">
        <v>1.0</v>
      </c>
      <c r="S19" s="622">
        <v>0.0</v>
      </c>
      <c r="T19" s="623">
        <v>0.0</v>
      </c>
      <c r="U19" s="618"/>
      <c r="V19" s="621">
        <v>44635.0</v>
      </c>
      <c r="W19" s="8"/>
      <c r="X19" s="622">
        <v>0.0</v>
      </c>
      <c r="Y19" s="622">
        <v>0.0</v>
      </c>
      <c r="Z19" s="622">
        <v>0.0</v>
      </c>
      <c r="AA19" s="623">
        <v>0.0</v>
      </c>
      <c r="AB19" s="618"/>
      <c r="AC19" s="621">
        <v>44635.0</v>
      </c>
      <c r="AD19" s="8"/>
      <c r="AE19" s="622"/>
      <c r="AF19" s="622"/>
      <c r="AG19" s="622"/>
      <c r="AH19" s="623"/>
    </row>
    <row r="20">
      <c r="A20" s="621">
        <v>44636.0</v>
      </c>
      <c r="B20" s="8"/>
      <c r="C20" s="622">
        <v>0.0</v>
      </c>
      <c r="D20" s="622">
        <v>0.0</v>
      </c>
      <c r="E20" s="622">
        <v>0.0</v>
      </c>
      <c r="F20" s="623">
        <v>0.0</v>
      </c>
      <c r="G20" s="618"/>
      <c r="H20" s="621">
        <v>44636.0</v>
      </c>
      <c r="I20" s="8"/>
      <c r="J20" s="622">
        <v>1.0</v>
      </c>
      <c r="K20" s="622">
        <v>0.0</v>
      </c>
      <c r="L20" s="622">
        <v>0.0</v>
      </c>
      <c r="M20" s="623">
        <v>0.0</v>
      </c>
      <c r="N20" s="618"/>
      <c r="O20" s="621">
        <v>44636.0</v>
      </c>
      <c r="P20" s="8"/>
      <c r="Q20" s="622">
        <v>0.0</v>
      </c>
      <c r="R20" s="622">
        <v>1.0</v>
      </c>
      <c r="S20" s="622">
        <v>1.0</v>
      </c>
      <c r="T20" s="623">
        <v>0.0</v>
      </c>
      <c r="U20" s="618"/>
      <c r="V20" s="621">
        <v>44636.0</v>
      </c>
      <c r="W20" s="8"/>
      <c r="X20" s="622">
        <v>0.0</v>
      </c>
      <c r="Y20" s="622">
        <v>0.0</v>
      </c>
      <c r="Z20" s="622">
        <v>0.0</v>
      </c>
      <c r="AA20" s="623">
        <v>0.0</v>
      </c>
      <c r="AB20" s="618"/>
      <c r="AC20" s="621">
        <v>44636.0</v>
      </c>
      <c r="AD20" s="8"/>
      <c r="AE20" s="622"/>
      <c r="AF20" s="622"/>
      <c r="AG20" s="622"/>
      <c r="AH20" s="623"/>
    </row>
    <row r="21">
      <c r="A21" s="621">
        <v>44637.0</v>
      </c>
      <c r="B21" s="8"/>
      <c r="C21" s="622">
        <v>0.0</v>
      </c>
      <c r="D21" s="622">
        <v>0.0</v>
      </c>
      <c r="E21" s="622">
        <v>0.0</v>
      </c>
      <c r="F21" s="623">
        <v>0.0</v>
      </c>
      <c r="G21" s="618"/>
      <c r="H21" s="621">
        <v>44637.0</v>
      </c>
      <c r="I21" s="8"/>
      <c r="J21" s="622">
        <v>1.0</v>
      </c>
      <c r="K21" s="622">
        <v>0.0</v>
      </c>
      <c r="L21" s="622">
        <v>0.0</v>
      </c>
      <c r="M21" s="623">
        <v>0.0</v>
      </c>
      <c r="N21" s="618"/>
      <c r="O21" s="621">
        <v>44637.0</v>
      </c>
      <c r="P21" s="8"/>
      <c r="Q21" s="622">
        <v>0.0</v>
      </c>
      <c r="R21" s="622">
        <v>1.0</v>
      </c>
      <c r="S21" s="622">
        <v>1.0</v>
      </c>
      <c r="T21" s="623">
        <v>0.0</v>
      </c>
      <c r="U21" s="618"/>
      <c r="V21" s="621">
        <v>44637.0</v>
      </c>
      <c r="W21" s="8"/>
      <c r="X21" s="622">
        <v>0.0</v>
      </c>
      <c r="Y21" s="622">
        <v>0.0</v>
      </c>
      <c r="Z21" s="622">
        <v>0.0</v>
      </c>
      <c r="AA21" s="623">
        <v>0.0</v>
      </c>
      <c r="AB21" s="618"/>
      <c r="AC21" s="621">
        <v>44637.0</v>
      </c>
      <c r="AD21" s="8"/>
      <c r="AE21" s="622"/>
      <c r="AF21" s="622"/>
      <c r="AG21" s="622"/>
      <c r="AH21" s="623"/>
    </row>
    <row r="22">
      <c r="A22" s="621">
        <v>44638.0</v>
      </c>
      <c r="B22" s="8"/>
      <c r="C22" s="622">
        <v>0.0</v>
      </c>
      <c r="D22" s="622">
        <v>0.0</v>
      </c>
      <c r="E22" s="622">
        <v>0.0</v>
      </c>
      <c r="F22" s="623">
        <v>0.0</v>
      </c>
      <c r="G22" s="618"/>
      <c r="H22" s="621">
        <v>44638.0</v>
      </c>
      <c r="I22" s="8"/>
      <c r="J22" s="622">
        <v>1.0</v>
      </c>
      <c r="K22" s="622">
        <v>0.0</v>
      </c>
      <c r="L22" s="622">
        <v>1.0</v>
      </c>
      <c r="M22" s="623">
        <v>0.0</v>
      </c>
      <c r="N22" s="618"/>
      <c r="O22" s="621">
        <v>44638.0</v>
      </c>
      <c r="P22" s="8"/>
      <c r="Q22" s="622">
        <v>0.0</v>
      </c>
      <c r="R22" s="622">
        <v>1.0</v>
      </c>
      <c r="S22" s="622">
        <v>0.0</v>
      </c>
      <c r="T22" s="623">
        <v>0.0</v>
      </c>
      <c r="U22" s="618"/>
      <c r="V22" s="621">
        <v>44638.0</v>
      </c>
      <c r="W22" s="8"/>
      <c r="X22" s="622">
        <v>0.0</v>
      </c>
      <c r="Y22" s="622">
        <v>0.0</v>
      </c>
      <c r="Z22" s="622">
        <v>0.0</v>
      </c>
      <c r="AA22" s="623">
        <v>0.0</v>
      </c>
      <c r="AB22" s="618"/>
      <c r="AC22" s="621">
        <v>44638.0</v>
      </c>
      <c r="AD22" s="8"/>
      <c r="AE22" s="622"/>
      <c r="AF22" s="622"/>
      <c r="AG22" s="622"/>
      <c r="AH22" s="623"/>
    </row>
    <row r="23">
      <c r="A23" s="621">
        <v>44639.0</v>
      </c>
      <c r="B23" s="8"/>
      <c r="C23" s="622">
        <v>0.0</v>
      </c>
      <c r="D23" s="622">
        <v>0.0</v>
      </c>
      <c r="E23" s="622">
        <v>0.0</v>
      </c>
      <c r="F23" s="623">
        <v>0.0</v>
      </c>
      <c r="G23" s="618"/>
      <c r="H23" s="621">
        <v>44639.0</v>
      </c>
      <c r="I23" s="8"/>
      <c r="J23" s="622">
        <v>1.0</v>
      </c>
      <c r="K23" s="622">
        <v>1.0</v>
      </c>
      <c r="L23" s="622">
        <v>1.0</v>
      </c>
      <c r="M23" s="623">
        <v>1.0</v>
      </c>
      <c r="N23" s="618"/>
      <c r="O23" s="621">
        <v>44639.0</v>
      </c>
      <c r="P23" s="8"/>
      <c r="Q23" s="622">
        <v>0.0</v>
      </c>
      <c r="R23" s="622">
        <v>0.0</v>
      </c>
      <c r="S23" s="622">
        <v>0.0</v>
      </c>
      <c r="T23" s="623">
        <v>0.0</v>
      </c>
      <c r="U23" s="618"/>
      <c r="V23" s="621">
        <v>44639.0</v>
      </c>
      <c r="W23" s="8"/>
      <c r="X23" s="622">
        <v>0.0</v>
      </c>
      <c r="Y23" s="622">
        <v>0.0</v>
      </c>
      <c r="Z23" s="622">
        <v>0.0</v>
      </c>
      <c r="AA23" s="623">
        <v>0.0</v>
      </c>
      <c r="AB23" s="618"/>
      <c r="AC23" s="621">
        <v>44639.0</v>
      </c>
      <c r="AD23" s="8"/>
      <c r="AE23" s="622"/>
      <c r="AF23" s="622"/>
      <c r="AG23" s="622"/>
      <c r="AH23" s="623"/>
    </row>
    <row r="24">
      <c r="A24" s="621">
        <v>44640.0</v>
      </c>
      <c r="B24" s="8"/>
      <c r="C24" s="622"/>
      <c r="D24" s="622"/>
      <c r="E24" s="622"/>
      <c r="F24" s="623"/>
      <c r="G24" s="618"/>
      <c r="H24" s="621">
        <v>44640.0</v>
      </c>
      <c r="I24" s="8"/>
      <c r="J24" s="622">
        <v>1.0</v>
      </c>
      <c r="K24" s="622">
        <v>1.0</v>
      </c>
      <c r="L24" s="622">
        <v>0.0</v>
      </c>
      <c r="M24" s="623">
        <v>1.0</v>
      </c>
      <c r="N24" s="618"/>
      <c r="O24" s="621">
        <v>44640.0</v>
      </c>
      <c r="P24" s="8"/>
      <c r="Q24" s="622">
        <v>0.0</v>
      </c>
      <c r="R24" s="622">
        <v>0.0</v>
      </c>
      <c r="S24" s="622">
        <v>1.0</v>
      </c>
      <c r="T24" s="623">
        <v>0.0</v>
      </c>
      <c r="U24" s="618"/>
      <c r="V24" s="621">
        <v>44640.0</v>
      </c>
      <c r="W24" s="8"/>
      <c r="X24" s="622">
        <v>0.0</v>
      </c>
      <c r="Y24" s="622">
        <v>0.0</v>
      </c>
      <c r="Z24" s="622">
        <v>0.0</v>
      </c>
      <c r="AA24" s="623">
        <v>0.0</v>
      </c>
      <c r="AB24" s="618"/>
      <c r="AC24" s="621">
        <v>44640.0</v>
      </c>
      <c r="AD24" s="8"/>
      <c r="AE24" s="622"/>
      <c r="AF24" s="622"/>
      <c r="AG24" s="622"/>
      <c r="AH24" s="623"/>
    </row>
    <row r="25">
      <c r="A25" s="625"/>
      <c r="B25" s="7"/>
      <c r="C25" s="7"/>
      <c r="D25" s="7"/>
      <c r="E25" s="7"/>
      <c r="F25" s="8"/>
      <c r="G25" s="618"/>
      <c r="H25" s="625"/>
      <c r="I25" s="7"/>
      <c r="J25" s="7"/>
      <c r="K25" s="7"/>
      <c r="L25" s="7"/>
      <c r="M25" s="8"/>
      <c r="N25" s="618"/>
      <c r="O25" s="625"/>
      <c r="P25" s="7"/>
      <c r="Q25" s="7"/>
      <c r="R25" s="7"/>
      <c r="S25" s="7"/>
      <c r="T25" s="8"/>
      <c r="U25" s="618"/>
      <c r="V25" s="625"/>
      <c r="W25" s="7"/>
      <c r="X25" s="7"/>
      <c r="Y25" s="7"/>
      <c r="Z25" s="7"/>
      <c r="AA25" s="8"/>
      <c r="AB25" s="618"/>
      <c r="AC25" s="625"/>
      <c r="AD25" s="7"/>
      <c r="AE25" s="7"/>
      <c r="AF25" s="7"/>
      <c r="AG25" s="7"/>
      <c r="AH25" s="8"/>
    </row>
    <row r="26">
      <c r="A26" s="1281">
        <v>44641.0</v>
      </c>
      <c r="B26" s="8"/>
      <c r="C26" s="622"/>
      <c r="D26" s="622"/>
      <c r="E26" s="622"/>
      <c r="F26" s="623"/>
      <c r="G26" s="618"/>
      <c r="H26" s="1282">
        <v>44641.0</v>
      </c>
      <c r="I26" s="8"/>
      <c r="J26" s="622">
        <v>1.0</v>
      </c>
      <c r="K26" s="622">
        <v>1.0</v>
      </c>
      <c r="L26" s="622">
        <v>1.0</v>
      </c>
      <c r="M26" s="623">
        <v>0.0</v>
      </c>
      <c r="N26" s="618"/>
      <c r="O26" s="1282">
        <v>44641.0</v>
      </c>
      <c r="P26" s="8"/>
      <c r="Q26" s="622">
        <v>0.0</v>
      </c>
      <c r="R26" s="622">
        <v>0.0</v>
      </c>
      <c r="S26" s="622">
        <v>0.0</v>
      </c>
      <c r="T26" s="623">
        <v>0.0</v>
      </c>
      <c r="U26" s="618"/>
      <c r="V26" s="1282">
        <v>44641.0</v>
      </c>
      <c r="W26" s="8"/>
      <c r="X26" s="622">
        <v>0.0</v>
      </c>
      <c r="Y26" s="622">
        <v>0.0</v>
      </c>
      <c r="Z26" s="622">
        <v>0.0</v>
      </c>
      <c r="AA26" s="623">
        <v>0.0</v>
      </c>
      <c r="AB26" s="618"/>
      <c r="AC26" s="1282">
        <v>44641.0</v>
      </c>
      <c r="AD26" s="8"/>
      <c r="AE26" s="622"/>
      <c r="AF26" s="622"/>
      <c r="AG26" s="622"/>
      <c r="AH26" s="623"/>
    </row>
    <row r="27">
      <c r="A27" s="1281">
        <v>44642.0</v>
      </c>
      <c r="B27" s="8"/>
      <c r="C27" s="622"/>
      <c r="D27" s="627"/>
      <c r="E27" s="627"/>
      <c r="F27" s="636"/>
      <c r="G27" s="618"/>
      <c r="H27" s="1281">
        <v>44642.0</v>
      </c>
      <c r="I27" s="8"/>
      <c r="J27" s="622">
        <v>0.0</v>
      </c>
      <c r="K27" s="627">
        <v>1.0</v>
      </c>
      <c r="L27" s="627">
        <v>1.0</v>
      </c>
      <c r="M27" s="636">
        <v>0.0</v>
      </c>
      <c r="N27" s="618"/>
      <c r="O27" s="1281">
        <v>44642.0</v>
      </c>
      <c r="P27" s="8"/>
      <c r="Q27" s="622">
        <v>1.0</v>
      </c>
      <c r="R27" s="627">
        <v>0.0</v>
      </c>
      <c r="S27" s="627">
        <v>0.0</v>
      </c>
      <c r="T27" s="636">
        <v>0.0</v>
      </c>
      <c r="U27" s="618"/>
      <c r="V27" s="1281">
        <v>44642.0</v>
      </c>
      <c r="W27" s="8"/>
      <c r="X27" s="622">
        <v>0.0</v>
      </c>
      <c r="Y27" s="627">
        <v>0.0</v>
      </c>
      <c r="Z27" s="627">
        <v>0.0</v>
      </c>
      <c r="AA27" s="636">
        <v>0.0</v>
      </c>
      <c r="AB27" s="618"/>
      <c r="AC27" s="1281">
        <v>44642.0</v>
      </c>
      <c r="AD27" s="8"/>
      <c r="AE27" s="637"/>
      <c r="AF27" s="636"/>
      <c r="AG27" s="636"/>
      <c r="AH27" s="636"/>
    </row>
    <row r="28">
      <c r="A28" s="1281">
        <v>44643.0</v>
      </c>
      <c r="B28" s="8"/>
      <c r="C28" s="622"/>
      <c r="D28" s="627"/>
      <c r="E28" s="627"/>
      <c r="F28" s="636"/>
      <c r="G28" s="618"/>
      <c r="H28" s="1281">
        <v>44643.0</v>
      </c>
      <c r="I28" s="8"/>
      <c r="J28" s="622">
        <v>1.0</v>
      </c>
      <c r="K28" s="627">
        <v>0.0</v>
      </c>
      <c r="L28" s="627">
        <v>1.0</v>
      </c>
      <c r="M28" s="636">
        <v>0.0</v>
      </c>
      <c r="N28" s="618"/>
      <c r="O28" s="1281">
        <v>44643.0</v>
      </c>
      <c r="P28" s="8"/>
      <c r="Q28" s="622">
        <v>0.0</v>
      </c>
      <c r="R28" s="627">
        <v>1.0</v>
      </c>
      <c r="S28" s="627">
        <v>0.0</v>
      </c>
      <c r="T28" s="636">
        <v>0.0</v>
      </c>
      <c r="U28" s="618"/>
      <c r="V28" s="1281">
        <v>44643.0</v>
      </c>
      <c r="W28" s="8"/>
      <c r="X28" s="622">
        <v>0.0</v>
      </c>
      <c r="Y28" s="627">
        <v>0.0</v>
      </c>
      <c r="Z28" s="627">
        <v>0.0</v>
      </c>
      <c r="AA28" s="636">
        <v>0.0</v>
      </c>
      <c r="AB28" s="618"/>
      <c r="AC28" s="1281">
        <v>44643.0</v>
      </c>
      <c r="AD28" s="8"/>
      <c r="AE28" s="637"/>
      <c r="AF28" s="636"/>
      <c r="AG28" s="636"/>
      <c r="AH28" s="636"/>
    </row>
    <row r="29">
      <c r="A29" s="1281">
        <v>44644.0</v>
      </c>
      <c r="B29" s="8"/>
      <c r="C29" s="629"/>
      <c r="D29" s="630"/>
      <c r="E29" s="630"/>
      <c r="F29" s="632"/>
      <c r="G29" s="618"/>
      <c r="H29" s="1281">
        <v>44644.0</v>
      </c>
      <c r="I29" s="8"/>
      <c r="J29" s="629">
        <v>1.0</v>
      </c>
      <c r="K29" s="630">
        <v>0.0</v>
      </c>
      <c r="L29" s="630">
        <v>1.0</v>
      </c>
      <c r="M29" s="632">
        <v>0.0</v>
      </c>
      <c r="N29" s="618"/>
      <c r="O29" s="1281">
        <v>44644.0</v>
      </c>
      <c r="P29" s="8"/>
      <c r="Q29" s="629">
        <v>0.0</v>
      </c>
      <c r="R29" s="630">
        <v>1.0</v>
      </c>
      <c r="S29" s="630">
        <v>0.0</v>
      </c>
      <c r="T29" s="632">
        <v>0.0</v>
      </c>
      <c r="U29" s="618"/>
      <c r="V29" s="1281">
        <v>44644.0</v>
      </c>
      <c r="W29" s="8"/>
      <c r="X29" s="629">
        <v>0.0</v>
      </c>
      <c r="Y29" s="630">
        <v>0.0</v>
      </c>
      <c r="Z29" s="630">
        <v>0.0</v>
      </c>
      <c r="AA29" s="632">
        <v>0.0</v>
      </c>
      <c r="AB29" s="618"/>
      <c r="AC29" s="1281">
        <v>44644.0</v>
      </c>
      <c r="AD29" s="8"/>
      <c r="AE29" s="623"/>
      <c r="AF29" s="632"/>
      <c r="AG29" s="632"/>
      <c r="AH29" s="632"/>
    </row>
    <row r="30">
      <c r="A30" s="1281">
        <v>44645.0</v>
      </c>
      <c r="B30" s="8"/>
      <c r="C30" s="629"/>
      <c r="D30" s="630"/>
      <c r="E30" s="630"/>
      <c r="F30" s="632"/>
      <c r="G30" s="618"/>
      <c r="H30" s="1281">
        <v>44645.0</v>
      </c>
      <c r="I30" s="8"/>
      <c r="J30" s="629">
        <v>1.0</v>
      </c>
      <c r="K30" s="630">
        <v>1.0</v>
      </c>
      <c r="L30" s="630">
        <v>1.0</v>
      </c>
      <c r="M30" s="632">
        <v>0.0</v>
      </c>
      <c r="N30" s="618"/>
      <c r="O30" s="1281">
        <v>44645.0</v>
      </c>
      <c r="P30" s="8"/>
      <c r="Q30" s="629">
        <v>0.0</v>
      </c>
      <c r="R30" s="630">
        <v>0.0</v>
      </c>
      <c r="S30" s="630">
        <v>0.0</v>
      </c>
      <c r="T30" s="632">
        <v>0.0</v>
      </c>
      <c r="U30" s="618"/>
      <c r="V30" s="1281">
        <v>44645.0</v>
      </c>
      <c r="W30" s="8"/>
      <c r="X30" s="629">
        <v>0.0</v>
      </c>
      <c r="Y30" s="630">
        <v>0.0</v>
      </c>
      <c r="Z30" s="630">
        <v>0.0</v>
      </c>
      <c r="AA30" s="632">
        <v>0.0</v>
      </c>
      <c r="AB30" s="618"/>
      <c r="AC30" s="1281">
        <v>44645.0</v>
      </c>
      <c r="AD30" s="8"/>
      <c r="AE30" s="623"/>
      <c r="AF30" s="632"/>
      <c r="AG30" s="632"/>
      <c r="AH30" s="632"/>
    </row>
    <row r="31">
      <c r="A31" s="1281">
        <v>44646.0</v>
      </c>
      <c r="B31" s="8"/>
      <c r="C31" s="629"/>
      <c r="D31" s="630"/>
      <c r="E31" s="630"/>
      <c r="F31" s="632"/>
      <c r="G31" s="618"/>
      <c r="H31" s="1281">
        <v>44646.0</v>
      </c>
      <c r="I31" s="8"/>
      <c r="J31" s="629">
        <v>1.0</v>
      </c>
      <c r="K31" s="630">
        <v>1.0</v>
      </c>
      <c r="L31" s="630">
        <v>1.0</v>
      </c>
      <c r="M31" s="632">
        <v>0.0</v>
      </c>
      <c r="N31" s="618"/>
      <c r="O31" s="1281">
        <v>44646.0</v>
      </c>
      <c r="P31" s="8"/>
      <c r="Q31" s="629">
        <v>0.0</v>
      </c>
      <c r="R31" s="630">
        <v>0.0</v>
      </c>
      <c r="S31" s="630">
        <v>0.0</v>
      </c>
      <c r="T31" s="632">
        <v>1.0</v>
      </c>
      <c r="U31" s="618"/>
      <c r="V31" s="1281">
        <v>44646.0</v>
      </c>
      <c r="W31" s="8"/>
      <c r="X31" s="629">
        <v>0.0</v>
      </c>
      <c r="Y31" s="630">
        <v>0.0</v>
      </c>
      <c r="Z31" s="630">
        <v>0.0</v>
      </c>
      <c r="AA31" s="632">
        <v>0.0</v>
      </c>
      <c r="AB31" s="618"/>
      <c r="AC31" s="1281">
        <v>44646.0</v>
      </c>
      <c r="AD31" s="8"/>
      <c r="AE31" s="623"/>
      <c r="AF31" s="632"/>
      <c r="AG31" s="632"/>
      <c r="AH31" s="632"/>
    </row>
    <row r="32">
      <c r="A32" s="1281">
        <v>44647.0</v>
      </c>
      <c r="B32" s="8"/>
      <c r="C32" s="622"/>
      <c r="D32" s="622"/>
      <c r="E32" s="622"/>
      <c r="F32" s="623"/>
      <c r="G32" s="618"/>
      <c r="H32" s="1281">
        <v>44647.0</v>
      </c>
      <c r="I32" s="8"/>
      <c r="J32" s="622">
        <v>1.0</v>
      </c>
      <c r="K32" s="622">
        <v>0.0</v>
      </c>
      <c r="L32" s="622">
        <v>1.0</v>
      </c>
      <c r="M32" s="623">
        <v>0.0</v>
      </c>
      <c r="N32" s="618"/>
      <c r="O32" s="1281">
        <v>44647.0</v>
      </c>
      <c r="P32" s="8"/>
      <c r="Q32" s="622">
        <v>0.0</v>
      </c>
      <c r="R32" s="622">
        <v>0.0</v>
      </c>
      <c r="S32" s="622">
        <v>0.0</v>
      </c>
      <c r="T32" s="623">
        <v>0.0</v>
      </c>
      <c r="U32" s="618"/>
      <c r="V32" s="1281">
        <v>44647.0</v>
      </c>
      <c r="W32" s="8"/>
      <c r="X32" s="622">
        <v>0.0</v>
      </c>
      <c r="Y32" s="622">
        <v>0.0</v>
      </c>
      <c r="Z32" s="622">
        <v>0.0</v>
      </c>
      <c r="AA32" s="623">
        <v>0.0</v>
      </c>
      <c r="AB32" s="618"/>
      <c r="AC32" s="1281">
        <v>44647.0</v>
      </c>
      <c r="AD32" s="8"/>
      <c r="AE32" s="622"/>
      <c r="AF32" s="622"/>
      <c r="AG32" s="622"/>
      <c r="AH32" s="623"/>
    </row>
    <row r="33">
      <c r="A33" s="625"/>
      <c r="B33" s="7"/>
      <c r="C33" s="7"/>
      <c r="D33" s="7"/>
      <c r="E33" s="7"/>
      <c r="F33" s="8"/>
      <c r="G33" s="618"/>
      <c r="H33" s="625"/>
      <c r="I33" s="7"/>
      <c r="J33" s="7"/>
      <c r="K33" s="7"/>
      <c r="L33" s="7"/>
      <c r="M33" s="8"/>
      <c r="N33" s="618"/>
      <c r="O33" s="625"/>
      <c r="P33" s="7"/>
      <c r="Q33" s="7"/>
      <c r="R33" s="7"/>
      <c r="S33" s="7"/>
      <c r="T33" s="8"/>
      <c r="U33" s="618"/>
      <c r="V33" s="625"/>
      <c r="W33" s="7"/>
      <c r="X33" s="7"/>
      <c r="Y33" s="7"/>
      <c r="Z33" s="7"/>
      <c r="AA33" s="8"/>
      <c r="AB33" s="618"/>
      <c r="AC33" s="625"/>
      <c r="AD33" s="7"/>
      <c r="AE33" s="7"/>
      <c r="AF33" s="7"/>
      <c r="AG33" s="7"/>
      <c r="AH33" s="8"/>
    </row>
    <row r="34">
      <c r="A34" s="635">
        <v>44648.0</v>
      </c>
      <c r="B34" s="8"/>
      <c r="C34" s="622"/>
      <c r="D34" s="622"/>
      <c r="E34" s="622"/>
      <c r="F34" s="623"/>
      <c r="G34" s="618"/>
      <c r="H34" s="635">
        <v>44648.0</v>
      </c>
      <c r="I34" s="8"/>
      <c r="J34" s="622">
        <v>1.0</v>
      </c>
      <c r="K34" s="622">
        <v>0.0</v>
      </c>
      <c r="L34" s="622">
        <v>0.0</v>
      </c>
      <c r="M34" s="623">
        <v>0.0</v>
      </c>
      <c r="N34" s="618"/>
      <c r="O34" s="635">
        <v>44648.0</v>
      </c>
      <c r="P34" s="8"/>
      <c r="Q34" s="622">
        <v>0.0</v>
      </c>
      <c r="R34" s="622">
        <v>1.0</v>
      </c>
      <c r="S34" s="622">
        <v>0.0</v>
      </c>
      <c r="T34" s="623">
        <v>0.0</v>
      </c>
      <c r="U34" s="618"/>
      <c r="V34" s="635">
        <v>44648.0</v>
      </c>
      <c r="W34" s="8"/>
      <c r="X34" s="622">
        <v>0.0</v>
      </c>
      <c r="Y34" s="622">
        <v>0.0</v>
      </c>
      <c r="Z34" s="622">
        <v>1.0</v>
      </c>
      <c r="AA34" s="623">
        <v>0.0</v>
      </c>
      <c r="AB34" s="618"/>
      <c r="AC34" s="635">
        <v>44648.0</v>
      </c>
      <c r="AD34" s="8"/>
      <c r="AE34" s="622"/>
      <c r="AF34" s="622"/>
      <c r="AG34" s="622"/>
      <c r="AH34" s="623"/>
    </row>
    <row r="35">
      <c r="A35" s="635">
        <v>44649.0</v>
      </c>
      <c r="B35" s="8"/>
      <c r="C35" s="1283"/>
      <c r="D35" s="622"/>
      <c r="E35" s="622"/>
      <c r="F35" s="623"/>
      <c r="G35" s="618"/>
      <c r="H35" s="635">
        <v>44649.0</v>
      </c>
      <c r="I35" s="8"/>
      <c r="J35" s="622">
        <v>1.0</v>
      </c>
      <c r="K35" s="622">
        <v>1.0</v>
      </c>
      <c r="L35" s="622">
        <v>1.0</v>
      </c>
      <c r="M35" s="623">
        <v>0.0</v>
      </c>
      <c r="N35" s="618"/>
      <c r="O35" s="635">
        <v>44649.0</v>
      </c>
      <c r="P35" s="8"/>
      <c r="Q35" s="622">
        <v>0.0</v>
      </c>
      <c r="R35" s="622">
        <v>0.0</v>
      </c>
      <c r="S35" s="622">
        <v>0.0</v>
      </c>
      <c r="T35" s="623">
        <v>0.0</v>
      </c>
      <c r="U35" s="618"/>
      <c r="V35" s="635">
        <v>44649.0</v>
      </c>
      <c r="W35" s="8"/>
      <c r="X35" s="622">
        <v>0.0</v>
      </c>
      <c r="Y35" s="622">
        <v>0.0</v>
      </c>
      <c r="Z35" s="622">
        <v>0.0</v>
      </c>
      <c r="AA35" s="623">
        <v>0.0</v>
      </c>
      <c r="AB35" s="618"/>
      <c r="AC35" s="635">
        <v>44649.0</v>
      </c>
      <c r="AD35" s="8"/>
      <c r="AE35" s="1283"/>
      <c r="AF35" s="622"/>
      <c r="AG35" s="622"/>
      <c r="AH35" s="623"/>
    </row>
    <row r="36">
      <c r="A36" s="635">
        <v>44650.0</v>
      </c>
      <c r="B36" s="8"/>
      <c r="C36" s="1283"/>
      <c r="D36" s="622"/>
      <c r="E36" s="622"/>
      <c r="F36" s="1289"/>
      <c r="G36" s="618"/>
      <c r="H36" s="1290">
        <v>44650.0</v>
      </c>
      <c r="I36" s="8"/>
      <c r="J36" s="622">
        <v>0.0</v>
      </c>
      <c r="K36" s="622">
        <v>0.0</v>
      </c>
      <c r="L36" s="622">
        <v>0.0</v>
      </c>
      <c r="M36" s="623">
        <v>0.0</v>
      </c>
      <c r="N36" s="618"/>
      <c r="O36" s="635">
        <v>44650.0</v>
      </c>
      <c r="P36" s="8"/>
      <c r="Q36" s="622">
        <v>1.0</v>
      </c>
      <c r="R36" s="622">
        <v>1.0</v>
      </c>
      <c r="S36" s="622">
        <v>0.0</v>
      </c>
      <c r="T36" s="623">
        <v>0.0</v>
      </c>
      <c r="U36" s="618"/>
      <c r="V36" s="635">
        <v>44650.0</v>
      </c>
      <c r="W36" s="8"/>
      <c r="X36" s="622">
        <v>0.0</v>
      </c>
      <c r="Y36" s="622">
        <v>0.0</v>
      </c>
      <c r="Z36" s="622">
        <v>1.0</v>
      </c>
      <c r="AA36" s="623">
        <v>0.0</v>
      </c>
      <c r="AB36" s="618"/>
      <c r="AC36" s="635">
        <v>44650.0</v>
      </c>
      <c r="AD36" s="8"/>
      <c r="AE36" s="1283"/>
      <c r="AF36" s="622"/>
      <c r="AG36" s="622"/>
      <c r="AH36" s="1289"/>
    </row>
    <row r="37">
      <c r="A37" s="635">
        <v>44651.0</v>
      </c>
      <c r="B37" s="8"/>
      <c r="C37" s="1283"/>
      <c r="D37" s="622"/>
      <c r="E37" s="622"/>
      <c r="F37" s="1289"/>
      <c r="G37" s="618"/>
      <c r="H37" s="635">
        <v>44651.0</v>
      </c>
      <c r="I37" s="8"/>
      <c r="J37" s="622">
        <v>0.0</v>
      </c>
      <c r="K37" s="622">
        <v>0.0</v>
      </c>
      <c r="L37" s="622">
        <v>0.0</v>
      </c>
      <c r="M37" s="623">
        <v>0.0</v>
      </c>
      <c r="N37" s="618"/>
      <c r="O37" s="635">
        <v>44651.0</v>
      </c>
      <c r="P37" s="8"/>
      <c r="Q37" s="622">
        <v>1.0</v>
      </c>
      <c r="R37" s="622">
        <v>1.0</v>
      </c>
      <c r="S37" s="622">
        <v>0.0</v>
      </c>
      <c r="T37" s="623">
        <v>0.0</v>
      </c>
      <c r="U37" s="618"/>
      <c r="V37" s="635">
        <v>44651.0</v>
      </c>
      <c r="W37" s="8"/>
      <c r="X37" s="622">
        <v>0.0</v>
      </c>
      <c r="Y37" s="622">
        <v>0.0</v>
      </c>
      <c r="Z37" s="622">
        <v>1.0</v>
      </c>
      <c r="AA37" s="623">
        <v>0.0</v>
      </c>
      <c r="AB37" s="618"/>
      <c r="AC37" s="635">
        <v>44651.0</v>
      </c>
      <c r="AD37" s="8"/>
      <c r="AE37" s="1283"/>
      <c r="AF37" s="622"/>
      <c r="AG37" s="622"/>
      <c r="AH37" s="1289"/>
    </row>
    <row r="38">
      <c r="A38" s="652" t="s">
        <v>1069</v>
      </c>
      <c r="B38" s="7"/>
      <c r="C38" s="7"/>
      <c r="D38" s="7"/>
      <c r="E38" s="7"/>
      <c r="F38" s="7"/>
      <c r="G38" s="618"/>
      <c r="H38" s="652" t="s">
        <v>1069</v>
      </c>
      <c r="I38" s="7"/>
      <c r="J38" s="7"/>
      <c r="K38" s="7"/>
      <c r="L38" s="7"/>
      <c r="M38" s="7"/>
      <c r="N38" s="618"/>
      <c r="O38" s="652" t="s">
        <v>1069</v>
      </c>
      <c r="P38" s="7"/>
      <c r="Q38" s="7"/>
      <c r="R38" s="7"/>
      <c r="S38" s="7"/>
      <c r="T38" s="7"/>
      <c r="U38" s="618"/>
      <c r="V38" s="652" t="s">
        <v>1069</v>
      </c>
      <c r="W38" s="7"/>
      <c r="X38" s="7"/>
      <c r="Y38" s="7"/>
      <c r="Z38" s="7"/>
      <c r="AA38" s="7"/>
      <c r="AB38" s="618"/>
      <c r="AC38" s="652" t="s">
        <v>1069</v>
      </c>
      <c r="AD38" s="7"/>
      <c r="AE38" s="7"/>
      <c r="AF38" s="7"/>
      <c r="AG38" s="7"/>
      <c r="AH38" s="7"/>
    </row>
    <row r="39">
      <c r="A39" s="653" t="s">
        <v>1070</v>
      </c>
      <c r="B39" s="8"/>
      <c r="C39" s="1287">
        <f t="shared" ref="C39:F39" si="1">SUM(C3:C8)</f>
        <v>2</v>
      </c>
      <c r="D39" s="654">
        <f t="shared" si="1"/>
        <v>2</v>
      </c>
      <c r="E39" s="655">
        <f t="shared" si="1"/>
        <v>1</v>
      </c>
      <c r="F39" s="656">
        <f t="shared" si="1"/>
        <v>1</v>
      </c>
      <c r="G39" s="618"/>
      <c r="H39" s="653" t="s">
        <v>1070</v>
      </c>
      <c r="I39" s="8"/>
      <c r="J39" s="1287">
        <f t="shared" ref="J39:M39" si="2">SUM(J3:J8)</f>
        <v>3</v>
      </c>
      <c r="K39" s="654">
        <f t="shared" si="2"/>
        <v>1</v>
      </c>
      <c r="L39" s="655">
        <f t="shared" si="2"/>
        <v>2</v>
      </c>
      <c r="M39" s="656">
        <f t="shared" si="2"/>
        <v>0</v>
      </c>
      <c r="N39" s="618"/>
      <c r="O39" s="653" t="s">
        <v>1070</v>
      </c>
      <c r="P39" s="8"/>
      <c r="Q39" s="1287">
        <f t="shared" ref="Q39:T39" si="3">SUM(Q3:Q8)</f>
        <v>1</v>
      </c>
      <c r="R39" s="654">
        <f t="shared" si="3"/>
        <v>2</v>
      </c>
      <c r="S39" s="655">
        <f t="shared" si="3"/>
        <v>1</v>
      </c>
      <c r="T39" s="656">
        <f t="shared" si="3"/>
        <v>1</v>
      </c>
      <c r="U39" s="618"/>
      <c r="V39" s="653" t="s">
        <v>1070</v>
      </c>
      <c r="W39" s="8"/>
      <c r="X39" s="1287">
        <f t="shared" ref="X39:AA39" si="4">SUM(X3:X8)</f>
        <v>0</v>
      </c>
      <c r="Y39" s="654">
        <f t="shared" si="4"/>
        <v>0</v>
      </c>
      <c r="Z39" s="655">
        <f t="shared" si="4"/>
        <v>2</v>
      </c>
      <c r="AA39" s="656">
        <f t="shared" si="4"/>
        <v>0</v>
      </c>
      <c r="AB39" s="618"/>
      <c r="AC39" s="653" t="s">
        <v>1070</v>
      </c>
      <c r="AD39" s="8"/>
      <c r="AE39" s="1287">
        <f t="shared" ref="AE39:AH39" si="5">SUM(AE3:AE8)</f>
        <v>0</v>
      </c>
      <c r="AF39" s="654">
        <f t="shared" si="5"/>
        <v>0</v>
      </c>
      <c r="AG39" s="655">
        <f t="shared" si="5"/>
        <v>0</v>
      </c>
      <c r="AH39" s="656">
        <f t="shared" si="5"/>
        <v>0</v>
      </c>
    </row>
    <row r="40">
      <c r="A40" s="653" t="s">
        <v>1071</v>
      </c>
      <c r="B40" s="8"/>
      <c r="C40" s="654">
        <f t="shared" ref="C40:F40" si="6">SUM(C10:C16)</f>
        <v>0</v>
      </c>
      <c r="D40" s="654">
        <f t="shared" si="6"/>
        <v>0</v>
      </c>
      <c r="E40" s="655">
        <f t="shared" si="6"/>
        <v>0</v>
      </c>
      <c r="F40" s="656">
        <f t="shared" si="6"/>
        <v>1</v>
      </c>
      <c r="G40" s="618"/>
      <c r="H40" s="653" t="s">
        <v>1071</v>
      </c>
      <c r="I40" s="8"/>
      <c r="J40" s="654">
        <f t="shared" ref="J40:M40" si="7">SUM(J10:J16)</f>
        <v>6</v>
      </c>
      <c r="K40" s="654">
        <f t="shared" si="7"/>
        <v>1</v>
      </c>
      <c r="L40" s="655">
        <f t="shared" si="7"/>
        <v>6</v>
      </c>
      <c r="M40" s="656">
        <f t="shared" si="7"/>
        <v>1</v>
      </c>
      <c r="N40" s="618"/>
      <c r="O40" s="653" t="s">
        <v>1071</v>
      </c>
      <c r="P40" s="8"/>
      <c r="Q40" s="654">
        <f t="shared" ref="Q40:T40" si="8">SUM(Q10:Q16)</f>
        <v>2</v>
      </c>
      <c r="R40" s="654">
        <f t="shared" si="8"/>
        <v>1</v>
      </c>
      <c r="S40" s="655">
        <f t="shared" si="8"/>
        <v>0</v>
      </c>
      <c r="T40" s="656">
        <f t="shared" si="8"/>
        <v>1</v>
      </c>
      <c r="U40" s="618"/>
      <c r="V40" s="653" t="s">
        <v>1071</v>
      </c>
      <c r="W40" s="8"/>
      <c r="X40" s="654">
        <f t="shared" ref="X40:AA40" si="9">SUM(X10:X16)</f>
        <v>0</v>
      </c>
      <c r="Y40" s="654">
        <f t="shared" si="9"/>
        <v>1</v>
      </c>
      <c r="Z40" s="655">
        <f t="shared" si="9"/>
        <v>1</v>
      </c>
      <c r="AA40" s="656">
        <f t="shared" si="9"/>
        <v>0</v>
      </c>
      <c r="AB40" s="618"/>
      <c r="AC40" s="653" t="s">
        <v>1071</v>
      </c>
      <c r="AD40" s="8"/>
      <c r="AE40" s="654">
        <f t="shared" ref="AE40:AH40" si="10">SUM(AE10:AE16)</f>
        <v>0</v>
      </c>
      <c r="AF40" s="654">
        <f t="shared" si="10"/>
        <v>0</v>
      </c>
      <c r="AG40" s="655">
        <f t="shared" si="10"/>
        <v>0</v>
      </c>
      <c r="AH40" s="656">
        <f t="shared" si="10"/>
        <v>0</v>
      </c>
    </row>
    <row r="41">
      <c r="A41" s="653" t="s">
        <v>1072</v>
      </c>
      <c r="B41" s="8"/>
      <c r="C41" s="654">
        <f t="shared" ref="C41:F41" si="11">SUM(C18:C24)</f>
        <v>0</v>
      </c>
      <c r="D41" s="654">
        <f t="shared" si="11"/>
        <v>0</v>
      </c>
      <c r="E41" s="655">
        <f t="shared" si="11"/>
        <v>1</v>
      </c>
      <c r="F41" s="656">
        <f t="shared" si="11"/>
        <v>0</v>
      </c>
      <c r="G41" s="618"/>
      <c r="H41" s="653" t="s">
        <v>1072</v>
      </c>
      <c r="I41" s="8"/>
      <c r="J41" s="654">
        <f t="shared" ref="J41:M41" si="12">SUM(J18:J24)</f>
        <v>6</v>
      </c>
      <c r="K41" s="654">
        <f t="shared" si="12"/>
        <v>2</v>
      </c>
      <c r="L41" s="655">
        <f t="shared" si="12"/>
        <v>3</v>
      </c>
      <c r="M41" s="656">
        <f t="shared" si="12"/>
        <v>2</v>
      </c>
      <c r="N41" s="618"/>
      <c r="O41" s="653" t="s">
        <v>1072</v>
      </c>
      <c r="P41" s="8"/>
      <c r="Q41" s="654">
        <f t="shared" ref="Q41:T41" si="13">SUM(Q18:Q24)</f>
        <v>1</v>
      </c>
      <c r="R41" s="654">
        <f t="shared" si="13"/>
        <v>5</v>
      </c>
      <c r="S41" s="655">
        <f t="shared" si="13"/>
        <v>3</v>
      </c>
      <c r="T41" s="656">
        <f t="shared" si="13"/>
        <v>0</v>
      </c>
      <c r="U41" s="618"/>
      <c r="V41" s="653" t="s">
        <v>1072</v>
      </c>
      <c r="W41" s="8"/>
      <c r="X41" s="654">
        <f t="shared" ref="X41:AA41" si="14">SUM(X18:X24)</f>
        <v>0</v>
      </c>
      <c r="Y41" s="654">
        <f t="shared" si="14"/>
        <v>0</v>
      </c>
      <c r="Z41" s="655">
        <f t="shared" si="14"/>
        <v>0</v>
      </c>
      <c r="AA41" s="656">
        <f t="shared" si="14"/>
        <v>0</v>
      </c>
      <c r="AB41" s="618"/>
      <c r="AC41" s="653" t="s">
        <v>1072</v>
      </c>
      <c r="AD41" s="8"/>
      <c r="AE41" s="654">
        <f t="shared" ref="AE41:AH41" si="15">SUM(AE18:AE24)</f>
        <v>0</v>
      </c>
      <c r="AF41" s="654">
        <f t="shared" si="15"/>
        <v>0</v>
      </c>
      <c r="AG41" s="655">
        <f t="shared" si="15"/>
        <v>0</v>
      </c>
      <c r="AH41" s="656">
        <f t="shared" si="15"/>
        <v>0</v>
      </c>
    </row>
    <row r="42">
      <c r="A42" s="653" t="s">
        <v>1073</v>
      </c>
      <c r="B42" s="8"/>
      <c r="C42" s="654">
        <f t="shared" ref="C42:F42" si="16">SUM(C26:C32)</f>
        <v>0</v>
      </c>
      <c r="D42" s="654">
        <f t="shared" si="16"/>
        <v>0</v>
      </c>
      <c r="E42" s="655">
        <f t="shared" si="16"/>
        <v>0</v>
      </c>
      <c r="F42" s="656">
        <f t="shared" si="16"/>
        <v>0</v>
      </c>
      <c r="G42" s="618"/>
      <c r="H42" s="653" t="s">
        <v>1073</v>
      </c>
      <c r="I42" s="8"/>
      <c r="J42" s="654">
        <f t="shared" ref="J42:M42" si="17">SUM(J26:J32)</f>
        <v>6</v>
      </c>
      <c r="K42" s="654">
        <f t="shared" si="17"/>
        <v>4</v>
      </c>
      <c r="L42" s="655">
        <f t="shared" si="17"/>
        <v>7</v>
      </c>
      <c r="M42" s="656">
        <f t="shared" si="17"/>
        <v>0</v>
      </c>
      <c r="N42" s="618"/>
      <c r="O42" s="653" t="s">
        <v>1073</v>
      </c>
      <c r="P42" s="8"/>
      <c r="Q42" s="654">
        <f t="shared" ref="Q42:T42" si="18">SUM(Q26:Q32)</f>
        <v>1</v>
      </c>
      <c r="R42" s="654">
        <f t="shared" si="18"/>
        <v>2</v>
      </c>
      <c r="S42" s="655">
        <f t="shared" si="18"/>
        <v>0</v>
      </c>
      <c r="T42" s="656">
        <f t="shared" si="18"/>
        <v>1</v>
      </c>
      <c r="U42" s="618"/>
      <c r="V42" s="653" t="s">
        <v>1073</v>
      </c>
      <c r="W42" s="8"/>
      <c r="X42" s="654">
        <f t="shared" ref="X42:AA42" si="19">SUM(X26:X32)</f>
        <v>0</v>
      </c>
      <c r="Y42" s="654">
        <f t="shared" si="19"/>
        <v>0</v>
      </c>
      <c r="Z42" s="655">
        <f t="shared" si="19"/>
        <v>0</v>
      </c>
      <c r="AA42" s="656">
        <f t="shared" si="19"/>
        <v>0</v>
      </c>
      <c r="AB42" s="618"/>
      <c r="AC42" s="653" t="s">
        <v>1073</v>
      </c>
      <c r="AD42" s="8"/>
      <c r="AE42" s="654">
        <f t="shared" ref="AE42:AH42" si="20">SUM(AE26:AE32)</f>
        <v>0</v>
      </c>
      <c r="AF42" s="654">
        <f t="shared" si="20"/>
        <v>0</v>
      </c>
      <c r="AG42" s="655">
        <f t="shared" si="20"/>
        <v>0</v>
      </c>
      <c r="AH42" s="656">
        <f t="shared" si="20"/>
        <v>0</v>
      </c>
    </row>
    <row r="43">
      <c r="A43" s="653" t="s">
        <v>1074</v>
      </c>
      <c r="B43" s="8"/>
      <c r="C43" s="654">
        <f t="shared" ref="C43:E43" si="21">SUM(C34:C37)</f>
        <v>0</v>
      </c>
      <c r="D43" s="654">
        <f t="shared" si="21"/>
        <v>0</v>
      </c>
      <c r="E43" s="654">
        <f t="shared" si="21"/>
        <v>0</v>
      </c>
      <c r="F43" s="656">
        <f>SUM(F33:F37)</f>
        <v>0</v>
      </c>
      <c r="G43" s="618"/>
      <c r="H43" s="653" t="s">
        <v>1074</v>
      </c>
      <c r="I43" s="8"/>
      <c r="J43" s="654">
        <f t="shared" ref="J43:L43" si="22">SUM(J34:J37)</f>
        <v>2</v>
      </c>
      <c r="K43" s="654">
        <f t="shared" si="22"/>
        <v>1</v>
      </c>
      <c r="L43" s="654">
        <f t="shared" si="22"/>
        <v>1</v>
      </c>
      <c r="M43" s="656">
        <f>SUM(M33:M37)</f>
        <v>0</v>
      </c>
      <c r="N43" s="618"/>
      <c r="O43" s="653" t="s">
        <v>1074</v>
      </c>
      <c r="P43" s="8"/>
      <c r="Q43" s="654">
        <f t="shared" ref="Q43:S43" si="23">SUM(Q34:Q37)</f>
        <v>2</v>
      </c>
      <c r="R43" s="654">
        <f t="shared" si="23"/>
        <v>3</v>
      </c>
      <c r="S43" s="654">
        <f t="shared" si="23"/>
        <v>0</v>
      </c>
      <c r="T43" s="656">
        <f>SUM(T33:T37)</f>
        <v>0</v>
      </c>
      <c r="U43" s="618"/>
      <c r="V43" s="653" t="s">
        <v>1074</v>
      </c>
      <c r="W43" s="8"/>
      <c r="X43" s="654">
        <f t="shared" ref="X43:Z43" si="24">SUM(X34:X37)</f>
        <v>0</v>
      </c>
      <c r="Y43" s="654">
        <f t="shared" si="24"/>
        <v>0</v>
      </c>
      <c r="Z43" s="654">
        <f t="shared" si="24"/>
        <v>3</v>
      </c>
      <c r="AA43" s="656">
        <f>SUM(AA33:AA37)</f>
        <v>0</v>
      </c>
      <c r="AB43" s="618"/>
      <c r="AC43" s="653" t="s">
        <v>1074</v>
      </c>
      <c r="AD43" s="8"/>
      <c r="AE43" s="654">
        <f t="shared" ref="AE43:AG43" si="25">SUM(AE34:AE37)</f>
        <v>0</v>
      </c>
      <c r="AF43" s="654">
        <f t="shared" si="25"/>
        <v>0</v>
      </c>
      <c r="AG43" s="654">
        <f t="shared" si="25"/>
        <v>0</v>
      </c>
      <c r="AH43" s="656">
        <f>SUM(AH33:AH37)</f>
        <v>0</v>
      </c>
    </row>
    <row r="44">
      <c r="A44" s="657" t="s">
        <v>24</v>
      </c>
      <c r="B44" s="8"/>
      <c r="C44" s="658">
        <f t="shared" ref="C44:F44" si="26">SUM(C39:C43)</f>
        <v>2</v>
      </c>
      <c r="D44" s="658">
        <f t="shared" si="26"/>
        <v>2</v>
      </c>
      <c r="E44" s="659">
        <f t="shared" si="26"/>
        <v>2</v>
      </c>
      <c r="F44" s="659">
        <f t="shared" si="26"/>
        <v>2</v>
      </c>
      <c r="G44" s="618"/>
      <c r="H44" s="657" t="s">
        <v>24</v>
      </c>
      <c r="I44" s="8"/>
      <c r="J44" s="658">
        <f t="shared" ref="J44:M44" si="27">SUM(J39:J43)</f>
        <v>23</v>
      </c>
      <c r="K44" s="658">
        <f t="shared" si="27"/>
        <v>9</v>
      </c>
      <c r="L44" s="659">
        <f t="shared" si="27"/>
        <v>19</v>
      </c>
      <c r="M44" s="659">
        <f t="shared" si="27"/>
        <v>3</v>
      </c>
      <c r="N44" s="618"/>
      <c r="O44" s="657" t="s">
        <v>24</v>
      </c>
      <c r="P44" s="8"/>
      <c r="Q44" s="658">
        <f t="shared" ref="Q44:T44" si="28">SUM(Q39:Q43)</f>
        <v>7</v>
      </c>
      <c r="R44" s="658">
        <f t="shared" si="28"/>
        <v>13</v>
      </c>
      <c r="S44" s="659">
        <f t="shared" si="28"/>
        <v>4</v>
      </c>
      <c r="T44" s="659">
        <f t="shared" si="28"/>
        <v>3</v>
      </c>
      <c r="U44" s="618"/>
      <c r="V44" s="657" t="s">
        <v>24</v>
      </c>
      <c r="W44" s="8"/>
      <c r="X44" s="658">
        <f t="shared" ref="X44:AA44" si="29">SUM(X39:X43)</f>
        <v>0</v>
      </c>
      <c r="Y44" s="658">
        <f t="shared" si="29"/>
        <v>1</v>
      </c>
      <c r="Z44" s="659">
        <f t="shared" si="29"/>
        <v>6</v>
      </c>
      <c r="AA44" s="659">
        <f t="shared" si="29"/>
        <v>0</v>
      </c>
      <c r="AB44" s="618"/>
      <c r="AC44" s="657" t="s">
        <v>24</v>
      </c>
      <c r="AD44" s="8"/>
      <c r="AE44" s="658">
        <f t="shared" ref="AE44:AH44" si="30">SUM(AE39:AE43)</f>
        <v>0</v>
      </c>
      <c r="AF44" s="658">
        <f t="shared" si="30"/>
        <v>0</v>
      </c>
      <c r="AG44" s="659">
        <f t="shared" si="30"/>
        <v>0</v>
      </c>
      <c r="AH44" s="659">
        <f t="shared" si="30"/>
        <v>0</v>
      </c>
    </row>
    <row r="45">
      <c r="A45" s="660" t="s">
        <v>1075</v>
      </c>
      <c r="C45" s="661">
        <f>SUM(C44:E44)-F44*2</f>
        <v>2</v>
      </c>
      <c r="D45" s="7"/>
      <c r="E45" s="7"/>
      <c r="F45" s="8"/>
      <c r="G45" s="618"/>
      <c r="H45" s="660" t="s">
        <v>1075</v>
      </c>
      <c r="J45" s="661">
        <f>SUM(J44:L44)-M44*2</f>
        <v>45</v>
      </c>
      <c r="K45" s="7"/>
      <c r="L45" s="7"/>
      <c r="M45" s="8"/>
      <c r="N45" s="618"/>
      <c r="O45" s="660" t="s">
        <v>1075</v>
      </c>
      <c r="Q45" s="661">
        <f>SUM(Q44:S44)-T44*2</f>
        <v>18</v>
      </c>
      <c r="R45" s="7"/>
      <c r="S45" s="7"/>
      <c r="T45" s="8"/>
      <c r="U45" s="618"/>
      <c r="V45" s="660" t="s">
        <v>1075</v>
      </c>
      <c r="X45" s="661">
        <f>SUM(X44:Z44)-AA44*2</f>
        <v>7</v>
      </c>
      <c r="Y45" s="7"/>
      <c r="Z45" s="7"/>
      <c r="AA45" s="8"/>
      <c r="AB45" s="618"/>
      <c r="AC45" s="660" t="s">
        <v>1075</v>
      </c>
      <c r="AE45" s="661">
        <f>SUM(AE44:AG44)-AH44*2</f>
        <v>0</v>
      </c>
      <c r="AF45" s="7"/>
      <c r="AG45" s="7"/>
      <c r="AH45" s="8"/>
    </row>
    <row r="46">
      <c r="A46" s="662"/>
      <c r="D46" s="663"/>
      <c r="E46" s="664"/>
      <c r="F46" s="665"/>
      <c r="G46" s="666"/>
      <c r="H46" s="667"/>
      <c r="I46" s="667"/>
      <c r="J46" s="667"/>
      <c r="K46" s="667"/>
      <c r="L46" s="667"/>
      <c r="M46" s="667"/>
      <c r="N46" s="667"/>
      <c r="O46" s="667"/>
      <c r="P46" s="667"/>
      <c r="Q46" s="667"/>
      <c r="R46" s="667"/>
      <c r="S46" s="667"/>
      <c r="T46" s="667"/>
      <c r="U46" s="667"/>
      <c r="V46" s="667"/>
      <c r="W46" s="667"/>
      <c r="X46" s="667"/>
      <c r="Y46" s="667"/>
      <c r="Z46" s="667"/>
      <c r="AA46" s="667"/>
      <c r="AB46" s="667"/>
      <c r="AC46" s="667"/>
      <c r="AD46" s="667"/>
      <c r="AE46" s="667"/>
      <c r="AF46" s="667"/>
      <c r="AG46" s="667"/>
      <c r="AH46" s="667"/>
    </row>
    <row r="47">
      <c r="D47" s="668" t="s">
        <v>1076</v>
      </c>
      <c r="E47" s="668" t="s">
        <v>1077</v>
      </c>
      <c r="F47" s="669" t="s">
        <v>1078</v>
      </c>
      <c r="G47" s="666"/>
      <c r="H47" s="666"/>
      <c r="I47" s="666"/>
      <c r="J47" s="666"/>
      <c r="K47" s="666"/>
      <c r="L47" s="666"/>
      <c r="M47" s="666"/>
      <c r="N47" s="666"/>
      <c r="O47" s="666"/>
      <c r="P47" s="666"/>
      <c r="Q47" s="666"/>
      <c r="R47" s="666"/>
      <c r="S47" s="666"/>
      <c r="T47" s="666"/>
      <c r="U47" s="666"/>
      <c r="V47" s="666"/>
      <c r="W47" s="666"/>
      <c r="X47" s="666"/>
      <c r="Y47" s="666"/>
      <c r="Z47" s="666"/>
      <c r="AA47" s="666"/>
      <c r="AB47" s="666"/>
      <c r="AC47" s="666"/>
      <c r="AD47" s="666"/>
      <c r="AE47" s="666"/>
      <c r="AF47" s="666"/>
      <c r="AG47" s="666"/>
      <c r="AH47" s="666"/>
    </row>
    <row r="48">
      <c r="D48" s="670" t="str">
        <f>C1</f>
        <v>Cody Sheldon SMD/DCS</v>
      </c>
      <c r="E48" s="671">
        <f>C45</f>
        <v>2</v>
      </c>
      <c r="F48" s="672">
        <f>MAX(E48:E52)</f>
        <v>45</v>
      </c>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row>
    <row r="49">
      <c r="D49" s="670" t="s">
        <v>1384</v>
      </c>
      <c r="E49" s="671">
        <f>J45</f>
        <v>45</v>
      </c>
      <c r="F49" s="79"/>
      <c r="G49" s="663"/>
      <c r="H49" s="663"/>
      <c r="I49" s="663"/>
      <c r="J49" s="663"/>
      <c r="K49" s="663"/>
      <c r="L49" s="663"/>
      <c r="M49" s="663"/>
      <c r="N49" s="663"/>
      <c r="O49" s="663"/>
      <c r="P49" s="663"/>
      <c r="Q49" s="663"/>
      <c r="R49" s="663"/>
      <c r="S49" s="663"/>
      <c r="T49" s="663"/>
      <c r="U49" s="663"/>
      <c r="V49" s="663"/>
      <c r="W49" s="663"/>
      <c r="X49" s="663"/>
      <c r="Y49" s="663"/>
      <c r="Z49" s="663"/>
      <c r="AA49" s="663"/>
      <c r="AB49" s="663"/>
      <c r="AC49" s="663"/>
      <c r="AD49" s="663"/>
      <c r="AE49" s="663"/>
      <c r="AF49" s="663"/>
      <c r="AG49" s="663"/>
      <c r="AH49" s="663"/>
    </row>
    <row r="50">
      <c r="D50" s="670" t="s">
        <v>1385</v>
      </c>
      <c r="E50" s="671">
        <f>Q45</f>
        <v>18</v>
      </c>
      <c r="F50" s="79"/>
      <c r="G50" s="673"/>
      <c r="H50" s="674"/>
      <c r="I50" s="674"/>
      <c r="J50" s="674"/>
      <c r="K50" s="674"/>
      <c r="L50" s="674"/>
      <c r="M50" s="674"/>
      <c r="N50" s="674"/>
      <c r="O50" s="674"/>
      <c r="P50" s="674"/>
      <c r="Q50" s="674"/>
      <c r="R50" s="674"/>
      <c r="S50" s="674"/>
      <c r="T50" s="674"/>
      <c r="U50" s="674"/>
      <c r="V50" s="674"/>
      <c r="W50" s="674"/>
      <c r="X50" s="674"/>
      <c r="Y50" s="674"/>
      <c r="Z50" s="674"/>
      <c r="AA50" s="674"/>
      <c r="AB50" s="674"/>
      <c r="AC50" s="674"/>
      <c r="AD50" s="674"/>
      <c r="AE50" s="674"/>
      <c r="AF50" s="674"/>
      <c r="AG50" s="674"/>
      <c r="AH50" s="674"/>
    </row>
    <row r="51">
      <c r="D51" s="670" t="s">
        <v>1386</v>
      </c>
      <c r="E51" s="671">
        <f>X45</f>
        <v>7</v>
      </c>
      <c r="F51" s="79"/>
      <c r="G51" s="663"/>
      <c r="H51" s="663"/>
      <c r="I51" s="663"/>
      <c r="J51" s="663"/>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row>
    <row r="52">
      <c r="D52" s="670" t="s">
        <v>1387</v>
      </c>
      <c r="E52" s="671">
        <f>AE45</f>
        <v>0</v>
      </c>
      <c r="F52" s="9"/>
      <c r="G52" s="663"/>
      <c r="H52" s="663"/>
      <c r="I52" s="663"/>
      <c r="J52" s="663"/>
      <c r="K52" s="663"/>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row>
  </sheetData>
  <mergeCells count="232">
    <mergeCell ref="H6:I6"/>
    <mergeCell ref="H7:I7"/>
    <mergeCell ref="H8:I8"/>
    <mergeCell ref="H9:M9"/>
    <mergeCell ref="H10:I10"/>
    <mergeCell ref="H11:I11"/>
    <mergeCell ref="H12:I12"/>
    <mergeCell ref="H13:I13"/>
    <mergeCell ref="H14:I14"/>
    <mergeCell ref="H15:I15"/>
    <mergeCell ref="H16:I16"/>
    <mergeCell ref="H17:M17"/>
    <mergeCell ref="H18:I18"/>
    <mergeCell ref="H19:I19"/>
    <mergeCell ref="H20:I20"/>
    <mergeCell ref="H21:I21"/>
    <mergeCell ref="H22:I22"/>
    <mergeCell ref="H23:I23"/>
    <mergeCell ref="H24:I24"/>
    <mergeCell ref="H25:M25"/>
    <mergeCell ref="H26:I26"/>
    <mergeCell ref="H27:I27"/>
    <mergeCell ref="H28:I28"/>
    <mergeCell ref="H29:I29"/>
    <mergeCell ref="H30:I30"/>
    <mergeCell ref="H31:I31"/>
    <mergeCell ref="H32:I32"/>
    <mergeCell ref="H33:M33"/>
    <mergeCell ref="H41:I41"/>
    <mergeCell ref="H42:I42"/>
    <mergeCell ref="H43:I43"/>
    <mergeCell ref="H44:I44"/>
    <mergeCell ref="H45:I45"/>
    <mergeCell ref="J45:M45"/>
    <mergeCell ref="H34:I34"/>
    <mergeCell ref="H35:I35"/>
    <mergeCell ref="H36:I36"/>
    <mergeCell ref="H37:I37"/>
    <mergeCell ref="H38:M38"/>
    <mergeCell ref="H39:I39"/>
    <mergeCell ref="H40:I40"/>
    <mergeCell ref="A7:B7"/>
    <mergeCell ref="A8:B8"/>
    <mergeCell ref="A9:F9"/>
    <mergeCell ref="A10:B10"/>
    <mergeCell ref="A11:B11"/>
    <mergeCell ref="A12:B12"/>
    <mergeCell ref="A13:B13"/>
    <mergeCell ref="A14:B14"/>
    <mergeCell ref="A15:B15"/>
    <mergeCell ref="A16:B16"/>
    <mergeCell ref="A17:F17"/>
    <mergeCell ref="A18:B18"/>
    <mergeCell ref="A19:B19"/>
    <mergeCell ref="A20:B20"/>
    <mergeCell ref="A21:B21"/>
    <mergeCell ref="A22:B22"/>
    <mergeCell ref="A23:B23"/>
    <mergeCell ref="A24:B24"/>
    <mergeCell ref="A25:F25"/>
    <mergeCell ref="A26:B26"/>
    <mergeCell ref="A27:B27"/>
    <mergeCell ref="A28:B28"/>
    <mergeCell ref="A29:B29"/>
    <mergeCell ref="A30:B30"/>
    <mergeCell ref="A31:B31"/>
    <mergeCell ref="A32:B32"/>
    <mergeCell ref="A33:F33"/>
    <mergeCell ref="A34:B34"/>
    <mergeCell ref="A42:B42"/>
    <mergeCell ref="A43:B43"/>
    <mergeCell ref="A44:B44"/>
    <mergeCell ref="A45:B45"/>
    <mergeCell ref="C45:F45"/>
    <mergeCell ref="A46:C52"/>
    <mergeCell ref="F48:F52"/>
    <mergeCell ref="A35:B35"/>
    <mergeCell ref="A36:B36"/>
    <mergeCell ref="A37:B37"/>
    <mergeCell ref="A38:F38"/>
    <mergeCell ref="A39:B39"/>
    <mergeCell ref="A40:B40"/>
    <mergeCell ref="A41:B41"/>
    <mergeCell ref="O5:P5"/>
    <mergeCell ref="O6:P6"/>
    <mergeCell ref="O8:P8"/>
    <mergeCell ref="O9:T9"/>
    <mergeCell ref="O10:P10"/>
    <mergeCell ref="O11:P11"/>
    <mergeCell ref="O12:P12"/>
    <mergeCell ref="O13:P13"/>
    <mergeCell ref="O14:P14"/>
    <mergeCell ref="O15:P15"/>
    <mergeCell ref="O16:P16"/>
    <mergeCell ref="O17:T17"/>
    <mergeCell ref="O18:P18"/>
    <mergeCell ref="O19:P19"/>
    <mergeCell ref="O22:P22"/>
    <mergeCell ref="O23:P23"/>
    <mergeCell ref="O24:P24"/>
    <mergeCell ref="O25:T25"/>
    <mergeCell ref="O26:P26"/>
    <mergeCell ref="O27:P27"/>
    <mergeCell ref="O28:P28"/>
    <mergeCell ref="O29:P29"/>
    <mergeCell ref="O30:P30"/>
    <mergeCell ref="O31:P31"/>
    <mergeCell ref="O32:P32"/>
    <mergeCell ref="O33:T33"/>
    <mergeCell ref="O34:P34"/>
    <mergeCell ref="O35:P35"/>
    <mergeCell ref="O43:P43"/>
    <mergeCell ref="O44:P44"/>
    <mergeCell ref="O45:P45"/>
    <mergeCell ref="Q45:T45"/>
    <mergeCell ref="O36:P36"/>
    <mergeCell ref="O37:P37"/>
    <mergeCell ref="O38:T38"/>
    <mergeCell ref="O39:P39"/>
    <mergeCell ref="O40:P40"/>
    <mergeCell ref="O41:P41"/>
    <mergeCell ref="O42:P42"/>
    <mergeCell ref="H1:I2"/>
    <mergeCell ref="H3:I3"/>
    <mergeCell ref="A1:B2"/>
    <mergeCell ref="C1:F1"/>
    <mergeCell ref="J1:M1"/>
    <mergeCell ref="O1:P2"/>
    <mergeCell ref="Q1:T1"/>
    <mergeCell ref="A3:B3"/>
    <mergeCell ref="O3:P3"/>
    <mergeCell ref="A4:B4"/>
    <mergeCell ref="H4:I4"/>
    <mergeCell ref="O4:P4"/>
    <mergeCell ref="A5:B5"/>
    <mergeCell ref="H5:I5"/>
    <mergeCell ref="A6:B6"/>
    <mergeCell ref="O7:P7"/>
    <mergeCell ref="V1:W2"/>
    <mergeCell ref="V3:W3"/>
    <mergeCell ref="V4:W4"/>
    <mergeCell ref="V5:W5"/>
    <mergeCell ref="V6:W6"/>
    <mergeCell ref="V7:W7"/>
    <mergeCell ref="V8:W8"/>
    <mergeCell ref="V18:W18"/>
    <mergeCell ref="V19:W19"/>
    <mergeCell ref="V20:W20"/>
    <mergeCell ref="V21:W21"/>
    <mergeCell ref="V10:W10"/>
    <mergeCell ref="V11:W11"/>
    <mergeCell ref="V12:W12"/>
    <mergeCell ref="V13:W13"/>
    <mergeCell ref="V14:W14"/>
    <mergeCell ref="V15:W15"/>
    <mergeCell ref="V16:W16"/>
    <mergeCell ref="O20:P20"/>
    <mergeCell ref="O21:P21"/>
    <mergeCell ref="V32:W32"/>
    <mergeCell ref="V34:W34"/>
    <mergeCell ref="V35:W35"/>
    <mergeCell ref="V36:W36"/>
    <mergeCell ref="V37:W37"/>
    <mergeCell ref="AC30:AD30"/>
    <mergeCell ref="AC31:AD31"/>
    <mergeCell ref="AC32:AD32"/>
    <mergeCell ref="V33:AA33"/>
    <mergeCell ref="AC33:AH33"/>
    <mergeCell ref="AC34:AD34"/>
    <mergeCell ref="AC35:AD35"/>
    <mergeCell ref="V40:W40"/>
    <mergeCell ref="V41:W41"/>
    <mergeCell ref="V42:W42"/>
    <mergeCell ref="AC36:AD36"/>
    <mergeCell ref="AC37:AD37"/>
    <mergeCell ref="V38:AA38"/>
    <mergeCell ref="AC38:AH38"/>
    <mergeCell ref="V39:W39"/>
    <mergeCell ref="AC39:AD39"/>
    <mergeCell ref="AC40:AD40"/>
    <mergeCell ref="X1:AA1"/>
    <mergeCell ref="AC1:AD2"/>
    <mergeCell ref="AE1:AH1"/>
    <mergeCell ref="AC3:AD3"/>
    <mergeCell ref="AC4:AD4"/>
    <mergeCell ref="AC5:AD5"/>
    <mergeCell ref="AC6:AD6"/>
    <mergeCell ref="AC7:AD7"/>
    <mergeCell ref="AC8:AD8"/>
    <mergeCell ref="V9:AA9"/>
    <mergeCell ref="AC9:AH9"/>
    <mergeCell ref="AC10:AD10"/>
    <mergeCell ref="AC11:AD11"/>
    <mergeCell ref="AC12:AD12"/>
    <mergeCell ref="AC13:AD13"/>
    <mergeCell ref="AC14:AD14"/>
    <mergeCell ref="AC15:AD15"/>
    <mergeCell ref="AC16:AD16"/>
    <mergeCell ref="V17:AA17"/>
    <mergeCell ref="AC17:AH17"/>
    <mergeCell ref="AC18:AD18"/>
    <mergeCell ref="AC19:AD19"/>
    <mergeCell ref="AC20:AD20"/>
    <mergeCell ref="AC21:AD21"/>
    <mergeCell ref="V22:W22"/>
    <mergeCell ref="AC22:AD22"/>
    <mergeCell ref="V23:W23"/>
    <mergeCell ref="V25:AA25"/>
    <mergeCell ref="AC23:AD23"/>
    <mergeCell ref="AC24:AD24"/>
    <mergeCell ref="AC25:AH25"/>
    <mergeCell ref="AC26:AD26"/>
    <mergeCell ref="AC27:AD27"/>
    <mergeCell ref="AC28:AD28"/>
    <mergeCell ref="AC29:AD29"/>
    <mergeCell ref="V24:W24"/>
    <mergeCell ref="V26:W26"/>
    <mergeCell ref="V27:W27"/>
    <mergeCell ref="V28:W28"/>
    <mergeCell ref="V29:W29"/>
    <mergeCell ref="V30:W30"/>
    <mergeCell ref="V31:W31"/>
    <mergeCell ref="AC44:AD44"/>
    <mergeCell ref="AC45:AD45"/>
    <mergeCell ref="AE45:AH45"/>
    <mergeCell ref="AC41:AD41"/>
    <mergeCell ref="AC42:AD42"/>
    <mergeCell ref="V43:W43"/>
    <mergeCell ref="AC43:AD43"/>
    <mergeCell ref="V44:W44"/>
    <mergeCell ref="V45:W45"/>
    <mergeCell ref="X45:AA45"/>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EBF7"/>
    <outlinePr summaryBelow="0" summaryRight="0"/>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2" width="15.0"/>
    <col customWidth="1" min="3" max="46" width="11.71"/>
  </cols>
  <sheetData>
    <row r="1" ht="20.25" customHeight="1">
      <c r="A1" s="1291" t="s">
        <v>834</v>
      </c>
      <c r="B1" s="8"/>
      <c r="C1" s="1116" t="s">
        <v>1371</v>
      </c>
      <c r="D1" s="63"/>
      <c r="E1" s="63"/>
      <c r="F1" s="64"/>
      <c r="G1" s="1116" t="s">
        <v>1388</v>
      </c>
      <c r="H1" s="63"/>
      <c r="I1" s="63"/>
      <c r="J1" s="64"/>
      <c r="K1" s="1117" t="s">
        <v>1389</v>
      </c>
      <c r="L1" s="63"/>
      <c r="M1" s="63"/>
      <c r="N1" s="64"/>
      <c r="O1" s="1117" t="s">
        <v>1390</v>
      </c>
      <c r="P1" s="63"/>
      <c r="Q1" s="63"/>
      <c r="R1" s="64"/>
      <c r="S1" s="1117" t="s">
        <v>1123</v>
      </c>
      <c r="T1" s="63"/>
      <c r="U1" s="63"/>
      <c r="V1" s="64"/>
      <c r="W1" s="1118" t="s">
        <v>1391</v>
      </c>
      <c r="X1" s="63"/>
      <c r="Y1" s="63"/>
      <c r="Z1" s="64"/>
      <c r="AA1" s="1118" t="s">
        <v>1392</v>
      </c>
      <c r="AB1" s="63"/>
      <c r="AC1" s="63"/>
      <c r="AD1" s="64"/>
      <c r="AE1" s="1119" t="s">
        <v>1393</v>
      </c>
      <c r="AF1" s="63"/>
      <c r="AG1" s="63"/>
      <c r="AH1" s="64"/>
      <c r="AI1" s="1118" t="s">
        <v>919</v>
      </c>
      <c r="AJ1" s="63"/>
      <c r="AK1" s="63"/>
      <c r="AL1" s="64"/>
      <c r="AM1" s="1118" t="s">
        <v>919</v>
      </c>
      <c r="AN1" s="63"/>
      <c r="AO1" s="63"/>
      <c r="AP1" s="64"/>
    </row>
    <row r="2" ht="25.5" customHeight="1">
      <c r="A2" s="442" t="s">
        <v>42</v>
      </c>
      <c r="B2" s="8"/>
      <c r="C2" s="511" t="s">
        <v>4</v>
      </c>
      <c r="D2" s="508" t="s">
        <v>3</v>
      </c>
      <c r="E2" s="510" t="s">
        <v>5</v>
      </c>
      <c r="F2" s="510" t="s">
        <v>43</v>
      </c>
      <c r="G2" s="511" t="s">
        <v>4</v>
      </c>
      <c r="H2" s="510" t="s">
        <v>3</v>
      </c>
      <c r="I2" s="510"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507" t="s">
        <v>4</v>
      </c>
      <c r="X2" s="1292" t="s">
        <v>1339</v>
      </c>
      <c r="Y2" s="507" t="s">
        <v>5</v>
      </c>
      <c r="Z2" s="507" t="s">
        <v>43</v>
      </c>
      <c r="AA2" s="507" t="s">
        <v>4</v>
      </c>
      <c r="AB2" s="1292" t="s">
        <v>759</v>
      </c>
      <c r="AC2" s="507" t="s">
        <v>5</v>
      </c>
      <c r="AD2" s="507" t="s">
        <v>43</v>
      </c>
      <c r="AE2" s="1293" t="s">
        <v>4</v>
      </c>
      <c r="AF2" s="1294" t="s">
        <v>759</v>
      </c>
      <c r="AG2" s="1294" t="s">
        <v>5</v>
      </c>
      <c r="AH2" s="1294" t="s">
        <v>43</v>
      </c>
      <c r="AI2" s="507" t="s">
        <v>4</v>
      </c>
      <c r="AJ2" s="1292" t="s">
        <v>759</v>
      </c>
      <c r="AK2" s="507" t="s">
        <v>5</v>
      </c>
      <c r="AL2" s="507" t="s">
        <v>43</v>
      </c>
      <c r="AM2" s="507" t="s">
        <v>4</v>
      </c>
      <c r="AN2" s="1292" t="s">
        <v>759</v>
      </c>
      <c r="AO2" s="507" t="s">
        <v>5</v>
      </c>
      <c r="AP2" s="507" t="s">
        <v>43</v>
      </c>
    </row>
    <row r="3" ht="16.5" customHeight="1">
      <c r="A3" s="1295">
        <v>44621.0</v>
      </c>
      <c r="B3" s="8"/>
      <c r="C3" s="727">
        <v>1.0</v>
      </c>
      <c r="D3" s="727">
        <v>8.0</v>
      </c>
      <c r="E3" s="1211">
        <v>0.030555555555555555</v>
      </c>
      <c r="F3" s="937"/>
      <c r="G3" s="678">
        <v>1.0</v>
      </c>
      <c r="H3" s="727">
        <v>2.0</v>
      </c>
      <c r="I3" s="728">
        <v>0.021527777777777778</v>
      </c>
      <c r="J3" s="937"/>
      <c r="K3" s="727">
        <v>1.0</v>
      </c>
      <c r="L3" s="727">
        <v>4.0</v>
      </c>
      <c r="M3" s="728">
        <v>0.02013888888888889</v>
      </c>
      <c r="N3" s="937"/>
      <c r="O3" s="727"/>
      <c r="P3" s="727"/>
      <c r="Q3" s="728"/>
      <c r="R3" s="937"/>
      <c r="S3" s="727"/>
      <c r="T3" s="727"/>
      <c r="U3" s="728"/>
      <c r="V3" s="937"/>
      <c r="W3" s="1269">
        <v>1.0</v>
      </c>
      <c r="X3" s="1269">
        <v>4.0</v>
      </c>
      <c r="Y3" s="1296">
        <v>0.07291666666666667</v>
      </c>
      <c r="Z3" s="937"/>
      <c r="AA3" s="1269">
        <v>2.0</v>
      </c>
      <c r="AB3" s="1269">
        <v>2.0</v>
      </c>
      <c r="AC3" s="1270">
        <v>0.04652777777777778</v>
      </c>
      <c r="AD3" s="1169"/>
      <c r="AE3" s="1297"/>
      <c r="AF3" s="362"/>
      <c r="AG3" s="363"/>
      <c r="AH3" s="1298"/>
      <c r="AI3" s="727"/>
      <c r="AJ3" s="727"/>
      <c r="AK3" s="736"/>
      <c r="AL3" s="1169"/>
      <c r="AM3" s="727"/>
      <c r="AN3" s="727"/>
      <c r="AO3" s="736"/>
      <c r="AP3" s="1169"/>
    </row>
    <row r="4" ht="16.5" customHeight="1">
      <c r="A4" s="1295">
        <v>44622.0</v>
      </c>
      <c r="B4" s="8"/>
      <c r="C4" s="678">
        <v>3.0</v>
      </c>
      <c r="D4" s="692">
        <v>5.0</v>
      </c>
      <c r="E4" s="1299">
        <v>0.02361111111111111</v>
      </c>
      <c r="F4" s="954"/>
      <c r="G4" s="678">
        <v>5.0</v>
      </c>
      <c r="H4" s="692">
        <v>5.0</v>
      </c>
      <c r="I4" s="785">
        <v>0.020833333333333332</v>
      </c>
      <c r="J4" s="954"/>
      <c r="K4" s="727">
        <v>1.0</v>
      </c>
      <c r="L4" s="727">
        <v>5.0</v>
      </c>
      <c r="M4" s="728">
        <v>0.025694444444444443</v>
      </c>
      <c r="N4" s="954"/>
      <c r="O4" s="727"/>
      <c r="P4" s="727"/>
      <c r="Q4" s="728"/>
      <c r="R4" s="954"/>
      <c r="S4" s="727"/>
      <c r="T4" s="727"/>
      <c r="U4" s="728"/>
      <c r="V4" s="954"/>
      <c r="W4" s="1269">
        <v>2.0</v>
      </c>
      <c r="X4" s="1269">
        <v>6.0</v>
      </c>
      <c r="Y4" s="1300">
        <v>0.19791666666666666</v>
      </c>
      <c r="Z4" s="954"/>
      <c r="AA4" s="1269">
        <v>1.0</v>
      </c>
      <c r="AB4" s="1269">
        <v>2.0</v>
      </c>
      <c r="AC4" s="1301">
        <v>0.03888888888888889</v>
      </c>
      <c r="AD4" s="1302"/>
      <c r="AE4" s="1297"/>
      <c r="AF4" s="362"/>
      <c r="AG4" s="363"/>
      <c r="AH4" s="1298"/>
      <c r="AI4" s="727"/>
      <c r="AJ4" s="727"/>
      <c r="AK4" s="1303"/>
      <c r="AL4" s="1302"/>
      <c r="AM4" s="727"/>
      <c r="AN4" s="727"/>
      <c r="AO4" s="1303"/>
      <c r="AP4" s="1302"/>
    </row>
    <row r="5" ht="18.0" customHeight="1">
      <c r="A5" s="1295">
        <v>44623.0</v>
      </c>
      <c r="B5" s="8"/>
      <c r="C5" s="678">
        <v>1.0</v>
      </c>
      <c r="D5" s="692">
        <v>10.0</v>
      </c>
      <c r="E5" s="1299">
        <v>0.021527777777777778</v>
      </c>
      <c r="F5" s="954"/>
      <c r="G5" s="678">
        <v>1.0</v>
      </c>
      <c r="H5" s="692">
        <v>18.0</v>
      </c>
      <c r="I5" s="693">
        <v>0.020833333333333332</v>
      </c>
      <c r="J5" s="1136"/>
      <c r="K5" s="727">
        <v>1.0</v>
      </c>
      <c r="L5" s="727">
        <v>4.5</v>
      </c>
      <c r="M5" s="728">
        <v>0.025</v>
      </c>
      <c r="N5" s="955"/>
      <c r="O5" s="727"/>
      <c r="P5" s="727"/>
      <c r="Q5" s="728"/>
      <c r="R5" s="954"/>
      <c r="S5" s="727"/>
      <c r="T5" s="727"/>
      <c r="U5" s="728"/>
      <c r="V5" s="954"/>
      <c r="W5" s="1269">
        <v>7.0</v>
      </c>
      <c r="X5" s="1269">
        <v>5.0</v>
      </c>
      <c r="Y5" s="1300">
        <v>0.16527777777777777</v>
      </c>
      <c r="Z5" s="954"/>
      <c r="AA5" s="1269">
        <v>1.0</v>
      </c>
      <c r="AB5" s="1269">
        <v>3.0</v>
      </c>
      <c r="AC5" s="1304">
        <v>0.050694444444444445</v>
      </c>
      <c r="AD5" s="954"/>
      <c r="AE5" s="1297"/>
      <c r="AF5" s="362"/>
      <c r="AG5" s="1305"/>
      <c r="AH5" s="1298"/>
      <c r="AI5" s="727"/>
      <c r="AJ5" s="727"/>
      <c r="AK5" s="1306"/>
      <c r="AL5" s="954"/>
      <c r="AM5" s="727"/>
      <c r="AN5" s="727"/>
      <c r="AO5" s="1306"/>
      <c r="AP5" s="954"/>
    </row>
    <row r="6" ht="18.0" customHeight="1">
      <c r="A6" s="1295">
        <v>44624.0</v>
      </c>
      <c r="B6" s="8"/>
      <c r="C6" s="678">
        <v>1.0</v>
      </c>
      <c r="D6" s="692">
        <v>8.0</v>
      </c>
      <c r="E6" s="1299">
        <v>0.03680555555555556</v>
      </c>
      <c r="F6" s="954"/>
      <c r="G6" s="678">
        <v>3.0</v>
      </c>
      <c r="H6" s="692">
        <v>7.0</v>
      </c>
      <c r="I6" s="693">
        <v>0.02361111111111111</v>
      </c>
      <c r="J6" s="1136"/>
      <c r="K6" s="727">
        <v>1.0</v>
      </c>
      <c r="L6" s="727">
        <v>5.5</v>
      </c>
      <c r="M6" s="728">
        <v>0.020833333333333332</v>
      </c>
      <c r="N6" s="1147"/>
      <c r="O6" s="727"/>
      <c r="P6" s="727"/>
      <c r="Q6" s="728"/>
      <c r="R6" s="954"/>
      <c r="S6" s="727"/>
      <c r="T6" s="727"/>
      <c r="U6" s="728"/>
      <c r="V6" s="954"/>
      <c r="W6" s="1307">
        <v>0.0</v>
      </c>
      <c r="X6" s="1269">
        <v>4.0</v>
      </c>
      <c r="Y6" s="1300">
        <v>0.11666666666666667</v>
      </c>
      <c r="Z6" s="954"/>
      <c r="AA6" s="1269">
        <v>1.0</v>
      </c>
      <c r="AB6" s="1269">
        <v>2.0</v>
      </c>
      <c r="AC6" s="1301">
        <v>0.0375</v>
      </c>
      <c r="AD6" s="954"/>
      <c r="AE6" s="1308"/>
      <c r="AF6" s="1309"/>
      <c r="AG6" s="1310"/>
      <c r="AH6" s="1298"/>
      <c r="AI6" s="1008"/>
      <c r="AJ6" s="1008"/>
      <c r="AK6" s="1311"/>
      <c r="AL6" s="954"/>
      <c r="AM6" s="1008"/>
      <c r="AN6" s="1008"/>
      <c r="AO6" s="1311"/>
      <c r="AP6" s="954"/>
    </row>
    <row r="7" ht="18.0" customHeight="1">
      <c r="A7" s="1295">
        <v>44625.0</v>
      </c>
      <c r="B7" s="8"/>
      <c r="C7" s="678">
        <v>2.0</v>
      </c>
      <c r="D7" s="692">
        <v>7.5</v>
      </c>
      <c r="E7" s="1299">
        <v>0.04861111111111111</v>
      </c>
      <c r="F7" s="955"/>
      <c r="G7" s="678">
        <v>1.0</v>
      </c>
      <c r="H7" s="692">
        <v>7.0</v>
      </c>
      <c r="I7" s="693">
        <v>0.020833333333333332</v>
      </c>
      <c r="J7" s="955"/>
      <c r="K7" s="727">
        <v>1.0</v>
      </c>
      <c r="L7" s="727">
        <v>4.5</v>
      </c>
      <c r="M7" s="728">
        <v>0.022222222222222223</v>
      </c>
      <c r="N7" s="963"/>
      <c r="O7" s="727"/>
      <c r="P7" s="727"/>
      <c r="Q7" s="728"/>
      <c r="R7" s="965"/>
      <c r="S7" s="727"/>
      <c r="T7" s="727"/>
      <c r="U7" s="728"/>
      <c r="V7" s="965"/>
      <c r="W7" s="791">
        <v>2.0</v>
      </c>
      <c r="X7" s="791">
        <v>5.0</v>
      </c>
      <c r="Y7" s="1312">
        <v>0.2916666666666667</v>
      </c>
      <c r="Z7" s="965"/>
      <c r="AA7" s="791">
        <v>2.0</v>
      </c>
      <c r="AB7" s="791">
        <v>2.0</v>
      </c>
      <c r="AC7" s="1313">
        <v>0.06319444444444444</v>
      </c>
      <c r="AD7" s="965"/>
      <c r="AE7" s="1308"/>
      <c r="AF7" s="1309"/>
      <c r="AG7" s="1310"/>
      <c r="AH7" s="1298"/>
      <c r="AI7" s="1314"/>
      <c r="AJ7" s="1314"/>
      <c r="AK7" s="1315"/>
      <c r="AL7" s="965"/>
      <c r="AM7" s="1314"/>
      <c r="AN7" s="1314"/>
      <c r="AO7" s="1315"/>
      <c r="AP7" s="965"/>
    </row>
    <row r="8" ht="18.0" customHeight="1">
      <c r="A8" s="1295">
        <v>44626.0</v>
      </c>
      <c r="B8" s="8"/>
      <c r="C8" s="678">
        <v>3.0</v>
      </c>
      <c r="D8" s="692">
        <v>16.5</v>
      </c>
      <c r="E8" s="1299">
        <v>0.022222222222222223</v>
      </c>
      <c r="F8" s="954"/>
      <c r="G8" s="678">
        <v>2.0</v>
      </c>
      <c r="H8" s="692">
        <v>11.0</v>
      </c>
      <c r="I8" s="693">
        <v>0.02361111111111111</v>
      </c>
      <c r="J8" s="954"/>
      <c r="K8" s="727">
        <v>1.0</v>
      </c>
      <c r="L8" s="727">
        <v>5.5</v>
      </c>
      <c r="M8" s="728">
        <v>0.020833333333333332</v>
      </c>
      <c r="N8" s="937"/>
      <c r="O8" s="727"/>
      <c r="P8" s="727"/>
      <c r="Q8" s="728"/>
      <c r="R8" s="954"/>
      <c r="S8" s="727"/>
      <c r="T8" s="727"/>
      <c r="U8" s="728"/>
      <c r="V8" s="954"/>
      <c r="W8" s="791">
        <v>2.0</v>
      </c>
      <c r="X8" s="791">
        <v>3.0</v>
      </c>
      <c r="Y8" s="1312">
        <v>0.24861111111111112</v>
      </c>
      <c r="Z8" s="954"/>
      <c r="AA8" s="1269">
        <v>2.0</v>
      </c>
      <c r="AB8" s="1269">
        <v>4.0</v>
      </c>
      <c r="AC8" s="1270">
        <v>0.049305555555555554</v>
      </c>
      <c r="AD8" s="954"/>
      <c r="AE8" s="1308"/>
      <c r="AF8" s="1309"/>
      <c r="AG8" s="1310"/>
      <c r="AH8" s="1298"/>
      <c r="AI8" s="1008"/>
      <c r="AJ8" s="1008"/>
      <c r="AK8" s="1009"/>
      <c r="AL8" s="954"/>
      <c r="AM8" s="1008"/>
      <c r="AN8" s="1008"/>
      <c r="AO8" s="1009"/>
      <c r="AP8" s="954"/>
    </row>
    <row r="9" ht="12.75" customHeight="1">
      <c r="A9" s="1316"/>
      <c r="B9" s="8"/>
      <c r="C9" s="1155"/>
      <c r="D9" s="1155"/>
      <c r="E9" s="1155"/>
      <c r="F9" s="1155"/>
      <c r="G9" s="1155"/>
      <c r="H9" s="1155"/>
      <c r="I9" s="1155"/>
      <c r="J9" s="1155"/>
      <c r="K9" s="1155"/>
      <c r="L9" s="1155"/>
      <c r="M9" s="1155"/>
      <c r="N9" s="1155"/>
      <c r="O9" s="1155"/>
      <c r="P9" s="1155"/>
      <c r="Q9" s="1155"/>
      <c r="R9" s="1155"/>
      <c r="S9" s="1155"/>
      <c r="T9" s="1155"/>
      <c r="U9" s="1155"/>
      <c r="V9" s="1155"/>
      <c r="W9" s="1155"/>
      <c r="X9" s="1155"/>
      <c r="Y9" s="1317"/>
      <c r="Z9" s="1155"/>
      <c r="AA9" s="1155"/>
      <c r="AB9" s="1155"/>
      <c r="AC9" s="1318"/>
      <c r="AD9" s="1155"/>
      <c r="AE9" s="1319"/>
      <c r="AF9" s="1319"/>
      <c r="AG9" s="1319"/>
      <c r="AH9" s="362"/>
      <c r="AI9" s="760"/>
      <c r="AJ9" s="760"/>
      <c r="AK9" s="760"/>
      <c r="AL9" s="1237"/>
      <c r="AM9" s="760"/>
      <c r="AN9" s="760"/>
      <c r="AO9" s="760"/>
      <c r="AP9" s="1237"/>
    </row>
    <row r="10" ht="18.0" customHeight="1">
      <c r="A10" s="1295">
        <v>44627.0</v>
      </c>
      <c r="B10" s="8"/>
      <c r="C10" s="678">
        <v>1.0</v>
      </c>
      <c r="D10" s="692">
        <v>8.0</v>
      </c>
      <c r="E10" s="1299">
        <v>0.02361111111111111</v>
      </c>
      <c r="F10" s="954"/>
      <c r="G10" s="678">
        <v>1.0</v>
      </c>
      <c r="H10" s="692">
        <v>7.5</v>
      </c>
      <c r="I10" s="693">
        <v>0.029861111111111113</v>
      </c>
      <c r="J10" s="954"/>
      <c r="K10" s="727">
        <v>0.0</v>
      </c>
      <c r="L10" s="727">
        <v>4.5</v>
      </c>
      <c r="M10" s="728">
        <v>0.025694444444444443</v>
      </c>
      <c r="N10" s="954"/>
      <c r="O10" s="727"/>
      <c r="P10" s="727"/>
      <c r="Q10" s="728"/>
      <c r="R10" s="954"/>
      <c r="S10" s="727"/>
      <c r="T10" s="727"/>
      <c r="U10" s="728"/>
      <c r="V10" s="954"/>
      <c r="W10" s="791">
        <v>1.0</v>
      </c>
      <c r="X10" s="791">
        <v>4.0</v>
      </c>
      <c r="Y10" s="1312">
        <v>0.041666666666666664</v>
      </c>
      <c r="Z10" s="954"/>
      <c r="AA10" s="1269">
        <v>6.0</v>
      </c>
      <c r="AB10" s="1269">
        <v>3.0</v>
      </c>
      <c r="AC10" s="1320">
        <v>0.044444444444444446</v>
      </c>
      <c r="AD10" s="954"/>
      <c r="AE10" s="1308"/>
      <c r="AF10" s="1309"/>
      <c r="AG10" s="1310"/>
      <c r="AH10" s="1298"/>
      <c r="AI10" s="1008"/>
      <c r="AJ10" s="1008"/>
      <c r="AK10" s="1009"/>
      <c r="AL10" s="954"/>
      <c r="AM10" s="1008"/>
      <c r="AN10" s="1008"/>
      <c r="AO10" s="1009"/>
      <c r="AP10" s="954"/>
    </row>
    <row r="11" ht="18.0" customHeight="1">
      <c r="A11" s="1295">
        <v>44628.0</v>
      </c>
      <c r="B11" s="8"/>
      <c r="C11" s="678">
        <v>1.0</v>
      </c>
      <c r="D11" s="692">
        <v>8.0</v>
      </c>
      <c r="E11" s="1299">
        <v>0.02361111111111111</v>
      </c>
      <c r="F11" s="937"/>
      <c r="G11" s="678">
        <v>1.0</v>
      </c>
      <c r="H11" s="692">
        <v>7.5</v>
      </c>
      <c r="I11" s="693">
        <v>0.029861111111111113</v>
      </c>
      <c r="J11" s="1169"/>
      <c r="K11" s="727">
        <v>0.0</v>
      </c>
      <c r="L11" s="1248">
        <v>4.5</v>
      </c>
      <c r="M11" s="728">
        <v>0.025694444444444443</v>
      </c>
      <c r="N11" s="937"/>
      <c r="O11" s="727"/>
      <c r="P11" s="1248"/>
      <c r="Q11" s="728"/>
      <c r="R11" s="937"/>
      <c r="S11" s="727"/>
      <c r="T11" s="1248"/>
      <c r="U11" s="728"/>
      <c r="V11" s="937"/>
      <c r="W11" s="791">
        <v>1.0</v>
      </c>
      <c r="X11" s="791">
        <v>4.0</v>
      </c>
      <c r="Y11" s="1312">
        <v>0.1638888888888889</v>
      </c>
      <c r="Z11" s="937"/>
      <c r="AA11" s="1269">
        <v>4.0</v>
      </c>
      <c r="AB11" s="1269">
        <v>3.0</v>
      </c>
      <c r="AC11" s="1321">
        <v>0.03333333333333333</v>
      </c>
      <c r="AD11" s="1169"/>
      <c r="AE11" s="1308"/>
      <c r="AF11" s="1309"/>
      <c r="AG11" s="1310"/>
      <c r="AH11" s="1298"/>
      <c r="AI11" s="1008"/>
      <c r="AJ11" s="1008"/>
      <c r="AK11" s="1009"/>
      <c r="AL11" s="1169"/>
      <c r="AM11" s="1008"/>
      <c r="AN11" s="1008"/>
      <c r="AO11" s="1009"/>
      <c r="AP11" s="1169"/>
    </row>
    <row r="12" ht="17.25" customHeight="1">
      <c r="A12" s="1295">
        <v>44629.0</v>
      </c>
      <c r="B12" s="8"/>
      <c r="C12" s="678">
        <v>2.0</v>
      </c>
      <c r="D12" s="692">
        <v>6.0</v>
      </c>
      <c r="E12" s="1299">
        <v>0.04583333333333333</v>
      </c>
      <c r="F12" s="954"/>
      <c r="G12" s="678">
        <v>1.0</v>
      </c>
      <c r="H12" s="692">
        <v>4.0</v>
      </c>
      <c r="I12" s="693">
        <v>0.022916666666666665</v>
      </c>
      <c r="J12" s="954"/>
      <c r="K12" s="727">
        <v>2.0</v>
      </c>
      <c r="L12" s="727">
        <v>5.5</v>
      </c>
      <c r="M12" s="728">
        <v>0.021527777777777778</v>
      </c>
      <c r="N12" s="954"/>
      <c r="O12" s="727"/>
      <c r="P12" s="727"/>
      <c r="Q12" s="728"/>
      <c r="R12" s="954"/>
      <c r="S12" s="727"/>
      <c r="T12" s="727"/>
      <c r="U12" s="728"/>
      <c r="V12" s="954"/>
      <c r="W12" s="791">
        <v>2.0</v>
      </c>
      <c r="X12" s="791">
        <v>3.0</v>
      </c>
      <c r="Y12" s="1312">
        <v>0.2673611111111111</v>
      </c>
      <c r="Z12" s="954"/>
      <c r="AA12" s="1170">
        <v>2.0</v>
      </c>
      <c r="AB12" s="1170">
        <v>3.0</v>
      </c>
      <c r="AC12" s="1322">
        <v>0.030555555555555555</v>
      </c>
      <c r="AD12" s="954">
        <v>1.0</v>
      </c>
      <c r="AE12" s="1308"/>
      <c r="AF12" s="1309"/>
      <c r="AG12" s="1310"/>
      <c r="AH12" s="1298"/>
      <c r="AI12" s="1008"/>
      <c r="AJ12" s="1008"/>
      <c r="AK12" s="1009"/>
      <c r="AL12" s="1302"/>
      <c r="AM12" s="1008"/>
      <c r="AN12" s="1008"/>
      <c r="AO12" s="1009"/>
      <c r="AP12" s="1302"/>
    </row>
    <row r="13" ht="17.25" customHeight="1">
      <c r="A13" s="1295">
        <v>44630.0</v>
      </c>
      <c r="B13" s="8"/>
      <c r="C13" s="678">
        <v>5.0</v>
      </c>
      <c r="D13" s="692">
        <v>8.0</v>
      </c>
      <c r="E13" s="1299">
        <v>0.04513888888888889</v>
      </c>
      <c r="F13" s="954"/>
      <c r="G13" s="678">
        <v>1.0</v>
      </c>
      <c r="H13" s="692">
        <v>9.0</v>
      </c>
      <c r="I13" s="693">
        <v>0.021527777777777778</v>
      </c>
      <c r="J13" s="954"/>
      <c r="K13" s="727">
        <v>1.0</v>
      </c>
      <c r="L13" s="727">
        <v>4.5</v>
      </c>
      <c r="M13" s="728">
        <v>0.04513888888888889</v>
      </c>
      <c r="N13" s="954"/>
      <c r="O13" s="727"/>
      <c r="P13" s="727"/>
      <c r="Q13" s="728"/>
      <c r="R13" s="954"/>
      <c r="S13" s="727"/>
      <c r="T13" s="727"/>
      <c r="U13" s="728"/>
      <c r="V13" s="954"/>
      <c r="W13" s="791">
        <v>1.0</v>
      </c>
      <c r="X13" s="791">
        <v>2.0</v>
      </c>
      <c r="Y13" s="1312">
        <v>0.25416666666666665</v>
      </c>
      <c r="Z13" s="954"/>
      <c r="AA13" s="1269">
        <v>1.0</v>
      </c>
      <c r="AB13" s="1269">
        <v>5.0</v>
      </c>
      <c r="AC13" s="1321">
        <v>0.029166666666666667</v>
      </c>
      <c r="AD13" s="1302"/>
      <c r="AE13" s="1308"/>
      <c r="AF13" s="1309"/>
      <c r="AG13" s="1310"/>
      <c r="AH13" s="1298"/>
      <c r="AI13" s="1008"/>
      <c r="AJ13" s="1008"/>
      <c r="AK13" s="1009"/>
      <c r="AL13" s="1302"/>
      <c r="AM13" s="1008"/>
      <c r="AN13" s="1008"/>
      <c r="AO13" s="1009"/>
      <c r="AP13" s="1302"/>
    </row>
    <row r="14" ht="18.0" customHeight="1">
      <c r="A14" s="1295">
        <v>44631.0</v>
      </c>
      <c r="B14" s="8"/>
      <c r="C14" s="678">
        <v>1.0</v>
      </c>
      <c r="D14" s="692">
        <v>11.0</v>
      </c>
      <c r="E14" s="1299">
        <v>0.0375</v>
      </c>
      <c r="F14" s="954"/>
      <c r="G14" s="678">
        <v>1.0</v>
      </c>
      <c r="H14" s="692">
        <v>11.0</v>
      </c>
      <c r="I14" s="693">
        <v>0.021527777777777778</v>
      </c>
      <c r="J14" s="954"/>
      <c r="K14" s="727">
        <v>1.0</v>
      </c>
      <c r="L14" s="727">
        <v>4.0</v>
      </c>
      <c r="M14" s="728">
        <v>0.027083333333333334</v>
      </c>
      <c r="N14" s="954"/>
      <c r="O14" s="727"/>
      <c r="P14" s="727"/>
      <c r="Q14" s="728"/>
      <c r="R14" s="954"/>
      <c r="S14" s="727"/>
      <c r="T14" s="727"/>
      <c r="U14" s="728"/>
      <c r="V14" s="954"/>
      <c r="W14" s="791">
        <v>2.0</v>
      </c>
      <c r="X14" s="791">
        <v>3.0</v>
      </c>
      <c r="Y14" s="1312">
        <v>0.2881944444444444</v>
      </c>
      <c r="Z14" s="954"/>
      <c r="AA14" s="1269">
        <v>1.0</v>
      </c>
      <c r="AB14" s="1269">
        <v>4.0</v>
      </c>
      <c r="AC14" s="1320">
        <v>0.10555555555555556</v>
      </c>
      <c r="AD14" s="954"/>
      <c r="AE14" s="1297"/>
      <c r="AF14" s="362"/>
      <c r="AG14" s="362"/>
      <c r="AH14" s="1298"/>
      <c r="AI14" s="727"/>
      <c r="AJ14" s="727"/>
      <c r="AK14" s="727"/>
      <c r="AL14" s="954"/>
      <c r="AM14" s="727"/>
      <c r="AN14" s="727"/>
      <c r="AO14" s="727"/>
      <c r="AP14" s="954"/>
    </row>
    <row r="15" ht="18.0" customHeight="1">
      <c r="A15" s="1295">
        <v>44632.0</v>
      </c>
      <c r="B15" s="8"/>
      <c r="C15" s="678">
        <v>1.0</v>
      </c>
      <c r="D15" s="692">
        <v>18.5</v>
      </c>
      <c r="E15" s="1299">
        <v>0.3</v>
      </c>
      <c r="F15" s="965"/>
      <c r="G15" s="678">
        <v>1.0</v>
      </c>
      <c r="H15" s="692">
        <v>10.0</v>
      </c>
      <c r="I15" s="693">
        <v>0.02847222222222222</v>
      </c>
      <c r="J15" s="965"/>
      <c r="K15" s="727">
        <v>0.0</v>
      </c>
      <c r="L15" s="727">
        <v>4.0</v>
      </c>
      <c r="M15" s="728">
        <v>0.020833333333333332</v>
      </c>
      <c r="N15" s="965"/>
      <c r="O15" s="727"/>
      <c r="P15" s="727"/>
      <c r="Q15" s="728"/>
      <c r="R15" s="965"/>
      <c r="S15" s="727"/>
      <c r="T15" s="727"/>
      <c r="U15" s="728"/>
      <c r="V15" s="965"/>
      <c r="W15" s="791">
        <v>3.0</v>
      </c>
      <c r="X15" s="791">
        <v>4.0</v>
      </c>
      <c r="Y15" s="1312">
        <v>0.06527777777777778</v>
      </c>
      <c r="Z15" s="965"/>
      <c r="AA15" s="791">
        <v>4.0</v>
      </c>
      <c r="AB15" s="791">
        <v>3.0</v>
      </c>
      <c r="AC15" s="1323">
        <v>0.09583333333333334</v>
      </c>
      <c r="AD15" s="965"/>
      <c r="AE15" s="1297"/>
      <c r="AF15" s="362"/>
      <c r="AG15" s="1305"/>
      <c r="AH15" s="1298"/>
      <c r="AI15" s="678"/>
      <c r="AJ15" s="764"/>
      <c r="AK15" s="1324"/>
      <c r="AL15" s="965"/>
      <c r="AM15" s="678"/>
      <c r="AN15" s="764"/>
      <c r="AO15" s="1324"/>
      <c r="AP15" s="965"/>
    </row>
    <row r="16" ht="18.0" customHeight="1">
      <c r="A16" s="1295">
        <v>44633.0</v>
      </c>
      <c r="B16" s="8"/>
      <c r="C16" s="678">
        <v>2.0</v>
      </c>
      <c r="D16" s="692">
        <v>16.5</v>
      </c>
      <c r="E16" s="1299">
        <v>0.02638888888888889</v>
      </c>
      <c r="F16" s="954"/>
      <c r="G16" s="678">
        <v>1.0</v>
      </c>
      <c r="H16" s="692">
        <v>11.5</v>
      </c>
      <c r="I16" s="693">
        <v>0.022916666666666665</v>
      </c>
      <c r="J16" s="954"/>
      <c r="K16" s="727">
        <v>2.0</v>
      </c>
      <c r="L16" s="727">
        <v>6.0</v>
      </c>
      <c r="M16" s="728">
        <v>0.022916666666666665</v>
      </c>
      <c r="N16" s="954"/>
      <c r="O16" s="727"/>
      <c r="P16" s="727"/>
      <c r="Q16" s="728"/>
      <c r="R16" s="954"/>
      <c r="S16" s="727"/>
      <c r="T16" s="727"/>
      <c r="U16" s="728"/>
      <c r="V16" s="954"/>
      <c r="W16" s="791">
        <v>1.0</v>
      </c>
      <c r="X16" s="791">
        <v>3.0</v>
      </c>
      <c r="Y16" s="1312">
        <v>0.020833333333333332</v>
      </c>
      <c r="Z16" s="954"/>
      <c r="AA16" s="1269">
        <v>1.0</v>
      </c>
      <c r="AB16" s="1269">
        <v>3.0</v>
      </c>
      <c r="AC16" s="1320">
        <v>0.0763888888888889</v>
      </c>
      <c r="AD16" s="954"/>
      <c r="AE16" s="1297"/>
      <c r="AF16" s="362"/>
      <c r="AG16" s="1305"/>
      <c r="AH16" s="1298"/>
      <c r="AI16" s="679"/>
      <c r="AJ16" s="727"/>
      <c r="AK16" s="728"/>
      <c r="AL16" s="954"/>
      <c r="AM16" s="679"/>
      <c r="AN16" s="727"/>
      <c r="AO16" s="728"/>
      <c r="AP16" s="954"/>
    </row>
    <row r="17" ht="13.5" customHeight="1">
      <c r="A17" s="1316"/>
      <c r="B17" s="8"/>
      <c r="C17" s="1155"/>
      <c r="D17" s="1155"/>
      <c r="E17" s="1155"/>
      <c r="F17" s="1155"/>
      <c r="G17" s="1155"/>
      <c r="H17" s="1155"/>
      <c r="I17" s="1155"/>
      <c r="J17" s="1155"/>
      <c r="K17" s="1155"/>
      <c r="L17" s="1155"/>
      <c r="M17" s="1155"/>
      <c r="N17" s="1155"/>
      <c r="O17" s="1155"/>
      <c r="P17" s="1155"/>
      <c r="Q17" s="1155"/>
      <c r="R17" s="1155"/>
      <c r="S17" s="1155"/>
      <c r="T17" s="1155"/>
      <c r="U17" s="1155"/>
      <c r="V17" s="1155"/>
      <c r="W17" s="1155"/>
      <c r="X17" s="1155"/>
      <c r="Y17" s="1317"/>
      <c r="Z17" s="1155"/>
      <c r="AA17" s="1155"/>
      <c r="AB17" s="1155"/>
      <c r="AC17" s="1318"/>
      <c r="AD17" s="1155"/>
      <c r="AE17" s="1275"/>
      <c r="AF17" s="1275"/>
      <c r="AG17" s="1275"/>
      <c r="AH17" s="362"/>
      <c r="AI17" s="1155"/>
      <c r="AJ17" s="1155"/>
      <c r="AK17" s="1155"/>
      <c r="AL17" s="1237"/>
      <c r="AM17" s="1155"/>
      <c r="AN17" s="1155"/>
      <c r="AO17" s="1155"/>
      <c r="AP17" s="1237"/>
    </row>
    <row r="18" ht="18.0" customHeight="1">
      <c r="A18" s="1295">
        <v>44634.0</v>
      </c>
      <c r="B18" s="8"/>
      <c r="C18" s="678">
        <v>1.0</v>
      </c>
      <c r="D18" s="692">
        <v>18.5</v>
      </c>
      <c r="E18" s="1299">
        <v>0.02361111111111111</v>
      </c>
      <c r="F18" s="954"/>
      <c r="G18" s="678">
        <v>4.0</v>
      </c>
      <c r="H18" s="692">
        <v>10.0</v>
      </c>
      <c r="I18" s="693">
        <v>0.02361111111111111</v>
      </c>
      <c r="J18" s="954"/>
      <c r="K18" s="727">
        <v>1.0</v>
      </c>
      <c r="L18" s="727">
        <v>5.5</v>
      </c>
      <c r="M18" s="728">
        <v>0.02361111111111111</v>
      </c>
      <c r="N18" s="954"/>
      <c r="O18" s="727"/>
      <c r="P18" s="727"/>
      <c r="Q18" s="728"/>
      <c r="R18" s="954"/>
      <c r="S18" s="727"/>
      <c r="T18" s="727"/>
      <c r="U18" s="728"/>
      <c r="V18" s="954"/>
      <c r="W18" s="791">
        <v>1.0</v>
      </c>
      <c r="X18" s="764"/>
      <c r="Y18" s="1312">
        <v>0.04236111111111111</v>
      </c>
      <c r="Z18" s="954"/>
      <c r="AA18" s="1269">
        <v>1.0</v>
      </c>
      <c r="AB18" s="727"/>
      <c r="AC18" s="1270">
        <v>0.05694444444444444</v>
      </c>
      <c r="AD18" s="954"/>
      <c r="AE18" s="1297"/>
      <c r="AF18" s="362"/>
      <c r="AG18" s="1305"/>
      <c r="AH18" s="1298"/>
      <c r="AI18" s="679"/>
      <c r="AJ18" s="679"/>
      <c r="AK18" s="680"/>
      <c r="AL18" s="954"/>
      <c r="AM18" s="679"/>
      <c r="AN18" s="679"/>
      <c r="AO18" s="680"/>
      <c r="AP18" s="954"/>
    </row>
    <row r="19" ht="18.0" customHeight="1">
      <c r="A19" s="1295">
        <v>44635.0</v>
      </c>
      <c r="B19" s="8"/>
      <c r="C19" s="678">
        <v>4.0</v>
      </c>
      <c r="D19" s="692">
        <v>5.5</v>
      </c>
      <c r="E19" s="1299">
        <v>0.04791666666666667</v>
      </c>
      <c r="F19" s="937"/>
      <c r="G19" s="678">
        <v>5.0</v>
      </c>
      <c r="H19" s="692">
        <v>13.0</v>
      </c>
      <c r="I19" s="693">
        <v>0.02847222222222222</v>
      </c>
      <c r="J19" s="1169"/>
      <c r="K19" s="727">
        <v>1.0</v>
      </c>
      <c r="L19" s="727">
        <v>4.0</v>
      </c>
      <c r="M19" s="728">
        <v>0.022916666666666665</v>
      </c>
      <c r="N19" s="1169"/>
      <c r="O19" s="727"/>
      <c r="P19" s="727"/>
      <c r="Q19" s="728"/>
      <c r="R19" s="1038"/>
      <c r="S19" s="727"/>
      <c r="T19" s="727"/>
      <c r="U19" s="728"/>
      <c r="V19" s="1038"/>
      <c r="W19" s="791">
        <v>5.0</v>
      </c>
      <c r="X19" s="1269">
        <v>2.0</v>
      </c>
      <c r="Y19" s="1296">
        <v>0.3333333333333333</v>
      </c>
      <c r="Z19" s="1169"/>
      <c r="AA19" s="1269">
        <v>4.0</v>
      </c>
      <c r="AB19" s="1269">
        <v>3.0</v>
      </c>
      <c r="AC19" s="1270">
        <v>0.058333333333333334</v>
      </c>
      <c r="AD19" s="1169"/>
      <c r="AE19" s="1297"/>
      <c r="AF19" s="362"/>
      <c r="AG19" s="1305"/>
      <c r="AH19" s="1298"/>
      <c r="AI19" s="727"/>
      <c r="AJ19" s="727"/>
      <c r="AK19" s="728"/>
      <c r="AL19" s="1169"/>
      <c r="AM19" s="727"/>
      <c r="AN19" s="727"/>
      <c r="AO19" s="728"/>
      <c r="AP19" s="1169"/>
    </row>
    <row r="20" ht="16.5" customHeight="1">
      <c r="A20" s="1295">
        <v>44636.0</v>
      </c>
      <c r="B20" s="8"/>
      <c r="C20" s="678">
        <v>1.0</v>
      </c>
      <c r="D20" s="692">
        <v>15.0</v>
      </c>
      <c r="E20" s="1299">
        <v>0.02361111111111111</v>
      </c>
      <c r="F20" s="1302"/>
      <c r="G20" s="678">
        <v>3.0</v>
      </c>
      <c r="H20" s="692">
        <v>8.5</v>
      </c>
      <c r="I20" s="693">
        <v>0.030555555555555555</v>
      </c>
      <c r="J20" s="1302"/>
      <c r="K20" s="727">
        <v>1.0</v>
      </c>
      <c r="L20" s="727">
        <v>6.5</v>
      </c>
      <c r="M20" s="728">
        <v>0.024305555555555556</v>
      </c>
      <c r="N20" s="1302"/>
      <c r="O20" s="727"/>
      <c r="P20" s="727"/>
      <c r="Q20" s="728"/>
      <c r="R20" s="954"/>
      <c r="S20" s="727"/>
      <c r="T20" s="727"/>
      <c r="U20" s="728"/>
      <c r="V20" s="954"/>
      <c r="W20" s="791">
        <v>1.0</v>
      </c>
      <c r="X20" s="1269">
        <v>2.0</v>
      </c>
      <c r="Y20" s="1296">
        <v>0.050694444444444445</v>
      </c>
      <c r="Z20" s="1302"/>
      <c r="AA20" s="1269">
        <v>3.0</v>
      </c>
      <c r="AB20" s="1269">
        <v>4.0</v>
      </c>
      <c r="AC20" s="1270">
        <v>0.06458333333333334</v>
      </c>
      <c r="AD20" s="954"/>
      <c r="AE20" s="1297"/>
      <c r="AF20" s="362"/>
      <c r="AG20" s="1305"/>
      <c r="AH20" s="1298"/>
      <c r="AI20" s="679"/>
      <c r="AJ20" s="727"/>
      <c r="AK20" s="728"/>
      <c r="AL20" s="1302"/>
      <c r="AM20" s="679"/>
      <c r="AN20" s="727"/>
      <c r="AO20" s="728"/>
      <c r="AP20" s="1302"/>
    </row>
    <row r="21" ht="17.25" customHeight="1">
      <c r="A21" s="1295">
        <v>44637.0</v>
      </c>
      <c r="B21" s="8"/>
      <c r="C21" s="678">
        <v>2.0</v>
      </c>
      <c r="D21" s="692">
        <v>8.5</v>
      </c>
      <c r="E21" s="1299">
        <v>0.020833333333333332</v>
      </c>
      <c r="F21" s="954"/>
      <c r="G21" s="678">
        <v>2.0</v>
      </c>
      <c r="H21" s="692">
        <v>6.5</v>
      </c>
      <c r="I21" s="693">
        <v>0.022222222222222223</v>
      </c>
      <c r="J21" s="954"/>
      <c r="K21" s="727">
        <v>1.0</v>
      </c>
      <c r="L21" s="727">
        <v>6.0</v>
      </c>
      <c r="M21" s="728">
        <v>0.011805555555555555</v>
      </c>
      <c r="N21" s="954"/>
      <c r="O21" s="727"/>
      <c r="P21" s="1325"/>
      <c r="Q21" s="728"/>
      <c r="R21" s="954"/>
      <c r="S21" s="727"/>
      <c r="T21" s="1325"/>
      <c r="U21" s="728"/>
      <c r="V21" s="954"/>
      <c r="W21" s="791">
        <v>1.0</v>
      </c>
      <c r="X21" s="1269">
        <v>3.0</v>
      </c>
      <c r="Y21" s="1296">
        <v>0.06875</v>
      </c>
      <c r="Z21" s="954"/>
      <c r="AA21" s="1170">
        <v>0.0</v>
      </c>
      <c r="AB21" s="1170">
        <v>4.0</v>
      </c>
      <c r="AC21" s="1326">
        <v>0.0</v>
      </c>
      <c r="AD21" s="954">
        <v>1.0</v>
      </c>
      <c r="AE21" s="1297"/>
      <c r="AF21" s="362"/>
      <c r="AG21" s="362"/>
      <c r="AH21" s="1298"/>
      <c r="AI21" s="679"/>
      <c r="AJ21" s="727"/>
      <c r="AK21" s="727"/>
      <c r="AL21" s="954"/>
      <c r="AM21" s="679"/>
      <c r="AN21" s="727"/>
      <c r="AO21" s="727"/>
      <c r="AP21" s="954"/>
    </row>
    <row r="22" ht="18.0" customHeight="1">
      <c r="A22" s="1295">
        <v>44638.0</v>
      </c>
      <c r="B22" s="8"/>
      <c r="C22" s="678">
        <v>1.0</v>
      </c>
      <c r="D22" s="692">
        <v>6.5</v>
      </c>
      <c r="E22" s="1299">
        <v>0.04861111111111111</v>
      </c>
      <c r="F22" s="954"/>
      <c r="G22" s="678">
        <v>2.0</v>
      </c>
      <c r="H22" s="692">
        <v>4.5</v>
      </c>
      <c r="I22" s="693">
        <v>0.022916666666666665</v>
      </c>
      <c r="J22" s="954"/>
      <c r="K22" s="727">
        <v>1.0</v>
      </c>
      <c r="L22" s="727">
        <v>3.5</v>
      </c>
      <c r="M22" s="728">
        <v>0.03125</v>
      </c>
      <c r="N22" s="954"/>
      <c r="O22" s="727"/>
      <c r="P22" s="1325"/>
      <c r="Q22" s="728"/>
      <c r="R22" s="954"/>
      <c r="S22" s="727"/>
      <c r="T22" s="1325"/>
      <c r="U22" s="728"/>
      <c r="V22" s="954"/>
      <c r="W22" s="791">
        <v>3.0</v>
      </c>
      <c r="X22" s="1269">
        <v>3.0</v>
      </c>
      <c r="Y22" s="1327">
        <v>0.024305555555555556</v>
      </c>
      <c r="Z22" s="954"/>
      <c r="AA22" s="1269">
        <v>2.0</v>
      </c>
      <c r="AB22" s="1269">
        <v>3.0</v>
      </c>
      <c r="AC22" s="1270">
        <v>0.04513888888888889</v>
      </c>
      <c r="AD22" s="954"/>
      <c r="AE22" s="1297"/>
      <c r="AF22" s="362"/>
      <c r="AG22" s="362"/>
      <c r="AH22" s="1298"/>
      <c r="AI22" s="679"/>
      <c r="AJ22" s="727"/>
      <c r="AK22" s="727"/>
      <c r="AL22" s="954"/>
      <c r="AM22" s="679"/>
      <c r="AN22" s="727"/>
      <c r="AO22" s="727"/>
      <c r="AP22" s="954"/>
    </row>
    <row r="23" ht="17.25" customHeight="1">
      <c r="A23" s="1295">
        <v>44639.0</v>
      </c>
      <c r="B23" s="8"/>
      <c r="C23" s="678">
        <v>2.0</v>
      </c>
      <c r="D23" s="692">
        <v>17.0</v>
      </c>
      <c r="E23" s="1299">
        <v>0.05625</v>
      </c>
      <c r="F23" s="965"/>
      <c r="G23" s="678">
        <v>1.0</v>
      </c>
      <c r="H23" s="692">
        <v>7.0</v>
      </c>
      <c r="I23" s="693">
        <v>0.020833333333333332</v>
      </c>
      <c r="J23" s="965"/>
      <c r="K23" s="727">
        <v>0.0</v>
      </c>
      <c r="L23" s="727">
        <v>0.0</v>
      </c>
      <c r="M23" s="727">
        <v>0.0</v>
      </c>
      <c r="N23" s="965">
        <v>1.0</v>
      </c>
      <c r="O23" s="727"/>
      <c r="P23" s="727"/>
      <c r="Q23" s="728"/>
      <c r="R23" s="965"/>
      <c r="S23" s="727"/>
      <c r="T23" s="727"/>
      <c r="U23" s="728"/>
      <c r="V23" s="965"/>
      <c r="W23" s="791">
        <v>1.0</v>
      </c>
      <c r="X23" s="1269">
        <v>2.0</v>
      </c>
      <c r="Y23" s="1296">
        <v>0.0625</v>
      </c>
      <c r="Z23" s="965"/>
      <c r="AA23" s="791">
        <v>3.0</v>
      </c>
      <c r="AB23" s="791">
        <v>3.0</v>
      </c>
      <c r="AC23" s="1313">
        <v>0.04375</v>
      </c>
      <c r="AD23" s="965"/>
      <c r="AE23" s="1297"/>
      <c r="AF23" s="362"/>
      <c r="AG23" s="1305"/>
      <c r="AH23" s="1298"/>
      <c r="AI23" s="678"/>
      <c r="AJ23" s="764"/>
      <c r="AK23" s="1324"/>
      <c r="AL23" s="965"/>
      <c r="AM23" s="678"/>
      <c r="AN23" s="764"/>
      <c r="AO23" s="1324"/>
      <c r="AP23" s="965"/>
    </row>
    <row r="24" ht="18.0" customHeight="1">
      <c r="A24" s="1295">
        <v>44640.0</v>
      </c>
      <c r="B24" s="8"/>
      <c r="C24" s="678">
        <v>2.0</v>
      </c>
      <c r="D24" s="692">
        <v>12.5</v>
      </c>
      <c r="E24" s="1299">
        <v>0.021527777777777778</v>
      </c>
      <c r="F24" s="954"/>
      <c r="G24" s="678">
        <v>1.0</v>
      </c>
      <c r="H24" s="692">
        <v>7.0</v>
      </c>
      <c r="I24" s="693">
        <v>0.02361111111111111</v>
      </c>
      <c r="J24" s="954"/>
      <c r="K24" s="727">
        <v>1.0</v>
      </c>
      <c r="L24" s="727">
        <v>5.5</v>
      </c>
      <c r="M24" s="728">
        <v>0.022222222222222223</v>
      </c>
      <c r="N24" s="954"/>
      <c r="O24" s="727"/>
      <c r="P24" s="727"/>
      <c r="Q24" s="728"/>
      <c r="R24" s="1265"/>
      <c r="S24" s="727"/>
      <c r="T24" s="727"/>
      <c r="U24" s="728"/>
      <c r="V24" s="1265"/>
      <c r="W24" s="791">
        <v>2.0</v>
      </c>
      <c r="X24" s="791">
        <v>4.0</v>
      </c>
      <c r="Y24" s="1312">
        <v>0.21875</v>
      </c>
      <c r="Z24" s="954"/>
      <c r="AA24" s="1269">
        <v>2.0</v>
      </c>
      <c r="AB24" s="1269">
        <v>4.0</v>
      </c>
      <c r="AC24" s="1270">
        <v>0.05555555555555555</v>
      </c>
      <c r="AD24" s="954"/>
      <c r="AE24" s="1297"/>
      <c r="AF24" s="362"/>
      <c r="AG24" s="1305"/>
      <c r="AH24" s="1298"/>
      <c r="AI24" s="679"/>
      <c r="AJ24" s="727"/>
      <c r="AK24" s="728"/>
      <c r="AL24" s="954"/>
      <c r="AM24" s="679"/>
      <c r="AN24" s="727"/>
      <c r="AO24" s="728"/>
      <c r="AP24" s="954"/>
    </row>
    <row r="25" ht="12.75" customHeight="1">
      <c r="A25" s="1316"/>
      <c r="B25" s="8"/>
      <c r="C25" s="1155"/>
      <c r="D25" s="1155"/>
      <c r="E25" s="1155"/>
      <c r="F25" s="1155"/>
      <c r="G25" s="1155"/>
      <c r="H25" s="1155"/>
      <c r="I25" s="1155"/>
      <c r="J25" s="1155"/>
      <c r="K25" s="1155"/>
      <c r="L25" s="1155"/>
      <c r="M25" s="1155"/>
      <c r="N25" s="1155"/>
      <c r="O25" s="1155"/>
      <c r="P25" s="1155"/>
      <c r="Q25" s="1155"/>
      <c r="R25" s="1155"/>
      <c r="S25" s="1155"/>
      <c r="T25" s="1155"/>
      <c r="U25" s="1155"/>
      <c r="V25" s="1155"/>
      <c r="W25" s="1155"/>
      <c r="X25" s="1155"/>
      <c r="Y25" s="1317"/>
      <c r="Z25" s="1155"/>
      <c r="AA25" s="1155"/>
      <c r="AB25" s="1155"/>
      <c r="AC25" s="1318"/>
      <c r="AD25" s="1155"/>
      <c r="AE25" s="1275"/>
      <c r="AF25" s="1275"/>
      <c r="AG25" s="1275"/>
      <c r="AH25" s="362"/>
      <c r="AI25" s="1155"/>
      <c r="AJ25" s="1155"/>
      <c r="AK25" s="1155"/>
      <c r="AL25" s="1237"/>
      <c r="AM25" s="1155"/>
      <c r="AN25" s="1155"/>
      <c r="AO25" s="1155"/>
      <c r="AP25" s="1237"/>
    </row>
    <row r="26" ht="18.0" customHeight="1">
      <c r="A26" s="1295">
        <v>44641.0</v>
      </c>
      <c r="B26" s="8"/>
      <c r="C26" s="727">
        <v>5.0</v>
      </c>
      <c r="D26" s="727">
        <v>13.0</v>
      </c>
      <c r="E26" s="1211">
        <v>0.043055555555555555</v>
      </c>
      <c r="F26" s="954"/>
      <c r="G26" s="678">
        <v>4.0</v>
      </c>
      <c r="H26" s="692">
        <v>9.0</v>
      </c>
      <c r="I26" s="693">
        <v>0.027777777777777776</v>
      </c>
      <c r="J26" s="954"/>
      <c r="K26" s="678">
        <v>1.0</v>
      </c>
      <c r="L26" s="692">
        <v>4.5</v>
      </c>
      <c r="M26" s="693">
        <v>0.015277777777777777</v>
      </c>
      <c r="N26" s="954"/>
      <c r="O26" s="1252"/>
      <c r="P26" s="1328" t="s">
        <v>1276</v>
      </c>
      <c r="Q26" s="1329"/>
      <c r="R26" s="954"/>
      <c r="S26" s="1260"/>
      <c r="T26" s="1260"/>
      <c r="U26" s="727"/>
      <c r="V26" s="954"/>
      <c r="W26" s="791">
        <v>4.0</v>
      </c>
      <c r="X26" s="1269">
        <v>5.0</v>
      </c>
      <c r="Y26" s="1296">
        <v>0.04722222222222222</v>
      </c>
      <c r="Z26" s="954"/>
      <c r="AA26" s="1269">
        <v>3.0</v>
      </c>
      <c r="AB26" s="1269">
        <v>3.0</v>
      </c>
      <c r="AC26" s="1270">
        <v>0.049305555555555554</v>
      </c>
      <c r="AD26" s="954"/>
      <c r="AE26" s="1297"/>
      <c r="AF26" s="362"/>
      <c r="AG26" s="1305"/>
      <c r="AH26" s="1298"/>
      <c r="AI26" s="727"/>
      <c r="AJ26" s="727"/>
      <c r="AK26" s="728"/>
      <c r="AL26" s="954"/>
      <c r="AM26" s="727"/>
      <c r="AN26" s="727"/>
      <c r="AO26" s="728"/>
      <c r="AP26" s="954"/>
    </row>
    <row r="27" ht="17.25" customHeight="1">
      <c r="A27" s="1295">
        <v>44642.0</v>
      </c>
      <c r="B27" s="8"/>
      <c r="C27" s="727">
        <v>4.0</v>
      </c>
      <c r="D27" s="727">
        <v>5.5</v>
      </c>
      <c r="E27" s="1211">
        <v>0.125</v>
      </c>
      <c r="F27" s="1169"/>
      <c r="G27" s="678">
        <v>3.0</v>
      </c>
      <c r="H27" s="692">
        <v>6.0</v>
      </c>
      <c r="I27" s="693">
        <v>0.022222222222222223</v>
      </c>
      <c r="J27" s="937"/>
      <c r="K27" s="678">
        <v>1.0</v>
      </c>
      <c r="L27" s="692">
        <v>4.0</v>
      </c>
      <c r="M27" s="693">
        <v>0.04097222222222222</v>
      </c>
      <c r="N27" s="1169"/>
      <c r="O27" s="727">
        <v>2.0</v>
      </c>
      <c r="P27" s="727">
        <v>6.0</v>
      </c>
      <c r="Q27" s="1211">
        <v>0.02638888888888889</v>
      </c>
      <c r="R27" s="954"/>
      <c r="S27" s="727"/>
      <c r="T27" s="727"/>
      <c r="U27" s="1211"/>
      <c r="V27" s="954"/>
      <c r="W27" s="791">
        <v>8.0</v>
      </c>
      <c r="X27" s="1269">
        <v>5.0</v>
      </c>
      <c r="Y27" s="1296">
        <v>0.325</v>
      </c>
      <c r="Z27" s="1169"/>
      <c r="AA27" s="1269">
        <v>10.0</v>
      </c>
      <c r="AB27" s="1269">
        <v>4.0</v>
      </c>
      <c r="AC27" s="1270">
        <v>0.05277777777777778</v>
      </c>
      <c r="AD27" s="1169"/>
      <c r="AE27" s="1297"/>
      <c r="AF27" s="362"/>
      <c r="AG27" s="1305"/>
      <c r="AH27" s="1298"/>
      <c r="AI27" s="679"/>
      <c r="AJ27" s="727"/>
      <c r="AK27" s="728"/>
      <c r="AL27" s="1169"/>
      <c r="AM27" s="679"/>
      <c r="AN27" s="727"/>
      <c r="AO27" s="728"/>
      <c r="AP27" s="1169"/>
    </row>
    <row r="28" ht="18.0" customHeight="1">
      <c r="A28" s="1295">
        <v>44643.0</v>
      </c>
      <c r="B28" s="8"/>
      <c r="C28" s="727">
        <v>2.0</v>
      </c>
      <c r="D28" s="727">
        <v>5.5</v>
      </c>
      <c r="E28" s="1211">
        <v>0.09097222222222222</v>
      </c>
      <c r="F28" s="965"/>
      <c r="G28" s="678">
        <v>4.0</v>
      </c>
      <c r="H28" s="692">
        <v>4.0</v>
      </c>
      <c r="I28" s="693">
        <v>0.03263888888888889</v>
      </c>
      <c r="J28" s="965"/>
      <c r="K28" s="678">
        <v>1.0</v>
      </c>
      <c r="L28" s="692">
        <v>4.0</v>
      </c>
      <c r="M28" s="693">
        <v>0.04513888888888889</v>
      </c>
      <c r="N28" s="965"/>
      <c r="O28" s="727">
        <v>4.0</v>
      </c>
      <c r="P28" s="727">
        <v>8.0</v>
      </c>
      <c r="Q28" s="1211">
        <v>0.02013888888888889</v>
      </c>
      <c r="R28" s="937"/>
      <c r="S28" s="727"/>
      <c r="T28" s="727"/>
      <c r="U28" s="1211"/>
      <c r="V28" s="937"/>
      <c r="W28" s="791">
        <v>3.0</v>
      </c>
      <c r="X28" s="1269">
        <v>6.0</v>
      </c>
      <c r="Y28" s="1296">
        <v>0.33125</v>
      </c>
      <c r="Z28" s="965"/>
      <c r="AA28" s="791">
        <v>4.0</v>
      </c>
      <c r="AB28" s="791">
        <v>3.0</v>
      </c>
      <c r="AC28" s="1313">
        <v>0.04375</v>
      </c>
      <c r="AD28" s="965"/>
      <c r="AE28" s="1308"/>
      <c r="AF28" s="362"/>
      <c r="AG28" s="1305"/>
      <c r="AH28" s="1298"/>
      <c r="AI28" s="1314"/>
      <c r="AJ28" s="678"/>
      <c r="AK28" s="1324"/>
      <c r="AL28" s="965"/>
      <c r="AM28" s="1314"/>
      <c r="AN28" s="678"/>
      <c r="AO28" s="1324"/>
      <c r="AP28" s="965"/>
    </row>
    <row r="29" ht="16.5" customHeight="1">
      <c r="A29" s="1295">
        <v>44644.0</v>
      </c>
      <c r="B29" s="8"/>
      <c r="C29" s="727">
        <v>1.0</v>
      </c>
      <c r="D29" s="727">
        <v>5.0</v>
      </c>
      <c r="E29" s="1211">
        <v>0.11666666666666667</v>
      </c>
      <c r="F29" s="965"/>
      <c r="G29" s="678">
        <v>3.0</v>
      </c>
      <c r="H29" s="1330">
        <v>2.5</v>
      </c>
      <c r="I29" s="693">
        <v>0.02361111111111111</v>
      </c>
      <c r="J29" s="965"/>
      <c r="K29" s="678">
        <v>1.0</v>
      </c>
      <c r="L29" s="692">
        <v>1.0</v>
      </c>
      <c r="M29" s="693">
        <v>0.07291666666666667</v>
      </c>
      <c r="N29" s="965"/>
      <c r="O29" s="727">
        <v>2.0</v>
      </c>
      <c r="P29" s="727">
        <v>6.0</v>
      </c>
      <c r="Q29" s="1211">
        <v>0.02013888888888889</v>
      </c>
      <c r="R29" s="937"/>
      <c r="S29" s="727"/>
      <c r="T29" s="727"/>
      <c r="U29" s="1211"/>
      <c r="V29" s="937"/>
      <c r="W29" s="791">
        <v>1.0</v>
      </c>
      <c r="X29" s="1269">
        <v>4.0</v>
      </c>
      <c r="Y29" s="1296">
        <v>0.34375</v>
      </c>
      <c r="Z29" s="965"/>
      <c r="AA29" s="791">
        <v>2.0</v>
      </c>
      <c r="AB29" s="791">
        <v>3.0</v>
      </c>
      <c r="AC29" s="1313">
        <v>0.04375</v>
      </c>
      <c r="AD29" s="965"/>
      <c r="AE29" s="1308"/>
      <c r="AF29" s="362"/>
      <c r="AG29" s="1305"/>
      <c r="AH29" s="1298"/>
      <c r="AI29" s="1314"/>
      <c r="AJ29" s="678"/>
      <c r="AK29" s="1324"/>
      <c r="AL29" s="965"/>
      <c r="AM29" s="1314"/>
      <c r="AN29" s="678"/>
      <c r="AO29" s="1324"/>
      <c r="AP29" s="965"/>
    </row>
    <row r="30" ht="18.0" customHeight="1">
      <c r="A30" s="1295">
        <v>44645.0</v>
      </c>
      <c r="B30" s="8"/>
      <c r="C30" s="727">
        <v>6.0</v>
      </c>
      <c r="D30" s="727">
        <v>8.0</v>
      </c>
      <c r="E30" s="1211">
        <v>0.11875</v>
      </c>
      <c r="F30" s="954"/>
      <c r="G30" s="678">
        <v>2.0</v>
      </c>
      <c r="H30" s="692">
        <v>6.0</v>
      </c>
      <c r="I30" s="693">
        <v>0.022916666666666665</v>
      </c>
      <c r="J30" s="954"/>
      <c r="K30" s="678">
        <v>0.0</v>
      </c>
      <c r="L30" s="692">
        <v>1.5</v>
      </c>
      <c r="M30" s="785">
        <v>0.0</v>
      </c>
      <c r="N30" s="954">
        <v>1.0</v>
      </c>
      <c r="O30" s="764">
        <v>3.0</v>
      </c>
      <c r="P30" s="764">
        <v>11.5</v>
      </c>
      <c r="Q30" s="1210">
        <v>0.027083333333333334</v>
      </c>
      <c r="R30" s="1038"/>
      <c r="S30" s="764"/>
      <c r="T30" s="764"/>
      <c r="U30" s="1210"/>
      <c r="V30" s="1038"/>
      <c r="W30" s="791">
        <v>1.0</v>
      </c>
      <c r="X30" s="1269">
        <v>4.0</v>
      </c>
      <c r="Y30" s="1296">
        <v>0.14722222222222223</v>
      </c>
      <c r="Z30" s="954"/>
      <c r="AA30" s="1269">
        <v>4.0</v>
      </c>
      <c r="AB30" s="1269">
        <v>4.0</v>
      </c>
      <c r="AC30" s="1270">
        <v>0.043055555555555555</v>
      </c>
      <c r="AD30" s="954"/>
      <c r="AE30" s="1297"/>
      <c r="AF30" s="362"/>
      <c r="AG30" s="1305"/>
      <c r="AH30" s="1298"/>
      <c r="AI30" s="679"/>
      <c r="AJ30" s="679"/>
      <c r="AK30" s="728"/>
      <c r="AL30" s="954"/>
      <c r="AM30" s="679"/>
      <c r="AN30" s="679"/>
      <c r="AO30" s="728"/>
      <c r="AP30" s="954"/>
    </row>
    <row r="31" ht="18.0" customHeight="1">
      <c r="A31" s="1295">
        <v>44646.0</v>
      </c>
      <c r="B31" s="8"/>
      <c r="C31" s="727">
        <v>7.0</v>
      </c>
      <c r="D31" s="727">
        <v>7.5</v>
      </c>
      <c r="E31" s="1211">
        <v>0.022222222222222223</v>
      </c>
      <c r="F31" s="965"/>
      <c r="G31" s="678">
        <v>3.0</v>
      </c>
      <c r="H31" s="692">
        <v>3.5</v>
      </c>
      <c r="I31" s="693">
        <v>0.021527777777777778</v>
      </c>
      <c r="J31" s="965"/>
      <c r="K31" s="678">
        <v>0.0</v>
      </c>
      <c r="L31" s="692">
        <v>0.0</v>
      </c>
      <c r="M31" s="785">
        <v>0.0</v>
      </c>
      <c r="N31" s="965">
        <v>1.0</v>
      </c>
      <c r="O31" s="727">
        <v>3.0</v>
      </c>
      <c r="P31" s="727">
        <v>4.5</v>
      </c>
      <c r="Q31" s="1211">
        <v>0.01875</v>
      </c>
      <c r="R31" s="937"/>
      <c r="S31" s="727"/>
      <c r="T31" s="727"/>
      <c r="U31" s="1211"/>
      <c r="V31" s="937"/>
      <c r="W31" s="791">
        <v>3.0</v>
      </c>
      <c r="X31" s="1269">
        <v>4.0</v>
      </c>
      <c r="Y31" s="1296">
        <v>0.23680555555555555</v>
      </c>
      <c r="Z31" s="965"/>
      <c r="AA31" s="791">
        <v>5.0</v>
      </c>
      <c r="AB31" s="791">
        <v>4.0</v>
      </c>
      <c r="AC31" s="1313">
        <v>0.050694444444444445</v>
      </c>
      <c r="AD31" s="965"/>
      <c r="AE31" s="1331">
        <v>1.0</v>
      </c>
      <c r="AF31" s="1332">
        <v>3.0</v>
      </c>
      <c r="AG31" s="1333">
        <v>0.0</v>
      </c>
      <c r="AH31" s="1298"/>
      <c r="AI31" s="1314"/>
      <c r="AJ31" s="678"/>
      <c r="AK31" s="1324"/>
      <c r="AL31" s="965"/>
      <c r="AM31" s="1314"/>
      <c r="AN31" s="678"/>
      <c r="AO31" s="1324"/>
      <c r="AP31" s="965"/>
    </row>
    <row r="32" ht="18.0" customHeight="1">
      <c r="A32" s="1295">
        <v>44647.0</v>
      </c>
      <c r="B32" s="8"/>
      <c r="C32" s="727">
        <v>1.0</v>
      </c>
      <c r="D32" s="727">
        <v>15.0</v>
      </c>
      <c r="E32" s="728">
        <v>0.029861111111111113</v>
      </c>
      <c r="F32" s="954"/>
      <c r="G32" s="678">
        <v>1.0</v>
      </c>
      <c r="H32" s="692">
        <v>7.5</v>
      </c>
      <c r="I32" s="693">
        <v>0.020833333333333332</v>
      </c>
      <c r="J32" s="954"/>
      <c r="K32" s="678">
        <v>1.0</v>
      </c>
      <c r="L32" s="692">
        <v>4.0</v>
      </c>
      <c r="M32" s="693">
        <v>0.025694444444444443</v>
      </c>
      <c r="N32" s="954"/>
      <c r="O32" s="727">
        <v>2.0</v>
      </c>
      <c r="P32" s="727">
        <v>7.5</v>
      </c>
      <c r="Q32" s="1211">
        <v>0.024305555555555556</v>
      </c>
      <c r="R32" s="1038"/>
      <c r="S32" s="727"/>
      <c r="T32" s="727"/>
      <c r="U32" s="1211"/>
      <c r="V32" s="1038"/>
      <c r="W32" s="791">
        <v>6.0</v>
      </c>
      <c r="X32" s="1269">
        <v>3.0</v>
      </c>
      <c r="Y32" s="1296">
        <v>0.08472222222222223</v>
      </c>
      <c r="Z32" s="954"/>
      <c r="AA32" s="1269">
        <v>3.0</v>
      </c>
      <c r="AB32" s="1269">
        <v>3.0</v>
      </c>
      <c r="AC32" s="1270">
        <v>0.06111111111111111</v>
      </c>
      <c r="AD32" s="954"/>
      <c r="AE32" s="791">
        <v>2.0</v>
      </c>
      <c r="AF32" s="788">
        <v>3.0</v>
      </c>
      <c r="AG32" s="1334">
        <v>0.06527777777777778</v>
      </c>
      <c r="AH32" s="1298"/>
      <c r="AI32" s="679"/>
      <c r="AJ32" s="679"/>
      <c r="AK32" s="728"/>
      <c r="AL32" s="954"/>
      <c r="AM32" s="679"/>
      <c r="AN32" s="679"/>
      <c r="AO32" s="728"/>
      <c r="AP32" s="954"/>
    </row>
    <row r="33" ht="13.5" customHeight="1">
      <c r="A33" s="1316"/>
      <c r="B33" s="8"/>
      <c r="C33" s="1155"/>
      <c r="D33" s="1155"/>
      <c r="E33" s="1155"/>
      <c r="F33" s="1155"/>
      <c r="G33" s="1155"/>
      <c r="H33" s="1155"/>
      <c r="I33" s="1155"/>
      <c r="J33" s="1155"/>
      <c r="K33" s="1155"/>
      <c r="L33" s="1155"/>
      <c r="M33" s="1155"/>
      <c r="N33" s="1155"/>
      <c r="O33" s="1260"/>
      <c r="P33" s="1155"/>
      <c r="Q33" s="1155"/>
      <c r="R33" s="1155"/>
      <c r="S33" s="1260"/>
      <c r="T33" s="1155"/>
      <c r="U33" s="1155"/>
      <c r="V33" s="1155"/>
      <c r="W33" s="1155"/>
      <c r="X33" s="1155"/>
      <c r="Y33" s="1317"/>
      <c r="Z33" s="1155"/>
      <c r="AA33" s="1155"/>
      <c r="AB33" s="1155"/>
      <c r="AC33" s="1318"/>
      <c r="AD33" s="1155"/>
      <c r="AE33" s="821"/>
      <c r="AF33" s="821"/>
      <c r="AG33" s="821"/>
      <c r="AH33" s="362"/>
      <c r="AI33" s="1155"/>
      <c r="AJ33" s="1155"/>
      <c r="AK33" s="1155"/>
      <c r="AL33" s="1237"/>
      <c r="AM33" s="1155"/>
      <c r="AN33" s="1155"/>
      <c r="AO33" s="1155"/>
      <c r="AP33" s="1237"/>
    </row>
    <row r="34" ht="18.0" customHeight="1">
      <c r="A34" s="1295">
        <v>44648.0</v>
      </c>
      <c r="B34" s="8"/>
      <c r="C34" s="727">
        <v>1.0</v>
      </c>
      <c r="D34" s="727">
        <v>6.5</v>
      </c>
      <c r="E34" s="728">
        <v>0.022916666666666665</v>
      </c>
      <c r="F34" s="954"/>
      <c r="G34" s="679">
        <v>2.0</v>
      </c>
      <c r="H34" s="679">
        <v>1.5</v>
      </c>
      <c r="I34" s="680">
        <v>0.02361111111111111</v>
      </c>
      <c r="J34" s="954"/>
      <c r="K34" s="727">
        <v>1.0</v>
      </c>
      <c r="L34" s="727">
        <v>4.0</v>
      </c>
      <c r="M34" s="728">
        <v>0.034027777777777775</v>
      </c>
      <c r="N34" s="954"/>
      <c r="O34" s="727">
        <v>3.0</v>
      </c>
      <c r="P34" s="727">
        <v>7.5</v>
      </c>
      <c r="Q34" s="1211">
        <v>0.029166666666666667</v>
      </c>
      <c r="R34" s="1038"/>
      <c r="S34" s="727"/>
      <c r="T34" s="727"/>
      <c r="U34" s="728"/>
      <c r="V34" s="1038"/>
      <c r="W34" s="1269">
        <v>1.0</v>
      </c>
      <c r="X34" s="1269">
        <v>3.0</v>
      </c>
      <c r="Y34" s="1296">
        <v>0.06944444444444445</v>
      </c>
      <c r="Z34" s="954"/>
      <c r="AA34" s="1269">
        <v>2.0</v>
      </c>
      <c r="AB34" s="1269">
        <v>4.0</v>
      </c>
      <c r="AC34" s="1270">
        <v>0.04861111111111111</v>
      </c>
      <c r="AD34" s="954"/>
      <c r="AE34" s="791">
        <v>0.0</v>
      </c>
      <c r="AF34" s="788">
        <v>4.0</v>
      </c>
      <c r="AG34" s="1334">
        <v>0.044444444444444446</v>
      </c>
      <c r="AH34" s="1298"/>
      <c r="AI34" s="679"/>
      <c r="AJ34" s="679"/>
      <c r="AK34" s="1009"/>
      <c r="AL34" s="954"/>
      <c r="AM34" s="679"/>
      <c r="AN34" s="679"/>
      <c r="AO34" s="1009"/>
      <c r="AP34" s="954"/>
    </row>
    <row r="35" ht="18.0" customHeight="1">
      <c r="A35" s="1335">
        <v>44649.0</v>
      </c>
      <c r="B35" s="63"/>
      <c r="C35" s="727">
        <v>2.0</v>
      </c>
      <c r="D35" s="727">
        <v>13.0</v>
      </c>
      <c r="E35" s="728">
        <v>0.034722222222222224</v>
      </c>
      <c r="F35" s="954"/>
      <c r="G35" s="679">
        <v>0.0</v>
      </c>
      <c r="H35" s="679">
        <v>10.5</v>
      </c>
      <c r="I35" s="680">
        <v>0.020833333333333332</v>
      </c>
      <c r="J35" s="954"/>
      <c r="K35" s="727">
        <v>0.0</v>
      </c>
      <c r="L35" s="727">
        <v>0.0</v>
      </c>
      <c r="M35" s="736">
        <v>0.0</v>
      </c>
      <c r="N35" s="954">
        <v>1.0</v>
      </c>
      <c r="O35" s="727">
        <v>4.0</v>
      </c>
      <c r="P35" s="727">
        <v>5.5</v>
      </c>
      <c r="Q35" s="1211">
        <v>0.020833333333333332</v>
      </c>
      <c r="R35" s="1038"/>
      <c r="S35" s="727"/>
      <c r="T35" s="727"/>
      <c r="U35" s="728"/>
      <c r="V35" s="1038"/>
      <c r="W35" s="1269">
        <v>4.0</v>
      </c>
      <c r="X35" s="728"/>
      <c r="Y35" s="1296">
        <v>0.2791666666666667</v>
      </c>
      <c r="Z35" s="954"/>
      <c r="AA35" s="1269">
        <v>2.0</v>
      </c>
      <c r="AB35" s="727"/>
      <c r="AC35" s="1270">
        <v>0.08055555555555556</v>
      </c>
      <c r="AD35" s="954"/>
      <c r="AE35" s="791">
        <v>2.0</v>
      </c>
      <c r="AF35" s="1245"/>
      <c r="AG35" s="1334">
        <v>0.04583333333333333</v>
      </c>
      <c r="AH35" s="1298"/>
      <c r="AI35" s="679"/>
      <c r="AJ35" s="679"/>
      <c r="AK35" s="1009"/>
      <c r="AL35" s="954"/>
      <c r="AM35" s="679"/>
      <c r="AN35" s="679"/>
      <c r="AO35" s="1009"/>
      <c r="AP35" s="954"/>
    </row>
    <row r="36" ht="18.0" customHeight="1">
      <c r="A36" s="1335">
        <v>44650.0</v>
      </c>
      <c r="B36" s="63"/>
      <c r="C36" s="727">
        <v>1.0</v>
      </c>
      <c r="D36" s="727">
        <v>5.0</v>
      </c>
      <c r="E36" s="728">
        <v>0.022222222222222223</v>
      </c>
      <c r="F36" s="954"/>
      <c r="G36" s="679">
        <v>4.0</v>
      </c>
      <c r="H36" s="679">
        <v>6.5</v>
      </c>
      <c r="I36" s="680">
        <v>0.02638888888888889</v>
      </c>
      <c r="J36" s="954"/>
      <c r="K36" s="727">
        <v>1.0</v>
      </c>
      <c r="L36" s="727">
        <v>4.0</v>
      </c>
      <c r="M36" s="728">
        <v>0.04652777777777778</v>
      </c>
      <c r="N36" s="954"/>
      <c r="O36" s="727">
        <v>1.0</v>
      </c>
      <c r="P36" s="727">
        <v>6.0</v>
      </c>
      <c r="Q36" s="1211">
        <v>0.022222222222222223</v>
      </c>
      <c r="R36" s="1038"/>
      <c r="S36" s="727"/>
      <c r="T36" s="727"/>
      <c r="U36" s="728"/>
      <c r="V36" s="1038"/>
      <c r="W36" s="1307">
        <v>0.0</v>
      </c>
      <c r="X36" s="1307">
        <v>1.0</v>
      </c>
      <c r="Y36" s="1327">
        <v>0.016666666666666666</v>
      </c>
      <c r="Z36" s="954"/>
      <c r="AA36" s="1269">
        <v>2.0</v>
      </c>
      <c r="AB36" s="1269">
        <v>2.0</v>
      </c>
      <c r="AC36" s="1270">
        <v>0.04861111111111111</v>
      </c>
      <c r="AD36" s="954"/>
      <c r="AE36" s="1336">
        <v>0.0</v>
      </c>
      <c r="AF36" s="788">
        <v>2.0</v>
      </c>
      <c r="AG36" s="1334">
        <v>0.07222222222222222</v>
      </c>
      <c r="AH36" s="1298"/>
      <c r="AI36" s="679"/>
      <c r="AJ36" s="679"/>
      <c r="AK36" s="1009"/>
      <c r="AL36" s="954"/>
      <c r="AM36" s="679"/>
      <c r="AN36" s="679"/>
      <c r="AO36" s="1009"/>
      <c r="AP36" s="954"/>
    </row>
    <row r="37" ht="18.0" customHeight="1">
      <c r="A37" s="1335">
        <v>44651.0</v>
      </c>
      <c r="B37" s="63"/>
      <c r="C37" s="727">
        <v>0.0</v>
      </c>
      <c r="D37" s="727">
        <v>6.0</v>
      </c>
      <c r="E37" s="728">
        <v>0.022222222222222223</v>
      </c>
      <c r="F37" s="954"/>
      <c r="G37" s="679">
        <v>4.0</v>
      </c>
      <c r="H37" s="679">
        <v>7.5</v>
      </c>
      <c r="I37" s="680">
        <v>0.022222222222222223</v>
      </c>
      <c r="J37" s="954"/>
      <c r="K37" s="727">
        <v>1.0</v>
      </c>
      <c r="L37" s="727">
        <v>4.5</v>
      </c>
      <c r="M37" s="728">
        <v>0.021527777777777778</v>
      </c>
      <c r="N37" s="954"/>
      <c r="O37" s="727">
        <v>1.0</v>
      </c>
      <c r="P37" s="727">
        <v>8.0</v>
      </c>
      <c r="Q37" s="1211">
        <v>0.025694444444444443</v>
      </c>
      <c r="R37" s="1038"/>
      <c r="S37" s="727"/>
      <c r="T37" s="727"/>
      <c r="U37" s="728"/>
      <c r="V37" s="1038"/>
      <c r="W37" s="1269">
        <v>4.0</v>
      </c>
      <c r="X37" s="1269">
        <v>3.0</v>
      </c>
      <c r="Y37" s="1296">
        <v>0.09236111111111112</v>
      </c>
      <c r="Z37" s="954"/>
      <c r="AA37" s="1269">
        <v>2.0</v>
      </c>
      <c r="AB37" s="1269">
        <v>3.0</v>
      </c>
      <c r="AC37" s="1270">
        <v>0.04652777777777778</v>
      </c>
      <c r="AD37" s="954"/>
      <c r="AE37" s="791">
        <v>1.0</v>
      </c>
      <c r="AF37" s="788">
        <v>3.0</v>
      </c>
      <c r="AG37" s="1334">
        <v>0.043055555555555555</v>
      </c>
      <c r="AH37" s="1298"/>
      <c r="AI37" s="679"/>
      <c r="AJ37" s="679"/>
      <c r="AK37" s="1009"/>
      <c r="AL37" s="954"/>
      <c r="AM37" s="679"/>
      <c r="AN37" s="679"/>
      <c r="AO37" s="1009"/>
      <c r="AP37" s="954"/>
    </row>
    <row r="38" ht="11.25" customHeight="1">
      <c r="A38" s="1337"/>
      <c r="B38" s="63"/>
      <c r="C38" s="819"/>
      <c r="D38" s="819"/>
      <c r="E38" s="820"/>
      <c r="F38" s="820"/>
      <c r="G38" s="821"/>
      <c r="H38" s="821"/>
      <c r="I38" s="822"/>
      <c r="J38" s="822"/>
      <c r="K38" s="821"/>
      <c r="L38" s="821"/>
      <c r="M38" s="822"/>
      <c r="N38" s="822"/>
      <c r="O38" s="819"/>
      <c r="P38" s="819"/>
      <c r="Q38" s="820"/>
      <c r="R38" s="820"/>
      <c r="S38" s="821"/>
      <c r="T38" s="821"/>
      <c r="U38" s="822"/>
      <c r="V38" s="822"/>
      <c r="W38" s="819"/>
      <c r="X38" s="819"/>
      <c r="Y38" s="820"/>
      <c r="Z38" s="820"/>
      <c r="AA38" s="1275"/>
      <c r="AB38" s="1275"/>
      <c r="AC38" s="1276"/>
      <c r="AD38" s="1276"/>
      <c r="AE38" s="819"/>
      <c r="AF38" s="819"/>
      <c r="AG38" s="820"/>
      <c r="AH38" s="820"/>
      <c r="AI38" s="1338"/>
      <c r="AJ38" s="1338"/>
      <c r="AK38" s="1338"/>
      <c r="AL38" s="1338"/>
      <c r="AM38" s="1338"/>
      <c r="AN38" s="1338"/>
      <c r="AO38" s="1338"/>
      <c r="AP38" s="1338"/>
    </row>
    <row r="39" ht="18.0" customHeight="1">
      <c r="A39" s="399" t="s">
        <v>45</v>
      </c>
      <c r="B39" s="400" t="s">
        <v>46</v>
      </c>
      <c r="C39" s="401">
        <f t="shared" ref="C39:Q39" si="1">SUM(C3:C8)</f>
        <v>11</v>
      </c>
      <c r="D39" s="401">
        <f t="shared" si="1"/>
        <v>55</v>
      </c>
      <c r="E39" s="578">
        <f t="shared" si="1"/>
        <v>0.1833333333</v>
      </c>
      <c r="F39" s="825">
        <f t="shared" si="1"/>
        <v>0</v>
      </c>
      <c r="G39" s="401">
        <f t="shared" si="1"/>
        <v>13</v>
      </c>
      <c r="H39" s="401">
        <f t="shared" si="1"/>
        <v>50</v>
      </c>
      <c r="I39" s="901">
        <f t="shared" si="1"/>
        <v>0.13125</v>
      </c>
      <c r="J39" s="825">
        <f t="shared" si="1"/>
        <v>0</v>
      </c>
      <c r="K39" s="401">
        <f t="shared" si="1"/>
        <v>6</v>
      </c>
      <c r="L39" s="401">
        <f t="shared" si="1"/>
        <v>29</v>
      </c>
      <c r="M39" s="901">
        <f t="shared" si="1"/>
        <v>0.1347222222</v>
      </c>
      <c r="N39" s="825">
        <f t="shared" si="1"/>
        <v>0</v>
      </c>
      <c r="O39" s="401">
        <f t="shared" si="1"/>
        <v>0</v>
      </c>
      <c r="P39" s="401">
        <f t="shared" si="1"/>
        <v>0</v>
      </c>
      <c r="Q39" s="578">
        <f t="shared" si="1"/>
        <v>0</v>
      </c>
      <c r="R39" s="825">
        <f>SUM(V3:V8)</f>
        <v>0</v>
      </c>
      <c r="S39" s="401">
        <f t="shared" ref="S39:AH39" si="2">SUM(S3:S8)</f>
        <v>0</v>
      </c>
      <c r="T39" s="401">
        <f t="shared" si="2"/>
        <v>0</v>
      </c>
      <c r="U39" s="901">
        <f t="shared" si="2"/>
        <v>0</v>
      </c>
      <c r="V39" s="1223">
        <f t="shared" si="2"/>
        <v>0</v>
      </c>
      <c r="W39" s="401">
        <f t="shared" si="2"/>
        <v>14</v>
      </c>
      <c r="X39" s="401">
        <f t="shared" si="2"/>
        <v>27</v>
      </c>
      <c r="Y39" s="578">
        <f t="shared" si="2"/>
        <v>1.093055556</v>
      </c>
      <c r="Z39" s="1223">
        <f t="shared" si="2"/>
        <v>0</v>
      </c>
      <c r="AA39" s="401">
        <f t="shared" si="2"/>
        <v>9</v>
      </c>
      <c r="AB39" s="401">
        <f t="shared" si="2"/>
        <v>15</v>
      </c>
      <c r="AC39" s="577">
        <f t="shared" si="2"/>
        <v>0.2861111111</v>
      </c>
      <c r="AD39" s="1223">
        <f t="shared" si="2"/>
        <v>0</v>
      </c>
      <c r="AE39" s="1339">
        <f t="shared" si="2"/>
        <v>0</v>
      </c>
      <c r="AF39" s="1339">
        <f t="shared" si="2"/>
        <v>0</v>
      </c>
      <c r="AG39" s="1340">
        <f t="shared" si="2"/>
        <v>0</v>
      </c>
      <c r="AH39" s="1223">
        <f t="shared" si="2"/>
        <v>0</v>
      </c>
      <c r="AI39" s="401">
        <f t="shared" ref="AI39:AP39" si="3">SUM(AU3:AU8)</f>
        <v>0</v>
      </c>
      <c r="AJ39" s="401">
        <f t="shared" si="3"/>
        <v>0</v>
      </c>
      <c r="AK39" s="401">
        <f t="shared" si="3"/>
        <v>0</v>
      </c>
      <c r="AL39" s="825">
        <f t="shared" si="3"/>
        <v>0</v>
      </c>
      <c r="AM39" s="401">
        <f t="shared" si="3"/>
        <v>0</v>
      </c>
      <c r="AN39" s="401">
        <f t="shared" si="3"/>
        <v>0</v>
      </c>
      <c r="AO39" s="401">
        <f t="shared" si="3"/>
        <v>0</v>
      </c>
      <c r="AP39" s="825">
        <f t="shared" si="3"/>
        <v>0</v>
      </c>
    </row>
    <row r="40" ht="18.0" customHeight="1">
      <c r="A40" s="404" t="s">
        <v>47</v>
      </c>
      <c r="B40" s="405" t="s">
        <v>48</v>
      </c>
      <c r="C40" s="401">
        <f t="shared" ref="C40:Q40" si="4">SUM(C10:C16)</f>
        <v>13</v>
      </c>
      <c r="D40" s="401">
        <f t="shared" si="4"/>
        <v>76</v>
      </c>
      <c r="E40" s="578">
        <f t="shared" si="4"/>
        <v>0.5020833333</v>
      </c>
      <c r="F40" s="825">
        <f t="shared" si="4"/>
        <v>0</v>
      </c>
      <c r="G40" s="401">
        <f t="shared" si="4"/>
        <v>7</v>
      </c>
      <c r="H40" s="401">
        <f t="shared" si="4"/>
        <v>60.5</v>
      </c>
      <c r="I40" s="901">
        <f t="shared" si="4"/>
        <v>0.1770833333</v>
      </c>
      <c r="J40" s="825">
        <f t="shared" si="4"/>
        <v>0</v>
      </c>
      <c r="K40" s="401">
        <f t="shared" si="4"/>
        <v>6</v>
      </c>
      <c r="L40" s="401">
        <f t="shared" si="4"/>
        <v>33</v>
      </c>
      <c r="M40" s="901">
        <f t="shared" si="4"/>
        <v>0.1888888889</v>
      </c>
      <c r="N40" s="825">
        <f t="shared" si="4"/>
        <v>0</v>
      </c>
      <c r="O40" s="401">
        <f t="shared" si="4"/>
        <v>0</v>
      </c>
      <c r="P40" s="401">
        <f t="shared" si="4"/>
        <v>0</v>
      </c>
      <c r="Q40" s="578">
        <f t="shared" si="4"/>
        <v>0</v>
      </c>
      <c r="R40" s="825">
        <f>SUM(V10:V16)</f>
        <v>0</v>
      </c>
      <c r="S40" s="401">
        <f t="shared" ref="S40:U40" si="5">SUM(S4:S9)</f>
        <v>0</v>
      </c>
      <c r="T40" s="401">
        <f t="shared" si="5"/>
        <v>0</v>
      </c>
      <c r="U40" s="901">
        <f t="shared" si="5"/>
        <v>0</v>
      </c>
      <c r="V40" s="1223">
        <f>SUM(V10:V16)</f>
        <v>0</v>
      </c>
      <c r="W40" s="401">
        <f t="shared" ref="W40:Y40" si="6">SUM(W9:W16)</f>
        <v>11</v>
      </c>
      <c r="X40" s="401">
        <f t="shared" si="6"/>
        <v>23</v>
      </c>
      <c r="Y40" s="578">
        <f t="shared" si="6"/>
        <v>1.101388889</v>
      </c>
      <c r="Z40" s="1223">
        <f>SUM(Z10:Z16)</f>
        <v>0</v>
      </c>
      <c r="AA40" s="401">
        <f t="shared" ref="AA40:AC40" si="7">SUM(AA9:AA16)</f>
        <v>19</v>
      </c>
      <c r="AB40" s="401">
        <f t="shared" si="7"/>
        <v>24</v>
      </c>
      <c r="AC40" s="577">
        <f t="shared" si="7"/>
        <v>0.4152777778</v>
      </c>
      <c r="AD40" s="1223">
        <f>SUM(AD10:AD16)</f>
        <v>1</v>
      </c>
      <c r="AE40" s="1341">
        <f t="shared" ref="AE40:AG40" si="8">SUM(AE9:AE16)</f>
        <v>0</v>
      </c>
      <c r="AF40" s="1341">
        <f t="shared" si="8"/>
        <v>0</v>
      </c>
      <c r="AG40" s="1342">
        <f t="shared" si="8"/>
        <v>0</v>
      </c>
      <c r="AH40" s="1223">
        <f>SUM(AH10:AH16)</f>
        <v>0</v>
      </c>
      <c r="AI40" s="401">
        <f t="shared" ref="AI40:AP40" si="9">SUM(AU10:AU16)</f>
        <v>0</v>
      </c>
      <c r="AJ40" s="401">
        <f t="shared" si="9"/>
        <v>0</v>
      </c>
      <c r="AK40" s="401">
        <f t="shared" si="9"/>
        <v>0</v>
      </c>
      <c r="AL40" s="825">
        <f t="shared" si="9"/>
        <v>0</v>
      </c>
      <c r="AM40" s="401">
        <f t="shared" si="9"/>
        <v>0</v>
      </c>
      <c r="AN40" s="401">
        <f t="shared" si="9"/>
        <v>0</v>
      </c>
      <c r="AO40" s="401">
        <f t="shared" si="9"/>
        <v>0</v>
      </c>
      <c r="AP40" s="825">
        <f t="shared" si="9"/>
        <v>0</v>
      </c>
    </row>
    <row r="41" ht="18.0" customHeight="1">
      <c r="A41" s="406" t="s">
        <v>43</v>
      </c>
      <c r="B41" s="405" t="s">
        <v>49</v>
      </c>
      <c r="C41" s="401">
        <f t="shared" ref="C41:Q41" si="10">SUM(C18:C24)</f>
        <v>13</v>
      </c>
      <c r="D41" s="401">
        <f t="shared" si="10"/>
        <v>83.5</v>
      </c>
      <c r="E41" s="578">
        <f t="shared" si="10"/>
        <v>0.2423611111</v>
      </c>
      <c r="F41" s="825">
        <f t="shared" si="10"/>
        <v>0</v>
      </c>
      <c r="G41" s="401">
        <f t="shared" si="10"/>
        <v>18</v>
      </c>
      <c r="H41" s="401">
        <f t="shared" si="10"/>
        <v>56.5</v>
      </c>
      <c r="I41" s="901">
        <f t="shared" si="10"/>
        <v>0.1722222222</v>
      </c>
      <c r="J41" s="825">
        <f t="shared" si="10"/>
        <v>0</v>
      </c>
      <c r="K41" s="401">
        <f t="shared" si="10"/>
        <v>6</v>
      </c>
      <c r="L41" s="401">
        <f t="shared" si="10"/>
        <v>31</v>
      </c>
      <c r="M41" s="901">
        <f t="shared" si="10"/>
        <v>0.1361111111</v>
      </c>
      <c r="N41" s="825">
        <f t="shared" si="10"/>
        <v>1</v>
      </c>
      <c r="O41" s="401">
        <f t="shared" si="10"/>
        <v>0</v>
      </c>
      <c r="P41" s="401">
        <f t="shared" si="10"/>
        <v>0</v>
      </c>
      <c r="Q41" s="578">
        <f t="shared" si="10"/>
        <v>0</v>
      </c>
      <c r="R41" s="825">
        <f>SUM(V18:V24)</f>
        <v>0</v>
      </c>
      <c r="S41" s="401">
        <f t="shared" ref="S41:U41" si="11">SUM(S5:S10)</f>
        <v>0</v>
      </c>
      <c r="T41" s="401">
        <f t="shared" si="11"/>
        <v>0</v>
      </c>
      <c r="U41" s="901">
        <f t="shared" si="11"/>
        <v>0</v>
      </c>
      <c r="V41" s="1223">
        <f t="shared" ref="V41:AH41" si="12">SUM(V18:V24)</f>
        <v>0</v>
      </c>
      <c r="W41" s="401">
        <f t="shared" si="12"/>
        <v>14</v>
      </c>
      <c r="X41" s="401">
        <f t="shared" si="12"/>
        <v>16</v>
      </c>
      <c r="Y41" s="578">
        <f t="shared" si="12"/>
        <v>0.8006944444</v>
      </c>
      <c r="Z41" s="1223">
        <f t="shared" si="12"/>
        <v>0</v>
      </c>
      <c r="AA41" s="401">
        <f t="shared" si="12"/>
        <v>15</v>
      </c>
      <c r="AB41" s="401">
        <f t="shared" si="12"/>
        <v>21</v>
      </c>
      <c r="AC41" s="577">
        <f t="shared" si="12"/>
        <v>0.3243055556</v>
      </c>
      <c r="AD41" s="1223">
        <f t="shared" si="12"/>
        <v>1</v>
      </c>
      <c r="AE41" s="1341">
        <f t="shared" si="12"/>
        <v>0</v>
      </c>
      <c r="AF41" s="1341">
        <f t="shared" si="12"/>
        <v>0</v>
      </c>
      <c r="AG41" s="1342">
        <f t="shared" si="12"/>
        <v>0</v>
      </c>
      <c r="AH41" s="1223">
        <f t="shared" si="12"/>
        <v>0</v>
      </c>
      <c r="AI41" s="401">
        <f t="shared" ref="AI41:AP41" si="13">SUM(AU18:AU24)</f>
        <v>0</v>
      </c>
      <c r="AJ41" s="401">
        <f t="shared" si="13"/>
        <v>0</v>
      </c>
      <c r="AK41" s="401">
        <f t="shared" si="13"/>
        <v>0</v>
      </c>
      <c r="AL41" s="825">
        <f t="shared" si="13"/>
        <v>0</v>
      </c>
      <c r="AM41" s="401">
        <f t="shared" si="13"/>
        <v>0</v>
      </c>
      <c r="AN41" s="401">
        <f t="shared" si="13"/>
        <v>0</v>
      </c>
      <c r="AO41" s="401">
        <f t="shared" si="13"/>
        <v>0</v>
      </c>
      <c r="AP41" s="825">
        <f t="shared" si="13"/>
        <v>0</v>
      </c>
    </row>
    <row r="42" ht="18.0" customHeight="1">
      <c r="A42" s="407" t="s">
        <v>57</v>
      </c>
      <c r="B42" s="405" t="s">
        <v>51</v>
      </c>
      <c r="C42" s="401">
        <f t="shared" ref="C42:E42" si="14">SUM(C26:C32)</f>
        <v>26</v>
      </c>
      <c r="D42" s="401">
        <f t="shared" si="14"/>
        <v>59.5</v>
      </c>
      <c r="E42" s="578">
        <f t="shared" si="14"/>
        <v>0.5465277778</v>
      </c>
      <c r="F42" s="825">
        <f>SUM(F21:F34)</f>
        <v>0</v>
      </c>
      <c r="G42" s="401">
        <f t="shared" ref="G42:I42" si="15">SUM(G26:G32)</f>
        <v>20</v>
      </c>
      <c r="H42" s="401">
        <f t="shared" si="15"/>
        <v>38.5</v>
      </c>
      <c r="I42" s="901">
        <f t="shared" si="15"/>
        <v>0.1715277778</v>
      </c>
      <c r="J42" s="825">
        <f>SUM(J21:J34)</f>
        <v>0</v>
      </c>
      <c r="K42" s="401">
        <f t="shared" ref="K42:M42" si="16">SUM(K26:K32)</f>
        <v>5</v>
      </c>
      <c r="L42" s="401">
        <f t="shared" si="16"/>
        <v>19</v>
      </c>
      <c r="M42" s="901">
        <f t="shared" si="16"/>
        <v>0.2</v>
      </c>
      <c r="N42" s="825">
        <f>SUM(N21:N34)</f>
        <v>3</v>
      </c>
      <c r="O42" s="401">
        <f>SUM(O27:O32)</f>
        <v>16</v>
      </c>
      <c r="P42" s="401">
        <f t="shared" ref="P42:Q42" si="17">SUM(P26:P32)</f>
        <v>43.5</v>
      </c>
      <c r="Q42" s="578">
        <f t="shared" si="17"/>
        <v>0.1368055556</v>
      </c>
      <c r="R42" s="825">
        <f>SUM(V21:V34)</f>
        <v>0</v>
      </c>
      <c r="S42" s="401">
        <f t="shared" ref="S42:U42" si="18">SUM(S6:S11)</f>
        <v>0</v>
      </c>
      <c r="T42" s="401">
        <f t="shared" si="18"/>
        <v>0</v>
      </c>
      <c r="U42" s="901">
        <f t="shared" si="18"/>
        <v>0</v>
      </c>
      <c r="V42" s="1223">
        <f t="shared" ref="V42:AH42" si="19">SUM(V26:V32)</f>
        <v>0</v>
      </c>
      <c r="W42" s="401">
        <f t="shared" si="19"/>
        <v>26</v>
      </c>
      <c r="X42" s="401">
        <f t="shared" si="19"/>
        <v>31</v>
      </c>
      <c r="Y42" s="578">
        <f t="shared" si="19"/>
        <v>1.515972222</v>
      </c>
      <c r="Z42" s="1223">
        <f t="shared" si="19"/>
        <v>0</v>
      </c>
      <c r="AA42" s="401">
        <f t="shared" si="19"/>
        <v>31</v>
      </c>
      <c r="AB42" s="401">
        <f t="shared" si="19"/>
        <v>24</v>
      </c>
      <c r="AC42" s="577">
        <f t="shared" si="19"/>
        <v>0.3444444444</v>
      </c>
      <c r="AD42" s="1223">
        <f t="shared" si="19"/>
        <v>0</v>
      </c>
      <c r="AE42" s="1341">
        <f t="shared" si="19"/>
        <v>3</v>
      </c>
      <c r="AF42" s="1341">
        <f t="shared" si="19"/>
        <v>6</v>
      </c>
      <c r="AG42" s="1342">
        <f t="shared" si="19"/>
        <v>0.06527777778</v>
      </c>
      <c r="AH42" s="1223">
        <f t="shared" si="19"/>
        <v>0</v>
      </c>
      <c r="AI42" s="401">
        <f t="shared" ref="AI42:AK42" si="20">SUM(AU26:AU32)</f>
        <v>0</v>
      </c>
      <c r="AJ42" s="401">
        <f t="shared" si="20"/>
        <v>0</v>
      </c>
      <c r="AK42" s="401">
        <f t="shared" si="20"/>
        <v>0</v>
      </c>
      <c r="AL42" s="825">
        <f>SUM(AX21:AX34)</f>
        <v>0</v>
      </c>
      <c r="AM42" s="401">
        <f t="shared" ref="AM42:AO42" si="21">SUM(AY26:AY32)</f>
        <v>0</v>
      </c>
      <c r="AN42" s="401">
        <f t="shared" si="21"/>
        <v>0</v>
      </c>
      <c r="AO42" s="401">
        <f t="shared" si="21"/>
        <v>0</v>
      </c>
      <c r="AP42" s="825">
        <f>SUM(BB21:BB34)</f>
        <v>0</v>
      </c>
    </row>
    <row r="43" ht="18.0" customHeight="1">
      <c r="A43" s="408" t="s">
        <v>52</v>
      </c>
      <c r="B43" s="409" t="s">
        <v>53</v>
      </c>
      <c r="C43" s="401">
        <f t="shared" ref="C43:E43" si="22">SUM(C34:C37)</f>
        <v>4</v>
      </c>
      <c r="D43" s="401">
        <f t="shared" si="22"/>
        <v>30.5</v>
      </c>
      <c r="E43" s="901">
        <f t="shared" si="22"/>
        <v>0.1020833333</v>
      </c>
      <c r="F43" s="825">
        <f>SUM(F34)</f>
        <v>0</v>
      </c>
      <c r="G43" s="401">
        <f t="shared" ref="G43:I43" si="23">SUM(G34:G37)</f>
        <v>10</v>
      </c>
      <c r="H43" s="401">
        <f t="shared" si="23"/>
        <v>26</v>
      </c>
      <c r="I43" s="901">
        <f t="shared" si="23"/>
        <v>0.09305555556</v>
      </c>
      <c r="J43" s="825">
        <f>SUM(J34)</f>
        <v>0</v>
      </c>
      <c r="K43" s="401">
        <f t="shared" ref="K43:M43" si="24">SUM(K34:K37)</f>
        <v>3</v>
      </c>
      <c r="L43" s="401">
        <f t="shared" si="24"/>
        <v>12.5</v>
      </c>
      <c r="M43" s="901">
        <f t="shared" si="24"/>
        <v>0.1020833333</v>
      </c>
      <c r="N43" s="825">
        <f>SUM(N34)</f>
        <v>0</v>
      </c>
      <c r="O43" s="401">
        <f t="shared" ref="O43:Q43" si="25">SUM(O34:O37)</f>
        <v>9</v>
      </c>
      <c r="P43" s="401">
        <f t="shared" si="25"/>
        <v>27</v>
      </c>
      <c r="Q43" s="578">
        <f t="shared" si="25"/>
        <v>0.09791666667</v>
      </c>
      <c r="R43" s="825">
        <f>SUM(V34)</f>
        <v>0</v>
      </c>
      <c r="S43" s="401">
        <f t="shared" ref="S43:U43" si="26">SUM(S7:S12)</f>
        <v>0</v>
      </c>
      <c r="T43" s="401">
        <f t="shared" si="26"/>
        <v>0</v>
      </c>
      <c r="U43" s="901">
        <f t="shared" si="26"/>
        <v>0</v>
      </c>
      <c r="V43" s="1223">
        <f t="shared" ref="V43:AH43" si="27">SUM(V34:V37)</f>
        <v>0</v>
      </c>
      <c r="W43" s="401">
        <f t="shared" si="27"/>
        <v>9</v>
      </c>
      <c r="X43" s="401">
        <f t="shared" si="27"/>
        <v>7</v>
      </c>
      <c r="Y43" s="578">
        <f t="shared" si="27"/>
        <v>0.4576388889</v>
      </c>
      <c r="Z43" s="1223">
        <f t="shared" si="27"/>
        <v>0</v>
      </c>
      <c r="AA43" s="401">
        <f t="shared" si="27"/>
        <v>8</v>
      </c>
      <c r="AB43" s="401">
        <f t="shared" si="27"/>
        <v>9</v>
      </c>
      <c r="AC43" s="577">
        <f t="shared" si="27"/>
        <v>0.2243055556</v>
      </c>
      <c r="AD43" s="1223">
        <f t="shared" si="27"/>
        <v>0</v>
      </c>
      <c r="AE43" s="1341">
        <f t="shared" si="27"/>
        <v>3</v>
      </c>
      <c r="AF43" s="1341">
        <f t="shared" si="27"/>
        <v>9</v>
      </c>
      <c r="AG43" s="1342">
        <f t="shared" si="27"/>
        <v>0.2055555556</v>
      </c>
      <c r="AH43" s="1223">
        <f t="shared" si="27"/>
        <v>0</v>
      </c>
      <c r="AI43" s="401">
        <f t="shared" ref="AI43:AK43" si="28">SUM(AU34:AU37)</f>
        <v>0</v>
      </c>
      <c r="AJ43" s="401">
        <f t="shared" si="28"/>
        <v>0</v>
      </c>
      <c r="AK43" s="401">
        <f t="shared" si="28"/>
        <v>0</v>
      </c>
      <c r="AL43" s="825">
        <f>SUM(AX34)</f>
        <v>0</v>
      </c>
      <c r="AM43" s="401">
        <f t="shared" ref="AM43:AO43" si="29">SUM(AY34:AY37)</f>
        <v>0</v>
      </c>
      <c r="AN43" s="401">
        <f t="shared" si="29"/>
        <v>0</v>
      </c>
      <c r="AO43" s="401">
        <f t="shared" si="29"/>
        <v>0</v>
      </c>
      <c r="AP43" s="825">
        <f>SUM(BB34)</f>
        <v>0</v>
      </c>
    </row>
    <row r="44" ht="18.0" customHeight="1">
      <c r="A44" s="410" t="s">
        <v>44</v>
      </c>
      <c r="B44" s="411" t="s">
        <v>24</v>
      </c>
      <c r="C44" s="401">
        <f t="shared" ref="C44:AP44" si="30">SUM(C39:C43)</f>
        <v>67</v>
      </c>
      <c r="D44" s="401">
        <f t="shared" si="30"/>
        <v>304.5</v>
      </c>
      <c r="E44" s="578">
        <f t="shared" si="30"/>
        <v>1.576388889</v>
      </c>
      <c r="F44" s="825">
        <f t="shared" si="30"/>
        <v>0</v>
      </c>
      <c r="G44" s="401">
        <f t="shared" si="30"/>
        <v>68</v>
      </c>
      <c r="H44" s="401">
        <f t="shared" si="30"/>
        <v>231.5</v>
      </c>
      <c r="I44" s="901">
        <f t="shared" si="30"/>
        <v>0.7451388889</v>
      </c>
      <c r="J44" s="825">
        <f t="shared" si="30"/>
        <v>0</v>
      </c>
      <c r="K44" s="401">
        <f t="shared" si="30"/>
        <v>26</v>
      </c>
      <c r="L44" s="401">
        <f t="shared" si="30"/>
        <v>124.5</v>
      </c>
      <c r="M44" s="901">
        <f t="shared" si="30"/>
        <v>0.7618055556</v>
      </c>
      <c r="N44" s="825">
        <f t="shared" si="30"/>
        <v>4</v>
      </c>
      <c r="O44" s="401">
        <f t="shared" si="30"/>
        <v>25</v>
      </c>
      <c r="P44" s="401">
        <f t="shared" si="30"/>
        <v>70.5</v>
      </c>
      <c r="Q44" s="578">
        <f t="shared" si="30"/>
        <v>0.2347222222</v>
      </c>
      <c r="R44" s="825">
        <f t="shared" si="30"/>
        <v>0</v>
      </c>
      <c r="S44" s="401">
        <f t="shared" si="30"/>
        <v>0</v>
      </c>
      <c r="T44" s="401">
        <f t="shared" si="30"/>
        <v>0</v>
      </c>
      <c r="U44" s="901">
        <f t="shared" si="30"/>
        <v>0</v>
      </c>
      <c r="V44" s="825">
        <f t="shared" si="30"/>
        <v>0</v>
      </c>
      <c r="W44" s="401">
        <f t="shared" si="30"/>
        <v>74</v>
      </c>
      <c r="X44" s="401">
        <f t="shared" si="30"/>
        <v>104</v>
      </c>
      <c r="Y44" s="578">
        <f t="shared" si="30"/>
        <v>4.96875</v>
      </c>
      <c r="Z44" s="825">
        <f t="shared" si="30"/>
        <v>0</v>
      </c>
      <c r="AA44" s="401">
        <f t="shared" si="30"/>
        <v>82</v>
      </c>
      <c r="AB44" s="401">
        <f t="shared" si="30"/>
        <v>93</v>
      </c>
      <c r="AC44" s="1343">
        <f t="shared" si="30"/>
        <v>1.594444444</v>
      </c>
      <c r="AD44" s="1223">
        <f t="shared" si="30"/>
        <v>2</v>
      </c>
      <c r="AE44" s="401">
        <f t="shared" si="30"/>
        <v>6</v>
      </c>
      <c r="AF44" s="401">
        <f t="shared" si="30"/>
        <v>15</v>
      </c>
      <c r="AG44" s="578">
        <f t="shared" si="30"/>
        <v>0.2708333333</v>
      </c>
      <c r="AH44" s="825">
        <f t="shared" si="30"/>
        <v>0</v>
      </c>
      <c r="AI44" s="401">
        <f t="shared" si="30"/>
        <v>0</v>
      </c>
      <c r="AJ44" s="401">
        <f t="shared" si="30"/>
        <v>0</v>
      </c>
      <c r="AK44" s="401">
        <f t="shared" si="30"/>
        <v>0</v>
      </c>
      <c r="AL44" s="825">
        <f t="shared" si="30"/>
        <v>0</v>
      </c>
      <c r="AM44" s="401">
        <f t="shared" si="30"/>
        <v>0</v>
      </c>
      <c r="AN44" s="401">
        <f t="shared" si="30"/>
        <v>0</v>
      </c>
      <c r="AO44" s="401">
        <f t="shared" si="30"/>
        <v>0</v>
      </c>
      <c r="AP44" s="825">
        <f t="shared" si="30"/>
        <v>0</v>
      </c>
    </row>
    <row r="45" ht="18.0" customHeight="1">
      <c r="A45" s="451" t="s">
        <v>1122</v>
      </c>
      <c r="B45" s="8"/>
      <c r="C45" s="827"/>
      <c r="D45" s="828"/>
      <c r="E45" s="827"/>
      <c r="F45" s="827"/>
      <c r="G45" s="827"/>
      <c r="H45" s="827"/>
      <c r="I45" s="827"/>
      <c r="J45" s="827"/>
      <c r="K45" s="827"/>
      <c r="L45" s="827"/>
      <c r="M45" s="827"/>
      <c r="N45" s="827"/>
      <c r="O45" s="827"/>
      <c r="P45" s="827"/>
      <c r="Q45" s="827"/>
      <c r="R45" s="827"/>
      <c r="S45" s="827"/>
      <c r="T45" s="827"/>
      <c r="U45" s="827"/>
      <c r="V45" s="827"/>
      <c r="W45" s="827"/>
      <c r="X45" s="827"/>
      <c r="Y45" s="827"/>
      <c r="Z45" s="827"/>
      <c r="AA45" s="827"/>
      <c r="AB45" s="827"/>
      <c r="AC45" s="827"/>
      <c r="AD45" s="827"/>
      <c r="AE45" s="827"/>
      <c r="AF45" s="827"/>
      <c r="AG45" s="827"/>
      <c r="AH45" s="827"/>
      <c r="AI45" s="827"/>
      <c r="AJ45" s="827"/>
      <c r="AK45" s="827"/>
      <c r="AL45" s="827"/>
      <c r="AM45" s="827"/>
      <c r="AN45" s="827"/>
      <c r="AO45" s="827"/>
      <c r="AP45" s="827"/>
      <c r="AQ45" s="827"/>
      <c r="AR45" s="827"/>
      <c r="AS45" s="827"/>
      <c r="AT45" s="827"/>
    </row>
  </sheetData>
  <mergeCells count="49">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7:B37"/>
    <mergeCell ref="A38:B38"/>
    <mergeCell ref="A45:B45"/>
    <mergeCell ref="A30:B30"/>
    <mergeCell ref="A31:B31"/>
    <mergeCell ref="A32:B32"/>
    <mergeCell ref="A33:B33"/>
    <mergeCell ref="A34:B34"/>
    <mergeCell ref="A35:B35"/>
    <mergeCell ref="A36:B36"/>
  </mergeCells>
  <conditionalFormatting sqref="C3:E37">
    <cfRule type="expression" dxfId="0" priority="1">
      <formula>$F:$F=1</formula>
    </cfRule>
  </conditionalFormatting>
  <conditionalFormatting sqref="O3:Q37">
    <cfRule type="expression" dxfId="0" priority="2">
      <formula>$R:$R=1</formula>
    </cfRule>
  </conditionalFormatting>
  <conditionalFormatting sqref="G3:I37">
    <cfRule type="expression" dxfId="0" priority="3">
      <formula>$J:$J=1</formula>
    </cfRule>
  </conditionalFormatting>
  <conditionalFormatting sqref="K3:M37">
    <cfRule type="expression" dxfId="0" priority="4">
      <formula>$N:$N=1</formula>
    </cfRule>
  </conditionalFormatting>
  <conditionalFormatting sqref="S3:U37">
    <cfRule type="expression" dxfId="0" priority="5">
      <formula>$V:$V=1</formula>
    </cfRule>
  </conditionalFormatting>
  <conditionalFormatting sqref="Q3:Q37">
    <cfRule type="cellIs" dxfId="6" priority="6" operator="greaterThan">
      <formula>"0:25:00"</formula>
    </cfRule>
  </conditionalFormatting>
  <conditionalFormatting sqref="O3:O37">
    <cfRule type="cellIs" dxfId="6" priority="7" operator="greaterThan">
      <formula>0.9</formula>
    </cfRule>
  </conditionalFormatting>
  <conditionalFormatting sqref="G3:G8 G10:G16 G18:G24 G26:G32 G34:G37">
    <cfRule type="cellIs" dxfId="6" priority="8" operator="greaterThan">
      <formula>0.9</formula>
    </cfRule>
  </conditionalFormatting>
  <conditionalFormatting sqref="H3:H8 H10:H16 H18:H24 H26:H32 H34:H37">
    <cfRule type="cellIs" dxfId="6" priority="9" operator="greaterThan">
      <formula>2.9</formula>
    </cfRule>
  </conditionalFormatting>
  <conditionalFormatting sqref="K3:K8 K10:K16 K18:K24 K26:K32 K34:K37">
    <cfRule type="cellIs" dxfId="6" priority="10" operator="greaterThan">
      <formula>0.9</formula>
    </cfRule>
  </conditionalFormatting>
  <conditionalFormatting sqref="L3:L8 L10:L16 L18:L24 L26:L32 L34:L37">
    <cfRule type="cellIs" dxfId="6" priority="11" operator="greaterThan">
      <formula>3.9</formula>
    </cfRule>
  </conditionalFormatting>
  <conditionalFormatting sqref="D3:D8 D10:D16 D18:D24 D26:D32 D34:D37">
    <cfRule type="cellIs" dxfId="6" priority="12" operator="greaterThan">
      <formula>2.9</formula>
    </cfRule>
  </conditionalFormatting>
  <conditionalFormatting sqref="P3:P37">
    <cfRule type="cellIs" dxfId="6" priority="13" operator="greaterThan">
      <formula>3.9</formula>
    </cfRule>
  </conditionalFormatting>
  <conditionalFormatting sqref="Q3:Q37">
    <cfRule type="cellIs" dxfId="8" priority="14" operator="lessThan">
      <formula>"0:25:00"</formula>
    </cfRule>
  </conditionalFormatting>
  <conditionalFormatting sqref="O3:O37">
    <cfRule type="cellIs" dxfId="7" priority="15" operator="lessThan">
      <formula>0.9</formula>
    </cfRule>
  </conditionalFormatting>
  <conditionalFormatting sqref="I3:I37">
    <cfRule type="cellIs" dxfId="6" priority="16" operator="greaterThan">
      <formula>"0:25:00"</formula>
    </cfRule>
  </conditionalFormatting>
  <conditionalFormatting sqref="G3:G8 G10:G16 G18:G24 G26:G32 G34:G37">
    <cfRule type="cellIs" dxfId="7" priority="17" operator="lessThan">
      <formula>0.9</formula>
    </cfRule>
  </conditionalFormatting>
  <conditionalFormatting sqref="H3:H8 H10:H16 H18:H32 H34:H37">
    <cfRule type="cellIs" dxfId="8" priority="18" operator="lessThan">
      <formula>2.9</formula>
    </cfRule>
  </conditionalFormatting>
  <conditionalFormatting sqref="M3:M37">
    <cfRule type="cellIs" dxfId="6" priority="19" operator="greaterThan">
      <formula>"0:25:00"</formula>
    </cfRule>
  </conditionalFormatting>
  <conditionalFormatting sqref="K3:K8 K10:K16 K18:K24 K26:K32 K34:K37">
    <cfRule type="cellIs" dxfId="7" priority="20" operator="lessThan">
      <formula>0.9</formula>
    </cfRule>
  </conditionalFormatting>
  <conditionalFormatting sqref="L3:L8 L10:L16 L18:L24 L26:L32 L34:L37">
    <cfRule type="cellIs" dxfId="7" priority="21" operator="lessThan">
      <formula>3.9</formula>
    </cfRule>
  </conditionalFormatting>
  <conditionalFormatting sqref="P3:P37">
    <cfRule type="cellIs" dxfId="7" priority="22" operator="lessThan">
      <formula>3.9</formula>
    </cfRule>
  </conditionalFormatting>
  <conditionalFormatting sqref="A1:B1">
    <cfRule type="notContainsBlanks" dxfId="9" priority="23">
      <formula>LEN(TRIM(A1))&gt;0</formula>
    </cfRule>
  </conditionalFormatting>
  <conditionalFormatting sqref="D3:D37">
    <cfRule type="cellIs" dxfId="7" priority="24" operator="lessThan">
      <formula>2.9</formula>
    </cfRule>
  </conditionalFormatting>
  <conditionalFormatting sqref="M3:M37">
    <cfRule type="cellIs" dxfId="7" priority="25" operator="lessThan">
      <formula>"0:25"</formula>
    </cfRule>
  </conditionalFormatting>
  <conditionalFormatting sqref="I3:I37">
    <cfRule type="cellIs" dxfId="8" priority="26" operator="lessThan">
      <formula>"0:25"</formula>
    </cfRule>
  </conditionalFormatting>
  <conditionalFormatting sqref="C3:C37">
    <cfRule type="cellIs" dxfId="6" priority="27" operator="greaterThan">
      <formula>0.9</formula>
    </cfRule>
  </conditionalFormatting>
  <conditionalFormatting sqref="C3:C37">
    <cfRule type="cellIs" dxfId="8" priority="28" operator="lessThan">
      <formula>0.9</formula>
    </cfRule>
  </conditionalFormatting>
  <conditionalFormatting sqref="E3:E37">
    <cfRule type="cellIs" dxfId="6" priority="29" operator="greaterThan">
      <formula>"0:25"</formula>
    </cfRule>
  </conditionalFormatting>
  <conditionalFormatting sqref="E3:E37">
    <cfRule type="cellIs" dxfId="7" priority="30" operator="lessThan">
      <formula>"0:25"</formula>
    </cfRule>
  </conditionalFormatting>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5F06"/>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42" width="11.71"/>
  </cols>
  <sheetData>
    <row r="1" ht="20.25" customHeight="1">
      <c r="A1" s="1344" t="s">
        <v>834</v>
      </c>
      <c r="B1" s="8"/>
      <c r="C1" s="1345" t="s">
        <v>1394</v>
      </c>
      <c r="F1" s="645"/>
      <c r="G1" s="1346" t="s">
        <v>1395</v>
      </c>
      <c r="H1" s="63"/>
      <c r="I1" s="63"/>
      <c r="J1" s="64"/>
      <c r="K1" s="1346" t="s">
        <v>1396</v>
      </c>
      <c r="L1" s="63"/>
      <c r="M1" s="63"/>
      <c r="N1" s="64"/>
      <c r="O1" s="1346" t="s">
        <v>1397</v>
      </c>
      <c r="P1" s="63"/>
      <c r="Q1" s="63"/>
      <c r="R1" s="64"/>
      <c r="S1" s="1346" t="s">
        <v>1398</v>
      </c>
      <c r="T1" s="63"/>
      <c r="U1" s="63"/>
      <c r="V1" s="64"/>
      <c r="W1" s="1347" t="s">
        <v>1399</v>
      </c>
      <c r="X1" s="63"/>
      <c r="Y1" s="63"/>
      <c r="Z1" s="64"/>
      <c r="AA1" s="1348" t="s">
        <v>1400</v>
      </c>
      <c r="AB1" s="63"/>
      <c r="AC1" s="63"/>
      <c r="AD1" s="64"/>
      <c r="AE1" s="1347" t="s">
        <v>1401</v>
      </c>
      <c r="AF1" s="63"/>
      <c r="AG1" s="63"/>
      <c r="AH1" s="64"/>
      <c r="AI1" s="1347" t="s">
        <v>1402</v>
      </c>
      <c r="AJ1" s="63"/>
      <c r="AK1" s="63"/>
      <c r="AL1" s="64"/>
      <c r="AM1" s="1347" t="s">
        <v>915</v>
      </c>
      <c r="AN1" s="63"/>
      <c r="AO1" s="63"/>
      <c r="AP1" s="64"/>
    </row>
    <row r="2" ht="25.5" customHeight="1">
      <c r="A2" s="1349" t="s">
        <v>42</v>
      </c>
      <c r="B2" s="8"/>
      <c r="C2" s="443" t="s">
        <v>4</v>
      </c>
      <c r="D2" s="444" t="s">
        <v>3</v>
      </c>
      <c r="E2" s="443" t="s">
        <v>5</v>
      </c>
      <c r="F2" s="443" t="s">
        <v>43</v>
      </c>
      <c r="G2" s="447" t="s">
        <v>4</v>
      </c>
      <c r="H2" s="444" t="s">
        <v>3</v>
      </c>
      <c r="I2" s="446" t="s">
        <v>5</v>
      </c>
      <c r="J2" s="446" t="s">
        <v>43</v>
      </c>
      <c r="K2" s="443" t="s">
        <v>4</v>
      </c>
      <c r="L2" s="444" t="s">
        <v>3</v>
      </c>
      <c r="M2" s="443" t="s">
        <v>5</v>
      </c>
      <c r="N2" s="443" t="s">
        <v>43</v>
      </c>
      <c r="O2" s="447" t="s">
        <v>4</v>
      </c>
      <c r="P2" s="444" t="s">
        <v>3</v>
      </c>
      <c r="Q2" s="446" t="s">
        <v>5</v>
      </c>
      <c r="R2" s="446" t="s">
        <v>43</v>
      </c>
      <c r="S2" s="447" t="s">
        <v>4</v>
      </c>
      <c r="T2" s="444" t="s">
        <v>3</v>
      </c>
      <c r="U2" s="446" t="s">
        <v>5</v>
      </c>
      <c r="V2" s="446" t="s">
        <v>43</v>
      </c>
      <c r="W2" s="443" t="s">
        <v>4</v>
      </c>
      <c r="X2" s="1350" t="s">
        <v>1339</v>
      </c>
      <c r="Y2" s="443" t="s">
        <v>5</v>
      </c>
      <c r="Z2" s="443" t="s">
        <v>43</v>
      </c>
      <c r="AA2" s="447" t="s">
        <v>4</v>
      </c>
      <c r="AB2" s="1350" t="s">
        <v>1339</v>
      </c>
      <c r="AC2" s="446" t="s">
        <v>5</v>
      </c>
      <c r="AD2" s="446" t="s">
        <v>43</v>
      </c>
      <c r="AE2" s="447" t="s">
        <v>4</v>
      </c>
      <c r="AF2" s="1350" t="s">
        <v>1339</v>
      </c>
      <c r="AG2" s="446" t="s">
        <v>5</v>
      </c>
      <c r="AH2" s="446" t="s">
        <v>43</v>
      </c>
      <c r="AI2" s="1351" t="s">
        <v>4</v>
      </c>
      <c r="AJ2" s="1352" t="s">
        <v>1339</v>
      </c>
      <c r="AK2" s="1353" t="s">
        <v>5</v>
      </c>
      <c r="AL2" s="1353" t="s">
        <v>43</v>
      </c>
      <c r="AM2" s="443" t="s">
        <v>4</v>
      </c>
      <c r="AN2" s="1350" t="s">
        <v>1339</v>
      </c>
      <c r="AO2" s="443" t="s">
        <v>5</v>
      </c>
      <c r="AP2" s="443" t="s">
        <v>43</v>
      </c>
    </row>
    <row r="3" ht="18.0" customHeight="1">
      <c r="A3" s="1354">
        <v>44501.0</v>
      </c>
      <c r="B3" s="8"/>
      <c r="C3" s="1355">
        <v>0.0</v>
      </c>
      <c r="D3" s="1355">
        <v>0.0</v>
      </c>
      <c r="E3" s="1355" t="s">
        <v>1403</v>
      </c>
      <c r="F3" s="1356">
        <v>1.0</v>
      </c>
      <c r="G3" s="1355">
        <v>1.0</v>
      </c>
      <c r="H3" s="1355">
        <v>17.0</v>
      </c>
      <c r="I3" s="1357">
        <v>0.0</v>
      </c>
      <c r="J3" s="1356">
        <v>1.0</v>
      </c>
      <c r="K3" s="1355">
        <v>0.0</v>
      </c>
      <c r="L3" s="1355">
        <v>4.0</v>
      </c>
      <c r="M3" s="1358">
        <v>0.03611111111111111</v>
      </c>
      <c r="N3" s="1356"/>
      <c r="O3" s="1355">
        <v>0.0</v>
      </c>
      <c r="P3" s="1355">
        <v>7.0</v>
      </c>
      <c r="Q3" s="1359">
        <v>0.020833333333333332</v>
      </c>
      <c r="R3" s="1356"/>
      <c r="S3" s="1355"/>
      <c r="T3" s="1355"/>
      <c r="U3" s="1360"/>
      <c r="V3" s="1356"/>
      <c r="W3" s="1361">
        <v>5.0</v>
      </c>
      <c r="X3" s="1361">
        <v>1.0</v>
      </c>
      <c r="Y3" s="1362">
        <v>0.043055555555555555</v>
      </c>
      <c r="Z3" s="1356"/>
      <c r="AA3" s="1355">
        <v>6.0</v>
      </c>
      <c r="AB3" s="1355">
        <v>1.0</v>
      </c>
      <c r="AC3" s="1358">
        <v>0.08888888888888889</v>
      </c>
      <c r="AD3" s="1356"/>
      <c r="AE3" s="1361"/>
      <c r="AF3" s="1361"/>
      <c r="AG3" s="1362"/>
      <c r="AH3" s="1356"/>
      <c r="AI3" s="1355"/>
      <c r="AJ3" s="1355"/>
      <c r="AK3" s="1358"/>
      <c r="AL3" s="1363"/>
      <c r="AM3" s="1355"/>
      <c r="AN3" s="1355"/>
      <c r="AO3" s="1358"/>
      <c r="AP3" s="1356"/>
    </row>
    <row r="4" ht="16.5" customHeight="1">
      <c r="A4" s="1354">
        <v>44502.0</v>
      </c>
      <c r="B4" s="8"/>
      <c r="C4" s="1355">
        <v>0.0</v>
      </c>
      <c r="D4" s="1355">
        <v>0.0</v>
      </c>
      <c r="E4" s="1357">
        <v>0.0</v>
      </c>
      <c r="F4" s="1356">
        <v>1.0</v>
      </c>
      <c r="G4" s="1355">
        <v>5.0</v>
      </c>
      <c r="H4" s="1355">
        <v>17.0</v>
      </c>
      <c r="I4" s="1357">
        <v>0.020833333333333332</v>
      </c>
      <c r="J4" s="1356"/>
      <c r="K4" s="1355">
        <v>1.0</v>
      </c>
      <c r="L4" s="1355">
        <v>4.5</v>
      </c>
      <c r="M4" s="1358">
        <v>0.019444444444444445</v>
      </c>
      <c r="N4" s="1356"/>
      <c r="O4" s="1355">
        <v>2.0</v>
      </c>
      <c r="P4" s="1355">
        <v>34.0</v>
      </c>
      <c r="Q4" s="1358">
        <v>0.020833333333333332</v>
      </c>
      <c r="R4" s="1356"/>
      <c r="S4" s="1355"/>
      <c r="T4" s="1355"/>
      <c r="U4" s="1358"/>
      <c r="V4" s="1356"/>
      <c r="W4" s="1361">
        <v>1.0</v>
      </c>
      <c r="X4" s="1361">
        <v>1.0</v>
      </c>
      <c r="Y4" s="1364">
        <v>0.043055555555555555</v>
      </c>
      <c r="Z4" s="1356"/>
      <c r="AA4" s="1365">
        <v>4.0</v>
      </c>
      <c r="AB4" s="1365">
        <v>1.0</v>
      </c>
      <c r="AC4" s="1366">
        <v>0.050694444444444445</v>
      </c>
      <c r="AD4" s="1356"/>
      <c r="AE4" s="1355"/>
      <c r="AF4" s="1355"/>
      <c r="AG4" s="1367"/>
      <c r="AH4" s="1356"/>
      <c r="AI4" s="1355"/>
      <c r="AJ4" s="1355"/>
      <c r="AK4" s="1367"/>
      <c r="AL4" s="1363"/>
      <c r="AM4" s="1355"/>
      <c r="AN4" s="1355"/>
      <c r="AO4" s="1367"/>
      <c r="AP4" s="1356"/>
    </row>
    <row r="5" ht="18.0" customHeight="1">
      <c r="A5" s="1354">
        <v>44503.0</v>
      </c>
      <c r="B5" s="8"/>
      <c r="C5" s="1355">
        <v>0.0</v>
      </c>
      <c r="D5" s="1355">
        <v>4.5</v>
      </c>
      <c r="E5" s="1357">
        <v>0.029166666666666667</v>
      </c>
      <c r="F5" s="1356"/>
      <c r="G5" s="1355">
        <v>4.0</v>
      </c>
      <c r="H5" s="1355">
        <v>8.0</v>
      </c>
      <c r="I5" s="1358">
        <v>0.03125</v>
      </c>
      <c r="J5" s="1356"/>
      <c r="K5" s="1355">
        <v>1.0</v>
      </c>
      <c r="L5" s="1355">
        <v>8.5</v>
      </c>
      <c r="M5" s="1358">
        <v>0.03125</v>
      </c>
      <c r="N5" s="1356"/>
      <c r="O5" s="1355">
        <v>4.0</v>
      </c>
      <c r="P5" s="1355">
        <v>25.5</v>
      </c>
      <c r="Q5" s="1357">
        <v>0.021527777777777778</v>
      </c>
      <c r="R5" s="1356"/>
      <c r="S5" s="1355"/>
      <c r="T5" s="1355"/>
      <c r="U5" s="1358"/>
      <c r="V5" s="1356"/>
      <c r="W5" s="1361">
        <v>1.0</v>
      </c>
      <c r="X5" s="1361">
        <v>1.0</v>
      </c>
      <c r="Y5" s="1368">
        <v>0.04236111111111111</v>
      </c>
      <c r="Z5" s="1356"/>
      <c r="AA5" s="1355">
        <v>1.0</v>
      </c>
      <c r="AB5" s="1355">
        <v>1.0</v>
      </c>
      <c r="AC5" s="1369">
        <v>0.0</v>
      </c>
      <c r="AD5" s="1356"/>
      <c r="AE5" s="1355"/>
      <c r="AF5" s="1355"/>
      <c r="AG5" s="1369"/>
      <c r="AH5" s="1356"/>
      <c r="AI5" s="1355"/>
      <c r="AJ5" s="1355"/>
      <c r="AK5" s="1369"/>
      <c r="AL5" s="1363"/>
      <c r="AM5" s="1355"/>
      <c r="AN5" s="1355"/>
      <c r="AO5" s="1369"/>
      <c r="AP5" s="1356"/>
    </row>
    <row r="6" ht="18.0" customHeight="1">
      <c r="A6" s="1370" t="s">
        <v>1404</v>
      </c>
      <c r="B6" s="8"/>
      <c r="C6" s="1371">
        <v>1.0</v>
      </c>
      <c r="D6" s="1371">
        <v>4.5</v>
      </c>
      <c r="E6" s="1372">
        <v>0.075</v>
      </c>
      <c r="F6" s="1373"/>
      <c r="G6" s="1371">
        <v>4.0</v>
      </c>
      <c r="H6" s="1371">
        <v>8.0</v>
      </c>
      <c r="I6" s="1372">
        <v>0.020833333333333332</v>
      </c>
      <c r="J6" s="1373"/>
      <c r="K6" s="1371">
        <v>1.0</v>
      </c>
      <c r="L6" s="1371">
        <v>5.0</v>
      </c>
      <c r="M6" s="1372">
        <v>0.021527777777777778</v>
      </c>
      <c r="N6" s="1373"/>
      <c r="O6" s="1371">
        <v>3.0</v>
      </c>
      <c r="P6" s="1371">
        <v>13.5</v>
      </c>
      <c r="Q6" s="1374">
        <v>0.0375</v>
      </c>
      <c r="R6" s="1373"/>
      <c r="S6" s="1371"/>
      <c r="T6" s="1371"/>
      <c r="U6" s="1372"/>
      <c r="V6" s="1373"/>
      <c r="W6" s="1375">
        <v>4.0</v>
      </c>
      <c r="X6" s="1375">
        <v>1.0</v>
      </c>
      <c r="Y6" s="1376">
        <v>0.04236111111111111</v>
      </c>
      <c r="Z6" s="1373"/>
      <c r="AA6" s="1371">
        <v>2.0</v>
      </c>
      <c r="AB6" s="1371">
        <v>1.0</v>
      </c>
      <c r="AC6" s="1377">
        <v>0.08541666666666667</v>
      </c>
      <c r="AD6" s="1373"/>
      <c r="AE6" s="1378"/>
      <c r="AF6" s="1378"/>
      <c r="AG6" s="1378"/>
      <c r="AH6" s="1373"/>
      <c r="AI6" s="1371"/>
      <c r="AJ6" s="1371"/>
      <c r="AK6" s="1371"/>
      <c r="AL6" s="1379"/>
      <c r="AM6" s="1371"/>
      <c r="AN6" s="1371"/>
      <c r="AO6" s="1377"/>
      <c r="AP6" s="1373"/>
    </row>
    <row r="7" ht="18.0" customHeight="1">
      <c r="A7" s="1370" t="s">
        <v>1405</v>
      </c>
      <c r="B7" s="8"/>
      <c r="C7" s="1355">
        <v>1.0</v>
      </c>
      <c r="D7" s="1355">
        <v>5.0</v>
      </c>
      <c r="E7" s="1357">
        <v>0.02361111111111111</v>
      </c>
      <c r="F7" s="1356"/>
      <c r="G7" s="1355">
        <v>6.0</v>
      </c>
      <c r="H7" s="1355">
        <v>14.0</v>
      </c>
      <c r="I7" s="1357">
        <v>0.020833333333333332</v>
      </c>
      <c r="J7" s="1356"/>
      <c r="K7" s="1355">
        <v>1.0</v>
      </c>
      <c r="L7" s="1355">
        <v>4.5</v>
      </c>
      <c r="M7" s="1357">
        <v>0.052083333333333336</v>
      </c>
      <c r="N7" s="1356"/>
      <c r="O7" s="1355">
        <v>2.0</v>
      </c>
      <c r="P7" s="1355">
        <v>19.5</v>
      </c>
      <c r="Q7" s="1357">
        <v>0.02361111111111111</v>
      </c>
      <c r="R7" s="1356"/>
      <c r="S7" s="1355"/>
      <c r="T7" s="1355"/>
      <c r="U7" s="1357"/>
      <c r="V7" s="1356"/>
      <c r="W7" s="1361">
        <v>0.0</v>
      </c>
      <c r="X7" s="1361">
        <v>1.0</v>
      </c>
      <c r="Y7" s="1380">
        <v>0.0</v>
      </c>
      <c r="Z7" s="1356">
        <v>1.0</v>
      </c>
      <c r="AA7" s="1355">
        <v>0.0</v>
      </c>
      <c r="AB7" s="1355">
        <v>1.0</v>
      </c>
      <c r="AC7" s="1357">
        <v>0.006944444444444444</v>
      </c>
      <c r="AD7" s="1356">
        <v>1.0</v>
      </c>
      <c r="AE7" s="1355">
        <v>1.0</v>
      </c>
      <c r="AF7" s="1355">
        <v>1.0</v>
      </c>
      <c r="AG7" s="1357">
        <v>0.044444444444444446</v>
      </c>
      <c r="AH7" s="1356"/>
      <c r="AI7" s="1371"/>
      <c r="AJ7" s="1371"/>
      <c r="AK7" s="1371"/>
      <c r="AL7" s="1381"/>
      <c r="AM7" s="1355"/>
      <c r="AN7" s="1355"/>
      <c r="AO7" s="1357"/>
      <c r="AP7" s="1356"/>
    </row>
    <row r="8" ht="18.0" customHeight="1">
      <c r="A8" s="1370" t="s">
        <v>1406</v>
      </c>
      <c r="B8" s="8"/>
      <c r="C8" s="1355">
        <v>0.0</v>
      </c>
      <c r="D8" s="1355">
        <v>5.5</v>
      </c>
      <c r="E8" s="1357">
        <v>0.022222222222222223</v>
      </c>
      <c r="F8" s="1356"/>
      <c r="G8" s="1355">
        <v>4.0</v>
      </c>
      <c r="H8" s="1355">
        <v>13.0</v>
      </c>
      <c r="I8" s="1357">
        <v>0.020833333333333332</v>
      </c>
      <c r="J8" s="1356"/>
      <c r="K8" s="1355">
        <v>0.0</v>
      </c>
      <c r="L8" s="1355">
        <v>0.0</v>
      </c>
      <c r="M8" s="1357">
        <v>0.0</v>
      </c>
      <c r="N8" s="1356">
        <v>1.0</v>
      </c>
      <c r="O8" s="1355">
        <v>3.0</v>
      </c>
      <c r="P8" s="1355">
        <v>12.5</v>
      </c>
      <c r="Q8" s="1357">
        <v>0.022916666666666665</v>
      </c>
      <c r="R8" s="1356"/>
      <c r="S8" s="1355"/>
      <c r="T8" s="1355"/>
      <c r="U8" s="1360"/>
      <c r="V8" s="1356"/>
      <c r="W8" s="1361">
        <v>1.0</v>
      </c>
      <c r="X8" s="1361">
        <v>1.0</v>
      </c>
      <c r="Y8" s="1380">
        <v>0.041666666666666664</v>
      </c>
      <c r="Z8" s="1356"/>
      <c r="AA8" s="1355">
        <v>2.0</v>
      </c>
      <c r="AB8" s="1355">
        <v>1.0</v>
      </c>
      <c r="AC8" s="1357">
        <v>0.043055555555555555</v>
      </c>
      <c r="AD8" s="1356"/>
      <c r="AE8" s="1355">
        <v>3.0</v>
      </c>
      <c r="AF8" s="1355">
        <v>1.0</v>
      </c>
      <c r="AG8" s="1357">
        <v>0.043055555555555555</v>
      </c>
      <c r="AH8" s="1356"/>
      <c r="AI8" s="1371"/>
      <c r="AJ8" s="1371"/>
      <c r="AK8" s="1371"/>
      <c r="AL8" s="1363"/>
      <c r="AM8" s="1355"/>
      <c r="AN8" s="1355"/>
      <c r="AO8" s="1357"/>
      <c r="AP8" s="1356"/>
    </row>
    <row r="9" ht="18.0" customHeight="1">
      <c r="A9" s="1370" t="s">
        <v>1407</v>
      </c>
      <c r="B9" s="8"/>
      <c r="C9" s="1355">
        <v>1.0</v>
      </c>
      <c r="D9" s="1355">
        <v>5.0</v>
      </c>
      <c r="E9" s="1382">
        <v>0.024305555555555556</v>
      </c>
      <c r="F9" s="1356"/>
      <c r="G9" s="1355">
        <v>11.0</v>
      </c>
      <c r="H9" s="1355">
        <v>7.5</v>
      </c>
      <c r="I9" s="1357">
        <v>0.022222222222222223</v>
      </c>
      <c r="J9" s="1356"/>
      <c r="K9" s="1355">
        <v>0.0</v>
      </c>
      <c r="L9" s="1355">
        <v>2.0</v>
      </c>
      <c r="M9" s="1357">
        <v>0.05625</v>
      </c>
      <c r="N9" s="1356"/>
      <c r="O9" s="1355">
        <v>2.0</v>
      </c>
      <c r="P9" s="1355">
        <v>15.0</v>
      </c>
      <c r="Q9" s="1357">
        <v>0.022222222222222223</v>
      </c>
      <c r="R9" s="1356"/>
      <c r="S9" s="1355"/>
      <c r="T9" s="1355"/>
      <c r="U9" s="1357"/>
      <c r="V9" s="1356"/>
      <c r="W9" s="1361">
        <v>2.0</v>
      </c>
      <c r="X9" s="1361">
        <v>1.0</v>
      </c>
      <c r="Y9" s="1380">
        <v>0.04791666666666667</v>
      </c>
      <c r="Z9" s="1356"/>
      <c r="AA9" s="1355">
        <v>0.0</v>
      </c>
      <c r="AB9" s="1355">
        <v>1.0</v>
      </c>
      <c r="AC9" s="1357">
        <v>0.04375</v>
      </c>
      <c r="AD9" s="1356"/>
      <c r="AE9" s="1355">
        <v>2.0</v>
      </c>
      <c r="AF9" s="1355">
        <v>1.0</v>
      </c>
      <c r="AG9" s="1357">
        <v>0.04236111111111111</v>
      </c>
      <c r="AH9" s="1356"/>
      <c r="AI9" s="1371"/>
      <c r="AJ9" s="1371"/>
      <c r="AK9" s="1371"/>
      <c r="AL9" s="1363"/>
      <c r="AM9" s="1355"/>
      <c r="AN9" s="1355"/>
      <c r="AO9" s="1355"/>
      <c r="AP9" s="1356"/>
    </row>
    <row r="10" ht="14.25" customHeight="1">
      <c r="A10" s="1383"/>
      <c r="B10" s="8"/>
      <c r="C10" s="1384"/>
      <c r="D10" s="1384"/>
      <c r="E10" s="1384"/>
      <c r="F10" s="1385"/>
      <c r="G10" s="1384"/>
      <c r="H10" s="1385"/>
      <c r="I10" s="1385"/>
      <c r="J10" s="1385"/>
      <c r="K10" s="1384"/>
      <c r="L10" s="1384"/>
      <c r="M10" s="1384"/>
      <c r="N10" s="1385"/>
      <c r="O10" s="1384"/>
      <c r="P10" s="1386"/>
      <c r="Q10" s="1385"/>
      <c r="R10" s="1385"/>
      <c r="S10" s="1384"/>
      <c r="T10" s="1386"/>
      <c r="U10" s="1384"/>
      <c r="V10" s="1385"/>
      <c r="W10" s="1385"/>
      <c r="X10" s="1385"/>
      <c r="Y10" s="1387"/>
      <c r="Z10" s="1385"/>
      <c r="AA10" s="1384"/>
      <c r="AB10" s="1384"/>
      <c r="AC10" s="1388"/>
      <c r="AD10" s="1385"/>
      <c r="AE10" s="1384"/>
      <c r="AF10" s="1384"/>
      <c r="AG10" s="1388"/>
      <c r="AH10" s="1385"/>
      <c r="AI10" s="1384"/>
      <c r="AJ10" s="1384"/>
      <c r="AK10" s="1388"/>
      <c r="AL10" s="1389"/>
      <c r="AM10" s="1384"/>
      <c r="AN10" s="1384"/>
      <c r="AO10" s="1388"/>
      <c r="AP10" s="1390"/>
    </row>
    <row r="11" ht="18.0" customHeight="1">
      <c r="A11" s="1370" t="s">
        <v>1408</v>
      </c>
      <c r="B11" s="8"/>
      <c r="C11" s="1355">
        <v>0.0</v>
      </c>
      <c r="D11" s="1355">
        <v>3.5</v>
      </c>
      <c r="E11" s="1357">
        <v>0.019444444444444445</v>
      </c>
      <c r="F11" s="1356"/>
      <c r="G11" s="1355">
        <v>4.0</v>
      </c>
      <c r="H11" s="1355">
        <v>6.0</v>
      </c>
      <c r="I11" s="1357">
        <v>0.013888888888888888</v>
      </c>
      <c r="J11" s="1356"/>
      <c r="K11" s="1355">
        <v>1.0</v>
      </c>
      <c r="L11" s="1355">
        <v>12.5</v>
      </c>
      <c r="M11" s="1357">
        <v>0.15902777777777777</v>
      </c>
      <c r="N11" s="1356"/>
      <c r="O11" s="1355">
        <v>1.0</v>
      </c>
      <c r="P11" s="1355">
        <v>14.5</v>
      </c>
      <c r="Q11" s="1357">
        <v>0.03333333333333333</v>
      </c>
      <c r="R11" s="1356"/>
      <c r="S11" s="1355"/>
      <c r="T11" s="1355"/>
      <c r="U11" s="1360"/>
      <c r="V11" s="1356"/>
      <c r="W11" s="1361">
        <v>1.0</v>
      </c>
      <c r="X11" s="1361">
        <v>1.0</v>
      </c>
      <c r="Y11" s="1380">
        <v>0.06041666666666667</v>
      </c>
      <c r="Z11" s="1356"/>
      <c r="AA11" s="1355">
        <v>4.0</v>
      </c>
      <c r="AB11" s="1355">
        <v>1.0</v>
      </c>
      <c r="AC11" s="1357">
        <v>0.11527777777777778</v>
      </c>
      <c r="AD11" s="1356"/>
      <c r="AE11" s="1355">
        <v>3.0</v>
      </c>
      <c r="AF11" s="1355">
        <v>1.0</v>
      </c>
      <c r="AG11" s="1357">
        <v>0.041666666666666664</v>
      </c>
      <c r="AH11" s="1356"/>
      <c r="AI11" s="1355"/>
      <c r="AJ11" s="1355"/>
      <c r="AK11" s="1357"/>
      <c r="AL11" s="1381"/>
      <c r="AM11" s="1355"/>
      <c r="AN11" s="1355"/>
      <c r="AO11" s="1355"/>
      <c r="AP11" s="1356"/>
    </row>
    <row r="12" ht="17.25" customHeight="1">
      <c r="A12" s="1370" t="s">
        <v>1409</v>
      </c>
      <c r="B12" s="8"/>
      <c r="C12" s="1355">
        <v>1.0</v>
      </c>
      <c r="D12" s="1355">
        <v>6.0</v>
      </c>
      <c r="E12" s="1357">
        <v>0.021527777777777778</v>
      </c>
      <c r="F12" s="1356"/>
      <c r="G12" s="1355">
        <v>4.0</v>
      </c>
      <c r="H12" s="1355">
        <v>14.0</v>
      </c>
      <c r="I12" s="1357">
        <v>0.021527777777777778</v>
      </c>
      <c r="J12" s="1356"/>
      <c r="K12" s="1355">
        <v>1.0</v>
      </c>
      <c r="L12" s="1355">
        <v>6.0</v>
      </c>
      <c r="M12" s="1357">
        <v>0.029166666666666667</v>
      </c>
      <c r="N12" s="1356"/>
      <c r="O12" s="1355">
        <v>0.0</v>
      </c>
      <c r="P12" s="1355">
        <v>14.0</v>
      </c>
      <c r="Q12" s="1357">
        <v>0.018055555555555554</v>
      </c>
      <c r="R12" s="1356"/>
      <c r="S12" s="1355"/>
      <c r="T12" s="1355"/>
      <c r="U12" s="1357"/>
      <c r="V12" s="1356"/>
      <c r="W12" s="1361">
        <v>4.0</v>
      </c>
      <c r="X12" s="1361">
        <v>1.0</v>
      </c>
      <c r="Y12" s="1380">
        <v>0.043055555555555555</v>
      </c>
      <c r="Z12" s="1356"/>
      <c r="AA12" s="1355">
        <v>7.0</v>
      </c>
      <c r="AB12" s="1355">
        <v>1.0</v>
      </c>
      <c r="AC12" s="1357">
        <v>0.05763888888888889</v>
      </c>
      <c r="AD12" s="1356"/>
      <c r="AE12" s="1355">
        <v>5.0</v>
      </c>
      <c r="AF12" s="1355">
        <v>1.0</v>
      </c>
      <c r="AG12" s="1357">
        <v>0.041666666666666664</v>
      </c>
      <c r="AH12" s="1356"/>
      <c r="AI12" s="1355"/>
      <c r="AJ12" s="1355"/>
      <c r="AK12" s="1357"/>
      <c r="AL12" s="1363"/>
      <c r="AM12" s="1355"/>
      <c r="AN12" s="1355"/>
      <c r="AO12" s="1355"/>
      <c r="AP12" s="1356"/>
    </row>
    <row r="13" ht="18.0" customHeight="1">
      <c r="A13" s="1370" t="s">
        <v>1410</v>
      </c>
      <c r="B13" s="8"/>
      <c r="C13" s="1355">
        <v>1.0</v>
      </c>
      <c r="D13" s="1355">
        <v>3.0</v>
      </c>
      <c r="E13" s="1357">
        <v>0.07013888888888889</v>
      </c>
      <c r="F13" s="1356"/>
      <c r="G13" s="1355">
        <v>1.0</v>
      </c>
      <c r="H13" s="1355">
        <v>2.0</v>
      </c>
      <c r="I13" s="1357">
        <v>0.0</v>
      </c>
      <c r="J13" s="1356">
        <v>1.0</v>
      </c>
      <c r="K13" s="1355">
        <v>1.0</v>
      </c>
      <c r="L13" s="1355">
        <v>16.5</v>
      </c>
      <c r="M13" s="1357">
        <v>0.11736111111111111</v>
      </c>
      <c r="N13" s="1356"/>
      <c r="O13" s="1355">
        <v>2.0</v>
      </c>
      <c r="P13" s="1355">
        <v>11.0</v>
      </c>
      <c r="Q13" s="1357">
        <v>0.02638888888888889</v>
      </c>
      <c r="R13" s="1356"/>
      <c r="S13" s="1355"/>
      <c r="T13" s="1355"/>
      <c r="U13" s="1357"/>
      <c r="V13" s="1356"/>
      <c r="W13" s="1361">
        <v>1.0</v>
      </c>
      <c r="X13" s="1361">
        <v>1.0</v>
      </c>
      <c r="Y13" s="1380">
        <v>0.0</v>
      </c>
      <c r="Z13" s="1356">
        <v>1.0</v>
      </c>
      <c r="AA13" s="1355">
        <v>1.0</v>
      </c>
      <c r="AB13" s="1355">
        <v>1.0</v>
      </c>
      <c r="AC13" s="1357">
        <v>0.0020833333333333333</v>
      </c>
      <c r="AD13" s="1356">
        <v>1.0</v>
      </c>
      <c r="AE13" s="1355">
        <v>1.0</v>
      </c>
      <c r="AF13" s="1355">
        <v>1.0</v>
      </c>
      <c r="AG13" s="1357">
        <v>0.04583333333333333</v>
      </c>
      <c r="AH13" s="1356"/>
      <c r="AI13" s="1355"/>
      <c r="AJ13" s="1355"/>
      <c r="AK13" s="1357"/>
      <c r="AL13" s="1363"/>
      <c r="AM13" s="1355"/>
      <c r="AN13" s="1355"/>
      <c r="AO13" s="1355"/>
      <c r="AP13" s="1356"/>
    </row>
    <row r="14" ht="18.0" customHeight="1">
      <c r="A14" s="1370" t="s">
        <v>1411</v>
      </c>
      <c r="B14" s="8"/>
      <c r="C14" s="1371">
        <v>0.0</v>
      </c>
      <c r="D14" s="1371">
        <v>4.0</v>
      </c>
      <c r="E14" s="1372">
        <v>0.029166666666666667</v>
      </c>
      <c r="F14" s="1373"/>
      <c r="G14" s="1371">
        <v>2.0</v>
      </c>
      <c r="H14" s="1371">
        <v>6.0</v>
      </c>
      <c r="I14" s="1372">
        <v>0.022916666666666665</v>
      </c>
      <c r="J14" s="1373"/>
      <c r="K14" s="1371">
        <v>0.0</v>
      </c>
      <c r="L14" s="1371">
        <v>9.5</v>
      </c>
      <c r="M14" s="1372">
        <v>0.034027777777777775</v>
      </c>
      <c r="N14" s="1373"/>
      <c r="O14" s="1371">
        <v>1.0</v>
      </c>
      <c r="P14" s="1371">
        <v>4.5</v>
      </c>
      <c r="Q14" s="1372">
        <v>0.021527777777777778</v>
      </c>
      <c r="R14" s="1373"/>
      <c r="S14" s="1371"/>
      <c r="T14" s="1371"/>
      <c r="U14" s="1372"/>
      <c r="V14" s="1373"/>
      <c r="W14" s="1375">
        <v>1.0</v>
      </c>
      <c r="X14" s="1375">
        <v>1.0</v>
      </c>
      <c r="Y14" s="1391">
        <v>0.043055555555555555</v>
      </c>
      <c r="Z14" s="1373"/>
      <c r="AA14" s="1371">
        <v>2.0</v>
      </c>
      <c r="AB14" s="1371">
        <v>1.0</v>
      </c>
      <c r="AC14" s="1372">
        <v>0.04652777777777778</v>
      </c>
      <c r="AD14" s="1373"/>
      <c r="AE14" s="1392">
        <v>1.0</v>
      </c>
      <c r="AF14" s="1355">
        <v>1.0</v>
      </c>
      <c r="AG14" s="1372">
        <v>0.04652777777777778</v>
      </c>
      <c r="AH14" s="1373"/>
      <c r="AI14" s="1392"/>
      <c r="AJ14" s="1392"/>
      <c r="AK14" s="1372"/>
      <c r="AL14" s="1393"/>
      <c r="AM14" s="1375"/>
      <c r="AN14" s="1371"/>
      <c r="AO14" s="1372"/>
      <c r="AP14" s="1356"/>
    </row>
    <row r="15" ht="18.0" customHeight="1">
      <c r="A15" s="1370" t="s">
        <v>1412</v>
      </c>
      <c r="B15" s="8"/>
      <c r="C15" s="1355">
        <v>2.0</v>
      </c>
      <c r="D15" s="1355">
        <v>4.0</v>
      </c>
      <c r="E15" s="1357">
        <v>0.024305555555555556</v>
      </c>
      <c r="F15" s="1394"/>
      <c r="G15" s="1355">
        <v>1.0</v>
      </c>
      <c r="H15" s="1355">
        <v>6.5</v>
      </c>
      <c r="I15" s="1357">
        <v>0.020833333333333332</v>
      </c>
      <c r="J15" s="1394"/>
      <c r="K15" s="1355">
        <v>1.0</v>
      </c>
      <c r="L15" s="1355">
        <v>7.0</v>
      </c>
      <c r="M15" s="1357">
        <v>0.021527777777777778</v>
      </c>
      <c r="N15" s="1394"/>
      <c r="O15" s="1355">
        <v>1.0</v>
      </c>
      <c r="P15" s="1355">
        <v>5.5</v>
      </c>
      <c r="Q15" s="1357">
        <v>0.020833333333333332</v>
      </c>
      <c r="R15" s="1394"/>
      <c r="S15" s="1355"/>
      <c r="T15" s="1355"/>
      <c r="U15" s="1357"/>
      <c r="V15" s="1394"/>
      <c r="W15" s="1361">
        <v>3.0</v>
      </c>
      <c r="X15" s="1361">
        <v>1.0</v>
      </c>
      <c r="Y15" s="1380">
        <v>0.044444444444444446</v>
      </c>
      <c r="Z15" s="1395"/>
      <c r="AA15" s="1355">
        <v>3.0</v>
      </c>
      <c r="AB15" s="1355">
        <v>1.0</v>
      </c>
      <c r="AC15" s="1357">
        <v>0.058333333333333334</v>
      </c>
      <c r="AD15" s="1395"/>
      <c r="AE15" s="1365">
        <v>2.0</v>
      </c>
      <c r="AF15" s="1355">
        <v>1.0</v>
      </c>
      <c r="AG15" s="1366">
        <v>0.041666666666666664</v>
      </c>
      <c r="AH15" s="1394"/>
      <c r="AI15" s="1365"/>
      <c r="AJ15" s="1396"/>
      <c r="AK15" s="1357"/>
      <c r="AL15" s="1363"/>
      <c r="AM15" s="1361"/>
      <c r="AN15" s="1355"/>
      <c r="AO15" s="1357"/>
      <c r="AP15" s="1395"/>
    </row>
    <row r="16" ht="18.0" customHeight="1">
      <c r="A16" s="1370" t="s">
        <v>1413</v>
      </c>
      <c r="B16" s="8"/>
      <c r="C16" s="1355">
        <v>1.0</v>
      </c>
      <c r="D16" s="1355">
        <v>12.5</v>
      </c>
      <c r="E16" s="1357">
        <v>0.024305555555555556</v>
      </c>
      <c r="F16" s="1356"/>
      <c r="G16" s="1355">
        <v>3.0</v>
      </c>
      <c r="H16" s="1355">
        <v>7.0</v>
      </c>
      <c r="I16" s="1357">
        <v>0.021527777777777778</v>
      </c>
      <c r="J16" s="1356"/>
      <c r="K16" s="1355">
        <v>0.0</v>
      </c>
      <c r="L16" s="1355">
        <v>0.0</v>
      </c>
      <c r="M16" s="1357">
        <v>0.0</v>
      </c>
      <c r="N16" s="1356">
        <v>1.0</v>
      </c>
      <c r="O16" s="1355">
        <v>1.0</v>
      </c>
      <c r="P16" s="1355">
        <v>20.5</v>
      </c>
      <c r="Q16" s="1357">
        <v>0.022222222222222223</v>
      </c>
      <c r="R16" s="1356"/>
      <c r="S16" s="1355"/>
      <c r="T16" s="1355"/>
      <c r="U16" s="1357"/>
      <c r="V16" s="1356"/>
      <c r="W16" s="1361">
        <v>1.0</v>
      </c>
      <c r="X16" s="1361">
        <v>1.0</v>
      </c>
      <c r="Y16" s="1380">
        <v>0.058333333333333334</v>
      </c>
      <c r="Z16" s="1356"/>
      <c r="AA16" s="1355">
        <v>2.0</v>
      </c>
      <c r="AB16" s="1355">
        <v>1.0</v>
      </c>
      <c r="AC16" s="1357">
        <v>0.08194444444444444</v>
      </c>
      <c r="AD16" s="1356"/>
      <c r="AE16" s="1355">
        <v>0.0</v>
      </c>
      <c r="AF16" s="1355">
        <v>1.0</v>
      </c>
      <c r="AG16" s="1357">
        <v>0.0</v>
      </c>
      <c r="AH16" s="1356">
        <v>1.0</v>
      </c>
      <c r="AI16" s="1365"/>
      <c r="AJ16" s="1365"/>
      <c r="AK16" s="1355"/>
      <c r="AL16" s="1363"/>
      <c r="AM16" s="1361"/>
      <c r="AN16" s="1355"/>
      <c r="AO16" s="1357"/>
      <c r="AP16" s="1356"/>
    </row>
    <row r="17" ht="18.0" customHeight="1">
      <c r="A17" s="1370" t="s">
        <v>1414</v>
      </c>
      <c r="B17" s="8"/>
      <c r="C17" s="1355">
        <v>0.0</v>
      </c>
      <c r="D17" s="1355">
        <v>4.5</v>
      </c>
      <c r="E17" s="1357">
        <v>0.024305555555555556</v>
      </c>
      <c r="F17" s="1394"/>
      <c r="G17" s="1355">
        <v>1.0</v>
      </c>
      <c r="H17" s="1355">
        <v>4.0</v>
      </c>
      <c r="I17" s="1357">
        <v>0.0</v>
      </c>
      <c r="J17" s="1394">
        <v>1.0</v>
      </c>
      <c r="K17" s="1355">
        <v>1.0</v>
      </c>
      <c r="L17" s="1355">
        <v>5.0</v>
      </c>
      <c r="M17" s="1357">
        <v>0.016666666666666666</v>
      </c>
      <c r="N17" s="1395"/>
      <c r="O17" s="1355">
        <v>2.0</v>
      </c>
      <c r="P17" s="1355">
        <v>20.5</v>
      </c>
      <c r="Q17" s="1357">
        <v>0.021527777777777778</v>
      </c>
      <c r="R17" s="1395"/>
      <c r="S17" s="1355"/>
      <c r="T17" s="1355"/>
      <c r="U17" s="1357"/>
      <c r="V17" s="1394"/>
      <c r="W17" s="1361">
        <v>0.0</v>
      </c>
      <c r="X17" s="1361">
        <v>1.0</v>
      </c>
      <c r="Y17" s="1380">
        <v>0.0</v>
      </c>
      <c r="Z17" s="1394">
        <v>1.0</v>
      </c>
      <c r="AA17" s="1355">
        <v>2.0</v>
      </c>
      <c r="AB17" s="1355">
        <v>1.0</v>
      </c>
      <c r="AC17" s="1357">
        <v>0.03958333333333333</v>
      </c>
      <c r="AD17" s="1394"/>
      <c r="AE17" s="1355">
        <v>1.0</v>
      </c>
      <c r="AF17" s="1355">
        <v>1.0</v>
      </c>
      <c r="AG17" s="1357">
        <v>0.04236111111111111</v>
      </c>
      <c r="AH17" s="1394"/>
      <c r="AI17" s="1397"/>
      <c r="AJ17" s="1397"/>
      <c r="AK17" s="1357"/>
      <c r="AL17" s="1363"/>
      <c r="AM17" s="1361"/>
      <c r="AN17" s="1361"/>
      <c r="AO17" s="1380"/>
      <c r="AP17" s="1395"/>
    </row>
    <row r="18" ht="12.75" customHeight="1">
      <c r="A18" s="1398"/>
      <c r="B18" s="102"/>
      <c r="C18" s="1384"/>
      <c r="D18" s="1384"/>
      <c r="E18" s="1384"/>
      <c r="F18" s="1384"/>
      <c r="G18" s="1384"/>
      <c r="H18" s="1384"/>
      <c r="I18" s="1384"/>
      <c r="J18" s="1384"/>
      <c r="K18" s="1384"/>
      <c r="L18" s="1384"/>
      <c r="M18" s="1384"/>
      <c r="N18" s="1384"/>
      <c r="O18" s="1384"/>
      <c r="P18" s="1384"/>
      <c r="Q18" s="1384"/>
      <c r="R18" s="1384"/>
      <c r="S18" s="1384"/>
      <c r="T18" s="1384"/>
      <c r="U18" s="1384"/>
      <c r="V18" s="1384"/>
      <c r="W18" s="1385"/>
      <c r="X18" s="1385"/>
      <c r="Y18" s="1385"/>
      <c r="Z18" s="1384"/>
      <c r="AA18" s="1384"/>
      <c r="AB18" s="1384"/>
      <c r="AC18" s="1384"/>
      <c r="AD18" s="1384"/>
      <c r="AE18" s="1384"/>
      <c r="AF18" s="1384"/>
      <c r="AG18" s="1384"/>
      <c r="AH18" s="1384"/>
      <c r="AI18" s="1384"/>
      <c r="AJ18" s="1384"/>
      <c r="AK18" s="1384"/>
      <c r="AL18" s="1384"/>
      <c r="AM18" s="1384"/>
      <c r="AN18" s="1384"/>
      <c r="AO18" s="1384"/>
      <c r="AP18" s="1390"/>
    </row>
    <row r="19" ht="18.0" customHeight="1">
      <c r="A19" s="1370" t="s">
        <v>1415</v>
      </c>
      <c r="B19" s="8"/>
      <c r="C19" s="1355">
        <v>0.0</v>
      </c>
      <c r="D19" s="1355">
        <v>3.0</v>
      </c>
      <c r="E19" s="1357">
        <v>0.030555555555555555</v>
      </c>
      <c r="F19" s="1394"/>
      <c r="G19" s="1355">
        <v>2.0</v>
      </c>
      <c r="H19" s="1355">
        <v>5.5</v>
      </c>
      <c r="I19" s="1357">
        <v>0.020833333333333332</v>
      </c>
      <c r="J19" s="1394"/>
      <c r="K19" s="1355">
        <v>1.0</v>
      </c>
      <c r="L19" s="1355">
        <v>6.5</v>
      </c>
      <c r="M19" s="1357">
        <v>0.019444444444444445</v>
      </c>
      <c r="N19" s="1394"/>
      <c r="O19" s="1355">
        <v>1.0</v>
      </c>
      <c r="P19" s="1355">
        <v>11.5</v>
      </c>
      <c r="Q19" s="1357">
        <v>0.01597222222222222</v>
      </c>
      <c r="R19" s="1395"/>
      <c r="S19" s="1355"/>
      <c r="T19" s="1355"/>
      <c r="U19" s="1357"/>
      <c r="V19" s="1395"/>
      <c r="W19" s="1355">
        <v>1.0</v>
      </c>
      <c r="X19" s="1355">
        <v>1.0</v>
      </c>
      <c r="Y19" s="1357">
        <v>0.04513888888888889</v>
      </c>
      <c r="Z19" s="1394"/>
      <c r="AA19" s="1355">
        <v>0.0</v>
      </c>
      <c r="AB19" s="1355">
        <v>1.0</v>
      </c>
      <c r="AC19" s="1357">
        <v>0.010416666666666666</v>
      </c>
      <c r="AD19" s="1394">
        <v>1.0</v>
      </c>
      <c r="AE19" s="1355">
        <v>1.0</v>
      </c>
      <c r="AF19" s="1355">
        <v>1.0</v>
      </c>
      <c r="AG19" s="1357">
        <v>0.04861111111111111</v>
      </c>
      <c r="AH19" s="1394"/>
      <c r="AI19" s="1397"/>
      <c r="AJ19" s="1397"/>
      <c r="AK19" s="1357"/>
      <c r="AL19" s="1363"/>
      <c r="AM19" s="1355"/>
      <c r="AN19" s="1399"/>
      <c r="AO19" s="1357"/>
      <c r="AP19" s="1395"/>
    </row>
    <row r="20" ht="16.5" customHeight="1">
      <c r="A20" s="1370" t="s">
        <v>1416</v>
      </c>
      <c r="B20" s="8"/>
      <c r="C20" s="1355">
        <v>1.0</v>
      </c>
      <c r="D20" s="1355">
        <v>6.5</v>
      </c>
      <c r="E20" s="1357">
        <v>0.03263888888888889</v>
      </c>
      <c r="F20" s="1356"/>
      <c r="G20" s="1355">
        <v>2.0</v>
      </c>
      <c r="H20" s="1355">
        <v>4.5</v>
      </c>
      <c r="I20" s="1357">
        <v>0.017361111111111112</v>
      </c>
      <c r="J20" s="1356"/>
      <c r="K20" s="1355">
        <v>1.0</v>
      </c>
      <c r="L20" s="1355">
        <v>5.0</v>
      </c>
      <c r="M20" s="1357">
        <v>0.05625</v>
      </c>
      <c r="N20" s="1356"/>
      <c r="O20" s="1355">
        <v>1.0</v>
      </c>
      <c r="P20" s="1355">
        <v>3.0</v>
      </c>
      <c r="Q20" s="1357">
        <v>0.017361111111111112</v>
      </c>
      <c r="R20" s="1400"/>
      <c r="S20" s="1355"/>
      <c r="T20" s="1355"/>
      <c r="U20" s="1357"/>
      <c r="V20" s="1400"/>
      <c r="W20" s="1355">
        <v>5.0</v>
      </c>
      <c r="X20" s="1355">
        <v>1.0</v>
      </c>
      <c r="Y20" s="1357">
        <v>0.049305555555555554</v>
      </c>
      <c r="Z20" s="1356"/>
      <c r="AA20" s="1355">
        <v>4.0</v>
      </c>
      <c r="AB20" s="1355">
        <v>1.0</v>
      </c>
      <c r="AC20" s="1357">
        <v>0.0</v>
      </c>
      <c r="AD20" s="1356"/>
      <c r="AE20" s="1355">
        <v>2.0</v>
      </c>
      <c r="AF20" s="1355">
        <v>1.0</v>
      </c>
      <c r="AG20" s="1357">
        <v>0.041666666666666664</v>
      </c>
      <c r="AH20" s="1400"/>
      <c r="AI20" s="1397"/>
      <c r="AJ20" s="1397"/>
      <c r="AK20" s="1357"/>
      <c r="AL20" s="1363"/>
      <c r="AM20" s="1361"/>
      <c r="AN20" s="1355"/>
      <c r="AO20" s="1357"/>
      <c r="AP20" s="1400"/>
    </row>
    <row r="21" ht="18.0" customHeight="1">
      <c r="A21" s="1370" t="s">
        <v>1417</v>
      </c>
      <c r="B21" s="8"/>
      <c r="C21" s="1355">
        <v>1.0</v>
      </c>
      <c r="D21" s="1355">
        <v>5.5</v>
      </c>
      <c r="E21" s="1357">
        <v>0.020833333333333332</v>
      </c>
      <c r="F21" s="1356"/>
      <c r="G21" s="1355">
        <v>1.0</v>
      </c>
      <c r="H21" s="1355">
        <v>4.0</v>
      </c>
      <c r="I21" s="1357">
        <v>0.024305555555555556</v>
      </c>
      <c r="J21" s="1356"/>
      <c r="K21" s="1355">
        <v>0.0</v>
      </c>
      <c r="L21" s="1355">
        <v>0.0</v>
      </c>
      <c r="M21" s="1357">
        <v>0.03888888888888889</v>
      </c>
      <c r="N21" s="1356"/>
      <c r="O21" s="1355">
        <v>1.0</v>
      </c>
      <c r="P21" s="1355">
        <v>4.0</v>
      </c>
      <c r="Q21" s="1357">
        <v>0.02638888888888889</v>
      </c>
      <c r="R21" s="1356"/>
      <c r="S21" s="1355"/>
      <c r="T21" s="1355"/>
      <c r="U21" s="1357"/>
      <c r="V21" s="1356"/>
      <c r="W21" s="1355">
        <v>2.0</v>
      </c>
      <c r="X21" s="1355">
        <v>1.0</v>
      </c>
      <c r="Y21" s="1357">
        <v>0.04375</v>
      </c>
      <c r="Z21" s="1356"/>
      <c r="AA21" s="1355">
        <v>1.0</v>
      </c>
      <c r="AB21" s="1355">
        <v>1.0</v>
      </c>
      <c r="AC21" s="1357">
        <v>0.09305555555555556</v>
      </c>
      <c r="AD21" s="1356"/>
      <c r="AE21" s="1355">
        <v>2.0</v>
      </c>
      <c r="AF21" s="1355">
        <v>1.0</v>
      </c>
      <c r="AG21" s="1357">
        <v>0.04375</v>
      </c>
      <c r="AH21" s="1356"/>
      <c r="AI21" s="1397"/>
      <c r="AJ21" s="1397"/>
      <c r="AK21" s="1357"/>
      <c r="AL21" s="1363"/>
      <c r="AM21" s="1361"/>
      <c r="AN21" s="1355"/>
      <c r="AO21" s="1357"/>
      <c r="AP21" s="1356"/>
    </row>
    <row r="22" ht="18.0" customHeight="1">
      <c r="A22" s="1370" t="s">
        <v>1418</v>
      </c>
      <c r="B22" s="8"/>
      <c r="C22" s="1371">
        <v>0.0</v>
      </c>
      <c r="D22" s="1371">
        <v>6.5</v>
      </c>
      <c r="E22" s="1372">
        <v>0.024305555555555556</v>
      </c>
      <c r="F22" s="1401"/>
      <c r="G22" s="1371">
        <v>0.0</v>
      </c>
      <c r="H22" s="1371">
        <v>0.0</v>
      </c>
      <c r="I22" s="1372">
        <v>0.0</v>
      </c>
      <c r="J22" s="1373">
        <v>1.0</v>
      </c>
      <c r="K22" s="1371">
        <v>1.0</v>
      </c>
      <c r="L22" s="1371">
        <v>6.0</v>
      </c>
      <c r="M22" s="1372">
        <v>0.06319444444444444</v>
      </c>
      <c r="N22" s="1373"/>
      <c r="O22" s="1371">
        <v>2.0</v>
      </c>
      <c r="P22" s="1371">
        <v>11.5</v>
      </c>
      <c r="Q22" s="1372">
        <v>0.022222222222222223</v>
      </c>
      <c r="R22" s="1373"/>
      <c r="S22" s="1371"/>
      <c r="T22" s="1371"/>
      <c r="U22" s="1372"/>
      <c r="V22" s="1401"/>
      <c r="W22" s="1371">
        <v>1.0</v>
      </c>
      <c r="X22" s="1371">
        <v>1.0</v>
      </c>
      <c r="Y22" s="1372">
        <v>0.04375</v>
      </c>
      <c r="Z22" s="1401"/>
      <c r="AA22" s="1371">
        <v>2.0</v>
      </c>
      <c r="AB22" s="1371">
        <v>1.0</v>
      </c>
      <c r="AC22" s="1372">
        <v>0.017361111111111112</v>
      </c>
      <c r="AD22" s="1373">
        <v>1.0</v>
      </c>
      <c r="AE22" s="1371">
        <v>3.0</v>
      </c>
      <c r="AF22" s="1371">
        <v>1.0</v>
      </c>
      <c r="AG22" s="1372">
        <v>0.043055555555555555</v>
      </c>
      <c r="AH22" s="1401"/>
      <c r="AI22" s="1402"/>
      <c r="AJ22" s="1402"/>
      <c r="AK22" s="1372"/>
      <c r="AL22" s="1393"/>
      <c r="AM22" s="1375"/>
      <c r="AN22" s="1371"/>
      <c r="AO22" s="1372"/>
      <c r="AP22" s="1400"/>
    </row>
    <row r="23" ht="18.0" customHeight="1">
      <c r="A23" s="1370" t="s">
        <v>1419</v>
      </c>
      <c r="B23" s="8"/>
      <c r="C23" s="1355">
        <v>1.0</v>
      </c>
      <c r="D23" s="1355">
        <v>12.0</v>
      </c>
      <c r="E23" s="1357">
        <v>0.03333333333333333</v>
      </c>
      <c r="F23" s="1403"/>
      <c r="G23" s="1355">
        <v>1.0</v>
      </c>
      <c r="H23" s="1355">
        <v>10.5</v>
      </c>
      <c r="I23" s="1357">
        <v>0.020833333333333332</v>
      </c>
      <c r="J23" s="1403"/>
      <c r="K23" s="1355">
        <v>0.0</v>
      </c>
      <c r="L23" s="1355">
        <v>0.0</v>
      </c>
      <c r="M23" s="1357">
        <v>0.0</v>
      </c>
      <c r="N23" s="1356">
        <v>1.0</v>
      </c>
      <c r="O23" s="1355">
        <v>1.0</v>
      </c>
      <c r="P23" s="1355">
        <v>10.0</v>
      </c>
      <c r="Q23" s="1404">
        <v>0.022222222222222223</v>
      </c>
      <c r="R23" s="1356"/>
      <c r="S23" s="1355"/>
      <c r="T23" s="1355"/>
      <c r="U23" s="1357"/>
      <c r="V23" s="1356"/>
      <c r="W23" s="1355">
        <v>3.0</v>
      </c>
      <c r="X23" s="1355">
        <v>1.0</v>
      </c>
      <c r="Y23" s="1357">
        <v>0.04375</v>
      </c>
      <c r="Z23" s="1403"/>
      <c r="AA23" s="1355">
        <v>0.0</v>
      </c>
      <c r="AB23" s="1355">
        <v>1.0</v>
      </c>
      <c r="AC23" s="1357">
        <v>0.06458333333333334</v>
      </c>
      <c r="AD23" s="1403"/>
      <c r="AE23" s="1355">
        <v>1.0</v>
      </c>
      <c r="AF23" s="1355">
        <v>1.0</v>
      </c>
      <c r="AG23" s="1357">
        <v>0.04236111111111111</v>
      </c>
      <c r="AH23" s="1403"/>
      <c r="AI23" s="1397"/>
      <c r="AJ23" s="1397"/>
      <c r="AK23" s="1357"/>
      <c r="AL23" s="1405"/>
      <c r="AM23" s="1361"/>
      <c r="AN23" s="1355"/>
      <c r="AO23" s="1357"/>
      <c r="AP23" s="1403"/>
    </row>
    <row r="24" ht="18.0" customHeight="1">
      <c r="A24" s="1370" t="s">
        <v>1420</v>
      </c>
      <c r="B24" s="8"/>
      <c r="C24" s="1355">
        <v>0.0</v>
      </c>
      <c r="D24" s="1355">
        <v>1.0</v>
      </c>
      <c r="E24" s="1357">
        <v>0.0</v>
      </c>
      <c r="F24" s="1356">
        <v>1.0</v>
      </c>
      <c r="G24" s="1355">
        <v>5.0</v>
      </c>
      <c r="H24" s="1355">
        <v>15.5</v>
      </c>
      <c r="I24" s="1357">
        <v>0.0</v>
      </c>
      <c r="J24" s="1356"/>
      <c r="K24" s="1355">
        <v>0.0</v>
      </c>
      <c r="L24" s="1355">
        <v>0.0</v>
      </c>
      <c r="M24" s="1357">
        <v>0.0</v>
      </c>
      <c r="N24" s="1356">
        <v>1.0</v>
      </c>
      <c r="O24" s="1355">
        <v>1.0</v>
      </c>
      <c r="P24" s="1355">
        <v>13.0</v>
      </c>
      <c r="Q24" s="1357">
        <v>0.021527777777777778</v>
      </c>
      <c r="R24" s="1356"/>
      <c r="S24" s="1355"/>
      <c r="T24" s="1355"/>
      <c r="U24" s="1357"/>
      <c r="V24" s="1356"/>
      <c r="W24" s="1355">
        <v>1.0</v>
      </c>
      <c r="X24" s="1355">
        <v>1.0</v>
      </c>
      <c r="Y24" s="1357">
        <v>0.04513888888888889</v>
      </c>
      <c r="Z24" s="1356"/>
      <c r="AA24" s="1355">
        <v>5.0</v>
      </c>
      <c r="AB24" s="1355">
        <v>1.0</v>
      </c>
      <c r="AC24" s="1357">
        <v>0.0625</v>
      </c>
      <c r="AD24" s="1356"/>
      <c r="AE24" s="1355">
        <v>3.0</v>
      </c>
      <c r="AF24" s="1355">
        <v>1.0</v>
      </c>
      <c r="AG24" s="1357">
        <v>0.041666666666666664</v>
      </c>
      <c r="AH24" s="1356"/>
      <c r="AI24" s="1365"/>
      <c r="AJ24" s="1365"/>
      <c r="AK24" s="1365"/>
      <c r="AL24" s="1363"/>
      <c r="AM24" s="1361"/>
      <c r="AN24" s="1355"/>
      <c r="AO24" s="1357"/>
      <c r="AP24" s="1356"/>
    </row>
    <row r="25" ht="18.0" customHeight="1">
      <c r="A25" s="1370" t="s">
        <v>1421</v>
      </c>
      <c r="B25" s="8"/>
      <c r="C25" s="1355">
        <v>0.0</v>
      </c>
      <c r="D25" s="1355">
        <v>0.0</v>
      </c>
      <c r="E25" s="1357">
        <v>0.0</v>
      </c>
      <c r="F25" s="1356">
        <v>1.0</v>
      </c>
      <c r="G25" s="1355">
        <v>4.0</v>
      </c>
      <c r="H25" s="1355">
        <v>36.0</v>
      </c>
      <c r="I25" s="1357">
        <v>0.020833333333333332</v>
      </c>
      <c r="J25" s="1356"/>
      <c r="K25" s="1355">
        <v>0.0</v>
      </c>
      <c r="L25" s="1355">
        <v>4.0</v>
      </c>
      <c r="M25" s="1357">
        <v>0.04652777777777778</v>
      </c>
      <c r="N25" s="1356"/>
      <c r="O25" s="1355">
        <v>1.0</v>
      </c>
      <c r="P25" s="1355">
        <v>13.5</v>
      </c>
      <c r="Q25" s="1357">
        <v>0.021527777777777778</v>
      </c>
      <c r="R25" s="1356"/>
      <c r="S25" s="1355"/>
      <c r="T25" s="1355"/>
      <c r="U25" s="1357"/>
      <c r="V25" s="1356"/>
      <c r="W25" s="1355">
        <v>1.0</v>
      </c>
      <c r="X25" s="1355">
        <v>1.0</v>
      </c>
      <c r="Y25" s="1357">
        <v>0.058333333333333334</v>
      </c>
      <c r="Z25" s="1356"/>
      <c r="AA25" s="1355">
        <v>4.0</v>
      </c>
      <c r="AB25" s="1355">
        <v>1.0</v>
      </c>
      <c r="AC25" s="1357">
        <v>0.03194444444444444</v>
      </c>
      <c r="AD25" s="1356"/>
      <c r="AE25" s="1355">
        <v>1.0</v>
      </c>
      <c r="AF25" s="1355">
        <v>1.0</v>
      </c>
      <c r="AG25" s="1357">
        <v>0.04236111111111111</v>
      </c>
      <c r="AH25" s="1356"/>
      <c r="AI25" s="1365">
        <v>6.0</v>
      </c>
      <c r="AJ25" s="1365">
        <v>1.0</v>
      </c>
      <c r="AK25" s="1357">
        <v>0.08680555555555555</v>
      </c>
      <c r="AL25" s="1363"/>
      <c r="AM25" s="1355"/>
      <c r="AN25" s="1355"/>
      <c r="AO25" s="1357"/>
      <c r="AP25" s="1356"/>
    </row>
    <row r="26" ht="12.75" customHeight="1">
      <c r="A26" s="1406"/>
      <c r="B26" s="7"/>
      <c r="C26" s="1388"/>
      <c r="D26" s="1388"/>
      <c r="E26" s="1388"/>
      <c r="F26" s="1388"/>
      <c r="G26" s="1388"/>
      <c r="H26" s="1388"/>
      <c r="I26" s="1388"/>
      <c r="J26" s="1388"/>
      <c r="K26" s="1388"/>
      <c r="L26" s="1388"/>
      <c r="M26" s="1388"/>
      <c r="N26" s="1388"/>
      <c r="O26" s="1388"/>
      <c r="P26" s="1388"/>
      <c r="Q26" s="1388"/>
      <c r="R26" s="1388"/>
      <c r="S26" s="1388"/>
      <c r="T26" s="1388"/>
      <c r="U26" s="1388"/>
      <c r="V26" s="1388"/>
      <c r="W26" s="1388"/>
      <c r="X26" s="1388"/>
      <c r="Y26" s="1388"/>
      <c r="Z26" s="1388"/>
      <c r="AA26" s="1388"/>
      <c r="AB26" s="1388"/>
      <c r="AC26" s="1388"/>
      <c r="AD26" s="1388"/>
      <c r="AE26" s="1388"/>
      <c r="AF26" s="1388"/>
      <c r="AG26" s="1388"/>
      <c r="AH26" s="1388"/>
      <c r="AI26" s="1388"/>
      <c r="AJ26" s="1388"/>
      <c r="AK26" s="1388"/>
      <c r="AL26" s="1388"/>
      <c r="AM26" s="1388"/>
      <c r="AN26" s="1388"/>
      <c r="AO26" s="1388"/>
      <c r="AP26" s="1390"/>
    </row>
    <row r="27" ht="17.25" customHeight="1">
      <c r="A27" s="1370" t="s">
        <v>1422</v>
      </c>
      <c r="B27" s="8"/>
      <c r="C27" s="1355">
        <v>0.0</v>
      </c>
      <c r="D27" s="1365">
        <v>3.5</v>
      </c>
      <c r="E27" s="1357">
        <v>0.027083333333333334</v>
      </c>
      <c r="F27" s="1356"/>
      <c r="G27" s="1355">
        <v>3.0</v>
      </c>
      <c r="H27" s="1397">
        <v>4.5</v>
      </c>
      <c r="I27" s="1407">
        <v>0.0</v>
      </c>
      <c r="J27" s="1356"/>
      <c r="K27" s="1355">
        <v>1.0</v>
      </c>
      <c r="L27" s="1365">
        <v>4.5</v>
      </c>
      <c r="M27" s="1408">
        <v>0.003472222222222222</v>
      </c>
      <c r="N27" s="1356"/>
      <c r="O27" s="1355">
        <v>3.0</v>
      </c>
      <c r="P27" s="1355">
        <v>5.5</v>
      </c>
      <c r="Q27" s="1407">
        <v>0.022222222222222223</v>
      </c>
      <c r="R27" s="1356"/>
      <c r="S27" s="1355"/>
      <c r="T27" s="1355"/>
      <c r="U27" s="1357"/>
      <c r="V27" s="1356"/>
      <c r="W27" s="1355">
        <v>1.0</v>
      </c>
      <c r="X27" s="1365">
        <v>1.0</v>
      </c>
      <c r="Y27" s="1409">
        <v>0.041666666666666664</v>
      </c>
      <c r="Z27" s="1356"/>
      <c r="AA27" s="1355">
        <v>3.0</v>
      </c>
      <c r="AB27" s="1365">
        <v>1.0</v>
      </c>
      <c r="AC27" s="1357">
        <v>0.0625</v>
      </c>
      <c r="AD27" s="1356"/>
      <c r="AE27" s="1355">
        <v>1.0</v>
      </c>
      <c r="AF27" s="1365">
        <v>1.0</v>
      </c>
      <c r="AG27" s="1357">
        <v>0.04236111111111111</v>
      </c>
      <c r="AH27" s="1356"/>
      <c r="AI27" s="1397">
        <v>6.0</v>
      </c>
      <c r="AJ27" s="1397">
        <v>1.0</v>
      </c>
      <c r="AK27" s="1357">
        <v>0.04861111111111111</v>
      </c>
      <c r="AL27" s="1363"/>
      <c r="AM27" s="1361"/>
      <c r="AN27" s="1355"/>
      <c r="AO27" s="1357"/>
      <c r="AP27" s="1356"/>
    </row>
    <row r="28" ht="19.5" customHeight="1">
      <c r="A28" s="1370" t="s">
        <v>1423</v>
      </c>
      <c r="B28" s="8"/>
      <c r="C28" s="1355">
        <v>0.0</v>
      </c>
      <c r="D28" s="1410">
        <v>0.0</v>
      </c>
      <c r="E28" s="1357">
        <v>0.0</v>
      </c>
      <c r="F28" s="1381">
        <v>1.0</v>
      </c>
      <c r="G28" s="1355">
        <v>1.0</v>
      </c>
      <c r="H28" s="1411">
        <v>11.0</v>
      </c>
      <c r="I28" s="1412">
        <v>0.020833333333333332</v>
      </c>
      <c r="J28" s="1381"/>
      <c r="K28" s="1355">
        <v>1.0</v>
      </c>
      <c r="L28" s="1410">
        <v>5.5</v>
      </c>
      <c r="M28" s="1413">
        <v>0.022222222222222223</v>
      </c>
      <c r="N28" s="1381"/>
      <c r="O28" s="1355">
        <v>1.0</v>
      </c>
      <c r="P28" s="1355">
        <v>2.5</v>
      </c>
      <c r="Q28" s="1412">
        <v>0.022222222222222223</v>
      </c>
      <c r="R28" s="1414"/>
      <c r="S28" s="1355"/>
      <c r="T28" s="1355"/>
      <c r="U28" s="1415"/>
      <c r="V28" s="1414"/>
      <c r="W28" s="1355">
        <v>3.0</v>
      </c>
      <c r="X28" s="1410">
        <v>1.0</v>
      </c>
      <c r="Y28" s="1416">
        <v>0.043055555555555555</v>
      </c>
      <c r="Z28" s="1381"/>
      <c r="AA28" s="1355">
        <v>1.0</v>
      </c>
      <c r="AB28" s="1410">
        <v>1.0</v>
      </c>
      <c r="AC28" s="1357">
        <v>0.052083333333333336</v>
      </c>
      <c r="AD28" s="1381"/>
      <c r="AE28" s="1355">
        <v>1.0</v>
      </c>
      <c r="AF28" s="1410">
        <v>1.0</v>
      </c>
      <c r="AG28" s="1357">
        <v>0.043055555555555555</v>
      </c>
      <c r="AH28" s="1414"/>
      <c r="AI28" s="1397">
        <v>1.0</v>
      </c>
      <c r="AJ28" s="1411">
        <v>1.0</v>
      </c>
      <c r="AK28" s="1357">
        <v>0.04236111111111111</v>
      </c>
      <c r="AL28" s="1417"/>
      <c r="AM28" s="1361"/>
      <c r="AN28" s="1397"/>
      <c r="AO28" s="1357"/>
      <c r="AP28" s="1414"/>
    </row>
    <row r="29" ht="18.0" customHeight="1">
      <c r="A29" s="1370" t="s">
        <v>1424</v>
      </c>
      <c r="B29" s="8"/>
      <c r="C29" s="1355">
        <v>0.0</v>
      </c>
      <c r="D29" s="1410">
        <v>0.0</v>
      </c>
      <c r="E29" s="1357">
        <v>0.0</v>
      </c>
      <c r="F29" s="1381">
        <v>1.0</v>
      </c>
      <c r="G29" s="1355">
        <v>3.0</v>
      </c>
      <c r="H29" s="1411">
        <v>6.5</v>
      </c>
      <c r="I29" s="1412">
        <v>0.020833333333333332</v>
      </c>
      <c r="J29" s="1363"/>
      <c r="K29" s="1355">
        <v>0.0</v>
      </c>
      <c r="L29" s="1410">
        <v>8.0</v>
      </c>
      <c r="M29" s="1416">
        <v>0.027083333333333334</v>
      </c>
      <c r="N29" s="1381"/>
      <c r="O29" s="1355">
        <v>1.0</v>
      </c>
      <c r="P29" s="1355">
        <v>5.5</v>
      </c>
      <c r="Q29" s="1412">
        <v>0.022222222222222223</v>
      </c>
      <c r="R29" s="1363"/>
      <c r="S29" s="1355"/>
      <c r="T29" s="1355"/>
      <c r="U29" s="1413"/>
      <c r="V29" s="1363"/>
      <c r="W29" s="1355">
        <v>1.0</v>
      </c>
      <c r="X29" s="1410">
        <v>1.0</v>
      </c>
      <c r="Y29" s="1416">
        <v>0.043055555555555555</v>
      </c>
      <c r="Z29" s="1381"/>
      <c r="AA29" s="1355">
        <v>0.0</v>
      </c>
      <c r="AB29" s="1410">
        <v>1.0</v>
      </c>
      <c r="AC29" s="1357">
        <v>0.011805555555555555</v>
      </c>
      <c r="AD29" s="1381">
        <v>1.0</v>
      </c>
      <c r="AE29" s="1355">
        <v>1.0</v>
      </c>
      <c r="AF29" s="1410">
        <v>1.0</v>
      </c>
      <c r="AG29" s="1357">
        <v>0.04236111111111111</v>
      </c>
      <c r="AH29" s="1363"/>
      <c r="AI29" s="1365">
        <v>1.0</v>
      </c>
      <c r="AJ29" s="1410">
        <v>1.0</v>
      </c>
      <c r="AK29" s="1357">
        <v>0.0</v>
      </c>
      <c r="AL29" s="1418"/>
      <c r="AM29" s="1361"/>
      <c r="AN29" s="1397"/>
      <c r="AO29" s="1357"/>
      <c r="AP29" s="1363"/>
    </row>
    <row r="30" ht="18.0" customHeight="1">
      <c r="A30" s="1370" t="s">
        <v>1425</v>
      </c>
      <c r="B30" s="8"/>
      <c r="C30" s="1355">
        <v>0.0</v>
      </c>
      <c r="D30" s="1410">
        <v>0.0</v>
      </c>
      <c r="E30" s="1357">
        <v>0.0</v>
      </c>
      <c r="F30" s="1381">
        <v>1.0</v>
      </c>
      <c r="G30" s="1355">
        <v>0.0</v>
      </c>
      <c r="H30" s="1411">
        <v>0.0</v>
      </c>
      <c r="I30" s="1412">
        <v>0.0</v>
      </c>
      <c r="J30" s="1381">
        <v>1.0</v>
      </c>
      <c r="K30" s="1355">
        <v>1.0</v>
      </c>
      <c r="L30" s="1410">
        <v>5.5</v>
      </c>
      <c r="M30" s="1416">
        <v>0.041666666666666664</v>
      </c>
      <c r="N30" s="1381"/>
      <c r="O30" s="1355">
        <v>1.0</v>
      </c>
      <c r="P30" s="1355">
        <v>4.5</v>
      </c>
      <c r="Q30" s="1412">
        <v>0.014583333333333334</v>
      </c>
      <c r="R30" s="1363"/>
      <c r="S30" s="1371"/>
      <c r="T30" s="1371"/>
      <c r="U30" s="1419"/>
      <c r="V30" s="1379"/>
      <c r="W30" s="1371">
        <v>5.0</v>
      </c>
      <c r="X30" s="1420">
        <v>1.0</v>
      </c>
      <c r="Y30" s="1421">
        <v>0.04722222222222222</v>
      </c>
      <c r="Z30" s="1393"/>
      <c r="AA30" s="1371">
        <v>0.0</v>
      </c>
      <c r="AB30" s="1420">
        <v>1.0</v>
      </c>
      <c r="AC30" s="1372">
        <v>0.014583333333333334</v>
      </c>
      <c r="AD30" s="1379">
        <v>1.0</v>
      </c>
      <c r="AE30" s="1371">
        <v>1.0</v>
      </c>
      <c r="AF30" s="1420">
        <v>1.0</v>
      </c>
      <c r="AG30" s="1372">
        <v>0.041666666666666664</v>
      </c>
      <c r="AH30" s="1393"/>
      <c r="AI30" s="1392">
        <v>0.0</v>
      </c>
      <c r="AJ30" s="1420">
        <v>1.0</v>
      </c>
      <c r="AK30" s="1372">
        <v>0.0</v>
      </c>
      <c r="AL30" s="1422"/>
      <c r="AM30" s="1375"/>
      <c r="AN30" s="1402"/>
      <c r="AO30" s="1372"/>
      <c r="AP30" s="1363"/>
    </row>
    <row r="31" ht="18.0" customHeight="1">
      <c r="A31" s="1370" t="s">
        <v>1426</v>
      </c>
      <c r="B31" s="8"/>
      <c r="C31" s="1355">
        <v>1.0</v>
      </c>
      <c r="D31" s="1410">
        <v>2.0</v>
      </c>
      <c r="E31" s="1357">
        <v>0.025</v>
      </c>
      <c r="F31" s="1381"/>
      <c r="G31" s="1355">
        <v>0.0</v>
      </c>
      <c r="H31" s="1411">
        <v>0.0</v>
      </c>
      <c r="I31" s="1412">
        <v>0.0</v>
      </c>
      <c r="J31" s="1381">
        <v>1.0</v>
      </c>
      <c r="K31" s="1355">
        <v>1.0</v>
      </c>
      <c r="L31" s="1410">
        <v>5.0</v>
      </c>
      <c r="M31" s="1416">
        <v>0.02361111111111111</v>
      </c>
      <c r="N31" s="1381"/>
      <c r="O31" s="1355">
        <v>1.0</v>
      </c>
      <c r="P31" s="1355">
        <v>2.0</v>
      </c>
      <c r="Q31" s="1412">
        <v>0.03333333333333333</v>
      </c>
      <c r="R31" s="1363"/>
      <c r="S31" s="1355"/>
      <c r="T31" s="1355"/>
      <c r="U31" s="1415"/>
      <c r="V31" s="1363"/>
      <c r="W31" s="1355">
        <v>5.0</v>
      </c>
      <c r="X31" s="1410">
        <v>1.0</v>
      </c>
      <c r="Y31" s="1416">
        <v>0.043055555555555555</v>
      </c>
      <c r="Z31" s="1363"/>
      <c r="AA31" s="1355">
        <v>1.0</v>
      </c>
      <c r="AB31" s="1410">
        <v>1.0</v>
      </c>
      <c r="AC31" s="1357">
        <v>0.03819444444444445</v>
      </c>
      <c r="AD31" s="1381"/>
      <c r="AE31" s="1355">
        <v>1.0</v>
      </c>
      <c r="AF31" s="1410">
        <v>1.0</v>
      </c>
      <c r="AG31" s="1355">
        <v>1.0</v>
      </c>
      <c r="AH31" s="1363"/>
      <c r="AI31" s="1365">
        <v>0.0</v>
      </c>
      <c r="AJ31" s="1423">
        <v>1.0</v>
      </c>
      <c r="AK31" s="1357">
        <v>0.0</v>
      </c>
      <c r="AL31" s="1424">
        <v>1.0</v>
      </c>
      <c r="AM31" s="1361"/>
      <c r="AN31" s="1397"/>
      <c r="AO31" s="1357"/>
      <c r="AP31" s="1381"/>
    </row>
    <row r="32" ht="18.0" customHeight="1">
      <c r="A32" s="1370" t="s">
        <v>1427</v>
      </c>
      <c r="B32" s="8"/>
      <c r="C32" s="1355">
        <v>1.0</v>
      </c>
      <c r="D32" s="1410">
        <v>5.0</v>
      </c>
      <c r="E32" s="1357">
        <v>0.06736111111111111</v>
      </c>
      <c r="F32" s="1381"/>
      <c r="G32" s="1355">
        <v>0.0</v>
      </c>
      <c r="H32" s="1411">
        <v>0.0</v>
      </c>
      <c r="I32" s="1412">
        <v>0.0</v>
      </c>
      <c r="J32" s="1381">
        <v>1.0</v>
      </c>
      <c r="K32" s="1355">
        <v>0.0</v>
      </c>
      <c r="L32" s="1411">
        <v>2.0</v>
      </c>
      <c r="M32" s="1412">
        <v>0.0</v>
      </c>
      <c r="N32" s="1381">
        <v>1.0</v>
      </c>
      <c r="O32" s="1355">
        <v>0.0</v>
      </c>
      <c r="P32" s="1355">
        <v>10.5</v>
      </c>
      <c r="Q32" s="1412">
        <v>0.021527777777777778</v>
      </c>
      <c r="R32" s="1363"/>
      <c r="S32" s="1355"/>
      <c r="T32" s="1425"/>
      <c r="U32" s="1426"/>
      <c r="V32" s="1363"/>
      <c r="W32" s="1355">
        <v>1.0</v>
      </c>
      <c r="X32" s="1411">
        <v>1.0</v>
      </c>
      <c r="Y32" s="1427">
        <v>0.06597222222222222</v>
      </c>
      <c r="Z32" s="1363"/>
      <c r="AA32" s="1355">
        <v>1.0</v>
      </c>
      <c r="AB32" s="1410">
        <v>1.0</v>
      </c>
      <c r="AC32" s="1357">
        <v>0.0625</v>
      </c>
      <c r="AD32" s="1381"/>
      <c r="AE32" s="1355">
        <v>2.0</v>
      </c>
      <c r="AF32" s="1411">
        <v>1.0</v>
      </c>
      <c r="AG32" s="1357">
        <v>0.043055555555555555</v>
      </c>
      <c r="AH32" s="1363"/>
      <c r="AI32" s="1428">
        <v>0.0</v>
      </c>
      <c r="AJ32" s="1410">
        <v>1.0</v>
      </c>
      <c r="AK32" s="1429">
        <v>0.0</v>
      </c>
      <c r="AL32" s="1424">
        <v>1.0</v>
      </c>
      <c r="AM32" s="1361"/>
      <c r="AN32" s="1397"/>
      <c r="AO32" s="1357"/>
      <c r="AP32" s="1363"/>
    </row>
    <row r="33" ht="18.0" customHeight="1">
      <c r="A33" s="1370" t="s">
        <v>1428</v>
      </c>
      <c r="B33" s="8"/>
      <c r="C33" s="1355">
        <v>1.0</v>
      </c>
      <c r="D33" s="1410">
        <v>3.0</v>
      </c>
      <c r="E33" s="1357">
        <v>0.022222222222222223</v>
      </c>
      <c r="F33" s="1381"/>
      <c r="G33" s="1355">
        <v>0.0</v>
      </c>
      <c r="H33" s="1411">
        <v>0.0</v>
      </c>
      <c r="I33" s="1412">
        <v>0.0</v>
      </c>
      <c r="J33" s="1381">
        <v>1.0</v>
      </c>
      <c r="K33" s="1355">
        <v>0.0</v>
      </c>
      <c r="L33" s="1411">
        <v>16.5</v>
      </c>
      <c r="M33" s="1412">
        <v>0.034027777777777775</v>
      </c>
      <c r="N33" s="1363"/>
      <c r="O33" s="1355">
        <v>3.0</v>
      </c>
      <c r="P33" s="1355">
        <v>15.5</v>
      </c>
      <c r="Q33" s="1430">
        <v>0.01597222222222222</v>
      </c>
      <c r="R33" s="1363"/>
      <c r="S33" s="1355"/>
      <c r="T33" s="1425"/>
      <c r="U33" s="1426"/>
      <c r="V33" s="1363"/>
      <c r="W33" s="1355">
        <v>6.0</v>
      </c>
      <c r="X33" s="1411">
        <v>1.0</v>
      </c>
      <c r="Y33" s="1412">
        <v>0.04791666666666667</v>
      </c>
      <c r="Z33" s="1363"/>
      <c r="AA33" s="1355">
        <v>2.0</v>
      </c>
      <c r="AB33" s="1410">
        <v>1.0</v>
      </c>
      <c r="AC33" s="1357">
        <v>0.075</v>
      </c>
      <c r="AD33" s="1381"/>
      <c r="AE33" s="1355">
        <v>1.0</v>
      </c>
      <c r="AF33" s="1411">
        <v>1.0</v>
      </c>
      <c r="AG33" s="1357">
        <v>0.0</v>
      </c>
      <c r="AH33" s="1431">
        <v>1.0</v>
      </c>
      <c r="AI33" s="1365">
        <v>0.0</v>
      </c>
      <c r="AJ33" s="1420">
        <v>1.0</v>
      </c>
      <c r="AK33" s="1357">
        <v>0.0</v>
      </c>
      <c r="AL33" s="1424">
        <v>1.0</v>
      </c>
      <c r="AM33" s="1361"/>
      <c r="AN33" s="1397"/>
      <c r="AO33" s="1357"/>
      <c r="AP33" s="1363"/>
    </row>
    <row r="34" ht="12.75" customHeight="1">
      <c r="A34" s="1383"/>
      <c r="B34" s="8"/>
      <c r="C34" s="1355"/>
      <c r="D34" s="1355"/>
      <c r="E34" s="1355"/>
      <c r="F34" s="1361"/>
      <c r="G34" s="1355"/>
      <c r="H34" s="1361"/>
      <c r="I34" s="1361"/>
      <c r="J34" s="1361"/>
      <c r="K34" s="1355"/>
      <c r="L34" s="1361"/>
      <c r="M34" s="1361"/>
      <c r="N34" s="1361"/>
      <c r="O34" s="1355"/>
      <c r="P34" s="1425"/>
      <c r="Q34" s="1361"/>
      <c r="R34" s="1432"/>
      <c r="S34" s="1384"/>
      <c r="T34" s="1386"/>
      <c r="U34" s="1384"/>
      <c r="V34" s="1385"/>
      <c r="W34" s="1384"/>
      <c r="X34" s="1385"/>
      <c r="Y34" s="1385"/>
      <c r="Z34" s="1385"/>
      <c r="AA34" s="1384"/>
      <c r="AB34" s="1384"/>
      <c r="AC34" s="1388"/>
      <c r="AD34" s="1385"/>
      <c r="AE34" s="1384"/>
      <c r="AF34" s="1385"/>
      <c r="AG34" s="1388"/>
      <c r="AH34" s="1385"/>
      <c r="AI34" s="1433"/>
      <c r="AJ34" s="1389"/>
      <c r="AK34" s="1388"/>
      <c r="AL34" s="1389"/>
      <c r="AM34" s="1385"/>
      <c r="AN34" s="1385"/>
      <c r="AO34" s="1388"/>
      <c r="AP34" s="1390"/>
    </row>
    <row r="35" ht="18.0" customHeight="1">
      <c r="A35" s="1370" t="s">
        <v>1429</v>
      </c>
      <c r="B35" s="8"/>
      <c r="C35" s="1355">
        <v>1.0</v>
      </c>
      <c r="D35" s="1355">
        <v>3.0</v>
      </c>
      <c r="E35" s="1367">
        <v>0.0375</v>
      </c>
      <c r="F35" s="1356"/>
      <c r="G35" s="1355">
        <v>0.0</v>
      </c>
      <c r="H35" s="1355">
        <v>0.0</v>
      </c>
      <c r="I35" s="1367">
        <v>0.0</v>
      </c>
      <c r="J35" s="1356">
        <v>1.0</v>
      </c>
      <c r="K35" s="1355">
        <v>1.0</v>
      </c>
      <c r="L35" s="1355">
        <v>15.5</v>
      </c>
      <c r="M35" s="1367">
        <v>0.06875</v>
      </c>
      <c r="N35" s="1356"/>
      <c r="O35" s="1355">
        <v>1.0</v>
      </c>
      <c r="P35" s="1355">
        <v>6.0</v>
      </c>
      <c r="Q35" s="1367">
        <v>0.02638888888888889</v>
      </c>
      <c r="R35" s="1356"/>
      <c r="S35" s="1355"/>
      <c r="T35" s="1425"/>
      <c r="U35" s="1367"/>
      <c r="V35" s="1356"/>
      <c r="W35" s="1355">
        <v>2.0</v>
      </c>
      <c r="X35" s="1355">
        <v>1.0</v>
      </c>
      <c r="Y35" s="1369">
        <v>0.043055555555555555</v>
      </c>
      <c r="Z35" s="1356"/>
      <c r="AA35" s="1355">
        <v>3.0</v>
      </c>
      <c r="AB35" s="1355">
        <v>1.0</v>
      </c>
      <c r="AC35" s="1357">
        <v>0.03611111111111111</v>
      </c>
      <c r="AD35" s="1356"/>
      <c r="AE35" s="1355">
        <v>2.0</v>
      </c>
      <c r="AF35" s="1355">
        <v>1.0</v>
      </c>
      <c r="AG35" s="1357">
        <v>0.041666666666666664</v>
      </c>
      <c r="AH35" s="1356"/>
      <c r="AI35" s="1397">
        <v>2.0</v>
      </c>
      <c r="AJ35" s="1355">
        <v>1.0</v>
      </c>
      <c r="AK35" s="1357">
        <v>0.0625</v>
      </c>
      <c r="AL35" s="1381"/>
      <c r="AM35" s="1361"/>
      <c r="AN35" s="1355"/>
      <c r="AO35" s="1357"/>
      <c r="AP35" s="1356"/>
    </row>
    <row r="36" ht="16.5" customHeight="1">
      <c r="A36" s="1370" t="s">
        <v>1430</v>
      </c>
      <c r="B36" s="8"/>
      <c r="C36" s="1434">
        <v>2.0</v>
      </c>
      <c r="D36" s="1434">
        <v>8.0</v>
      </c>
      <c r="E36" s="1435">
        <v>0.03125</v>
      </c>
      <c r="F36" s="1356"/>
      <c r="G36" s="1355">
        <v>0.0</v>
      </c>
      <c r="H36" s="1355">
        <v>0.0</v>
      </c>
      <c r="I36" s="1367">
        <v>0.0</v>
      </c>
      <c r="J36" s="1356">
        <v>1.0</v>
      </c>
      <c r="K36" s="1355">
        <v>1.0</v>
      </c>
      <c r="L36" s="1355">
        <v>8.0</v>
      </c>
      <c r="M36" s="1367">
        <v>0.03333333333333333</v>
      </c>
      <c r="N36" s="1356"/>
      <c r="O36" s="1355">
        <v>3.0</v>
      </c>
      <c r="P36" s="1355">
        <v>10.0</v>
      </c>
      <c r="Q36" s="1367">
        <v>0.014583333333333334</v>
      </c>
      <c r="R36" s="1356"/>
      <c r="S36" s="1355"/>
      <c r="T36" s="1425"/>
      <c r="U36" s="1367"/>
      <c r="V36" s="1356"/>
      <c r="W36" s="1355">
        <v>2.0</v>
      </c>
      <c r="X36" s="1355">
        <v>1.0</v>
      </c>
      <c r="Y36" s="1367">
        <v>0.041666666666666664</v>
      </c>
      <c r="Z36" s="1356"/>
      <c r="AA36" s="1355">
        <v>0.0</v>
      </c>
      <c r="AB36" s="1355">
        <v>1.0</v>
      </c>
      <c r="AC36" s="1357">
        <v>0.041666666666666664</v>
      </c>
      <c r="AD36" s="1356"/>
      <c r="AE36" s="1355">
        <v>2.0</v>
      </c>
      <c r="AF36" s="1355">
        <v>1.0</v>
      </c>
      <c r="AG36" s="1357">
        <v>0.041666666666666664</v>
      </c>
      <c r="AH36" s="1356"/>
      <c r="AI36" s="1397">
        <v>2.0</v>
      </c>
      <c r="AJ36" s="1355">
        <v>1.0</v>
      </c>
      <c r="AK36" s="1357">
        <v>0.041666666666666664</v>
      </c>
      <c r="AL36" s="1363"/>
      <c r="AM36" s="1361"/>
      <c r="AN36" s="1355"/>
      <c r="AO36" s="1357"/>
      <c r="AP36" s="1356"/>
    </row>
    <row r="37" ht="11.25" customHeight="1">
      <c r="A37" s="1436"/>
      <c r="B37" s="1436"/>
      <c r="C37" s="1437"/>
      <c r="D37" s="1437"/>
      <c r="E37" s="1438"/>
      <c r="F37" s="1437"/>
      <c r="G37" s="1437"/>
      <c r="H37" s="1437"/>
      <c r="I37" s="1438"/>
      <c r="J37" s="1438"/>
      <c r="K37" s="1437"/>
      <c r="L37" s="1437"/>
      <c r="M37" s="1438"/>
      <c r="N37" s="1438"/>
      <c r="O37" s="1437"/>
      <c r="P37" s="1437"/>
      <c r="Q37" s="1438"/>
      <c r="R37" s="1438"/>
      <c r="S37" s="1437"/>
      <c r="T37" s="1437"/>
      <c r="U37" s="1438"/>
      <c r="V37" s="1438"/>
      <c r="W37" s="1437"/>
      <c r="X37" s="1437"/>
      <c r="Y37" s="1438"/>
      <c r="Z37" s="1438"/>
      <c r="AA37" s="1437"/>
      <c r="AB37" s="1437"/>
      <c r="AC37" s="1438"/>
      <c r="AD37" s="1438"/>
      <c r="AE37" s="1437"/>
      <c r="AF37" s="1437"/>
      <c r="AG37" s="1438"/>
      <c r="AH37" s="1438"/>
      <c r="AI37" s="1439"/>
      <c r="AJ37" s="1439"/>
      <c r="AK37" s="1440"/>
      <c r="AL37" s="1440"/>
      <c r="AM37" s="1437"/>
      <c r="AN37" s="1437"/>
      <c r="AO37" s="1438"/>
      <c r="AP37" s="1438"/>
    </row>
    <row r="38" ht="16.5" customHeight="1">
      <c r="A38" s="1441" t="s">
        <v>45</v>
      </c>
      <c r="B38" s="1442" t="s">
        <v>46</v>
      </c>
      <c r="C38" s="1443">
        <f t="shared" ref="C38:E38" si="1">SUM(C3:C9)</f>
        <v>3</v>
      </c>
      <c r="D38" s="1444">
        <f t="shared" si="1"/>
        <v>24.5</v>
      </c>
      <c r="E38" s="1445">
        <f t="shared" si="1"/>
        <v>0.1743055556</v>
      </c>
      <c r="F38" s="1446">
        <f>SUM(F3:F19)</f>
        <v>2</v>
      </c>
      <c r="G38" s="1443">
        <f t="shared" ref="G38:I38" si="2">SUM(G3:G9)</f>
        <v>35</v>
      </c>
      <c r="H38" s="1444">
        <f t="shared" si="2"/>
        <v>84.5</v>
      </c>
      <c r="I38" s="1445">
        <f t="shared" si="2"/>
        <v>0.1368055556</v>
      </c>
      <c r="J38" s="1446">
        <f>SUM(J3:J19)</f>
        <v>3</v>
      </c>
      <c r="K38" s="1443">
        <f t="shared" ref="K38:M38" si="3">SUM(K3:K9)</f>
        <v>4</v>
      </c>
      <c r="L38" s="1444">
        <f t="shared" si="3"/>
        <v>28.5</v>
      </c>
      <c r="M38" s="1445">
        <f t="shared" si="3"/>
        <v>0.2166666667</v>
      </c>
      <c r="N38" s="1446">
        <f>SUM(N3:N19)</f>
        <v>2</v>
      </c>
      <c r="O38" s="1443">
        <f t="shared" ref="O38:Q38" si="4">SUM(O3:O9)</f>
        <v>16</v>
      </c>
      <c r="P38" s="1444">
        <f t="shared" si="4"/>
        <v>127</v>
      </c>
      <c r="Q38" s="1445">
        <f t="shared" si="4"/>
        <v>0.1694444444</v>
      </c>
      <c r="R38" s="1446">
        <f>SUM(R3:R19)</f>
        <v>0</v>
      </c>
      <c r="S38" s="1443">
        <f t="shared" ref="S38:U38" si="5">SUM(S3:S9)</f>
        <v>0</v>
      </c>
      <c r="T38" s="1444">
        <f t="shared" si="5"/>
        <v>0</v>
      </c>
      <c r="U38" s="1445">
        <f t="shared" si="5"/>
        <v>0</v>
      </c>
      <c r="V38" s="1446">
        <f>SUM(V3:V10)</f>
        <v>0</v>
      </c>
      <c r="W38" s="1443">
        <f t="shared" ref="W38:Y38" si="6">SUM(W3:W9)</f>
        <v>14</v>
      </c>
      <c r="X38" s="1444">
        <f t="shared" si="6"/>
        <v>7</v>
      </c>
      <c r="Y38" s="1445">
        <f t="shared" si="6"/>
        <v>0.2604166667</v>
      </c>
      <c r="Z38" s="1446">
        <f>SUM(Z3:Z19)</f>
        <v>3</v>
      </c>
      <c r="AA38" s="1443">
        <f t="shared" ref="AA38:AC38" si="7">SUM(AA3:AA9)</f>
        <v>15</v>
      </c>
      <c r="AB38" s="1444">
        <f t="shared" si="7"/>
        <v>7</v>
      </c>
      <c r="AC38" s="1445">
        <f t="shared" si="7"/>
        <v>0.31875</v>
      </c>
      <c r="AD38" s="1446">
        <f>SUM(AD3:AD19)</f>
        <v>3</v>
      </c>
      <c r="AE38" s="1443">
        <f t="shared" ref="AE38:AG38" si="8">SUM(AE3:AE9)</f>
        <v>6</v>
      </c>
      <c r="AF38" s="1444">
        <f t="shared" si="8"/>
        <v>3</v>
      </c>
      <c r="AG38" s="1445">
        <f t="shared" si="8"/>
        <v>0.1298611111</v>
      </c>
      <c r="AH38" s="1446">
        <f>SUM(AH3:AH19)</f>
        <v>1</v>
      </c>
      <c r="AI38" s="1443">
        <f t="shared" ref="AI38:AK38" si="9">SUM(AI3:AI9)</f>
        <v>0</v>
      </c>
      <c r="AJ38" s="1444">
        <f t="shared" si="9"/>
        <v>0</v>
      </c>
      <c r="AK38" s="1445">
        <f t="shared" si="9"/>
        <v>0</v>
      </c>
      <c r="AL38" s="1446">
        <f>SUM(AL3:AL19)</f>
        <v>0</v>
      </c>
      <c r="AM38" s="1443">
        <f t="shared" ref="AM38:AO38" si="10">SUM(AM3:AM9)</f>
        <v>0</v>
      </c>
      <c r="AN38" s="1444">
        <f t="shared" si="10"/>
        <v>0</v>
      </c>
      <c r="AO38" s="1445">
        <f t="shared" si="10"/>
        <v>0</v>
      </c>
      <c r="AP38" s="1446">
        <f>SUM(AP3:AP19)</f>
        <v>0</v>
      </c>
    </row>
    <row r="39" ht="18.0" customHeight="1">
      <c r="A39" s="1447" t="s">
        <v>47</v>
      </c>
      <c r="B39" s="1448" t="s">
        <v>48</v>
      </c>
      <c r="C39" s="1443">
        <f t="shared" ref="C39:E39" si="11">SUM(C11:C17)</f>
        <v>5</v>
      </c>
      <c r="D39" s="1444">
        <f t="shared" si="11"/>
        <v>37.5</v>
      </c>
      <c r="E39" s="1445">
        <f t="shared" si="11"/>
        <v>0.2131944444</v>
      </c>
      <c r="F39" s="1446">
        <f>SUM(F11:F18)</f>
        <v>0</v>
      </c>
      <c r="G39" s="1443">
        <f t="shared" ref="G39:I39" si="12">SUM(G11:G17)</f>
        <v>16</v>
      </c>
      <c r="H39" s="1444">
        <f t="shared" si="12"/>
        <v>45.5</v>
      </c>
      <c r="I39" s="1445">
        <f t="shared" si="12"/>
        <v>0.1006944444</v>
      </c>
      <c r="J39" s="1446">
        <f>SUM(J11:J18)</f>
        <v>2</v>
      </c>
      <c r="K39" s="1443">
        <f t="shared" ref="K39:M39" si="13">SUM(K11:K17)</f>
        <v>5</v>
      </c>
      <c r="L39" s="1444">
        <f t="shared" si="13"/>
        <v>56.5</v>
      </c>
      <c r="M39" s="1445">
        <f t="shared" si="13"/>
        <v>0.3777777778</v>
      </c>
      <c r="N39" s="1446">
        <f>SUM(N11:N18)</f>
        <v>1</v>
      </c>
      <c r="O39" s="1443">
        <f t="shared" ref="O39:Q39" si="14">SUM(O11:O17)</f>
        <v>8</v>
      </c>
      <c r="P39" s="1444">
        <f t="shared" si="14"/>
        <v>90.5</v>
      </c>
      <c r="Q39" s="1445">
        <f t="shared" si="14"/>
        <v>0.1638888889</v>
      </c>
      <c r="R39" s="1446">
        <f>SUM(R11:R18)</f>
        <v>0</v>
      </c>
      <c r="S39" s="1443">
        <f t="shared" ref="S39:U39" si="15">SUM(S11:S17)</f>
        <v>0</v>
      </c>
      <c r="T39" s="1444">
        <f t="shared" si="15"/>
        <v>0</v>
      </c>
      <c r="U39" s="1445">
        <f t="shared" si="15"/>
        <v>0</v>
      </c>
      <c r="V39" s="1446">
        <f>SUM(V11:V18)</f>
        <v>0</v>
      </c>
      <c r="W39" s="1443">
        <f t="shared" ref="W39:Y39" si="16">SUM(W11:W17)</f>
        <v>11</v>
      </c>
      <c r="X39" s="1444">
        <f t="shared" si="16"/>
        <v>7</v>
      </c>
      <c r="Y39" s="1445">
        <f t="shared" si="16"/>
        <v>0.2493055556</v>
      </c>
      <c r="Z39" s="1446">
        <f>SUM(Z11:Z18)</f>
        <v>2</v>
      </c>
      <c r="AA39" s="1443">
        <f t="shared" ref="AA39:AC39" si="17">SUM(AA11:AA17)</f>
        <v>21</v>
      </c>
      <c r="AB39" s="1444">
        <f t="shared" si="17"/>
        <v>7</v>
      </c>
      <c r="AC39" s="1445">
        <f t="shared" si="17"/>
        <v>0.4013888889</v>
      </c>
      <c r="AD39" s="1446">
        <f>SUM(AD11:AD18)</f>
        <v>1</v>
      </c>
      <c r="AE39" s="1443">
        <f t="shared" ref="AE39:AG39" si="18">SUM(AE11:AE17)</f>
        <v>13</v>
      </c>
      <c r="AF39" s="1444">
        <f t="shared" si="18"/>
        <v>7</v>
      </c>
      <c r="AG39" s="1445">
        <f t="shared" si="18"/>
        <v>0.2597222222</v>
      </c>
      <c r="AH39" s="1446">
        <f>SUM(AH11:AH18)</f>
        <v>1</v>
      </c>
      <c r="AI39" s="1443">
        <f t="shared" ref="AI39:AK39" si="19">SUM(AI11:AI17)</f>
        <v>0</v>
      </c>
      <c r="AJ39" s="1444">
        <f t="shared" si="19"/>
        <v>0</v>
      </c>
      <c r="AK39" s="1445">
        <f t="shared" si="19"/>
        <v>0</v>
      </c>
      <c r="AL39" s="1446">
        <f>SUM(AL11:AL18)</f>
        <v>0</v>
      </c>
      <c r="AM39" s="1443">
        <f t="shared" ref="AM39:AO39" si="20">SUM(AM11:AM17)</f>
        <v>0</v>
      </c>
      <c r="AN39" s="1444">
        <f t="shared" si="20"/>
        <v>0</v>
      </c>
      <c r="AO39" s="1445">
        <f t="shared" si="20"/>
        <v>0</v>
      </c>
      <c r="AP39" s="1446">
        <f>SUM(AP11:AP18)</f>
        <v>0</v>
      </c>
    </row>
    <row r="40" ht="18.0" customHeight="1">
      <c r="A40" s="1449" t="s">
        <v>43</v>
      </c>
      <c r="B40" s="1448" t="s">
        <v>49</v>
      </c>
      <c r="C40" s="1443">
        <f>SUM(C19:C25)</f>
        <v>3</v>
      </c>
      <c r="D40" s="1444">
        <f>SUM(D19:D21)</f>
        <v>15</v>
      </c>
      <c r="E40" s="1445">
        <f>SUM(E14:E25)</f>
        <v>0.24375</v>
      </c>
      <c r="F40" s="1446">
        <f>SUM(F19:F26)</f>
        <v>2</v>
      </c>
      <c r="G40" s="1443">
        <f t="shared" ref="G40:I40" si="21">SUM(G19:G25)</f>
        <v>15</v>
      </c>
      <c r="H40" s="1444">
        <f t="shared" si="21"/>
        <v>76</v>
      </c>
      <c r="I40" s="1445">
        <f t="shared" si="21"/>
        <v>0.1041666667</v>
      </c>
      <c r="J40" s="1446">
        <f>SUM(J19:J26)</f>
        <v>1</v>
      </c>
      <c r="K40" s="1443">
        <f t="shared" ref="K40:M40" si="22">SUM(K19:K25)</f>
        <v>3</v>
      </c>
      <c r="L40" s="1444">
        <f t="shared" si="22"/>
        <v>21.5</v>
      </c>
      <c r="M40" s="1445">
        <f t="shared" si="22"/>
        <v>0.2243055556</v>
      </c>
      <c r="N40" s="1446">
        <f>SUM(N19:N26)</f>
        <v>2</v>
      </c>
      <c r="O40" s="1443">
        <f t="shared" ref="O40:Q40" si="23">SUM(O19:O25)</f>
        <v>8</v>
      </c>
      <c r="P40" s="1444">
        <f t="shared" si="23"/>
        <v>66.5</v>
      </c>
      <c r="Q40" s="1445">
        <f t="shared" si="23"/>
        <v>0.1472222222</v>
      </c>
      <c r="R40" s="1446">
        <f>SUM(R19:R26)</f>
        <v>0</v>
      </c>
      <c r="S40" s="1443">
        <f t="shared" ref="S40:U40" si="24">SUM(S19:S25)</f>
        <v>0</v>
      </c>
      <c r="T40" s="1444">
        <f t="shared" si="24"/>
        <v>0</v>
      </c>
      <c r="U40" s="1445">
        <f t="shared" si="24"/>
        <v>0</v>
      </c>
      <c r="V40" s="1446">
        <f>SUM(V19:V26)</f>
        <v>0</v>
      </c>
      <c r="W40" s="1443">
        <f t="shared" ref="W40:Y40" si="25">SUM(W19:W25)</f>
        <v>14</v>
      </c>
      <c r="X40" s="1444">
        <f t="shared" si="25"/>
        <v>7</v>
      </c>
      <c r="Y40" s="1445">
        <f t="shared" si="25"/>
        <v>0.3291666667</v>
      </c>
      <c r="Z40" s="1446">
        <f>SUM(Z19:Z26)</f>
        <v>0</v>
      </c>
      <c r="AA40" s="1443">
        <f t="shared" ref="AA40:AC40" si="26">SUM(AA19:AA25)</f>
        <v>16</v>
      </c>
      <c r="AB40" s="1444">
        <f t="shared" si="26"/>
        <v>7</v>
      </c>
      <c r="AC40" s="1445">
        <f t="shared" si="26"/>
        <v>0.2798611111</v>
      </c>
      <c r="AD40" s="1446">
        <f>SUM(AD19:AD26)</f>
        <v>2</v>
      </c>
      <c r="AE40" s="1443">
        <f t="shared" ref="AE40:AG40" si="27">SUM(AE19:AE25)</f>
        <v>13</v>
      </c>
      <c r="AF40" s="1444">
        <f t="shared" si="27"/>
        <v>7</v>
      </c>
      <c r="AG40" s="1445">
        <f t="shared" si="27"/>
        <v>0.3034722222</v>
      </c>
      <c r="AH40" s="1446">
        <f>SUM(AH19:AH26)</f>
        <v>0</v>
      </c>
      <c r="AI40" s="1443">
        <f t="shared" ref="AI40:AK40" si="28">SUM(AI19:AI25)</f>
        <v>6</v>
      </c>
      <c r="AJ40" s="1444">
        <f t="shared" si="28"/>
        <v>1</v>
      </c>
      <c r="AK40" s="1445">
        <f t="shared" si="28"/>
        <v>0.08680555556</v>
      </c>
      <c r="AL40" s="1446">
        <f>SUM(AL19:AL26)</f>
        <v>0</v>
      </c>
      <c r="AM40" s="1443">
        <f t="shared" ref="AM40:AO40" si="29">SUM(AM19:AM25)</f>
        <v>0</v>
      </c>
      <c r="AN40" s="1444">
        <f t="shared" si="29"/>
        <v>0</v>
      </c>
      <c r="AO40" s="1445">
        <f t="shared" si="29"/>
        <v>0</v>
      </c>
      <c r="AP40" s="1446">
        <f>SUM(AP19:AP26)</f>
        <v>0</v>
      </c>
    </row>
    <row r="41" ht="18.0" customHeight="1">
      <c r="A41" s="1450" t="s">
        <v>57</v>
      </c>
      <c r="B41" s="1448" t="s">
        <v>51</v>
      </c>
      <c r="C41" s="1443">
        <f t="shared" ref="C41:E41" si="30">SUM(C27:C33)</f>
        <v>3</v>
      </c>
      <c r="D41" s="1444">
        <f t="shared" si="30"/>
        <v>13.5</v>
      </c>
      <c r="E41" s="1445">
        <f t="shared" si="30"/>
        <v>0.1416666667</v>
      </c>
      <c r="F41" s="1451">
        <f>SUM(F26:F34)</f>
        <v>3</v>
      </c>
      <c r="G41" s="1443">
        <f t="shared" ref="G41:I41" si="31">SUM(G27:G33)</f>
        <v>7</v>
      </c>
      <c r="H41" s="1444">
        <f t="shared" si="31"/>
        <v>22</v>
      </c>
      <c r="I41" s="1445">
        <f t="shared" si="31"/>
        <v>0.04166666667</v>
      </c>
      <c r="J41" s="1451">
        <f>SUM(J26:J34)</f>
        <v>4</v>
      </c>
      <c r="K41" s="1443">
        <f t="shared" ref="K41:M41" si="32">SUM(K27:K33)</f>
        <v>4</v>
      </c>
      <c r="L41" s="1444">
        <f t="shared" si="32"/>
        <v>47</v>
      </c>
      <c r="M41" s="1445">
        <f t="shared" si="32"/>
        <v>0.1520833333</v>
      </c>
      <c r="N41" s="1451">
        <f>SUM(N26:N34)</f>
        <v>1</v>
      </c>
      <c r="O41" s="1443">
        <f t="shared" ref="O41:P41" si="33">SUM(O27:O33)</f>
        <v>10</v>
      </c>
      <c r="P41" s="1444">
        <f t="shared" si="33"/>
        <v>46</v>
      </c>
      <c r="Q41" s="1445">
        <f>SUM(Q27:Q32)</f>
        <v>0.1361111111</v>
      </c>
      <c r="R41" s="1451">
        <f>SUM(R26:R34)</f>
        <v>0</v>
      </c>
      <c r="S41" s="1443">
        <f t="shared" ref="S41:U41" si="34">SUM(S27:S33)</f>
        <v>0</v>
      </c>
      <c r="T41" s="1444">
        <f t="shared" si="34"/>
        <v>0</v>
      </c>
      <c r="U41" s="1445">
        <f t="shared" si="34"/>
        <v>0</v>
      </c>
      <c r="V41" s="1451">
        <f>SUM(V26:V34)</f>
        <v>0</v>
      </c>
      <c r="W41" s="1443">
        <f t="shared" ref="W41:Y41" si="35">SUM(W27:W33)</f>
        <v>22</v>
      </c>
      <c r="X41" s="1444">
        <f t="shared" si="35"/>
        <v>7</v>
      </c>
      <c r="Y41" s="1445">
        <f t="shared" si="35"/>
        <v>0.3319444444</v>
      </c>
      <c r="Z41" s="1451">
        <f>SUM(Z26:Z34)</f>
        <v>0</v>
      </c>
      <c r="AA41" s="1443">
        <f t="shared" ref="AA41:AC41" si="36">SUM(AA27:AA33)</f>
        <v>8</v>
      </c>
      <c r="AB41" s="1444">
        <f t="shared" si="36"/>
        <v>7</v>
      </c>
      <c r="AC41" s="1445">
        <f t="shared" si="36"/>
        <v>0.3166666667</v>
      </c>
      <c r="AD41" s="1451">
        <f>SUM(AD26:AD34)</f>
        <v>2</v>
      </c>
      <c r="AE41" s="1443">
        <f t="shared" ref="AE41:AG41" si="37">SUM(AE27:AE33)</f>
        <v>8</v>
      </c>
      <c r="AF41" s="1444">
        <f t="shared" si="37"/>
        <v>7</v>
      </c>
      <c r="AG41" s="1445">
        <f t="shared" si="37"/>
        <v>1.2125</v>
      </c>
      <c r="AH41" s="1451">
        <f>SUM(AH26:AH34)</f>
        <v>1</v>
      </c>
      <c r="AI41" s="1443">
        <f t="shared" ref="AI41:AK41" si="38">SUM(AI27:AI33)</f>
        <v>8</v>
      </c>
      <c r="AJ41" s="1444">
        <f t="shared" si="38"/>
        <v>7</v>
      </c>
      <c r="AK41" s="1445">
        <f t="shared" si="38"/>
        <v>0.09097222222</v>
      </c>
      <c r="AL41" s="1451">
        <f>SUM(AL26:AL34)</f>
        <v>3</v>
      </c>
      <c r="AM41" s="1443">
        <f t="shared" ref="AM41:AO41" si="39">SUM(AM27:AM33)</f>
        <v>0</v>
      </c>
      <c r="AN41" s="1444">
        <f t="shared" si="39"/>
        <v>0</v>
      </c>
      <c r="AO41" s="1445">
        <f t="shared" si="39"/>
        <v>0</v>
      </c>
      <c r="AP41" s="1446">
        <f>SUM(AP26:AP34)</f>
        <v>0</v>
      </c>
    </row>
    <row r="42" ht="18.0" customHeight="1">
      <c r="A42" s="1452" t="s">
        <v>52</v>
      </c>
      <c r="B42" s="1453" t="s">
        <v>53</v>
      </c>
      <c r="C42" s="1443">
        <f t="shared" ref="C42:AP42" si="40">SUM(C35:C36)</f>
        <v>3</v>
      </c>
      <c r="D42" s="1444">
        <f t="shared" si="40"/>
        <v>11</v>
      </c>
      <c r="E42" s="1445">
        <f t="shared" si="40"/>
        <v>0.06875</v>
      </c>
      <c r="F42" s="1446">
        <f t="shared" si="40"/>
        <v>0</v>
      </c>
      <c r="G42" s="1443">
        <f t="shared" si="40"/>
        <v>0</v>
      </c>
      <c r="H42" s="1444">
        <f t="shared" si="40"/>
        <v>0</v>
      </c>
      <c r="I42" s="1445">
        <f t="shared" si="40"/>
        <v>0</v>
      </c>
      <c r="J42" s="1446">
        <f t="shared" si="40"/>
        <v>2</v>
      </c>
      <c r="K42" s="1443">
        <f t="shared" si="40"/>
        <v>2</v>
      </c>
      <c r="L42" s="1444">
        <f t="shared" si="40"/>
        <v>23.5</v>
      </c>
      <c r="M42" s="1445">
        <f t="shared" si="40"/>
        <v>0.1020833333</v>
      </c>
      <c r="N42" s="1446">
        <f t="shared" si="40"/>
        <v>0</v>
      </c>
      <c r="O42" s="1443">
        <f t="shared" si="40"/>
        <v>4</v>
      </c>
      <c r="P42" s="1444">
        <f t="shared" si="40"/>
        <v>16</v>
      </c>
      <c r="Q42" s="1445">
        <f t="shared" si="40"/>
        <v>0.04097222222</v>
      </c>
      <c r="R42" s="1446">
        <f t="shared" si="40"/>
        <v>0</v>
      </c>
      <c r="S42" s="1443">
        <f t="shared" si="40"/>
        <v>0</v>
      </c>
      <c r="T42" s="1444">
        <f t="shared" si="40"/>
        <v>0</v>
      </c>
      <c r="U42" s="1445">
        <f t="shared" si="40"/>
        <v>0</v>
      </c>
      <c r="V42" s="1446">
        <f t="shared" si="40"/>
        <v>0</v>
      </c>
      <c r="W42" s="1443">
        <f t="shared" si="40"/>
        <v>4</v>
      </c>
      <c r="X42" s="1444">
        <f t="shared" si="40"/>
        <v>2</v>
      </c>
      <c r="Y42" s="1445">
        <f t="shared" si="40"/>
        <v>0.08472222222</v>
      </c>
      <c r="Z42" s="1446">
        <f t="shared" si="40"/>
        <v>0</v>
      </c>
      <c r="AA42" s="1443">
        <f t="shared" si="40"/>
        <v>3</v>
      </c>
      <c r="AB42" s="1444">
        <f t="shared" si="40"/>
        <v>2</v>
      </c>
      <c r="AC42" s="1445">
        <f t="shared" si="40"/>
        <v>0.07777777778</v>
      </c>
      <c r="AD42" s="1446">
        <f t="shared" si="40"/>
        <v>0</v>
      </c>
      <c r="AE42" s="1443">
        <f t="shared" si="40"/>
        <v>4</v>
      </c>
      <c r="AF42" s="1444">
        <f t="shared" si="40"/>
        <v>2</v>
      </c>
      <c r="AG42" s="1445">
        <f t="shared" si="40"/>
        <v>0.08333333333</v>
      </c>
      <c r="AH42" s="1446">
        <f t="shared" si="40"/>
        <v>0</v>
      </c>
      <c r="AI42" s="1443">
        <f t="shared" si="40"/>
        <v>4</v>
      </c>
      <c r="AJ42" s="1444">
        <f t="shared" si="40"/>
        <v>2</v>
      </c>
      <c r="AK42" s="1445">
        <f t="shared" si="40"/>
        <v>0.1041666667</v>
      </c>
      <c r="AL42" s="1446">
        <f t="shared" si="40"/>
        <v>0</v>
      </c>
      <c r="AM42" s="1443">
        <f t="shared" si="40"/>
        <v>0</v>
      </c>
      <c r="AN42" s="1444">
        <f t="shared" si="40"/>
        <v>0</v>
      </c>
      <c r="AO42" s="1445">
        <f t="shared" si="40"/>
        <v>0</v>
      </c>
      <c r="AP42" s="1446">
        <f t="shared" si="40"/>
        <v>0</v>
      </c>
    </row>
    <row r="43" ht="18.0" customHeight="1">
      <c r="A43" s="1454" t="s">
        <v>44</v>
      </c>
      <c r="B43" s="1455" t="s">
        <v>24</v>
      </c>
      <c r="C43" s="1443">
        <f t="shared" ref="C43:AP43" si="41">SUM(C38:C42)</f>
        <v>17</v>
      </c>
      <c r="D43" s="1444">
        <f t="shared" si="41"/>
        <v>101.5</v>
      </c>
      <c r="E43" s="1445">
        <f t="shared" si="41"/>
        <v>0.8416666667</v>
      </c>
      <c r="F43" s="1446">
        <f t="shared" si="41"/>
        <v>7</v>
      </c>
      <c r="G43" s="1443">
        <f t="shared" si="41"/>
        <v>73</v>
      </c>
      <c r="H43" s="1444">
        <f t="shared" si="41"/>
        <v>228</v>
      </c>
      <c r="I43" s="1445">
        <f t="shared" si="41"/>
        <v>0.3833333333</v>
      </c>
      <c r="J43" s="1446">
        <f t="shared" si="41"/>
        <v>12</v>
      </c>
      <c r="K43" s="1443">
        <f t="shared" si="41"/>
        <v>18</v>
      </c>
      <c r="L43" s="1444">
        <f t="shared" si="41"/>
        <v>177</v>
      </c>
      <c r="M43" s="1445">
        <f t="shared" si="41"/>
        <v>1.072916667</v>
      </c>
      <c r="N43" s="1446">
        <f t="shared" si="41"/>
        <v>6</v>
      </c>
      <c r="O43" s="1443">
        <f t="shared" si="41"/>
        <v>46</v>
      </c>
      <c r="P43" s="1444">
        <f t="shared" si="41"/>
        <v>346</v>
      </c>
      <c r="Q43" s="1445">
        <f t="shared" si="41"/>
        <v>0.6576388889</v>
      </c>
      <c r="R43" s="1446">
        <f t="shared" si="41"/>
        <v>0</v>
      </c>
      <c r="S43" s="1443">
        <f t="shared" si="41"/>
        <v>0</v>
      </c>
      <c r="T43" s="1444">
        <f t="shared" si="41"/>
        <v>0</v>
      </c>
      <c r="U43" s="1445">
        <f t="shared" si="41"/>
        <v>0</v>
      </c>
      <c r="V43" s="1446">
        <f t="shared" si="41"/>
        <v>0</v>
      </c>
      <c r="W43" s="1443">
        <f t="shared" si="41"/>
        <v>65</v>
      </c>
      <c r="X43" s="1444">
        <f t="shared" si="41"/>
        <v>30</v>
      </c>
      <c r="Y43" s="1445">
        <f t="shared" si="41"/>
        <v>1.255555556</v>
      </c>
      <c r="Z43" s="1446">
        <f t="shared" si="41"/>
        <v>5</v>
      </c>
      <c r="AA43" s="1443">
        <f t="shared" si="41"/>
        <v>63</v>
      </c>
      <c r="AB43" s="1444">
        <f t="shared" si="41"/>
        <v>30</v>
      </c>
      <c r="AC43" s="1445">
        <f t="shared" si="41"/>
        <v>1.394444444</v>
      </c>
      <c r="AD43" s="1446">
        <f t="shared" si="41"/>
        <v>8</v>
      </c>
      <c r="AE43" s="1443">
        <f t="shared" si="41"/>
        <v>44</v>
      </c>
      <c r="AF43" s="1444">
        <f t="shared" si="41"/>
        <v>26</v>
      </c>
      <c r="AG43" s="1445">
        <f t="shared" si="41"/>
        <v>1.988888889</v>
      </c>
      <c r="AH43" s="1446">
        <f t="shared" si="41"/>
        <v>3</v>
      </c>
      <c r="AI43" s="1443">
        <f t="shared" si="41"/>
        <v>18</v>
      </c>
      <c r="AJ43" s="1444">
        <f t="shared" si="41"/>
        <v>10</v>
      </c>
      <c r="AK43" s="1445">
        <f t="shared" si="41"/>
        <v>0.2819444444</v>
      </c>
      <c r="AL43" s="1446">
        <f t="shared" si="41"/>
        <v>3</v>
      </c>
      <c r="AM43" s="1443">
        <f t="shared" si="41"/>
        <v>0</v>
      </c>
      <c r="AN43" s="1444">
        <f t="shared" si="41"/>
        <v>0</v>
      </c>
      <c r="AO43" s="1445">
        <f t="shared" si="41"/>
        <v>0</v>
      </c>
      <c r="AP43" s="1446">
        <f t="shared" si="41"/>
        <v>0</v>
      </c>
    </row>
    <row r="44" ht="18.0" customHeight="1">
      <c r="A44" s="1370" t="s">
        <v>1122</v>
      </c>
      <c r="B44" s="8"/>
      <c r="C44" s="1456"/>
      <c r="D44" s="1248"/>
      <c r="E44" s="1456"/>
      <c r="F44" s="1456"/>
      <c r="G44" s="1456"/>
      <c r="H44" s="1456"/>
      <c r="I44" s="1456"/>
      <c r="J44" s="1456"/>
      <c r="K44" s="1456"/>
      <c r="L44" s="1456"/>
      <c r="M44" s="1456"/>
      <c r="N44" s="1456"/>
      <c r="O44" s="1456"/>
      <c r="P44" s="1456"/>
      <c r="Q44" s="1456"/>
      <c r="R44" s="1456"/>
      <c r="S44" s="1456"/>
      <c r="T44" s="1456"/>
      <c r="U44" s="1456"/>
      <c r="V44" s="1456"/>
      <c r="W44" s="1456"/>
      <c r="X44" s="1456"/>
      <c r="Y44" s="1456"/>
      <c r="Z44" s="1456"/>
      <c r="AA44" s="1456"/>
      <c r="AB44" s="1456"/>
      <c r="AC44" s="1456"/>
      <c r="AD44" s="1456"/>
      <c r="AE44" s="1456"/>
      <c r="AF44" s="1456"/>
      <c r="AG44" s="1456"/>
      <c r="AH44" s="1456"/>
      <c r="AI44" s="1456"/>
      <c r="AJ44" s="1456"/>
      <c r="AK44" s="1456"/>
      <c r="AL44" s="1456"/>
      <c r="AM44" s="1456"/>
      <c r="AN44" s="1456"/>
      <c r="AO44" s="1456"/>
      <c r="AP44" s="1456"/>
    </row>
    <row r="45" ht="18.0" customHeight="1"/>
  </sheetData>
  <mergeCells count="47">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30:B30"/>
    <mergeCell ref="A31:B31"/>
    <mergeCell ref="A32:B32"/>
    <mergeCell ref="A33:B33"/>
    <mergeCell ref="A34:B34"/>
    <mergeCell ref="A35:B35"/>
    <mergeCell ref="A36:B36"/>
    <mergeCell ref="A44:B44"/>
    <mergeCell ref="A23:B23"/>
    <mergeCell ref="A24:B24"/>
    <mergeCell ref="A25:B25"/>
    <mergeCell ref="A26:B26"/>
    <mergeCell ref="A27:B27"/>
    <mergeCell ref="A28:B28"/>
    <mergeCell ref="A29:B29"/>
  </mergeCells>
  <conditionalFormatting sqref="C3:E36">
    <cfRule type="expression" dxfId="0" priority="1">
      <formula>$F:$F=1</formula>
    </cfRule>
  </conditionalFormatting>
  <conditionalFormatting sqref="C3:C36">
    <cfRule type="cellIs" dxfId="7" priority="2" operator="equal">
      <formula>0</formula>
    </cfRule>
  </conditionalFormatting>
  <conditionalFormatting sqref="C3:C36">
    <cfRule type="cellIs" dxfId="6" priority="3" operator="greaterThan">
      <formula>0</formula>
    </cfRule>
  </conditionalFormatting>
  <conditionalFormatting sqref="E4:E36">
    <cfRule type="cellIs" dxfId="7" priority="4" operator="lessThanOrEqual">
      <formula>"0:25:00"</formula>
    </cfRule>
  </conditionalFormatting>
  <conditionalFormatting sqref="E3:E36">
    <cfRule type="cellIs" dxfId="6" priority="5" operator="greaterThanOrEqual">
      <formula>"0:25:00"</formula>
    </cfRule>
  </conditionalFormatting>
  <conditionalFormatting sqref="D4:D36">
    <cfRule type="cellIs" dxfId="6" priority="6" operator="greaterThanOrEqual">
      <formula>4</formula>
    </cfRule>
  </conditionalFormatting>
  <conditionalFormatting sqref="D3:D36">
    <cfRule type="cellIs" dxfId="8" priority="7" operator="lessThan">
      <formula>4</formula>
    </cfRule>
  </conditionalFormatting>
  <conditionalFormatting sqref="G3:I36">
    <cfRule type="expression" dxfId="5" priority="8">
      <formula>$J:$J=1</formula>
    </cfRule>
  </conditionalFormatting>
  <conditionalFormatting sqref="K3:M36">
    <cfRule type="expression" dxfId="0" priority="9">
      <formula>$N:$N=1</formula>
    </cfRule>
  </conditionalFormatting>
  <conditionalFormatting sqref="O3:Q36">
    <cfRule type="expression" dxfId="0" priority="10">
      <formula>$R:$R=1</formula>
    </cfRule>
  </conditionalFormatting>
  <conditionalFormatting sqref="S3:U36">
    <cfRule type="expression" dxfId="0" priority="11">
      <formula>$V:$V=1</formula>
    </cfRule>
  </conditionalFormatting>
  <conditionalFormatting sqref="G3:G36 K3:K36 O3:O36 S3:S36">
    <cfRule type="cellIs" dxfId="6" priority="12" operator="greaterThanOrEqual">
      <formula>1</formula>
    </cfRule>
  </conditionalFormatting>
  <conditionalFormatting sqref="G3:G36 K3:K36 O3:O36 S3:S36">
    <cfRule type="cellIs" dxfId="8" priority="13" operator="equal">
      <formula>0</formula>
    </cfRule>
  </conditionalFormatting>
  <conditionalFormatting sqref="H3:H36 L3:L36 P3:P36 T3:T36">
    <cfRule type="cellIs" dxfId="8" priority="14" operator="lessThan">
      <formula>4</formula>
    </cfRule>
  </conditionalFormatting>
  <conditionalFormatting sqref="H3:H36 L3:L36 P3:P36 T3:T36">
    <cfRule type="cellIs" dxfId="6" priority="15" operator="greaterThanOrEqual">
      <formula>4</formula>
    </cfRule>
  </conditionalFormatting>
  <conditionalFormatting sqref="I3:I36 M3:M36 Q3:Q36 U3:U36">
    <cfRule type="cellIs" dxfId="6" priority="16" operator="greaterThanOrEqual">
      <formula>"0:25:00"</formula>
    </cfRule>
  </conditionalFormatting>
  <conditionalFormatting sqref="I3:I36 M3:M36 Q3:Q36 U3:U36">
    <cfRule type="cellIs" dxfId="8" priority="17" operator="lessThanOrEqual">
      <formula>"0:25:00"</formula>
    </cfRule>
  </conditionalFormatting>
  <conditionalFormatting sqref="W3:Y36">
    <cfRule type="expression" dxfId="0" priority="18">
      <formula>$Z:$Z=1</formula>
    </cfRule>
  </conditionalFormatting>
  <conditionalFormatting sqref="AA3:AA36">
    <cfRule type="expression" dxfId="0" priority="19">
      <formula>$AD:$AD=1</formula>
    </cfRule>
  </conditionalFormatting>
  <conditionalFormatting sqref="AE3:AG36">
    <cfRule type="expression" dxfId="0" priority="20">
      <formula>$AH:$AH=1</formula>
    </cfRule>
  </conditionalFormatting>
  <conditionalFormatting sqref="AI3:AK36">
    <cfRule type="expression" dxfId="0" priority="21">
      <formula>$AL:$AL=1</formula>
    </cfRule>
  </conditionalFormatting>
  <conditionalFormatting sqref="AM3:AO36">
    <cfRule type="expression" dxfId="0" priority="22">
      <formula>$AP:$AP=1</formula>
    </cfRule>
  </conditionalFormatting>
  <conditionalFormatting sqref="W3:W36 AA3:AA36 AE3:AE36 AI3:AI36 AM3:AM36 AF6:AG6 AJ6:AK9 AN9:AO9 AJ11:AK11 AN11:AO13 AJ24:AK24 AN25:AO25">
    <cfRule type="cellIs" dxfId="6" priority="23" operator="greaterThanOrEqual">
      <formula>1</formula>
    </cfRule>
  </conditionalFormatting>
  <conditionalFormatting sqref="W3:W36 AA3:AA36 AE3:AE36 AI3:AI36 AM3:AM36 AF6:AG6 AJ6:AK9 AN9:AO9 AJ11:AK11 AN11:AO13 AJ24:AK24 AN25:AO25">
    <cfRule type="cellIs" dxfId="8" priority="24" operator="equal">
      <formula>0</formula>
    </cfRule>
  </conditionalFormatting>
  <conditionalFormatting sqref="AB2:AB36">
    <cfRule type="expression" dxfId="0" priority="25">
      <formula>$AD:$AD=1</formula>
    </cfRule>
  </conditionalFormatting>
  <conditionalFormatting sqref="X3:X36 AB3:AB36 AF3:AF36 AJ3:AJ36 AN3:AN36">
    <cfRule type="cellIs" dxfId="6" priority="26" operator="greaterThanOrEqual">
      <formula>1</formula>
    </cfRule>
  </conditionalFormatting>
  <conditionalFormatting sqref="AC2:AC36">
    <cfRule type="expression" dxfId="0" priority="27">
      <formula>$AD:$AD=1</formula>
    </cfRule>
  </conditionalFormatting>
  <conditionalFormatting sqref="Y3:Y36 AC3:AC36 AG3:AG36 AK3:AK36 AO3:AO12 AM11:AN12 AO14:AO36">
    <cfRule type="cellIs" dxfId="6" priority="28" operator="greaterThanOrEqual">
      <formula>"1:00:00"</formula>
    </cfRule>
  </conditionalFormatting>
  <conditionalFormatting sqref="Y3:Y36 AC3:AC36 AG3:AG36 AK3:AK36 AO3:AO12 AM11:AN12 AO14:AO36">
    <cfRule type="cellIs" dxfId="8" priority="29" operator="lessThanOrEqual">
      <formula>"0:59:00"</formula>
    </cfRule>
  </conditionalFormatting>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EBF7"/>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42" width="11.71"/>
  </cols>
  <sheetData>
    <row r="1" ht="20.25" customHeight="1">
      <c r="A1" s="1457" t="s">
        <v>834</v>
      </c>
      <c r="B1" s="8"/>
      <c r="C1" s="1458" t="s">
        <v>1431</v>
      </c>
      <c r="D1" s="63"/>
      <c r="E1" s="63"/>
      <c r="F1" s="64"/>
      <c r="G1" s="1458" t="s">
        <v>1371</v>
      </c>
      <c r="H1" s="63"/>
      <c r="I1" s="63"/>
      <c r="J1" s="64"/>
      <c r="K1" s="1117" t="s">
        <v>1432</v>
      </c>
      <c r="L1" s="63"/>
      <c r="M1" s="63"/>
      <c r="N1" s="64"/>
      <c r="O1" s="1117" t="s">
        <v>1389</v>
      </c>
      <c r="P1" s="63"/>
      <c r="Q1" s="63"/>
      <c r="R1" s="64"/>
      <c r="S1" s="1117" t="s">
        <v>1123</v>
      </c>
      <c r="T1" s="63"/>
      <c r="U1" s="63"/>
      <c r="V1" s="64"/>
      <c r="W1" s="1118" t="s">
        <v>876</v>
      </c>
      <c r="X1" s="63"/>
      <c r="Y1" s="63"/>
      <c r="Z1" s="64"/>
      <c r="AA1" s="1118" t="s">
        <v>1433</v>
      </c>
      <c r="AB1" s="63"/>
      <c r="AC1" s="63"/>
      <c r="AD1" s="64"/>
      <c r="AE1" s="1118" t="s">
        <v>1434</v>
      </c>
      <c r="AF1" s="63"/>
      <c r="AG1" s="63"/>
      <c r="AH1" s="64"/>
      <c r="AI1" s="1118" t="s">
        <v>1435</v>
      </c>
      <c r="AJ1" s="63"/>
      <c r="AK1" s="63"/>
      <c r="AL1" s="64"/>
      <c r="AM1" s="1118" t="s">
        <v>1436</v>
      </c>
      <c r="AN1" s="63"/>
      <c r="AO1" s="63"/>
      <c r="AP1" s="64"/>
    </row>
    <row r="2" ht="25.5" customHeight="1">
      <c r="A2" s="1459" t="s">
        <v>42</v>
      </c>
      <c r="B2" s="8"/>
      <c r="C2" s="507" t="s">
        <v>4</v>
      </c>
      <c r="D2" s="508" t="s">
        <v>3</v>
      </c>
      <c r="E2" s="507" t="s">
        <v>5</v>
      </c>
      <c r="F2" s="507" t="s">
        <v>43</v>
      </c>
      <c r="G2" s="511" t="s">
        <v>4</v>
      </c>
      <c r="H2" s="508" t="s">
        <v>3</v>
      </c>
      <c r="I2" s="510" t="s">
        <v>5</v>
      </c>
      <c r="J2" s="510" t="s">
        <v>43</v>
      </c>
      <c r="K2" s="511" t="s">
        <v>4</v>
      </c>
      <c r="L2" s="510" t="s">
        <v>3</v>
      </c>
      <c r="M2" s="510" t="s">
        <v>5</v>
      </c>
      <c r="N2" s="510" t="s">
        <v>43</v>
      </c>
      <c r="O2" s="511" t="s">
        <v>4</v>
      </c>
      <c r="P2" s="510" t="s">
        <v>3</v>
      </c>
      <c r="Q2" s="510" t="s">
        <v>5</v>
      </c>
      <c r="R2" s="510" t="s">
        <v>43</v>
      </c>
      <c r="S2" s="511" t="s">
        <v>4</v>
      </c>
      <c r="T2" s="1292" t="s">
        <v>1339</v>
      </c>
      <c r="U2" s="510" t="s">
        <v>5</v>
      </c>
      <c r="V2" s="510" t="s">
        <v>43</v>
      </c>
      <c r="W2" s="511" t="s">
        <v>4</v>
      </c>
      <c r="X2" s="1292" t="s">
        <v>1339</v>
      </c>
      <c r="Y2" s="510" t="s">
        <v>5</v>
      </c>
      <c r="Z2" s="510" t="s">
        <v>43</v>
      </c>
      <c r="AA2" s="1228" t="s">
        <v>4</v>
      </c>
      <c r="AB2" s="1229" t="s">
        <v>1339</v>
      </c>
      <c r="AC2" s="1229" t="s">
        <v>5</v>
      </c>
      <c r="AD2" s="1229" t="s">
        <v>43</v>
      </c>
      <c r="AE2" s="507" t="s">
        <v>4</v>
      </c>
      <c r="AF2" s="1292" t="s">
        <v>1339</v>
      </c>
      <c r="AG2" s="507" t="s">
        <v>5</v>
      </c>
      <c r="AH2" s="507" t="s">
        <v>43</v>
      </c>
      <c r="AI2" s="507" t="s">
        <v>4</v>
      </c>
      <c r="AJ2" s="1292" t="s">
        <v>759</v>
      </c>
      <c r="AK2" s="507" t="s">
        <v>5</v>
      </c>
      <c r="AL2" s="507" t="s">
        <v>43</v>
      </c>
      <c r="AM2" s="507" t="s">
        <v>4</v>
      </c>
      <c r="AN2" s="1292" t="s">
        <v>759</v>
      </c>
      <c r="AO2" s="507" t="s">
        <v>5</v>
      </c>
      <c r="AP2" s="507" t="s">
        <v>43</v>
      </c>
    </row>
    <row r="3" ht="18.0" customHeight="1">
      <c r="A3" s="1295">
        <v>44562.0</v>
      </c>
      <c r="B3" s="8"/>
      <c r="C3" s="727">
        <v>0.0</v>
      </c>
      <c r="D3" s="727">
        <v>0.0</v>
      </c>
      <c r="E3" s="728">
        <v>0.0</v>
      </c>
      <c r="F3" s="937" t="s">
        <v>1437</v>
      </c>
      <c r="G3" s="727">
        <v>6.0</v>
      </c>
      <c r="H3" s="727">
        <v>18.5</v>
      </c>
      <c r="I3" s="728">
        <v>0.027083333333333334</v>
      </c>
      <c r="J3" s="937"/>
      <c r="K3" s="678">
        <v>0.0</v>
      </c>
      <c r="L3" s="727">
        <v>11.5</v>
      </c>
      <c r="M3" s="728">
        <v>0.0</v>
      </c>
      <c r="N3" s="937" t="s">
        <v>1437</v>
      </c>
      <c r="O3" s="727">
        <v>0.0</v>
      </c>
      <c r="P3" s="727">
        <v>1.0</v>
      </c>
      <c r="Q3" s="728">
        <v>0.0</v>
      </c>
      <c r="R3" s="937" t="s">
        <v>1437</v>
      </c>
      <c r="S3" s="727"/>
      <c r="T3" s="727"/>
      <c r="U3" s="728"/>
      <c r="V3" s="937"/>
      <c r="W3" s="727">
        <v>0.0</v>
      </c>
      <c r="X3" s="727">
        <v>1.0</v>
      </c>
      <c r="Y3" s="728">
        <v>0.0</v>
      </c>
      <c r="Z3" s="937" t="s">
        <v>1438</v>
      </c>
      <c r="AA3" s="678">
        <v>0.0</v>
      </c>
      <c r="AB3" s="727">
        <v>1.0</v>
      </c>
      <c r="AC3" s="736">
        <v>0.0</v>
      </c>
      <c r="AD3" s="937" t="s">
        <v>1438</v>
      </c>
      <c r="AE3" s="727"/>
      <c r="AF3" s="727"/>
      <c r="AG3" s="736"/>
      <c r="AH3" s="937"/>
      <c r="AI3" s="727"/>
      <c r="AJ3" s="727"/>
      <c r="AK3" s="736"/>
      <c r="AL3" s="1169"/>
      <c r="AM3" s="727"/>
      <c r="AN3" s="727"/>
      <c r="AO3" s="736"/>
      <c r="AP3" s="1169"/>
    </row>
    <row r="4" ht="16.5" customHeight="1">
      <c r="A4" s="1295">
        <v>44563.0</v>
      </c>
      <c r="B4" s="8"/>
      <c r="C4" s="727">
        <v>0.0</v>
      </c>
      <c r="D4" s="727">
        <v>0.0</v>
      </c>
      <c r="E4" s="727">
        <v>0.0</v>
      </c>
      <c r="F4" s="954">
        <v>1.0</v>
      </c>
      <c r="G4" s="678">
        <v>1.0</v>
      </c>
      <c r="H4" s="692">
        <v>5.5</v>
      </c>
      <c r="I4" s="693">
        <v>0.02361111111111111</v>
      </c>
      <c r="J4" s="954"/>
      <c r="K4" s="678">
        <v>1.0</v>
      </c>
      <c r="L4" s="692">
        <v>13.0</v>
      </c>
      <c r="M4" s="785">
        <v>0.022916666666666665</v>
      </c>
      <c r="N4" s="954" t="s">
        <v>1437</v>
      </c>
      <c r="O4" s="727">
        <v>1.0</v>
      </c>
      <c r="P4" s="727">
        <v>1.0</v>
      </c>
      <c r="Q4" s="728">
        <v>0.021527777777777778</v>
      </c>
      <c r="R4" s="954" t="s">
        <v>1437</v>
      </c>
      <c r="S4" s="727"/>
      <c r="T4" s="727"/>
      <c r="U4" s="728"/>
      <c r="V4" s="954"/>
      <c r="W4" s="727">
        <v>1.0</v>
      </c>
      <c r="X4" s="727">
        <v>1.0</v>
      </c>
      <c r="Y4" s="728">
        <v>0.020833333333333332</v>
      </c>
      <c r="Z4" s="954" t="s">
        <v>1438</v>
      </c>
      <c r="AA4" s="764">
        <v>2.0</v>
      </c>
      <c r="AB4" s="764">
        <v>1.0</v>
      </c>
      <c r="AC4" s="1324">
        <v>0.04652777777777778</v>
      </c>
      <c r="AD4" s="954" t="s">
        <v>1438</v>
      </c>
      <c r="AE4" s="727"/>
      <c r="AF4" s="727"/>
      <c r="AG4" s="1303"/>
      <c r="AH4" s="954"/>
      <c r="AI4" s="727"/>
      <c r="AJ4" s="727"/>
      <c r="AK4" s="1303"/>
      <c r="AL4" s="1302"/>
      <c r="AM4" s="727"/>
      <c r="AN4" s="727"/>
      <c r="AO4" s="1303"/>
      <c r="AP4" s="1302"/>
    </row>
    <row r="5" ht="14.25" customHeight="1">
      <c r="A5" s="1316"/>
      <c r="B5" s="8"/>
      <c r="C5" s="1155"/>
      <c r="D5" s="1155"/>
      <c r="E5" s="1155"/>
      <c r="F5" s="1155"/>
      <c r="G5" s="1155"/>
      <c r="H5" s="1155"/>
      <c r="I5" s="1155"/>
      <c r="J5" s="1155"/>
      <c r="K5" s="1155"/>
      <c r="L5" s="1155"/>
      <c r="M5" s="1155"/>
      <c r="N5" s="1155"/>
      <c r="O5" s="1155"/>
      <c r="P5" s="1155"/>
      <c r="Q5" s="1155"/>
      <c r="R5" s="1155"/>
      <c r="S5" s="1155"/>
      <c r="T5" s="1155"/>
      <c r="U5" s="1155"/>
      <c r="V5" s="1155"/>
      <c r="W5" s="1155"/>
      <c r="X5" s="1155"/>
      <c r="Y5" s="1155"/>
      <c r="Z5" s="1155"/>
      <c r="AA5" s="1155"/>
      <c r="AB5" s="1155"/>
      <c r="AC5" s="1155"/>
      <c r="AD5" s="1155"/>
      <c r="AE5" s="1155"/>
      <c r="AF5" s="727"/>
      <c r="AG5" s="736"/>
      <c r="AH5" s="1155"/>
      <c r="AI5" s="1155"/>
      <c r="AJ5" s="1155"/>
      <c r="AK5" s="1155"/>
      <c r="AL5" s="1237"/>
      <c r="AM5" s="1155"/>
      <c r="AN5" s="1155"/>
      <c r="AO5" s="1155"/>
      <c r="AP5" s="1237"/>
    </row>
    <row r="6" ht="18.0" customHeight="1">
      <c r="A6" s="1295">
        <v>44564.0</v>
      </c>
      <c r="B6" s="8"/>
      <c r="C6" s="727">
        <v>0.0</v>
      </c>
      <c r="D6" s="727">
        <v>0.0</v>
      </c>
      <c r="E6" s="728">
        <v>0.0</v>
      </c>
      <c r="F6" s="954">
        <v>1.0</v>
      </c>
      <c r="G6" s="678">
        <v>3.0</v>
      </c>
      <c r="H6" s="692">
        <v>11.5</v>
      </c>
      <c r="I6" s="693">
        <v>0.022916666666666665</v>
      </c>
      <c r="J6" s="954"/>
      <c r="K6" s="678">
        <v>3.0</v>
      </c>
      <c r="L6" s="692">
        <v>29.5</v>
      </c>
      <c r="M6" s="693">
        <v>0.020833333333333332</v>
      </c>
      <c r="N6" s="955" t="s">
        <v>1437</v>
      </c>
      <c r="O6" s="727">
        <v>8.0</v>
      </c>
      <c r="P6" s="727">
        <v>1.0</v>
      </c>
      <c r="Q6" s="728">
        <v>0.020833333333333332</v>
      </c>
      <c r="R6" s="955" t="s">
        <v>1437</v>
      </c>
      <c r="S6" s="727"/>
      <c r="T6" s="727"/>
      <c r="U6" s="728"/>
      <c r="V6" s="954"/>
      <c r="W6" s="727">
        <v>2.0</v>
      </c>
      <c r="X6" s="727">
        <v>1.0</v>
      </c>
      <c r="Y6" s="728">
        <v>0.022916666666666665</v>
      </c>
      <c r="Z6" s="954" t="s">
        <v>1438</v>
      </c>
      <c r="AA6" s="764">
        <v>0.0</v>
      </c>
      <c r="AB6" s="764">
        <v>1.0</v>
      </c>
      <c r="AC6" s="1324">
        <v>0.0</v>
      </c>
      <c r="AD6" s="954">
        <v>1.0</v>
      </c>
      <c r="AE6" s="727"/>
      <c r="AF6" s="727"/>
      <c r="AG6" s="1306"/>
      <c r="AH6" s="954"/>
      <c r="AI6" s="727"/>
      <c r="AJ6" s="727"/>
      <c r="AK6" s="1306"/>
      <c r="AL6" s="954"/>
      <c r="AM6" s="727"/>
      <c r="AN6" s="727"/>
      <c r="AO6" s="1306"/>
      <c r="AP6" s="954"/>
    </row>
    <row r="7" ht="18.0" customHeight="1">
      <c r="A7" s="1295">
        <v>44565.0</v>
      </c>
      <c r="B7" s="8"/>
      <c r="C7" s="764">
        <v>0.0</v>
      </c>
      <c r="D7" s="764">
        <v>7.5</v>
      </c>
      <c r="E7" s="1324">
        <v>0.029861111111111113</v>
      </c>
      <c r="F7" s="955" t="s">
        <v>1437</v>
      </c>
      <c r="G7" s="678">
        <v>5.0</v>
      </c>
      <c r="H7" s="692">
        <v>26.0</v>
      </c>
      <c r="I7" s="693">
        <v>0.10208333333333333</v>
      </c>
      <c r="J7" s="955"/>
      <c r="K7" s="678">
        <v>1.0</v>
      </c>
      <c r="L7" s="692">
        <v>18.0</v>
      </c>
      <c r="M7" s="693">
        <v>0.021527777777777778</v>
      </c>
      <c r="N7" s="955" t="s">
        <v>1437</v>
      </c>
      <c r="O7" s="727">
        <v>6.0</v>
      </c>
      <c r="P7" s="727">
        <v>1.0</v>
      </c>
      <c r="Q7" s="728">
        <v>0.025694444444444443</v>
      </c>
      <c r="R7" s="1147" t="s">
        <v>1437</v>
      </c>
      <c r="S7" s="727"/>
      <c r="T7" s="727"/>
      <c r="U7" s="728"/>
      <c r="V7" s="965"/>
      <c r="W7" s="764">
        <v>6.0</v>
      </c>
      <c r="X7" s="764">
        <v>1.0</v>
      </c>
      <c r="Y7" s="1324">
        <v>0.022916666666666665</v>
      </c>
      <c r="Z7" s="965" t="s">
        <v>1438</v>
      </c>
      <c r="AA7" s="764">
        <v>1.0</v>
      </c>
      <c r="AB7" s="764">
        <v>1.0</v>
      </c>
      <c r="AC7" s="1324">
        <v>0.04236111111111111</v>
      </c>
      <c r="AD7" s="965" t="s">
        <v>1438</v>
      </c>
      <c r="AE7" s="764"/>
      <c r="AF7" s="764"/>
      <c r="AG7" s="1324"/>
      <c r="AH7" s="965"/>
      <c r="AI7" s="764"/>
      <c r="AJ7" s="764"/>
      <c r="AK7" s="764"/>
      <c r="AL7" s="965"/>
      <c r="AM7" s="764"/>
      <c r="AN7" s="764"/>
      <c r="AO7" s="764"/>
      <c r="AP7" s="965"/>
    </row>
    <row r="8" ht="18.0" customHeight="1">
      <c r="A8" s="1295">
        <v>44566.0</v>
      </c>
      <c r="B8" s="8"/>
      <c r="C8" s="727">
        <v>4.0</v>
      </c>
      <c r="D8" s="727">
        <v>16.0</v>
      </c>
      <c r="E8" s="728">
        <v>0.05277777777777778</v>
      </c>
      <c r="F8" s="954"/>
      <c r="G8" s="678">
        <v>2.0</v>
      </c>
      <c r="H8" s="692">
        <v>9.0</v>
      </c>
      <c r="I8" s="693">
        <v>0.04375</v>
      </c>
      <c r="J8" s="954"/>
      <c r="K8" s="678">
        <v>1.0</v>
      </c>
      <c r="L8" s="692">
        <v>4.5</v>
      </c>
      <c r="M8" s="693">
        <v>0.021527777777777778</v>
      </c>
      <c r="N8" s="954"/>
      <c r="O8" s="727">
        <v>10.0</v>
      </c>
      <c r="P8" s="727">
        <v>1.0</v>
      </c>
      <c r="Q8" s="728">
        <v>0.041666666666666664</v>
      </c>
      <c r="R8" s="1038"/>
      <c r="S8" s="727"/>
      <c r="T8" s="727"/>
      <c r="U8" s="728"/>
      <c r="V8" s="954"/>
      <c r="W8" s="727">
        <v>1.0</v>
      </c>
      <c r="X8" s="727">
        <v>1.0</v>
      </c>
      <c r="Y8" s="728">
        <v>0.00625</v>
      </c>
      <c r="Z8" s="954">
        <v>1.0</v>
      </c>
      <c r="AA8" s="764">
        <v>2.0</v>
      </c>
      <c r="AB8" s="764">
        <v>1.0</v>
      </c>
      <c r="AC8" s="1324">
        <v>0.04722222222222222</v>
      </c>
      <c r="AD8" s="965"/>
      <c r="AE8" s="764"/>
      <c r="AF8" s="764"/>
      <c r="AG8" s="1324"/>
      <c r="AH8" s="954"/>
      <c r="AI8" s="727"/>
      <c r="AJ8" s="727"/>
      <c r="AK8" s="728"/>
      <c r="AL8" s="954"/>
      <c r="AM8" s="727"/>
      <c r="AN8" s="727"/>
      <c r="AO8" s="728"/>
      <c r="AP8" s="954"/>
    </row>
    <row r="9" ht="18.0" customHeight="1">
      <c r="A9" s="1295">
        <v>44567.0</v>
      </c>
      <c r="B9" s="8"/>
      <c r="C9" s="727">
        <v>0.0</v>
      </c>
      <c r="D9" s="727">
        <v>24.0</v>
      </c>
      <c r="E9" s="728">
        <v>0.05486111111111111</v>
      </c>
      <c r="F9" s="954"/>
      <c r="G9" s="678">
        <v>3.0</v>
      </c>
      <c r="H9" s="692">
        <v>17.0</v>
      </c>
      <c r="I9" s="1460">
        <v>0.11527777777777778</v>
      </c>
      <c r="J9" s="954"/>
      <c r="K9" s="678">
        <v>1.0</v>
      </c>
      <c r="L9" s="692">
        <v>12.5</v>
      </c>
      <c r="M9" s="693">
        <v>0.021527777777777778</v>
      </c>
      <c r="N9" s="954">
        <v>1.0</v>
      </c>
      <c r="O9" s="727">
        <v>1.0</v>
      </c>
      <c r="P9" s="727">
        <v>1.0</v>
      </c>
      <c r="Q9" s="728">
        <v>0.0</v>
      </c>
      <c r="R9" s="954">
        <v>1.0</v>
      </c>
      <c r="S9" s="727"/>
      <c r="T9" s="727"/>
      <c r="U9" s="728"/>
      <c r="V9" s="954"/>
      <c r="W9" s="727">
        <v>1.0</v>
      </c>
      <c r="X9" s="727">
        <v>1.0</v>
      </c>
      <c r="Y9" s="728">
        <v>0.0</v>
      </c>
      <c r="Z9" s="954">
        <v>1.0</v>
      </c>
      <c r="AA9" s="764">
        <v>1.0</v>
      </c>
      <c r="AB9" s="764">
        <v>1.0</v>
      </c>
      <c r="AC9" s="1324">
        <v>0.04513888888888889</v>
      </c>
      <c r="AD9" s="965"/>
      <c r="AE9" s="764"/>
      <c r="AF9" s="764"/>
      <c r="AG9" s="1324"/>
      <c r="AH9" s="954"/>
      <c r="AI9" s="727"/>
      <c r="AJ9" s="727"/>
      <c r="AK9" s="728"/>
      <c r="AL9" s="954"/>
      <c r="AM9" s="727"/>
      <c r="AN9" s="727"/>
      <c r="AO9" s="728"/>
      <c r="AP9" s="954"/>
    </row>
    <row r="10" ht="18.0" customHeight="1">
      <c r="A10" s="451" t="s">
        <v>1237</v>
      </c>
      <c r="B10" s="8"/>
      <c r="C10" s="727">
        <v>1.0</v>
      </c>
      <c r="D10" s="727">
        <v>4.0</v>
      </c>
      <c r="E10" s="728">
        <v>0.0125</v>
      </c>
      <c r="F10" s="954"/>
      <c r="G10" s="678">
        <v>6.0</v>
      </c>
      <c r="H10" s="692">
        <v>5.0</v>
      </c>
      <c r="I10" s="693">
        <v>0.027083333333333334</v>
      </c>
      <c r="J10" s="954"/>
      <c r="K10" s="678">
        <v>1.0</v>
      </c>
      <c r="L10" s="692">
        <v>7.0</v>
      </c>
      <c r="M10" s="693">
        <v>0.022222222222222223</v>
      </c>
      <c r="N10" s="954">
        <v>1.0</v>
      </c>
      <c r="O10" s="727">
        <v>2.0</v>
      </c>
      <c r="P10" s="727">
        <v>1.0</v>
      </c>
      <c r="Q10" s="728">
        <v>0.0</v>
      </c>
      <c r="R10" s="954">
        <v>1.0</v>
      </c>
      <c r="S10" s="727"/>
      <c r="T10" s="727"/>
      <c r="U10" s="728"/>
      <c r="V10" s="954"/>
      <c r="W10" s="727">
        <v>0.0</v>
      </c>
      <c r="X10" s="727">
        <v>1.0</v>
      </c>
      <c r="Y10" s="728">
        <v>0.0</v>
      </c>
      <c r="Z10" s="954">
        <v>1.0</v>
      </c>
      <c r="AA10" s="764">
        <v>1.0</v>
      </c>
      <c r="AB10" s="764">
        <v>1.0</v>
      </c>
      <c r="AC10" s="1324">
        <v>0.05138888888888889</v>
      </c>
      <c r="AD10" s="965"/>
      <c r="AE10" s="764"/>
      <c r="AF10" s="764"/>
      <c r="AG10" s="1324"/>
      <c r="AH10" s="954"/>
      <c r="AI10" s="727"/>
      <c r="AJ10" s="727"/>
      <c r="AK10" s="727"/>
      <c r="AL10" s="954"/>
      <c r="AM10" s="727"/>
      <c r="AN10" s="727"/>
      <c r="AO10" s="727"/>
      <c r="AP10" s="954"/>
    </row>
    <row r="11" ht="18.0" customHeight="1">
      <c r="A11" s="451" t="s">
        <v>1238</v>
      </c>
      <c r="B11" s="8"/>
      <c r="C11" s="727">
        <v>0.0</v>
      </c>
      <c r="D11" s="727">
        <v>5.5</v>
      </c>
      <c r="E11" s="728">
        <v>0.0375</v>
      </c>
      <c r="F11" s="937"/>
      <c r="G11" s="678">
        <v>7.0</v>
      </c>
      <c r="H11" s="692">
        <v>12.5</v>
      </c>
      <c r="I11" s="693">
        <v>0.08472222222222223</v>
      </c>
      <c r="J11" s="937"/>
      <c r="K11" s="678">
        <v>5.0</v>
      </c>
      <c r="L11" s="692">
        <v>7.5</v>
      </c>
      <c r="M11" s="693">
        <v>0.021527777777777778</v>
      </c>
      <c r="N11" s="1169"/>
      <c r="O11" s="727">
        <v>3.0</v>
      </c>
      <c r="P11" s="1248">
        <v>2.0</v>
      </c>
      <c r="Q11" s="728">
        <v>0.041666666666666664</v>
      </c>
      <c r="R11" s="937"/>
      <c r="S11" s="727"/>
      <c r="T11" s="1248"/>
      <c r="U11" s="728"/>
      <c r="V11" s="937"/>
      <c r="W11" s="727">
        <v>0.0</v>
      </c>
      <c r="X11" s="727">
        <v>1.0</v>
      </c>
      <c r="Y11" s="728">
        <v>0.0</v>
      </c>
      <c r="Z11" s="937">
        <v>1.0</v>
      </c>
      <c r="AA11" s="727">
        <v>3.0</v>
      </c>
      <c r="AB11" s="727">
        <v>2.0</v>
      </c>
      <c r="AC11" s="728">
        <v>0.07569444444444444</v>
      </c>
      <c r="AD11" s="937"/>
      <c r="AE11" s="678"/>
      <c r="AF11" s="678"/>
      <c r="AG11" s="678"/>
      <c r="AH11" s="937"/>
      <c r="AI11" s="727"/>
      <c r="AJ11" s="727"/>
      <c r="AK11" s="727"/>
      <c r="AL11" s="1169"/>
      <c r="AM11" s="727"/>
      <c r="AN11" s="727"/>
      <c r="AO11" s="727"/>
      <c r="AP11" s="1169"/>
    </row>
    <row r="12" ht="17.25" customHeight="1">
      <c r="A12" s="451" t="s">
        <v>1239</v>
      </c>
      <c r="B12" s="8"/>
      <c r="C12" s="727">
        <v>1.0</v>
      </c>
      <c r="D12" s="727">
        <v>11.5</v>
      </c>
      <c r="E12" s="728">
        <v>0.035416666666666666</v>
      </c>
      <c r="F12" s="954"/>
      <c r="G12" s="678">
        <v>4.0</v>
      </c>
      <c r="H12" s="692">
        <v>23.0</v>
      </c>
      <c r="I12" s="693">
        <v>0.022222222222222223</v>
      </c>
      <c r="J12" s="954"/>
      <c r="K12" s="678">
        <v>3.0</v>
      </c>
      <c r="L12" s="692">
        <v>10.0</v>
      </c>
      <c r="M12" s="693">
        <v>0.021527777777777778</v>
      </c>
      <c r="N12" s="954"/>
      <c r="O12" s="727">
        <v>2.0</v>
      </c>
      <c r="P12" s="727">
        <v>2.0</v>
      </c>
      <c r="Q12" s="728">
        <v>0.04513888888888889</v>
      </c>
      <c r="R12" s="954"/>
      <c r="S12" s="727"/>
      <c r="T12" s="727"/>
      <c r="U12" s="728"/>
      <c r="V12" s="954"/>
      <c r="W12" s="727">
        <v>0.0</v>
      </c>
      <c r="X12" s="727">
        <v>1.0</v>
      </c>
      <c r="Y12" s="728">
        <v>0.0</v>
      </c>
      <c r="Z12" s="954">
        <v>1.0</v>
      </c>
      <c r="AA12" s="727">
        <v>2.0</v>
      </c>
      <c r="AB12" s="727">
        <v>2.0</v>
      </c>
      <c r="AC12" s="728">
        <v>0.06111111111111111</v>
      </c>
      <c r="AD12" s="954"/>
      <c r="AE12" s="678"/>
      <c r="AF12" s="678"/>
      <c r="AG12" s="678"/>
      <c r="AH12" s="954"/>
      <c r="AI12" s="727"/>
      <c r="AJ12" s="727"/>
      <c r="AK12" s="727"/>
      <c r="AL12" s="1302"/>
      <c r="AM12" s="727"/>
      <c r="AN12" s="727"/>
      <c r="AO12" s="727"/>
      <c r="AP12" s="1302"/>
    </row>
    <row r="13" ht="12.75" customHeight="1">
      <c r="A13" s="1461"/>
      <c r="B13" s="102"/>
      <c r="C13" s="1155"/>
      <c r="D13" s="1155"/>
      <c r="E13" s="1155"/>
      <c r="F13" s="1155"/>
      <c r="G13" s="1155"/>
      <c r="H13" s="1155"/>
      <c r="I13" s="1155"/>
      <c r="J13" s="1155"/>
      <c r="K13" s="1155"/>
      <c r="L13" s="1155"/>
      <c r="M13" s="1155"/>
      <c r="N13" s="1155"/>
      <c r="O13" s="1155"/>
      <c r="P13" s="1155"/>
      <c r="Q13" s="1155"/>
      <c r="R13" s="1155"/>
      <c r="S13" s="1155"/>
      <c r="T13" s="1155"/>
      <c r="U13" s="1155"/>
      <c r="V13" s="1155"/>
      <c r="W13" s="1155"/>
      <c r="X13" s="1155"/>
      <c r="Y13" s="1155"/>
      <c r="Z13" s="1155"/>
      <c r="AA13" s="1155"/>
      <c r="AB13" s="1155"/>
      <c r="AC13" s="1155"/>
      <c r="AD13" s="1155"/>
      <c r="AE13" s="1155"/>
      <c r="AF13" s="727"/>
      <c r="AG13" s="736"/>
      <c r="AH13" s="1155"/>
      <c r="AI13" s="1155"/>
      <c r="AJ13" s="1155"/>
      <c r="AK13" s="1155"/>
      <c r="AL13" s="1237"/>
      <c r="AM13" s="1155"/>
      <c r="AN13" s="1155"/>
      <c r="AO13" s="1155"/>
      <c r="AP13" s="1237"/>
    </row>
    <row r="14" ht="18.0" customHeight="1">
      <c r="A14" s="451" t="s">
        <v>1240</v>
      </c>
      <c r="B14" s="8"/>
      <c r="C14" s="764">
        <v>1.0</v>
      </c>
      <c r="D14" s="727">
        <v>3.0</v>
      </c>
      <c r="E14" s="728">
        <v>0.04375</v>
      </c>
      <c r="F14" s="954"/>
      <c r="G14" s="678">
        <v>2.0</v>
      </c>
      <c r="H14" s="692">
        <v>7.0</v>
      </c>
      <c r="I14" s="693">
        <v>0.10902777777777778</v>
      </c>
      <c r="J14" s="954"/>
      <c r="K14" s="678">
        <v>3.0</v>
      </c>
      <c r="L14" s="692">
        <v>5.0</v>
      </c>
      <c r="M14" s="693">
        <v>0.07222222222222222</v>
      </c>
      <c r="N14" s="954"/>
      <c r="O14" s="746">
        <v>6.0</v>
      </c>
      <c r="P14" s="746">
        <v>5.0</v>
      </c>
      <c r="Q14" s="1462">
        <v>0.07222222222222222</v>
      </c>
      <c r="R14" s="1463" t="s">
        <v>52</v>
      </c>
      <c r="S14" s="727"/>
      <c r="T14" s="727"/>
      <c r="U14" s="728"/>
      <c r="V14" s="954"/>
      <c r="W14" s="727">
        <v>3.0</v>
      </c>
      <c r="X14" s="727">
        <v>1.0</v>
      </c>
      <c r="Y14" s="728">
        <v>0.04375</v>
      </c>
      <c r="Z14" s="954"/>
      <c r="AA14" s="727">
        <v>5.0</v>
      </c>
      <c r="AB14" s="727">
        <v>2.0</v>
      </c>
      <c r="AC14" s="728">
        <v>0.043055555555555555</v>
      </c>
      <c r="AD14" s="954"/>
      <c r="AE14" s="678"/>
      <c r="AF14" s="678"/>
      <c r="AG14" s="678"/>
      <c r="AH14" s="954"/>
      <c r="AI14" s="727"/>
      <c r="AJ14" s="727"/>
      <c r="AK14" s="727"/>
      <c r="AL14" s="954"/>
      <c r="AM14" s="727"/>
      <c r="AN14" s="727"/>
      <c r="AO14" s="727"/>
      <c r="AP14" s="954"/>
    </row>
    <row r="15" ht="18.0" customHeight="1">
      <c r="A15" s="451" t="s">
        <v>1241</v>
      </c>
      <c r="B15" s="8"/>
      <c r="C15" s="764">
        <v>0.0</v>
      </c>
      <c r="D15" s="1336">
        <v>2.0</v>
      </c>
      <c r="E15" s="1324">
        <v>0.030555555555555555</v>
      </c>
      <c r="F15" s="965"/>
      <c r="G15" s="678">
        <v>6.0</v>
      </c>
      <c r="H15" s="692">
        <v>8.5</v>
      </c>
      <c r="I15" s="693">
        <v>0.30277777777777776</v>
      </c>
      <c r="J15" s="965"/>
      <c r="K15" s="678">
        <v>4.0</v>
      </c>
      <c r="L15" s="692">
        <v>4.0</v>
      </c>
      <c r="M15" s="693">
        <v>0.021527777777777778</v>
      </c>
      <c r="N15" s="965"/>
      <c r="O15" s="727">
        <v>6.0</v>
      </c>
      <c r="P15" s="727">
        <v>5.0</v>
      </c>
      <c r="Q15" s="728">
        <v>0.020833333333333332</v>
      </c>
      <c r="R15" s="965"/>
      <c r="S15" s="727"/>
      <c r="T15" s="727"/>
      <c r="U15" s="728"/>
      <c r="V15" s="965"/>
      <c r="W15" s="764">
        <v>2.0</v>
      </c>
      <c r="X15" s="764">
        <v>1.0</v>
      </c>
      <c r="Y15" s="1324">
        <v>0.04236111111111111</v>
      </c>
      <c r="Z15" s="965"/>
      <c r="AA15" s="727">
        <v>3.0</v>
      </c>
      <c r="AB15" s="727">
        <v>2.0</v>
      </c>
      <c r="AC15" s="728">
        <v>0.04652777777777778</v>
      </c>
      <c r="AD15" s="965"/>
      <c r="AE15" s="678"/>
      <c r="AF15" s="678"/>
      <c r="AG15" s="678"/>
      <c r="AH15" s="965"/>
      <c r="AI15" s="678"/>
      <c r="AJ15" s="764"/>
      <c r="AK15" s="1324"/>
      <c r="AL15" s="965"/>
      <c r="AM15" s="678"/>
      <c r="AN15" s="764"/>
      <c r="AO15" s="1324"/>
      <c r="AP15" s="965"/>
    </row>
    <row r="16" ht="18.0" customHeight="1">
      <c r="A16" s="451" t="s">
        <v>1242</v>
      </c>
      <c r="B16" s="8"/>
      <c r="C16" s="727">
        <v>1.0</v>
      </c>
      <c r="D16" s="727">
        <v>4.0</v>
      </c>
      <c r="E16" s="728">
        <v>0.05347222222222222</v>
      </c>
      <c r="F16" s="954"/>
      <c r="G16" s="678">
        <v>2.0</v>
      </c>
      <c r="H16" s="692">
        <v>12.0</v>
      </c>
      <c r="I16" s="693">
        <v>0.022222222222222223</v>
      </c>
      <c r="J16" s="954"/>
      <c r="K16" s="678">
        <v>11.0</v>
      </c>
      <c r="L16" s="692">
        <v>8.5</v>
      </c>
      <c r="M16" s="693">
        <v>0.021527777777777778</v>
      </c>
      <c r="N16" s="954"/>
      <c r="O16" s="727">
        <v>2.0</v>
      </c>
      <c r="P16" s="727">
        <v>5.0</v>
      </c>
      <c r="Q16" s="728">
        <v>0.025694444444444443</v>
      </c>
      <c r="R16" s="954"/>
      <c r="S16" s="727"/>
      <c r="T16" s="727"/>
      <c r="U16" s="728"/>
      <c r="V16" s="954"/>
      <c r="W16" s="727">
        <v>7.0</v>
      </c>
      <c r="X16" s="727">
        <v>1.0</v>
      </c>
      <c r="Y16" s="728">
        <v>0.04236111111111111</v>
      </c>
      <c r="Z16" s="954"/>
      <c r="AA16" s="727">
        <v>1.0</v>
      </c>
      <c r="AB16" s="727">
        <v>2.0</v>
      </c>
      <c r="AC16" s="728">
        <v>0.04791666666666667</v>
      </c>
      <c r="AD16" s="954"/>
      <c r="AE16" s="678"/>
      <c r="AF16" s="678"/>
      <c r="AG16" s="678"/>
      <c r="AH16" s="954"/>
      <c r="AI16" s="679"/>
      <c r="AJ16" s="727"/>
      <c r="AK16" s="728"/>
      <c r="AL16" s="954"/>
      <c r="AM16" s="679"/>
      <c r="AN16" s="727"/>
      <c r="AO16" s="728"/>
      <c r="AP16" s="954"/>
    </row>
    <row r="17" ht="18.0" customHeight="1">
      <c r="A17" s="451" t="s">
        <v>1243</v>
      </c>
      <c r="B17" s="8"/>
      <c r="C17" s="727">
        <v>0.0</v>
      </c>
      <c r="D17" s="727">
        <v>4.0</v>
      </c>
      <c r="E17" s="728">
        <v>0.04097222222222222</v>
      </c>
      <c r="F17" s="954"/>
      <c r="G17" s="678">
        <v>1.0</v>
      </c>
      <c r="H17" s="692">
        <v>15.5</v>
      </c>
      <c r="I17" s="693">
        <v>0.021527777777777778</v>
      </c>
      <c r="J17" s="954"/>
      <c r="K17" s="678">
        <v>1.0</v>
      </c>
      <c r="L17" s="692">
        <v>8.0</v>
      </c>
      <c r="M17" s="693">
        <v>0.035416666666666666</v>
      </c>
      <c r="N17" s="954">
        <v>1.0</v>
      </c>
      <c r="O17" s="727">
        <v>0.0</v>
      </c>
      <c r="P17" s="727">
        <v>2.0</v>
      </c>
      <c r="Q17" s="728">
        <v>0.008333333333333333</v>
      </c>
      <c r="R17" s="954">
        <v>1.0</v>
      </c>
      <c r="S17" s="727"/>
      <c r="T17" s="727"/>
      <c r="U17" s="728"/>
      <c r="V17" s="954"/>
      <c r="W17" s="727">
        <v>1.0</v>
      </c>
      <c r="X17" s="727">
        <v>1.0</v>
      </c>
      <c r="Y17" s="728">
        <v>0.050694444444444445</v>
      </c>
      <c r="Z17" s="954"/>
      <c r="AA17" s="727">
        <v>1.0</v>
      </c>
      <c r="AB17" s="727">
        <v>2.0</v>
      </c>
      <c r="AC17" s="728">
        <v>0.06944444444444445</v>
      </c>
      <c r="AD17" s="954"/>
      <c r="AE17" s="678"/>
      <c r="AF17" s="678"/>
      <c r="AG17" s="678"/>
      <c r="AH17" s="954"/>
      <c r="AI17" s="679"/>
      <c r="AJ17" s="727"/>
      <c r="AK17" s="728"/>
      <c r="AL17" s="954"/>
      <c r="AM17" s="679"/>
      <c r="AN17" s="727"/>
      <c r="AO17" s="728"/>
      <c r="AP17" s="954"/>
    </row>
    <row r="18" ht="18.0" customHeight="1">
      <c r="A18" s="451" t="s">
        <v>1244</v>
      </c>
      <c r="B18" s="8"/>
      <c r="C18" s="727">
        <v>1.0</v>
      </c>
      <c r="D18" s="727">
        <v>3.0</v>
      </c>
      <c r="E18" s="728">
        <v>0.03888888888888889</v>
      </c>
      <c r="F18" s="954"/>
      <c r="G18" s="678">
        <v>1.0</v>
      </c>
      <c r="H18" s="692">
        <v>6.0</v>
      </c>
      <c r="I18" s="693">
        <v>0.02361111111111111</v>
      </c>
      <c r="J18" s="954"/>
      <c r="K18" s="678">
        <v>2.0</v>
      </c>
      <c r="L18" s="692">
        <v>3.5</v>
      </c>
      <c r="M18" s="693">
        <v>0.021527777777777778</v>
      </c>
      <c r="N18" s="954"/>
      <c r="O18" s="727">
        <v>1.0</v>
      </c>
      <c r="P18" s="727">
        <v>11.0</v>
      </c>
      <c r="Q18" s="728">
        <v>0.021527777777777778</v>
      </c>
      <c r="R18" s="954"/>
      <c r="S18" s="727"/>
      <c r="T18" s="727"/>
      <c r="U18" s="728"/>
      <c r="V18" s="954"/>
      <c r="W18" s="727">
        <v>3.0</v>
      </c>
      <c r="X18" s="727">
        <v>1.0</v>
      </c>
      <c r="Y18" s="728">
        <v>0.03611111111111111</v>
      </c>
      <c r="Z18" s="954"/>
      <c r="AA18" s="727">
        <v>2.0</v>
      </c>
      <c r="AB18" s="727">
        <v>2.0</v>
      </c>
      <c r="AC18" s="728">
        <v>0.05625</v>
      </c>
      <c r="AD18" s="954"/>
      <c r="AE18" s="678"/>
      <c r="AF18" s="678"/>
      <c r="AG18" s="678"/>
      <c r="AH18" s="954"/>
      <c r="AI18" s="679"/>
      <c r="AJ18" s="679"/>
      <c r="AK18" s="680"/>
      <c r="AL18" s="954"/>
      <c r="AM18" s="679"/>
      <c r="AN18" s="679"/>
      <c r="AO18" s="680"/>
      <c r="AP18" s="954"/>
    </row>
    <row r="19" ht="18.0" customHeight="1">
      <c r="A19" s="451" t="s">
        <v>1245</v>
      </c>
      <c r="B19" s="8"/>
      <c r="C19" s="727">
        <v>0.0</v>
      </c>
      <c r="D19" s="727">
        <v>0.0</v>
      </c>
      <c r="E19" s="728">
        <v>0.0</v>
      </c>
      <c r="F19" s="937">
        <v>1.0</v>
      </c>
      <c r="G19" s="678">
        <v>1.0</v>
      </c>
      <c r="H19" s="692">
        <v>7.0</v>
      </c>
      <c r="I19" s="693">
        <v>0.02638888888888889</v>
      </c>
      <c r="J19" s="937"/>
      <c r="K19" s="678">
        <v>1.0</v>
      </c>
      <c r="L19" s="692">
        <v>9.5</v>
      </c>
      <c r="M19" s="693">
        <v>0.020833333333333332</v>
      </c>
      <c r="N19" s="1169"/>
      <c r="O19" s="727">
        <v>1.0</v>
      </c>
      <c r="P19" s="727">
        <v>15.0</v>
      </c>
      <c r="Q19" s="728">
        <v>0.019444444444444445</v>
      </c>
      <c r="R19" s="1169"/>
      <c r="S19" s="727"/>
      <c r="T19" s="727"/>
      <c r="U19" s="728"/>
      <c r="V19" s="1038"/>
      <c r="W19" s="727">
        <v>5.0</v>
      </c>
      <c r="X19" s="727">
        <v>2.0</v>
      </c>
      <c r="Y19" s="728">
        <v>0.04861111111111111</v>
      </c>
      <c r="Z19" s="1169"/>
      <c r="AA19" s="679">
        <v>0.0</v>
      </c>
      <c r="AB19" s="679">
        <v>1.0</v>
      </c>
      <c r="AC19" s="728">
        <v>0.0375</v>
      </c>
      <c r="AD19" s="1169"/>
      <c r="AE19" s="678">
        <v>0.0</v>
      </c>
      <c r="AF19" s="727">
        <v>1.0</v>
      </c>
      <c r="AG19" s="736">
        <v>0.0</v>
      </c>
      <c r="AH19" s="1169"/>
      <c r="AI19" s="727"/>
      <c r="AJ19" s="727"/>
      <c r="AK19" s="728"/>
      <c r="AL19" s="1169"/>
      <c r="AM19" s="727"/>
      <c r="AN19" s="727"/>
      <c r="AO19" s="728"/>
      <c r="AP19" s="1169"/>
    </row>
    <row r="20" ht="16.5" customHeight="1">
      <c r="A20" s="451" t="s">
        <v>1246</v>
      </c>
      <c r="B20" s="8"/>
      <c r="C20" s="727">
        <v>0.0</v>
      </c>
      <c r="D20" s="727">
        <v>5.0</v>
      </c>
      <c r="E20" s="728">
        <v>0.04513888888888889</v>
      </c>
      <c r="F20" s="954"/>
      <c r="G20" s="678">
        <v>1.0</v>
      </c>
      <c r="H20" s="692">
        <v>5.5</v>
      </c>
      <c r="I20" s="693">
        <v>0.044444444444444446</v>
      </c>
      <c r="J20" s="1302"/>
      <c r="K20" s="678">
        <v>1.0</v>
      </c>
      <c r="L20" s="692">
        <v>4.0</v>
      </c>
      <c r="M20" s="693">
        <v>0.022222222222222223</v>
      </c>
      <c r="N20" s="1302"/>
      <c r="O20" s="727">
        <v>1.0</v>
      </c>
      <c r="P20" s="727">
        <v>12.5</v>
      </c>
      <c r="Q20" s="728">
        <v>0.022222222222222223</v>
      </c>
      <c r="R20" s="1302"/>
      <c r="S20" s="727"/>
      <c r="T20" s="727"/>
      <c r="U20" s="728"/>
      <c r="V20" s="954"/>
      <c r="W20" s="727">
        <v>1.0</v>
      </c>
      <c r="X20" s="727">
        <v>2.0</v>
      </c>
      <c r="Y20" s="728">
        <v>0.041666666666666664</v>
      </c>
      <c r="Z20" s="954"/>
      <c r="AA20" s="679">
        <v>1.0</v>
      </c>
      <c r="AB20" s="679">
        <v>1.0</v>
      </c>
      <c r="AC20" s="728">
        <v>0.04652777777777778</v>
      </c>
      <c r="AD20" s="1302"/>
      <c r="AE20" s="678">
        <v>7.0</v>
      </c>
      <c r="AF20" s="727">
        <v>1.0</v>
      </c>
      <c r="AG20" s="736">
        <v>0.0375</v>
      </c>
      <c r="AH20" s="1302"/>
      <c r="AI20" s="679"/>
      <c r="AJ20" s="727"/>
      <c r="AK20" s="728"/>
      <c r="AL20" s="1302"/>
      <c r="AM20" s="679"/>
      <c r="AN20" s="727"/>
      <c r="AO20" s="728"/>
      <c r="AP20" s="1302"/>
    </row>
    <row r="21" ht="12.75" customHeight="1">
      <c r="A21" s="1464"/>
      <c r="B21" s="7"/>
      <c r="C21" s="1465"/>
      <c r="D21" s="1465"/>
      <c r="E21" s="1465"/>
      <c r="F21" s="1465"/>
      <c r="G21" s="1465"/>
      <c r="H21" s="1465"/>
      <c r="I21" s="1465"/>
      <c r="J21" s="1465"/>
      <c r="K21" s="1465"/>
      <c r="L21" s="1465"/>
      <c r="M21" s="1465"/>
      <c r="N21" s="1465"/>
      <c r="O21" s="1465"/>
      <c r="P21" s="1465"/>
      <c r="Q21" s="1465"/>
      <c r="R21" s="1465"/>
      <c r="S21" s="1465"/>
      <c r="T21" s="1465"/>
      <c r="U21" s="1465"/>
      <c r="V21" s="1465"/>
      <c r="W21" s="1465"/>
      <c r="X21" s="1465"/>
      <c r="Y21" s="1465"/>
      <c r="Z21" s="1465"/>
      <c r="AA21" s="1465"/>
      <c r="AB21" s="1465"/>
      <c r="AC21" s="1465"/>
      <c r="AD21" s="1465"/>
      <c r="AE21" s="1465"/>
      <c r="AF21" s="727"/>
      <c r="AG21" s="736"/>
      <c r="AH21" s="1465"/>
      <c r="AI21" s="1465"/>
      <c r="AJ21" s="1465"/>
      <c r="AK21" s="1465"/>
      <c r="AL21" s="1466"/>
      <c r="AM21" s="1465"/>
      <c r="AN21" s="1465"/>
      <c r="AO21" s="1465"/>
      <c r="AP21" s="1466"/>
    </row>
    <row r="22" ht="18.0" customHeight="1">
      <c r="A22" s="451" t="s">
        <v>1247</v>
      </c>
      <c r="B22" s="8"/>
      <c r="C22" s="727">
        <v>1.0</v>
      </c>
      <c r="D22" s="727">
        <v>5.5</v>
      </c>
      <c r="E22" s="728">
        <v>0.06597222222222222</v>
      </c>
      <c r="F22" s="954"/>
      <c r="G22" s="678">
        <v>1.0</v>
      </c>
      <c r="H22" s="692">
        <v>6.5</v>
      </c>
      <c r="I22" s="693">
        <v>0.022916666666666665</v>
      </c>
      <c r="J22" s="954"/>
      <c r="K22" s="678">
        <v>2.0</v>
      </c>
      <c r="L22" s="692">
        <v>4.5</v>
      </c>
      <c r="M22" s="693">
        <v>0.022916666666666665</v>
      </c>
      <c r="N22" s="954"/>
      <c r="O22" s="727">
        <v>1.0</v>
      </c>
      <c r="P22" s="1325">
        <v>44695.0</v>
      </c>
      <c r="Q22" s="728">
        <v>0.02361111111111111</v>
      </c>
      <c r="R22" s="954"/>
      <c r="S22" s="727"/>
      <c r="T22" s="1325"/>
      <c r="U22" s="728"/>
      <c r="V22" s="954"/>
      <c r="W22" s="727">
        <v>7.0</v>
      </c>
      <c r="X22" s="727">
        <v>2.0</v>
      </c>
      <c r="Y22" s="728">
        <v>0.06875</v>
      </c>
      <c r="Z22" s="954"/>
      <c r="AA22" s="679">
        <v>2.0</v>
      </c>
      <c r="AB22" s="679">
        <v>1.0</v>
      </c>
      <c r="AC22" s="728">
        <v>0.04652777777777778</v>
      </c>
      <c r="AD22" s="954"/>
      <c r="AE22" s="678">
        <v>1.0</v>
      </c>
      <c r="AF22" s="727">
        <v>1.0</v>
      </c>
      <c r="AG22" s="736">
        <v>0.041666666666666664</v>
      </c>
      <c r="AH22" s="954"/>
      <c r="AI22" s="679"/>
      <c r="AJ22" s="727"/>
      <c r="AK22" s="727"/>
      <c r="AL22" s="954"/>
      <c r="AM22" s="679"/>
      <c r="AN22" s="727"/>
      <c r="AO22" s="727"/>
      <c r="AP22" s="954"/>
    </row>
    <row r="23" ht="18.0" customHeight="1">
      <c r="A23" s="451" t="s">
        <v>1248</v>
      </c>
      <c r="B23" s="8"/>
      <c r="C23" s="764">
        <v>0.0</v>
      </c>
      <c r="D23" s="764">
        <v>2.0</v>
      </c>
      <c r="E23" s="1324">
        <v>0.022916666666666665</v>
      </c>
      <c r="F23" s="954"/>
      <c r="G23" s="678">
        <v>1.0</v>
      </c>
      <c r="H23" s="692">
        <v>4.0</v>
      </c>
      <c r="I23" s="693">
        <v>0.021527777777777778</v>
      </c>
      <c r="J23" s="965"/>
      <c r="K23" s="678">
        <v>2.0</v>
      </c>
      <c r="L23" s="692">
        <v>5.0</v>
      </c>
      <c r="M23" s="693">
        <v>0.022916666666666665</v>
      </c>
      <c r="N23" s="965"/>
      <c r="O23" s="727">
        <v>2.0</v>
      </c>
      <c r="P23" s="727">
        <v>8.5</v>
      </c>
      <c r="Q23" s="728">
        <v>0.021527777777777778</v>
      </c>
      <c r="R23" s="965"/>
      <c r="S23" s="727"/>
      <c r="T23" s="727"/>
      <c r="U23" s="728"/>
      <c r="V23" s="965"/>
      <c r="W23" s="764">
        <v>1.0</v>
      </c>
      <c r="X23" s="764">
        <v>2.0</v>
      </c>
      <c r="Y23" s="1324">
        <v>0.0</v>
      </c>
      <c r="Z23" s="965">
        <v>1.0</v>
      </c>
      <c r="AA23" s="678">
        <v>0.0</v>
      </c>
      <c r="AB23" s="678">
        <v>1.0</v>
      </c>
      <c r="AC23" s="1324">
        <v>0.0</v>
      </c>
      <c r="AD23" s="965">
        <v>1.0</v>
      </c>
      <c r="AE23" s="678">
        <v>5.0</v>
      </c>
      <c r="AF23" s="727">
        <v>1.0</v>
      </c>
      <c r="AG23" s="736">
        <v>0.05763888888888889</v>
      </c>
      <c r="AH23" s="965"/>
      <c r="AI23" s="678"/>
      <c r="AJ23" s="764"/>
      <c r="AK23" s="1324"/>
      <c r="AL23" s="965"/>
      <c r="AM23" s="678"/>
      <c r="AN23" s="764"/>
      <c r="AO23" s="1324"/>
      <c r="AP23" s="965"/>
    </row>
    <row r="24" ht="18.0" customHeight="1">
      <c r="A24" s="451" t="s">
        <v>1249</v>
      </c>
      <c r="B24" s="8"/>
      <c r="C24" s="727">
        <v>2.0</v>
      </c>
      <c r="D24" s="727">
        <v>5.0</v>
      </c>
      <c r="E24" s="728">
        <v>0.06736111111111111</v>
      </c>
      <c r="F24" s="954"/>
      <c r="G24" s="678">
        <v>1.0</v>
      </c>
      <c r="H24" s="692">
        <v>4.5</v>
      </c>
      <c r="I24" s="693">
        <v>0.022916666666666665</v>
      </c>
      <c r="J24" s="954"/>
      <c r="K24" s="678">
        <v>1.0</v>
      </c>
      <c r="L24" s="692">
        <v>3.5</v>
      </c>
      <c r="M24" s="693">
        <v>0.021527777777777778</v>
      </c>
      <c r="N24" s="954"/>
      <c r="O24" s="727">
        <v>1.0</v>
      </c>
      <c r="P24" s="727">
        <v>5.0</v>
      </c>
      <c r="Q24" s="728">
        <v>0.02013888888888889</v>
      </c>
      <c r="R24" s="954"/>
      <c r="S24" s="727"/>
      <c r="T24" s="727"/>
      <c r="U24" s="728"/>
      <c r="V24" s="1265"/>
      <c r="W24" s="727">
        <v>1.0</v>
      </c>
      <c r="X24" s="727">
        <v>2.0</v>
      </c>
      <c r="Y24" s="728">
        <v>0.03680555555555556</v>
      </c>
      <c r="Z24" s="954"/>
      <c r="AA24" s="679">
        <v>0.0</v>
      </c>
      <c r="AB24" s="679">
        <v>1.0</v>
      </c>
      <c r="AC24" s="728">
        <v>0.0</v>
      </c>
      <c r="AD24" s="954">
        <v>1.0</v>
      </c>
      <c r="AE24" s="764">
        <v>4.0</v>
      </c>
      <c r="AF24" s="764">
        <v>1.0</v>
      </c>
      <c r="AG24" s="1324">
        <v>0.07569444444444444</v>
      </c>
      <c r="AH24" s="954"/>
      <c r="AI24" s="679"/>
      <c r="AJ24" s="727"/>
      <c r="AK24" s="728"/>
      <c r="AL24" s="954"/>
      <c r="AM24" s="679"/>
      <c r="AN24" s="727"/>
      <c r="AO24" s="728"/>
      <c r="AP24" s="954"/>
    </row>
    <row r="25" ht="18.0" customHeight="1">
      <c r="A25" s="451" t="s">
        <v>1250</v>
      </c>
      <c r="B25" s="8"/>
      <c r="C25" s="727">
        <v>2.0</v>
      </c>
      <c r="D25" s="727">
        <v>6.0</v>
      </c>
      <c r="E25" s="728">
        <v>0.06111111111111111</v>
      </c>
      <c r="F25" s="954"/>
      <c r="G25" s="678">
        <v>2.0</v>
      </c>
      <c r="H25" s="692">
        <v>7.5</v>
      </c>
      <c r="I25" s="693">
        <v>0.027083333333333334</v>
      </c>
      <c r="J25" s="954"/>
      <c r="K25" s="678">
        <v>2.0</v>
      </c>
      <c r="L25" s="692">
        <v>7.0</v>
      </c>
      <c r="M25" s="693">
        <v>0.025</v>
      </c>
      <c r="N25" s="954"/>
      <c r="O25" s="727">
        <v>2.0</v>
      </c>
      <c r="P25" s="727">
        <v>7.5</v>
      </c>
      <c r="Q25" s="728">
        <v>0.025</v>
      </c>
      <c r="R25" s="954"/>
      <c r="S25" s="727"/>
      <c r="T25" s="727"/>
      <c r="U25" s="728"/>
      <c r="V25" s="954"/>
      <c r="W25" s="727">
        <v>1.0</v>
      </c>
      <c r="X25" s="727">
        <v>2.0</v>
      </c>
      <c r="Y25" s="728">
        <v>0.04861111111111111</v>
      </c>
      <c r="Z25" s="954"/>
      <c r="AA25" s="727">
        <v>0.0</v>
      </c>
      <c r="AB25" s="727">
        <v>1.0</v>
      </c>
      <c r="AC25" s="728">
        <v>0.04583333333333333</v>
      </c>
      <c r="AD25" s="954"/>
      <c r="AE25" s="678">
        <v>2.0</v>
      </c>
      <c r="AF25" s="727">
        <v>1.0</v>
      </c>
      <c r="AG25" s="736">
        <v>0.04722222222222222</v>
      </c>
      <c r="AH25" s="954"/>
      <c r="AI25" s="679"/>
      <c r="AJ25" s="727"/>
      <c r="AK25" s="728"/>
      <c r="AL25" s="954"/>
      <c r="AM25" s="679"/>
      <c r="AN25" s="727"/>
      <c r="AO25" s="728"/>
      <c r="AP25" s="954"/>
    </row>
    <row r="26" ht="18.0" customHeight="1">
      <c r="A26" s="451" t="s">
        <v>1251</v>
      </c>
      <c r="B26" s="8"/>
      <c r="C26" s="727">
        <v>2.0</v>
      </c>
      <c r="D26" s="727">
        <v>4.5</v>
      </c>
      <c r="E26" s="728">
        <v>0.030555555555555555</v>
      </c>
      <c r="F26" s="954"/>
      <c r="G26" s="727">
        <v>1.0</v>
      </c>
      <c r="H26" s="727">
        <v>7.5</v>
      </c>
      <c r="I26" s="728">
        <v>0.07847222222222222</v>
      </c>
      <c r="J26" s="954"/>
      <c r="K26" s="678">
        <v>2.0</v>
      </c>
      <c r="L26" s="692">
        <v>5.0</v>
      </c>
      <c r="M26" s="693">
        <v>0.022222222222222223</v>
      </c>
      <c r="N26" s="954"/>
      <c r="O26" s="678">
        <v>1.0</v>
      </c>
      <c r="P26" s="692">
        <v>7.0</v>
      </c>
      <c r="Q26" s="693">
        <v>0.03333333333333333</v>
      </c>
      <c r="R26" s="954"/>
      <c r="S26" s="727"/>
      <c r="T26" s="727"/>
      <c r="U26" s="727"/>
      <c r="V26" s="954"/>
      <c r="W26" s="727">
        <v>1.0</v>
      </c>
      <c r="X26" s="727">
        <v>2.0</v>
      </c>
      <c r="Y26" s="728">
        <v>0.04722222222222222</v>
      </c>
      <c r="Z26" s="954"/>
      <c r="AA26" s="727">
        <v>5.0</v>
      </c>
      <c r="AB26" s="727">
        <v>1.0</v>
      </c>
      <c r="AC26" s="728">
        <v>0.10694444444444444</v>
      </c>
      <c r="AD26" s="954"/>
      <c r="AE26" s="678">
        <v>2.0</v>
      </c>
      <c r="AF26" s="727">
        <v>1.0</v>
      </c>
      <c r="AG26" s="736">
        <v>0.052083333333333336</v>
      </c>
      <c r="AH26" s="954"/>
      <c r="AI26" s="727"/>
      <c r="AJ26" s="727"/>
      <c r="AK26" s="728"/>
      <c r="AL26" s="954"/>
      <c r="AM26" s="727"/>
      <c r="AN26" s="727"/>
      <c r="AO26" s="728"/>
      <c r="AP26" s="954"/>
    </row>
    <row r="27" ht="17.25" customHeight="1">
      <c r="A27" s="451" t="s">
        <v>1252</v>
      </c>
      <c r="B27" s="8"/>
      <c r="C27" s="727">
        <v>3.0</v>
      </c>
      <c r="D27" s="727">
        <v>6.5</v>
      </c>
      <c r="E27" s="728">
        <v>0.013888888888888888</v>
      </c>
      <c r="F27" s="1169"/>
      <c r="G27" s="727">
        <v>1.0</v>
      </c>
      <c r="H27" s="727">
        <v>14.0</v>
      </c>
      <c r="I27" s="728">
        <v>0.10416666666666667</v>
      </c>
      <c r="J27" s="1169"/>
      <c r="K27" s="678">
        <v>1.0</v>
      </c>
      <c r="L27" s="692">
        <v>15.0</v>
      </c>
      <c r="M27" s="693">
        <v>0.022222222222222223</v>
      </c>
      <c r="N27" s="1169"/>
      <c r="O27" s="678">
        <v>1.0</v>
      </c>
      <c r="P27" s="692">
        <v>4.0</v>
      </c>
      <c r="Q27" s="693">
        <v>0.03333333333333333</v>
      </c>
      <c r="R27" s="1169"/>
      <c r="S27" s="727"/>
      <c r="T27" s="727"/>
      <c r="U27" s="727"/>
      <c r="V27" s="954"/>
      <c r="W27" s="727">
        <v>4.0</v>
      </c>
      <c r="X27" s="727">
        <v>2.0</v>
      </c>
      <c r="Y27" s="728">
        <v>0.05416666666666667</v>
      </c>
      <c r="Z27" s="1169"/>
      <c r="AA27" s="727">
        <v>1.0</v>
      </c>
      <c r="AB27" s="727">
        <v>1.0</v>
      </c>
      <c r="AC27" s="728">
        <v>0.04652777777777778</v>
      </c>
      <c r="AD27" s="1169"/>
      <c r="AE27" s="678">
        <v>5.0</v>
      </c>
      <c r="AF27" s="727">
        <v>2.0</v>
      </c>
      <c r="AG27" s="736">
        <v>0.07708333333333334</v>
      </c>
      <c r="AH27" s="1169"/>
      <c r="AI27" s="679"/>
      <c r="AJ27" s="727"/>
      <c r="AK27" s="728"/>
      <c r="AL27" s="1169"/>
      <c r="AM27" s="679"/>
      <c r="AN27" s="727"/>
      <c r="AO27" s="728"/>
      <c r="AP27" s="1169"/>
    </row>
    <row r="28" ht="19.5" customHeight="1">
      <c r="A28" s="451" t="s">
        <v>1253</v>
      </c>
      <c r="B28" s="8"/>
      <c r="C28" s="727">
        <v>1.0</v>
      </c>
      <c r="D28" s="727">
        <v>5.0</v>
      </c>
      <c r="E28" s="728">
        <v>0.052083333333333336</v>
      </c>
      <c r="F28" s="954"/>
      <c r="G28" s="727">
        <v>1.0</v>
      </c>
      <c r="H28" s="727">
        <v>8.0</v>
      </c>
      <c r="I28" s="728">
        <v>0.05347222222222222</v>
      </c>
      <c r="J28" s="1302"/>
      <c r="K28" s="678">
        <v>2.0</v>
      </c>
      <c r="L28" s="692">
        <v>6.5</v>
      </c>
      <c r="M28" s="692">
        <v>0.49</v>
      </c>
      <c r="N28" s="1302"/>
      <c r="O28" s="678">
        <v>1.0</v>
      </c>
      <c r="P28" s="692">
        <v>9.5</v>
      </c>
      <c r="Q28" s="693">
        <v>0.02638888888888889</v>
      </c>
      <c r="R28" s="1302"/>
      <c r="S28" s="727"/>
      <c r="T28" s="727"/>
      <c r="U28" s="727"/>
      <c r="V28" s="1038"/>
      <c r="W28" s="727">
        <v>2.0</v>
      </c>
      <c r="X28" s="727">
        <v>2.0</v>
      </c>
      <c r="Y28" s="728">
        <v>0.05347222222222222</v>
      </c>
      <c r="Z28" s="1302"/>
      <c r="AA28" s="727">
        <v>2.0</v>
      </c>
      <c r="AB28" s="727">
        <v>1.0</v>
      </c>
      <c r="AC28" s="728">
        <v>0.04583333333333333</v>
      </c>
      <c r="AD28" s="954"/>
      <c r="AE28" s="678">
        <v>3.0</v>
      </c>
      <c r="AF28" s="727">
        <v>2.0</v>
      </c>
      <c r="AG28" s="736">
        <v>0.07083333333333333</v>
      </c>
      <c r="AH28" s="1302"/>
      <c r="AI28" s="727"/>
      <c r="AJ28" s="727"/>
      <c r="AK28" s="727"/>
      <c r="AL28" s="1302"/>
      <c r="AM28" s="727"/>
      <c r="AN28" s="727"/>
      <c r="AO28" s="727"/>
      <c r="AP28" s="1302"/>
    </row>
    <row r="29" ht="12.75" customHeight="1">
      <c r="A29" s="1316"/>
      <c r="B29" s="8"/>
      <c r="C29" s="727"/>
      <c r="D29" s="727"/>
      <c r="E29" s="727"/>
      <c r="F29" s="1155"/>
      <c r="G29" s="1155"/>
      <c r="H29" s="1155"/>
      <c r="I29" s="1155"/>
      <c r="J29" s="1155"/>
      <c r="K29" s="710"/>
      <c r="L29" s="710"/>
      <c r="M29" s="710"/>
      <c r="N29" s="1155"/>
      <c r="O29" s="710"/>
      <c r="P29" s="710"/>
      <c r="Q29" s="710"/>
      <c r="R29" s="1155"/>
      <c r="S29" s="1155"/>
      <c r="T29" s="1155"/>
      <c r="U29" s="1155"/>
      <c r="V29" s="1155"/>
      <c r="W29" s="1155"/>
      <c r="X29" s="1155"/>
      <c r="Y29" s="1155"/>
      <c r="Z29" s="1155"/>
      <c r="AA29" s="1155"/>
      <c r="AB29" s="1155"/>
      <c r="AC29" s="1155"/>
      <c r="AD29" s="1155"/>
      <c r="AE29" s="710"/>
      <c r="AF29" s="727"/>
      <c r="AG29" s="736"/>
      <c r="AH29" s="1155"/>
      <c r="AI29" s="1155"/>
      <c r="AJ29" s="1155"/>
      <c r="AK29" s="1155"/>
      <c r="AL29" s="1237"/>
      <c r="AM29" s="1155"/>
      <c r="AN29" s="1155"/>
      <c r="AO29" s="1155"/>
      <c r="AP29" s="1237"/>
    </row>
    <row r="30" ht="18.0" customHeight="1">
      <c r="A30" s="451" t="s">
        <v>1254</v>
      </c>
      <c r="B30" s="8"/>
      <c r="C30" s="727">
        <v>2.0</v>
      </c>
      <c r="D30" s="727">
        <v>5.5</v>
      </c>
      <c r="E30" s="728">
        <v>0.04722222222222222</v>
      </c>
      <c r="F30" s="954"/>
      <c r="G30" s="727">
        <v>3.0</v>
      </c>
      <c r="H30" s="727">
        <v>8.5</v>
      </c>
      <c r="I30" s="728">
        <v>0.041666666666666664</v>
      </c>
      <c r="J30" s="954"/>
      <c r="K30" s="678">
        <v>2.0</v>
      </c>
      <c r="L30" s="692">
        <v>6.0</v>
      </c>
      <c r="M30" s="693">
        <v>0.04722222222222222</v>
      </c>
      <c r="N30" s="954"/>
      <c r="O30" s="678">
        <v>1.0</v>
      </c>
      <c r="P30" s="692">
        <v>5.5</v>
      </c>
      <c r="Q30" s="693">
        <v>0.034722222222222224</v>
      </c>
      <c r="R30" s="954"/>
      <c r="S30" s="727"/>
      <c r="T30" s="727"/>
      <c r="U30" s="727"/>
      <c r="V30" s="1038"/>
      <c r="W30" s="727">
        <v>1.0</v>
      </c>
      <c r="X30" s="727">
        <v>2.0</v>
      </c>
      <c r="Y30" s="728">
        <v>0.041666666666666664</v>
      </c>
      <c r="Z30" s="954"/>
      <c r="AA30" s="727">
        <v>5.0</v>
      </c>
      <c r="AB30" s="727">
        <v>1.0</v>
      </c>
      <c r="AC30" s="728">
        <v>0.03194444444444444</v>
      </c>
      <c r="AD30" s="954"/>
      <c r="AE30" s="678">
        <v>2.0</v>
      </c>
      <c r="AF30" s="727">
        <v>2.0</v>
      </c>
      <c r="AG30" s="736">
        <v>0.03819444444444445</v>
      </c>
      <c r="AH30" s="954"/>
      <c r="AI30" s="679"/>
      <c r="AJ30" s="679"/>
      <c r="AK30" s="728"/>
      <c r="AL30" s="954"/>
      <c r="AM30" s="679"/>
      <c r="AN30" s="679"/>
      <c r="AO30" s="728"/>
      <c r="AP30" s="954"/>
    </row>
    <row r="31" ht="18.0" customHeight="1">
      <c r="A31" s="451" t="s">
        <v>1255</v>
      </c>
      <c r="B31" s="8"/>
      <c r="C31" s="727">
        <v>2.0</v>
      </c>
      <c r="D31" s="727">
        <v>8.0</v>
      </c>
      <c r="E31" s="728">
        <v>0.07013888888888889</v>
      </c>
      <c r="F31" s="965"/>
      <c r="G31" s="727">
        <v>1.0</v>
      </c>
      <c r="H31" s="727">
        <v>11.0</v>
      </c>
      <c r="I31" s="728">
        <v>0.027083333333333334</v>
      </c>
      <c r="J31" s="965"/>
      <c r="K31" s="678">
        <v>3.0</v>
      </c>
      <c r="L31" s="692">
        <v>9.0</v>
      </c>
      <c r="M31" s="693">
        <v>0.02847222222222222</v>
      </c>
      <c r="N31" s="965"/>
      <c r="O31" s="678">
        <v>1.0</v>
      </c>
      <c r="P31" s="692">
        <v>5.0</v>
      </c>
      <c r="Q31" s="693">
        <v>0.05138888888888889</v>
      </c>
      <c r="R31" s="965"/>
      <c r="S31" s="727"/>
      <c r="T31" s="727"/>
      <c r="U31" s="727"/>
      <c r="V31" s="937"/>
      <c r="W31" s="727">
        <v>0.0</v>
      </c>
      <c r="X31" s="727">
        <v>1.0</v>
      </c>
      <c r="Y31" s="728">
        <v>0.0</v>
      </c>
      <c r="Z31" s="965">
        <v>1.0</v>
      </c>
      <c r="AA31" s="727">
        <v>2.0</v>
      </c>
      <c r="AB31" s="727">
        <v>1.0</v>
      </c>
      <c r="AC31" s="728">
        <v>0.04375</v>
      </c>
      <c r="AD31" s="965"/>
      <c r="AE31" s="678">
        <v>2.0</v>
      </c>
      <c r="AF31" s="727">
        <v>2.0</v>
      </c>
      <c r="AG31" s="736">
        <v>0.06111111111111111</v>
      </c>
      <c r="AH31" s="965"/>
      <c r="AI31" s="791">
        <v>1.0</v>
      </c>
      <c r="AJ31" s="791">
        <v>1.0</v>
      </c>
      <c r="AK31" s="1467">
        <v>0.0</v>
      </c>
      <c r="AL31" s="965"/>
      <c r="AM31" s="1314"/>
      <c r="AN31" s="678"/>
      <c r="AO31" s="1324"/>
      <c r="AP31" s="965"/>
    </row>
    <row r="32" ht="18.0" customHeight="1">
      <c r="A32" s="451" t="s">
        <v>1256</v>
      </c>
      <c r="B32" s="8"/>
      <c r="C32" s="727">
        <v>1.0</v>
      </c>
      <c r="D32" s="727">
        <v>6.5</v>
      </c>
      <c r="E32" s="728">
        <v>0.20416666666666666</v>
      </c>
      <c r="F32" s="954"/>
      <c r="G32" s="727">
        <v>1.0</v>
      </c>
      <c r="H32" s="727">
        <v>13.5</v>
      </c>
      <c r="I32" s="728">
        <v>0.06180555555555556</v>
      </c>
      <c r="J32" s="954"/>
      <c r="K32" s="678">
        <v>2.0</v>
      </c>
      <c r="L32" s="692">
        <v>5.0</v>
      </c>
      <c r="M32" s="693">
        <v>0.02847222222222222</v>
      </c>
      <c r="N32" s="954"/>
      <c r="O32" s="678">
        <v>1.0</v>
      </c>
      <c r="P32" s="692">
        <v>5.0</v>
      </c>
      <c r="Q32" s="693">
        <v>0.029166666666666667</v>
      </c>
      <c r="R32" s="954"/>
      <c r="S32" s="727"/>
      <c r="T32" s="727"/>
      <c r="U32" s="727"/>
      <c r="V32" s="1038"/>
      <c r="W32" s="727">
        <v>0.0</v>
      </c>
      <c r="X32" s="727">
        <v>1.0</v>
      </c>
      <c r="Y32" s="728">
        <v>0.0</v>
      </c>
      <c r="Z32" s="954">
        <v>1.0</v>
      </c>
      <c r="AA32" s="727">
        <v>0.0</v>
      </c>
      <c r="AB32" s="727">
        <v>1.0</v>
      </c>
      <c r="AC32" s="728">
        <v>0.0</v>
      </c>
      <c r="AD32" s="954">
        <v>1.0</v>
      </c>
      <c r="AE32" s="678">
        <v>1.0</v>
      </c>
      <c r="AF32" s="727">
        <v>2.0</v>
      </c>
      <c r="AG32" s="736">
        <v>0.05694444444444444</v>
      </c>
      <c r="AH32" s="954"/>
      <c r="AI32" s="1269">
        <v>3.0</v>
      </c>
      <c r="AJ32" s="1269">
        <v>1.0</v>
      </c>
      <c r="AK32" s="1468">
        <v>0.0</v>
      </c>
      <c r="AL32" s="954"/>
      <c r="AM32" s="679"/>
      <c r="AN32" s="679"/>
      <c r="AO32" s="728"/>
      <c r="AP32" s="954"/>
    </row>
    <row r="33" ht="18.0" customHeight="1">
      <c r="A33" s="451" t="s">
        <v>1257</v>
      </c>
      <c r="B33" s="8"/>
      <c r="C33" s="727">
        <v>2.0</v>
      </c>
      <c r="D33" s="727">
        <v>7.5</v>
      </c>
      <c r="E33" s="728">
        <v>0.13472222222222222</v>
      </c>
      <c r="F33" s="954"/>
      <c r="G33" s="727">
        <v>1.0</v>
      </c>
      <c r="H33" s="727">
        <v>5.0</v>
      </c>
      <c r="I33" s="728">
        <v>0.02361111111111111</v>
      </c>
      <c r="J33" s="954"/>
      <c r="K33" s="678">
        <v>1.0</v>
      </c>
      <c r="L33" s="692">
        <v>10.5</v>
      </c>
      <c r="M33" s="693">
        <v>0.049305555555555554</v>
      </c>
      <c r="N33" s="954"/>
      <c r="O33" s="678">
        <v>2.0</v>
      </c>
      <c r="P33" s="692">
        <v>6.0</v>
      </c>
      <c r="Q33" s="693">
        <v>0.05277777777777778</v>
      </c>
      <c r="R33" s="954"/>
      <c r="S33" s="727"/>
      <c r="T33" s="727"/>
      <c r="U33" s="728"/>
      <c r="V33" s="1038"/>
      <c r="W33" s="727">
        <v>0.0</v>
      </c>
      <c r="X33" s="727">
        <v>1.0</v>
      </c>
      <c r="Y33" s="728">
        <v>0.0</v>
      </c>
      <c r="Z33" s="954">
        <v>1.0</v>
      </c>
      <c r="AA33" s="727">
        <v>2.0</v>
      </c>
      <c r="AB33" s="727">
        <v>1.0</v>
      </c>
      <c r="AC33" s="728">
        <v>0.06180555555555556</v>
      </c>
      <c r="AD33" s="954"/>
      <c r="AE33" s="678">
        <v>3.0</v>
      </c>
      <c r="AF33" s="727">
        <v>2.0</v>
      </c>
      <c r="AG33" s="736">
        <v>0.04375</v>
      </c>
      <c r="AH33" s="954"/>
      <c r="AI33" s="1269">
        <v>2.0</v>
      </c>
      <c r="AJ33" s="1269">
        <v>1.0</v>
      </c>
      <c r="AK33" s="1468">
        <v>0.08402777777777778</v>
      </c>
      <c r="AL33" s="954">
        <v>1.0</v>
      </c>
      <c r="AM33" s="679"/>
      <c r="AN33" s="679"/>
      <c r="AO33" s="728"/>
      <c r="AP33" s="954"/>
    </row>
    <row r="34" ht="18.0" customHeight="1">
      <c r="A34" s="451" t="s">
        <v>1258</v>
      </c>
      <c r="B34" s="8"/>
      <c r="C34" s="727">
        <v>0.0</v>
      </c>
      <c r="D34" s="727">
        <v>8.0</v>
      </c>
      <c r="E34" s="728">
        <v>0.0375</v>
      </c>
      <c r="F34" s="954"/>
      <c r="G34" s="727">
        <v>1.0</v>
      </c>
      <c r="H34" s="727">
        <v>10.5</v>
      </c>
      <c r="I34" s="728">
        <v>0.02638888888888889</v>
      </c>
      <c r="J34" s="954"/>
      <c r="K34" s="678">
        <v>1.0</v>
      </c>
      <c r="L34" s="692">
        <v>8.5</v>
      </c>
      <c r="M34" s="693">
        <v>0.02361111111111111</v>
      </c>
      <c r="N34" s="954"/>
      <c r="O34" s="793">
        <v>0.0</v>
      </c>
      <c r="P34" s="794">
        <v>0.5</v>
      </c>
      <c r="Q34" s="794">
        <v>0.0</v>
      </c>
      <c r="R34" s="954">
        <v>1.0</v>
      </c>
      <c r="S34" s="727"/>
      <c r="T34" s="727"/>
      <c r="U34" s="728"/>
      <c r="V34" s="1038"/>
      <c r="W34" s="727">
        <v>0.0</v>
      </c>
      <c r="X34" s="727">
        <v>1.0</v>
      </c>
      <c r="Y34" s="728">
        <v>0.0</v>
      </c>
      <c r="Z34" s="954">
        <v>1.0</v>
      </c>
      <c r="AA34" s="727">
        <v>3.0</v>
      </c>
      <c r="AB34" s="727">
        <v>1.0</v>
      </c>
      <c r="AC34" s="728">
        <v>0.07291666666666667</v>
      </c>
      <c r="AD34" s="954"/>
      <c r="AE34" s="678">
        <v>0.0</v>
      </c>
      <c r="AF34" s="727">
        <v>2.0</v>
      </c>
      <c r="AG34" s="736">
        <v>0.0</v>
      </c>
      <c r="AH34" s="954">
        <v>1.0</v>
      </c>
      <c r="AI34" s="1269">
        <v>1.0</v>
      </c>
      <c r="AJ34" s="1269">
        <v>1.0</v>
      </c>
      <c r="AK34" s="938">
        <v>0.0</v>
      </c>
      <c r="AL34" s="954"/>
      <c r="AM34" s="679"/>
      <c r="AN34" s="679"/>
      <c r="AO34" s="1009"/>
      <c r="AP34" s="954"/>
    </row>
    <row r="35" ht="18.0" customHeight="1">
      <c r="A35" s="451" t="s">
        <v>1259</v>
      </c>
      <c r="B35" s="8"/>
      <c r="C35" s="727">
        <v>0.0</v>
      </c>
      <c r="D35" s="727">
        <v>0.0</v>
      </c>
      <c r="E35" s="728">
        <v>0.0020833333333333333</v>
      </c>
      <c r="F35" s="954">
        <v>1.0</v>
      </c>
      <c r="G35" s="727">
        <v>3.0</v>
      </c>
      <c r="H35" s="727">
        <v>17.0</v>
      </c>
      <c r="I35" s="736">
        <v>0.08680555555555555</v>
      </c>
      <c r="J35" s="954"/>
      <c r="K35" s="678">
        <v>2.0</v>
      </c>
      <c r="L35" s="692">
        <v>9.5</v>
      </c>
      <c r="M35" s="785">
        <v>0.02361111111111111</v>
      </c>
      <c r="N35" s="954"/>
      <c r="O35" s="678">
        <v>1.0</v>
      </c>
      <c r="P35" s="692">
        <v>5.5</v>
      </c>
      <c r="Q35" s="693">
        <v>0.052083333333333336</v>
      </c>
      <c r="R35" s="954"/>
      <c r="S35" s="727"/>
      <c r="T35" s="727"/>
      <c r="U35" s="1303"/>
      <c r="V35" s="954"/>
      <c r="W35" s="727">
        <v>0.0</v>
      </c>
      <c r="X35" s="727">
        <v>1.0</v>
      </c>
      <c r="Y35" s="1303">
        <v>0.0</v>
      </c>
      <c r="Z35" s="954">
        <v>1.0</v>
      </c>
      <c r="AA35" s="727">
        <v>1.0</v>
      </c>
      <c r="AB35" s="727">
        <v>1.0</v>
      </c>
      <c r="AC35" s="1303">
        <v>0.07013888888888889</v>
      </c>
      <c r="AD35" s="954"/>
      <c r="AE35" s="678">
        <v>2.0</v>
      </c>
      <c r="AF35" s="727">
        <v>2.0</v>
      </c>
      <c r="AG35" s="736">
        <v>0.05277777777777778</v>
      </c>
      <c r="AH35" s="954"/>
      <c r="AI35" s="1469">
        <v>3.0</v>
      </c>
      <c r="AJ35" s="1469">
        <v>1.0</v>
      </c>
      <c r="AK35" s="1470">
        <v>0.0</v>
      </c>
      <c r="AL35" s="954">
        <v>1.0</v>
      </c>
      <c r="AM35" s="1471">
        <v>0.0</v>
      </c>
      <c r="AN35" s="1269">
        <v>1.0</v>
      </c>
      <c r="AO35" s="1468">
        <v>0.06180555555555556</v>
      </c>
      <c r="AP35" s="954"/>
    </row>
    <row r="36" ht="16.5" customHeight="1">
      <c r="A36" s="451" t="s">
        <v>1260</v>
      </c>
      <c r="B36" s="8"/>
      <c r="C36" s="727">
        <v>0.0</v>
      </c>
      <c r="D36" s="727">
        <v>0.0</v>
      </c>
      <c r="E36" s="728">
        <v>0.0</v>
      </c>
      <c r="F36" s="954">
        <v>1.0</v>
      </c>
      <c r="G36" s="727">
        <v>1.0</v>
      </c>
      <c r="H36" s="727">
        <v>25.0</v>
      </c>
      <c r="I36" s="736">
        <v>0.09166666666666666</v>
      </c>
      <c r="J36" s="954"/>
      <c r="K36" s="764">
        <v>1.0</v>
      </c>
      <c r="L36" s="765">
        <v>7.5</v>
      </c>
      <c r="M36" s="1204">
        <v>0.02361111111111111</v>
      </c>
      <c r="N36" s="954"/>
      <c r="O36" s="678">
        <v>1.0</v>
      </c>
      <c r="P36" s="692">
        <v>7.5</v>
      </c>
      <c r="Q36" s="693">
        <v>0.07361111111111111</v>
      </c>
      <c r="R36" s="954"/>
      <c r="S36" s="727"/>
      <c r="T36" s="727"/>
      <c r="U36" s="1303"/>
      <c r="V36" s="954"/>
      <c r="W36" s="727">
        <v>0.0</v>
      </c>
      <c r="X36" s="727">
        <v>1.0</v>
      </c>
      <c r="Y36" s="1303">
        <v>0.0</v>
      </c>
      <c r="Z36" s="954">
        <v>1.0</v>
      </c>
      <c r="AA36" s="727">
        <v>0.0</v>
      </c>
      <c r="AB36" s="727">
        <v>1.0</v>
      </c>
      <c r="AC36" s="1303">
        <v>0.0</v>
      </c>
      <c r="AD36" s="954">
        <v>1.0</v>
      </c>
      <c r="AE36" s="678">
        <v>4.0</v>
      </c>
      <c r="AF36" s="727">
        <v>2.0</v>
      </c>
      <c r="AG36" s="736">
        <v>0.03125</v>
      </c>
      <c r="AH36" s="954"/>
      <c r="AI36" s="1269">
        <v>3.0</v>
      </c>
      <c r="AJ36" s="1269">
        <v>1.0</v>
      </c>
      <c r="AK36" s="938">
        <v>0.02847222222222222</v>
      </c>
      <c r="AL36" s="954"/>
      <c r="AM36" s="679">
        <v>1.0</v>
      </c>
      <c r="AN36" s="727">
        <v>1.0</v>
      </c>
      <c r="AO36" s="728">
        <v>0.11597222222222223</v>
      </c>
      <c r="AP36" s="954"/>
    </row>
    <row r="37" ht="12.0" customHeight="1">
      <c r="A37" s="1316"/>
      <c r="B37" s="8"/>
      <c r="C37" s="727"/>
      <c r="D37" s="727"/>
      <c r="E37" s="727"/>
      <c r="F37" s="1155"/>
      <c r="G37" s="1155"/>
      <c r="H37" s="1155"/>
      <c r="I37" s="1155"/>
      <c r="J37" s="1155"/>
      <c r="K37" s="1155"/>
      <c r="L37" s="1155"/>
      <c r="M37" s="1155"/>
      <c r="N37" s="1155"/>
      <c r="O37" s="1155"/>
      <c r="P37" s="1155"/>
      <c r="Q37" s="1155"/>
      <c r="R37" s="1155"/>
      <c r="S37" s="1155"/>
      <c r="T37" s="1155"/>
      <c r="U37" s="1155"/>
      <c r="V37" s="1155"/>
      <c r="W37" s="1155"/>
      <c r="X37" s="1155"/>
      <c r="Y37" s="1155"/>
      <c r="Z37" s="1155"/>
      <c r="AA37" s="1155"/>
      <c r="AB37" s="1155"/>
      <c r="AC37" s="1155"/>
      <c r="AD37" s="1155"/>
      <c r="AE37" s="1155"/>
      <c r="AF37" s="727"/>
      <c r="AG37" s="736"/>
      <c r="AH37" s="1155"/>
      <c r="AI37" s="1155"/>
      <c r="AJ37" s="1155"/>
      <c r="AK37" s="1155"/>
      <c r="AL37" s="1237"/>
      <c r="AM37" s="1155"/>
      <c r="AN37" s="1155"/>
      <c r="AO37" s="1155"/>
      <c r="AP37" s="1237"/>
    </row>
    <row r="38" ht="17.25" customHeight="1">
      <c r="A38" s="451" t="s">
        <v>1261</v>
      </c>
      <c r="B38" s="8"/>
      <c r="C38" s="1269">
        <v>1.0</v>
      </c>
      <c r="D38" s="727">
        <v>3.5</v>
      </c>
      <c r="E38" s="1468">
        <v>0.05763888888888889</v>
      </c>
      <c r="F38" s="954"/>
      <c r="G38" s="1269">
        <v>2.0</v>
      </c>
      <c r="H38" s="727">
        <v>15.0</v>
      </c>
      <c r="I38" s="1468">
        <v>0.07708333333333334</v>
      </c>
      <c r="J38" s="954"/>
      <c r="K38" s="791">
        <v>1.0</v>
      </c>
      <c r="L38" s="765">
        <v>8.5</v>
      </c>
      <c r="M38" s="799">
        <v>0.022222222222222223</v>
      </c>
      <c r="N38" s="954"/>
      <c r="O38" s="791">
        <v>2.0</v>
      </c>
      <c r="P38" s="765">
        <v>5.0</v>
      </c>
      <c r="Q38" s="1334">
        <v>0.10138888888888889</v>
      </c>
      <c r="R38" s="954"/>
      <c r="S38" s="727"/>
      <c r="T38" s="727"/>
      <c r="U38" s="1303"/>
      <c r="V38" s="954"/>
      <c r="W38" s="746"/>
      <c r="X38" s="746"/>
      <c r="Y38" s="1472"/>
      <c r="Z38" s="1463" t="s">
        <v>1439</v>
      </c>
      <c r="AA38" s="1269">
        <v>1.0</v>
      </c>
      <c r="AB38" s="727">
        <v>1.0</v>
      </c>
      <c r="AC38" s="1303">
        <v>0.04791666666666667</v>
      </c>
      <c r="AD38" s="955"/>
      <c r="AE38" s="791">
        <v>2.0</v>
      </c>
      <c r="AF38" s="727">
        <v>2.0</v>
      </c>
      <c r="AG38" s="736">
        <v>0.03680555555555556</v>
      </c>
      <c r="AH38" s="955"/>
      <c r="AI38" s="1269">
        <v>2.0</v>
      </c>
      <c r="AJ38" s="1269">
        <v>1.0</v>
      </c>
      <c r="AK38" s="938">
        <v>0.016666666666666666</v>
      </c>
      <c r="AL38" s="954"/>
      <c r="AM38" s="1269">
        <v>1.0</v>
      </c>
      <c r="AN38" s="727">
        <v>1.0</v>
      </c>
      <c r="AO38" s="728">
        <v>0.0798611111111111</v>
      </c>
      <c r="AP38" s="954"/>
    </row>
    <row r="39" ht="11.25" customHeight="1">
      <c r="A39" s="1337"/>
      <c r="B39" s="63"/>
      <c r="C39" s="819"/>
      <c r="D39" s="819"/>
      <c r="E39" s="820"/>
      <c r="F39" s="820"/>
      <c r="G39" s="819"/>
      <c r="H39" s="819"/>
      <c r="I39" s="820"/>
      <c r="J39" s="820"/>
      <c r="K39" s="821"/>
      <c r="L39" s="821"/>
      <c r="M39" s="822"/>
      <c r="N39" s="822"/>
      <c r="O39" s="821"/>
      <c r="P39" s="821"/>
      <c r="Q39" s="822"/>
      <c r="R39" s="822"/>
      <c r="S39" s="819"/>
      <c r="T39" s="819"/>
      <c r="U39" s="820"/>
      <c r="V39" s="820"/>
      <c r="W39" s="819"/>
      <c r="X39" s="819"/>
      <c r="Y39" s="820"/>
      <c r="Z39" s="820"/>
      <c r="AA39" s="821"/>
      <c r="AB39" s="821"/>
      <c r="AC39" s="822"/>
      <c r="AD39" s="822"/>
      <c r="AE39" s="821"/>
      <c r="AF39" s="821"/>
      <c r="AG39" s="822"/>
      <c r="AH39" s="822"/>
      <c r="AI39" s="819"/>
      <c r="AJ39" s="819"/>
      <c r="AK39" s="820"/>
      <c r="AL39" s="820"/>
      <c r="AM39" s="819"/>
      <c r="AN39" s="819"/>
      <c r="AO39" s="820"/>
      <c r="AP39" s="820"/>
    </row>
    <row r="40" ht="18.0" customHeight="1">
      <c r="A40" s="399" t="s">
        <v>45</v>
      </c>
      <c r="B40" s="400" t="s">
        <v>46</v>
      </c>
      <c r="C40" s="401">
        <f t="shared" ref="C40:E40" si="1">SUM(C3:C10)</f>
        <v>5</v>
      </c>
      <c r="D40" s="1473">
        <f t="shared" si="1"/>
        <v>51.5</v>
      </c>
      <c r="E40" s="1474">
        <f t="shared" si="1"/>
        <v>0.15</v>
      </c>
      <c r="F40" s="825">
        <f>SUM(F3:F19)</f>
        <v>3</v>
      </c>
      <c r="G40" s="401">
        <f t="shared" ref="G40:M40" si="2">SUM(G3:G4)</f>
        <v>7</v>
      </c>
      <c r="H40" s="1473">
        <f t="shared" si="2"/>
        <v>24</v>
      </c>
      <c r="I40" s="1474">
        <f t="shared" si="2"/>
        <v>0.05069444444</v>
      </c>
      <c r="J40" s="825">
        <f t="shared" si="2"/>
        <v>0</v>
      </c>
      <c r="K40" s="1475">
        <f t="shared" si="2"/>
        <v>1</v>
      </c>
      <c r="L40" s="1476">
        <f t="shared" si="2"/>
        <v>24.5</v>
      </c>
      <c r="M40" s="1477">
        <f t="shared" si="2"/>
        <v>0.02291666667</v>
      </c>
      <c r="N40" s="1243">
        <f>SUM(N3:N19)</f>
        <v>3</v>
      </c>
      <c r="O40" s="1475">
        <f t="shared" ref="O40:Q40" si="3">SUM(O3:O4)</f>
        <v>1</v>
      </c>
      <c r="P40" s="1476">
        <f t="shared" si="3"/>
        <v>2</v>
      </c>
      <c r="Q40" s="1477">
        <f t="shared" si="3"/>
        <v>0.02152777778</v>
      </c>
      <c r="R40" s="1243">
        <f>SUM(R3:R19)</f>
        <v>3</v>
      </c>
      <c r="S40" s="401">
        <f t="shared" ref="S40:U40" si="4">SUM(S3:S4)</f>
        <v>0</v>
      </c>
      <c r="T40" s="1473">
        <f t="shared" si="4"/>
        <v>0</v>
      </c>
      <c r="U40" s="1474">
        <f t="shared" si="4"/>
        <v>0</v>
      </c>
      <c r="V40" s="825">
        <f>SUM(V3:V19)</f>
        <v>0</v>
      </c>
      <c r="W40" s="401">
        <f t="shared" ref="W40:Y40" si="5">SUM(W3:W4)</f>
        <v>1</v>
      </c>
      <c r="X40" s="1473">
        <f t="shared" si="5"/>
        <v>2</v>
      </c>
      <c r="Y40" s="1474">
        <f t="shared" si="5"/>
        <v>0.02083333333</v>
      </c>
      <c r="Z40" s="825">
        <f>SUM(Z3:Z19)</f>
        <v>5</v>
      </c>
      <c r="AA40" s="401">
        <f t="shared" ref="AA40:AC40" si="6">SUM(AA3:AA4)</f>
        <v>2</v>
      </c>
      <c r="AB40" s="1473">
        <f t="shared" si="6"/>
        <v>2</v>
      </c>
      <c r="AC40" s="1474">
        <f t="shared" si="6"/>
        <v>0.04652777778</v>
      </c>
      <c r="AD40" s="825">
        <f>SUM(AD3:AD19)</f>
        <v>1</v>
      </c>
      <c r="AE40" s="1475">
        <f t="shared" ref="AE40:AG40" si="7">SUM(AE3:AE4)</f>
        <v>0</v>
      </c>
      <c r="AF40" s="1476">
        <f t="shared" si="7"/>
        <v>0</v>
      </c>
      <c r="AG40" s="1477">
        <f t="shared" si="7"/>
        <v>0</v>
      </c>
      <c r="AH40" s="1243">
        <f>SUM(AH3:AH19)</f>
        <v>0</v>
      </c>
      <c r="AI40" s="401">
        <f t="shared" ref="AI40:AK40" si="8">SUM(AI3:AI4)</f>
        <v>0</v>
      </c>
      <c r="AJ40" s="1473">
        <f t="shared" si="8"/>
        <v>0</v>
      </c>
      <c r="AK40" s="1474">
        <f t="shared" si="8"/>
        <v>0</v>
      </c>
      <c r="AL40" s="825">
        <f>SUM(AL3:AL19)</f>
        <v>0</v>
      </c>
      <c r="AM40" s="401">
        <f t="shared" ref="AM40:AO40" si="9">SUM(AM3:AM4)</f>
        <v>0</v>
      </c>
      <c r="AN40" s="1473">
        <f t="shared" si="9"/>
        <v>0</v>
      </c>
      <c r="AO40" s="1474">
        <f t="shared" si="9"/>
        <v>0</v>
      </c>
      <c r="AP40" s="825">
        <f>SUM(AP3:AP19)</f>
        <v>0</v>
      </c>
    </row>
    <row r="41" ht="18.0" customHeight="1">
      <c r="A41" s="404" t="s">
        <v>47</v>
      </c>
      <c r="B41" s="405" t="s">
        <v>48</v>
      </c>
      <c r="C41" s="401">
        <f t="shared" ref="C41:E41" si="10">SUM(C6:C12)</f>
        <v>6</v>
      </c>
      <c r="D41" s="1473">
        <f t="shared" si="10"/>
        <v>68.5</v>
      </c>
      <c r="E41" s="1474">
        <f t="shared" si="10"/>
        <v>0.2229166667</v>
      </c>
      <c r="F41" s="825">
        <f>SUM(F11:F18)</f>
        <v>0</v>
      </c>
      <c r="G41" s="401">
        <f t="shared" ref="G41:M41" si="11">SUM(G6:G12)</f>
        <v>30</v>
      </c>
      <c r="H41" s="1473">
        <f t="shared" si="11"/>
        <v>104</v>
      </c>
      <c r="I41" s="1474">
        <f t="shared" si="11"/>
        <v>0.4180555556</v>
      </c>
      <c r="J41" s="825">
        <f t="shared" si="11"/>
        <v>0</v>
      </c>
      <c r="K41" s="1475">
        <f t="shared" si="11"/>
        <v>15</v>
      </c>
      <c r="L41" s="1476">
        <f t="shared" si="11"/>
        <v>89</v>
      </c>
      <c r="M41" s="1477">
        <f t="shared" si="11"/>
        <v>0.1506944444</v>
      </c>
      <c r="N41" s="1243">
        <f>SUM(N11:N18)</f>
        <v>1</v>
      </c>
      <c r="O41" s="1475">
        <f t="shared" ref="O41:Q41" si="12">SUM(O6:O12)</f>
        <v>32</v>
      </c>
      <c r="P41" s="1476">
        <f t="shared" si="12"/>
        <v>9</v>
      </c>
      <c r="Q41" s="1477">
        <f t="shared" si="12"/>
        <v>0.175</v>
      </c>
      <c r="R41" s="1243">
        <f>SUM(R11:R18)</f>
        <v>1</v>
      </c>
      <c r="S41" s="401">
        <f t="shared" ref="S41:U41" si="13">SUM(S6:S12)</f>
        <v>0</v>
      </c>
      <c r="T41" s="1473">
        <f t="shared" si="13"/>
        <v>0</v>
      </c>
      <c r="U41" s="1474">
        <f t="shared" si="13"/>
        <v>0</v>
      </c>
      <c r="V41" s="825">
        <f>SUM(V11:V18)</f>
        <v>0</v>
      </c>
      <c r="W41" s="401">
        <f t="shared" ref="W41:Y41" si="14">SUM(W6:W12)</f>
        <v>10</v>
      </c>
      <c r="X41" s="1473">
        <f t="shared" si="14"/>
        <v>7</v>
      </c>
      <c r="Y41" s="1474">
        <f t="shared" si="14"/>
        <v>0.05208333333</v>
      </c>
      <c r="Z41" s="825">
        <f>SUM(Z11:Z18)</f>
        <v>2</v>
      </c>
      <c r="AA41" s="401">
        <f t="shared" ref="AA41:AC41" si="15">SUM(AA6:AA12)</f>
        <v>10</v>
      </c>
      <c r="AB41" s="1473">
        <f t="shared" si="15"/>
        <v>9</v>
      </c>
      <c r="AC41" s="1474">
        <f t="shared" si="15"/>
        <v>0.3229166667</v>
      </c>
      <c r="AD41" s="825">
        <f>SUM(AD11:AD18)</f>
        <v>0</v>
      </c>
      <c r="AE41" s="1475">
        <f t="shared" ref="AE41:AG41" si="16">SUM(AE6:AE12)</f>
        <v>0</v>
      </c>
      <c r="AF41" s="1476">
        <f t="shared" si="16"/>
        <v>0</v>
      </c>
      <c r="AG41" s="1477">
        <f t="shared" si="16"/>
        <v>0</v>
      </c>
      <c r="AH41" s="1243">
        <f>SUM(AH11:AH18)</f>
        <v>0</v>
      </c>
      <c r="AI41" s="401">
        <f t="shared" ref="AI41:AK41" si="17">SUM(AI6:AI12)</f>
        <v>0</v>
      </c>
      <c r="AJ41" s="1473">
        <f t="shared" si="17"/>
        <v>0</v>
      </c>
      <c r="AK41" s="1474">
        <f t="shared" si="17"/>
        <v>0</v>
      </c>
      <c r="AL41" s="825">
        <f>SUM(AL11:AL18)</f>
        <v>0</v>
      </c>
      <c r="AM41" s="401">
        <f t="shared" ref="AM41:AO41" si="18">SUM(AM6:AM12)</f>
        <v>0</v>
      </c>
      <c r="AN41" s="1473">
        <f t="shared" si="18"/>
        <v>0</v>
      </c>
      <c r="AO41" s="1474">
        <f t="shared" si="18"/>
        <v>0</v>
      </c>
      <c r="AP41" s="825">
        <f>SUM(AP11:AP18)</f>
        <v>0</v>
      </c>
    </row>
    <row r="42" ht="18.0" customHeight="1">
      <c r="A42" s="406" t="s">
        <v>43</v>
      </c>
      <c r="B42" s="405" t="s">
        <v>49</v>
      </c>
      <c r="C42" s="401">
        <f t="shared" ref="C42:E42" si="19">SUM(C14:C20)</f>
        <v>3</v>
      </c>
      <c r="D42" s="1473">
        <f t="shared" si="19"/>
        <v>21</v>
      </c>
      <c r="E42" s="1474">
        <f t="shared" si="19"/>
        <v>0.2527777778</v>
      </c>
      <c r="F42" s="825">
        <f>SUM(F19:F26)</f>
        <v>1</v>
      </c>
      <c r="G42" s="401">
        <f t="shared" ref="G42:M42" si="20">SUM(G14:G20)</f>
        <v>14</v>
      </c>
      <c r="H42" s="1473">
        <f t="shared" si="20"/>
        <v>61.5</v>
      </c>
      <c r="I42" s="1474">
        <f t="shared" si="20"/>
        <v>0.55</v>
      </c>
      <c r="J42" s="825">
        <f t="shared" si="20"/>
        <v>0</v>
      </c>
      <c r="K42" s="1475">
        <f t="shared" si="20"/>
        <v>23</v>
      </c>
      <c r="L42" s="1476">
        <f t="shared" si="20"/>
        <v>42.5</v>
      </c>
      <c r="M42" s="1477">
        <f t="shared" si="20"/>
        <v>0.2152777778</v>
      </c>
      <c r="N42" s="1243">
        <f>SUM(N19:N26)</f>
        <v>0</v>
      </c>
      <c r="O42" s="1475">
        <f t="shared" ref="O42:Q42" si="21">SUM(O14:O20)</f>
        <v>17</v>
      </c>
      <c r="P42" s="1476">
        <f t="shared" si="21"/>
        <v>55.5</v>
      </c>
      <c r="Q42" s="1477">
        <f t="shared" si="21"/>
        <v>0.1902777778</v>
      </c>
      <c r="R42" s="1243">
        <f>SUM(R19:R26)</f>
        <v>0</v>
      </c>
      <c r="S42" s="401">
        <f t="shared" ref="S42:U42" si="22">SUM(S14:S20)</f>
        <v>0</v>
      </c>
      <c r="T42" s="1473">
        <f t="shared" si="22"/>
        <v>0</v>
      </c>
      <c r="U42" s="1474">
        <f t="shared" si="22"/>
        <v>0</v>
      </c>
      <c r="V42" s="825">
        <f>SUM(V19:V26)</f>
        <v>0</v>
      </c>
      <c r="W42" s="401">
        <f t="shared" ref="W42:Y42" si="23">SUM(W14:W20)</f>
        <v>22</v>
      </c>
      <c r="X42" s="1473">
        <f t="shared" si="23"/>
        <v>9</v>
      </c>
      <c r="Y42" s="1474">
        <f t="shared" si="23"/>
        <v>0.3055555556</v>
      </c>
      <c r="Z42" s="825">
        <f>SUM(Z19:Z26)</f>
        <v>1</v>
      </c>
      <c r="AA42" s="401">
        <f t="shared" ref="AA42:AC42" si="24">SUM(AA14:AA20)</f>
        <v>13</v>
      </c>
      <c r="AB42" s="1473">
        <f t="shared" si="24"/>
        <v>12</v>
      </c>
      <c r="AC42" s="1474">
        <f t="shared" si="24"/>
        <v>0.3472222222</v>
      </c>
      <c r="AD42" s="825">
        <f>SUM(AD19:AD26)</f>
        <v>2</v>
      </c>
      <c r="AE42" s="1475">
        <f t="shared" ref="AE42:AG42" si="25">SUM(AE14:AE20)</f>
        <v>7</v>
      </c>
      <c r="AF42" s="1476">
        <f t="shared" si="25"/>
        <v>2</v>
      </c>
      <c r="AG42" s="1477">
        <f t="shared" si="25"/>
        <v>0.0375</v>
      </c>
      <c r="AH42" s="1243">
        <f>SUM(AH19:AH26)</f>
        <v>0</v>
      </c>
      <c r="AI42" s="401">
        <f t="shared" ref="AI42:AK42" si="26">SUM(AI14:AI20)</f>
        <v>0</v>
      </c>
      <c r="AJ42" s="1473">
        <f t="shared" si="26"/>
        <v>0</v>
      </c>
      <c r="AK42" s="1474">
        <f t="shared" si="26"/>
        <v>0</v>
      </c>
      <c r="AL42" s="825">
        <f>SUM(AL19:AL26)</f>
        <v>0</v>
      </c>
      <c r="AM42" s="401">
        <f t="shared" ref="AM42:AO42" si="27">SUM(AM14:AM20)</f>
        <v>0</v>
      </c>
      <c r="AN42" s="1473">
        <f t="shared" si="27"/>
        <v>0</v>
      </c>
      <c r="AO42" s="1474">
        <f t="shared" si="27"/>
        <v>0</v>
      </c>
      <c r="AP42" s="825">
        <f>SUM(AP19:AP26)</f>
        <v>0</v>
      </c>
    </row>
    <row r="43" ht="18.0" customHeight="1">
      <c r="A43" s="407" t="s">
        <v>57</v>
      </c>
      <c r="B43" s="405" t="s">
        <v>51</v>
      </c>
      <c r="C43" s="401">
        <f t="shared" ref="C43:E43" si="28">SUM(C22:C28)</f>
        <v>11</v>
      </c>
      <c r="D43" s="1473">
        <f t="shared" si="28"/>
        <v>34.5</v>
      </c>
      <c r="E43" s="1474">
        <f t="shared" si="28"/>
        <v>0.3138888889</v>
      </c>
      <c r="F43" s="1478">
        <f>SUM(F21:F34)</f>
        <v>0</v>
      </c>
      <c r="G43" s="401">
        <f t="shared" ref="G43:M43" si="29">SUM(G22:G28)</f>
        <v>8</v>
      </c>
      <c r="H43" s="1473">
        <f t="shared" si="29"/>
        <v>52</v>
      </c>
      <c r="I43" s="1474">
        <f t="shared" si="29"/>
        <v>0.3305555556</v>
      </c>
      <c r="J43" s="825">
        <f t="shared" si="29"/>
        <v>0</v>
      </c>
      <c r="K43" s="1475">
        <f t="shared" si="29"/>
        <v>12</v>
      </c>
      <c r="L43" s="1476">
        <f t="shared" si="29"/>
        <v>46.5</v>
      </c>
      <c r="M43" s="1477">
        <f t="shared" si="29"/>
        <v>0.6268055556</v>
      </c>
      <c r="N43" s="1479">
        <f>SUM(N21:N34)</f>
        <v>0</v>
      </c>
      <c r="O43" s="1475">
        <f t="shared" ref="O43:Q43" si="30">SUM(O22:O28)</f>
        <v>9</v>
      </c>
      <c r="P43" s="1480">
        <f t="shared" si="30"/>
        <v>44736.5</v>
      </c>
      <c r="Q43" s="1477">
        <f t="shared" si="30"/>
        <v>0.1833333333</v>
      </c>
      <c r="R43" s="1479">
        <f>SUM(R21:R34)</f>
        <v>1</v>
      </c>
      <c r="S43" s="401">
        <f t="shared" ref="S43:U43" si="31">SUM(S22:S28)</f>
        <v>0</v>
      </c>
      <c r="T43" s="1481">
        <f t="shared" si="31"/>
        <v>0</v>
      </c>
      <c r="U43" s="1474">
        <f t="shared" si="31"/>
        <v>0</v>
      </c>
      <c r="V43" s="1478">
        <f>SUM(V21:V34)</f>
        <v>0</v>
      </c>
      <c r="W43" s="401">
        <f t="shared" ref="W43:Y43" si="32">SUM(W22:W28)</f>
        <v>17</v>
      </c>
      <c r="X43" s="1473">
        <f t="shared" si="32"/>
        <v>14</v>
      </c>
      <c r="Y43" s="1474">
        <f t="shared" si="32"/>
        <v>0.3090277778</v>
      </c>
      <c r="Z43" s="1478">
        <f>SUM(Z21:Z34)</f>
        <v>5</v>
      </c>
      <c r="AA43" s="401">
        <f t="shared" ref="AA43:AC43" si="33">SUM(AA22:AA28)</f>
        <v>10</v>
      </c>
      <c r="AB43" s="1473">
        <f t="shared" si="33"/>
        <v>7</v>
      </c>
      <c r="AC43" s="1474">
        <f t="shared" si="33"/>
        <v>0.2916666667</v>
      </c>
      <c r="AD43" s="1478">
        <f>SUM(AD21:AD34)</f>
        <v>3</v>
      </c>
      <c r="AE43" s="1475">
        <f t="shared" ref="AE43:AG43" si="34">SUM(AE22:AE28)</f>
        <v>22</v>
      </c>
      <c r="AF43" s="1476">
        <f t="shared" si="34"/>
        <v>9</v>
      </c>
      <c r="AG43" s="1477">
        <f t="shared" si="34"/>
        <v>0.4222222222</v>
      </c>
      <c r="AH43" s="1479">
        <f>SUM(AH21:AH34)</f>
        <v>1</v>
      </c>
      <c r="AI43" s="401">
        <f t="shared" ref="AI43:AK43" si="35">SUM(AI22:AI28)</f>
        <v>0</v>
      </c>
      <c r="AJ43" s="1473">
        <f t="shared" si="35"/>
        <v>0</v>
      </c>
      <c r="AK43" s="1474">
        <f t="shared" si="35"/>
        <v>0</v>
      </c>
      <c r="AL43" s="1478">
        <f>SUM(AL21:AL34)</f>
        <v>1</v>
      </c>
      <c r="AM43" s="401">
        <f t="shared" ref="AM43:AO43" si="36">SUM(AM22:AM28)</f>
        <v>0</v>
      </c>
      <c r="AN43" s="1473">
        <f t="shared" si="36"/>
        <v>0</v>
      </c>
      <c r="AO43" s="1474">
        <f t="shared" si="36"/>
        <v>0</v>
      </c>
      <c r="AP43" s="1478">
        <f>SUM(AP21:AP34)</f>
        <v>0</v>
      </c>
    </row>
    <row r="44" ht="18.0" customHeight="1">
      <c r="A44" s="408" t="s">
        <v>52</v>
      </c>
      <c r="B44" s="409" t="s">
        <v>53</v>
      </c>
      <c r="C44" s="401">
        <f t="shared" ref="C44:E44" si="37">SUM(C38)</f>
        <v>1</v>
      </c>
      <c r="D44" s="1473">
        <f t="shared" si="37"/>
        <v>3.5</v>
      </c>
      <c r="E44" s="1474">
        <f t="shared" si="37"/>
        <v>0.05763888889</v>
      </c>
      <c r="F44" s="825">
        <f>SUM(F35:F38)</f>
        <v>2</v>
      </c>
      <c r="G44" s="401">
        <f t="shared" ref="G44:M44" si="38">SUM(G38)</f>
        <v>2</v>
      </c>
      <c r="H44" s="1473">
        <f t="shared" si="38"/>
        <v>15</v>
      </c>
      <c r="I44" s="1474">
        <f t="shared" si="38"/>
        <v>0.07708333333</v>
      </c>
      <c r="J44" s="825">
        <f t="shared" si="38"/>
        <v>0</v>
      </c>
      <c r="K44" s="1475">
        <f t="shared" si="38"/>
        <v>1</v>
      </c>
      <c r="L44" s="1476">
        <f t="shared" si="38"/>
        <v>8.5</v>
      </c>
      <c r="M44" s="1477">
        <f t="shared" si="38"/>
        <v>0.02222222222</v>
      </c>
      <c r="N44" s="1243">
        <f>SUM(N35:N38)</f>
        <v>0</v>
      </c>
      <c r="O44" s="1475">
        <f t="shared" ref="O44:Q44" si="39">SUM(O38)</f>
        <v>2</v>
      </c>
      <c r="P44" s="1476">
        <f t="shared" si="39"/>
        <v>5</v>
      </c>
      <c r="Q44" s="1477">
        <f t="shared" si="39"/>
        <v>0.1013888889</v>
      </c>
      <c r="R44" s="1243">
        <f>SUM(R35:R38)</f>
        <v>0</v>
      </c>
      <c r="S44" s="401">
        <f t="shared" ref="S44:U44" si="40">SUM(S38)</f>
        <v>0</v>
      </c>
      <c r="T44" s="1473">
        <f t="shared" si="40"/>
        <v>0</v>
      </c>
      <c r="U44" s="1474">
        <f t="shared" si="40"/>
        <v>0</v>
      </c>
      <c r="V44" s="825">
        <f>SUM(V35:V38)</f>
        <v>0</v>
      </c>
      <c r="W44" s="401">
        <f t="shared" ref="W44:Y44" si="41">SUM(W38)</f>
        <v>0</v>
      </c>
      <c r="X44" s="1473">
        <f t="shared" si="41"/>
        <v>0</v>
      </c>
      <c r="Y44" s="1474">
        <f t="shared" si="41"/>
        <v>0</v>
      </c>
      <c r="Z44" s="825">
        <f>SUM(Z35:Z38)</f>
        <v>2</v>
      </c>
      <c r="AA44" s="401">
        <f t="shared" ref="AA44:AC44" si="42">SUM(AA38)</f>
        <v>1</v>
      </c>
      <c r="AB44" s="1473">
        <f t="shared" si="42"/>
        <v>1</v>
      </c>
      <c r="AC44" s="1474">
        <f t="shared" si="42"/>
        <v>0.04791666667</v>
      </c>
      <c r="AD44" s="825">
        <f>SUM(AD35:AD38)</f>
        <v>1</v>
      </c>
      <c r="AE44" s="1475">
        <f t="shared" ref="AE44:AG44" si="43">SUM(AE38)</f>
        <v>2</v>
      </c>
      <c r="AF44" s="1476">
        <f t="shared" si="43"/>
        <v>2</v>
      </c>
      <c r="AG44" s="1477">
        <f t="shared" si="43"/>
        <v>0.03680555556</v>
      </c>
      <c r="AH44" s="1243">
        <f>SUM(AH35:AH38)</f>
        <v>0</v>
      </c>
      <c r="AI44" s="401">
        <f t="shared" ref="AI44:AK44" si="44">SUM(AI38)</f>
        <v>2</v>
      </c>
      <c r="AJ44" s="1473">
        <f t="shared" si="44"/>
        <v>1</v>
      </c>
      <c r="AK44" s="1474">
        <f t="shared" si="44"/>
        <v>0.01666666667</v>
      </c>
      <c r="AL44" s="825">
        <f>SUM(AL35:AL38)</f>
        <v>1</v>
      </c>
      <c r="AM44" s="401">
        <f t="shared" ref="AM44:AO44" si="45">SUM(AM38)</f>
        <v>1</v>
      </c>
      <c r="AN44" s="1473">
        <f t="shared" si="45"/>
        <v>1</v>
      </c>
      <c r="AO44" s="1474">
        <f t="shared" si="45"/>
        <v>0.07986111111</v>
      </c>
      <c r="AP44" s="825">
        <f>SUM(AP35:AP38)</f>
        <v>0</v>
      </c>
    </row>
    <row r="45" ht="18.0" customHeight="1">
      <c r="A45" s="410" t="s">
        <v>44</v>
      </c>
      <c r="B45" s="411" t="s">
        <v>24</v>
      </c>
      <c r="C45" s="401">
        <f t="shared" ref="C45:AP45" si="46">SUM(C40:C44)</f>
        <v>26</v>
      </c>
      <c r="D45" s="1473">
        <f t="shared" si="46"/>
        <v>179</v>
      </c>
      <c r="E45" s="1474">
        <f t="shared" si="46"/>
        <v>0.9972222222</v>
      </c>
      <c r="F45" s="825">
        <f t="shared" si="46"/>
        <v>6</v>
      </c>
      <c r="G45" s="401">
        <f t="shared" si="46"/>
        <v>61</v>
      </c>
      <c r="H45" s="1473">
        <f t="shared" si="46"/>
        <v>256.5</v>
      </c>
      <c r="I45" s="1474">
        <f t="shared" si="46"/>
        <v>1.426388889</v>
      </c>
      <c r="J45" s="825">
        <f t="shared" si="46"/>
        <v>0</v>
      </c>
      <c r="K45" s="1475">
        <f t="shared" si="46"/>
        <v>52</v>
      </c>
      <c r="L45" s="1476">
        <f t="shared" si="46"/>
        <v>211</v>
      </c>
      <c r="M45" s="1477">
        <f t="shared" si="46"/>
        <v>1.037916667</v>
      </c>
      <c r="N45" s="1243">
        <f t="shared" si="46"/>
        <v>4</v>
      </c>
      <c r="O45" s="1475">
        <f t="shared" si="46"/>
        <v>61</v>
      </c>
      <c r="P45" s="1476">
        <f t="shared" si="46"/>
        <v>44808</v>
      </c>
      <c r="Q45" s="1477">
        <f t="shared" si="46"/>
        <v>0.6715277778</v>
      </c>
      <c r="R45" s="1243">
        <f t="shared" si="46"/>
        <v>5</v>
      </c>
      <c r="S45" s="401">
        <f t="shared" si="46"/>
        <v>0</v>
      </c>
      <c r="T45" s="1473">
        <f t="shared" si="46"/>
        <v>0</v>
      </c>
      <c r="U45" s="1474">
        <f t="shared" si="46"/>
        <v>0</v>
      </c>
      <c r="V45" s="825">
        <f t="shared" si="46"/>
        <v>0</v>
      </c>
      <c r="W45" s="401">
        <f t="shared" si="46"/>
        <v>50</v>
      </c>
      <c r="X45" s="1473">
        <f t="shared" si="46"/>
        <v>32</v>
      </c>
      <c r="Y45" s="1474">
        <f t="shared" si="46"/>
        <v>0.6875</v>
      </c>
      <c r="Z45" s="825">
        <f t="shared" si="46"/>
        <v>15</v>
      </c>
      <c r="AA45" s="401">
        <f t="shared" si="46"/>
        <v>36</v>
      </c>
      <c r="AB45" s="1473">
        <f t="shared" si="46"/>
        <v>31</v>
      </c>
      <c r="AC45" s="1474">
        <f t="shared" si="46"/>
        <v>1.05625</v>
      </c>
      <c r="AD45" s="825">
        <f t="shared" si="46"/>
        <v>7</v>
      </c>
      <c r="AE45" s="1475">
        <f t="shared" si="46"/>
        <v>31</v>
      </c>
      <c r="AF45" s="1476">
        <f t="shared" si="46"/>
        <v>13</v>
      </c>
      <c r="AG45" s="1477">
        <f t="shared" si="46"/>
        <v>0.4965277778</v>
      </c>
      <c r="AH45" s="1243">
        <f t="shared" si="46"/>
        <v>1</v>
      </c>
      <c r="AI45" s="401">
        <f t="shared" si="46"/>
        <v>2</v>
      </c>
      <c r="AJ45" s="1473">
        <f t="shared" si="46"/>
        <v>1</v>
      </c>
      <c r="AK45" s="1474">
        <f t="shared" si="46"/>
        <v>0.01666666667</v>
      </c>
      <c r="AL45" s="825">
        <f t="shared" si="46"/>
        <v>2</v>
      </c>
      <c r="AM45" s="401">
        <f t="shared" si="46"/>
        <v>1</v>
      </c>
      <c r="AN45" s="1473">
        <f t="shared" si="46"/>
        <v>1</v>
      </c>
      <c r="AO45" s="1474">
        <f t="shared" si="46"/>
        <v>0.07986111111</v>
      </c>
      <c r="AP45" s="825">
        <f t="shared" si="46"/>
        <v>0</v>
      </c>
    </row>
    <row r="46" ht="18.0" customHeight="1">
      <c r="A46" s="451" t="s">
        <v>1122</v>
      </c>
      <c r="B46" s="8"/>
      <c r="C46" s="827"/>
      <c r="D46" s="828"/>
      <c r="E46" s="827"/>
      <c r="F46" s="827"/>
      <c r="G46" s="827"/>
      <c r="H46" s="827"/>
      <c r="I46" s="827"/>
      <c r="J46" s="827"/>
      <c r="K46" s="827"/>
      <c r="L46" s="827"/>
      <c r="M46" s="827"/>
      <c r="N46" s="827"/>
      <c r="O46" s="827"/>
      <c r="P46" s="827"/>
      <c r="Q46" s="827"/>
      <c r="R46" s="827"/>
      <c r="S46" s="827"/>
      <c r="T46" s="827"/>
      <c r="U46" s="827"/>
      <c r="V46" s="827"/>
      <c r="W46" s="827"/>
      <c r="X46" s="827"/>
      <c r="Y46" s="827"/>
      <c r="Z46" s="827"/>
      <c r="AA46" s="827"/>
      <c r="AB46" s="827"/>
      <c r="AC46" s="827"/>
      <c r="AD46" s="827"/>
      <c r="AE46" s="827"/>
      <c r="AF46" s="827"/>
      <c r="AG46" s="827"/>
      <c r="AH46" s="827"/>
      <c r="AI46" s="827"/>
      <c r="AJ46" s="827"/>
      <c r="AK46" s="827"/>
      <c r="AL46" s="827"/>
      <c r="AM46" s="827"/>
      <c r="AN46" s="827"/>
      <c r="AO46" s="827"/>
      <c r="AP46" s="827"/>
    </row>
  </sheetData>
  <mergeCells count="50">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7:B37"/>
    <mergeCell ref="A38:B38"/>
    <mergeCell ref="A39:B39"/>
    <mergeCell ref="A46:B46"/>
    <mergeCell ref="A30:B30"/>
    <mergeCell ref="A31:B31"/>
    <mergeCell ref="A32:B32"/>
    <mergeCell ref="A33:B33"/>
    <mergeCell ref="A34:B34"/>
    <mergeCell ref="A35:B35"/>
    <mergeCell ref="A36:B36"/>
  </mergeCells>
  <conditionalFormatting sqref="C3:E5 C6:E12 C14:E20 C22:E28 C29:E36 C38:E38">
    <cfRule type="expression" dxfId="0" priority="1">
      <formula>$F:$F=1</formula>
    </cfRule>
  </conditionalFormatting>
  <conditionalFormatting sqref="K3:M4 K6:M12 K14:M20 K22:M28 K30:M36 K38:M38">
    <cfRule type="expression" dxfId="0" priority="2">
      <formula>$N:$N=1</formula>
    </cfRule>
  </conditionalFormatting>
  <conditionalFormatting sqref="O3:Q4 O6:Q12 O14:Q20 O22:Q28 O30:Q36 O38:Q38">
    <cfRule type="expression" dxfId="0" priority="3">
      <formula>$R:$R=1</formula>
    </cfRule>
  </conditionalFormatting>
  <conditionalFormatting sqref="G3:I4 G6:I12 G14:I20 G22:I28 G30:I36 G38:I38">
    <cfRule type="expression" dxfId="0" priority="4">
      <formula>".=$J:$J=1"</formula>
    </cfRule>
  </conditionalFormatting>
  <conditionalFormatting sqref="E3:E38">
    <cfRule type="cellIs" dxfId="6" priority="5" operator="greaterThan">
      <formula>"0:25:00"</formula>
    </cfRule>
  </conditionalFormatting>
  <conditionalFormatting sqref="D3:D38">
    <cfRule type="cellIs" dxfId="6" priority="6" operator="greaterThan">
      <formula>2.9</formula>
    </cfRule>
  </conditionalFormatting>
  <conditionalFormatting sqref="C3:C38">
    <cfRule type="cellIs" dxfId="6" priority="7" operator="greaterThan">
      <formula>0.9</formula>
    </cfRule>
  </conditionalFormatting>
  <conditionalFormatting sqref="C3:C38">
    <cfRule type="cellIs" dxfId="8" priority="8" operator="equal">
      <formula>0</formula>
    </cfRule>
  </conditionalFormatting>
  <conditionalFormatting sqref="D3:D38">
    <cfRule type="cellIs" dxfId="7" priority="9" operator="lessThan">
      <formula>2.9</formula>
    </cfRule>
  </conditionalFormatting>
  <conditionalFormatting sqref="E3:E37">
    <cfRule type="cellIs" dxfId="8" priority="10" operator="lessThan">
      <formula>"0:25:00"</formula>
    </cfRule>
  </conditionalFormatting>
  <conditionalFormatting sqref="G3:G38">
    <cfRule type="cellIs" dxfId="6" priority="11" operator="greaterThan">
      <formula>0.9</formula>
    </cfRule>
  </conditionalFormatting>
  <conditionalFormatting sqref="H3:H38">
    <cfRule type="cellIs" dxfId="6" priority="12" operator="greaterThan">
      <formula>2.9</formula>
    </cfRule>
  </conditionalFormatting>
  <conditionalFormatting sqref="I3:I38">
    <cfRule type="cellIs" dxfId="6" priority="13" operator="greaterThan">
      <formula>"0:25"</formula>
    </cfRule>
  </conditionalFormatting>
  <conditionalFormatting sqref="G3:G38">
    <cfRule type="cellIs" dxfId="7" priority="14" operator="lessThan">
      <formula>0.9</formula>
    </cfRule>
  </conditionalFormatting>
  <conditionalFormatting sqref="H3:H38">
    <cfRule type="cellIs" dxfId="7" priority="15" operator="lessThan">
      <formula>2.9</formula>
    </cfRule>
  </conditionalFormatting>
  <conditionalFormatting sqref="I3:I38">
    <cfRule type="cellIs" dxfId="7" priority="16" operator="lessThan">
      <formula>"0:25"</formula>
    </cfRule>
  </conditionalFormatting>
  <conditionalFormatting sqref="K3:K38">
    <cfRule type="cellIs" dxfId="6" priority="17" operator="greaterThan">
      <formula>0.9</formula>
    </cfRule>
  </conditionalFormatting>
  <conditionalFormatting sqref="K3:K38">
    <cfRule type="cellIs" dxfId="7" priority="18" operator="lessThan">
      <formula>0.9</formula>
    </cfRule>
  </conditionalFormatting>
  <conditionalFormatting sqref="L3:L38">
    <cfRule type="cellIs" dxfId="6" priority="19" operator="greaterThan">
      <formula>3.9</formula>
    </cfRule>
  </conditionalFormatting>
  <conditionalFormatting sqref="L3:L38">
    <cfRule type="cellIs" dxfId="7" priority="20" operator="lessThan">
      <formula>3.9</formula>
    </cfRule>
  </conditionalFormatting>
  <conditionalFormatting sqref="M3:M38">
    <cfRule type="cellIs" dxfId="7" priority="21" operator="lessThan">
      <formula>"0:25"</formula>
    </cfRule>
  </conditionalFormatting>
  <conditionalFormatting sqref="M3:M38">
    <cfRule type="cellIs" dxfId="6" priority="22" operator="greaterThan">
      <formula>"0:25"</formula>
    </cfRule>
  </conditionalFormatting>
  <conditionalFormatting sqref="P3:P38">
    <cfRule type="cellIs" dxfId="6" priority="23" operator="greaterThan">
      <formula>3.9</formula>
    </cfRule>
  </conditionalFormatting>
  <conditionalFormatting sqref="Q3:Q38">
    <cfRule type="cellIs" dxfId="6" priority="24" operator="greaterThan">
      <formula>"0:25"</formula>
    </cfRule>
  </conditionalFormatting>
  <conditionalFormatting sqref="P3:P38">
    <cfRule type="cellIs" dxfId="7" priority="25" operator="lessThan">
      <formula>3.9</formula>
    </cfRule>
  </conditionalFormatting>
  <conditionalFormatting sqref="O3:O38">
    <cfRule type="cellIs" dxfId="7" priority="26" operator="lessThan">
      <formula>0.9</formula>
    </cfRule>
  </conditionalFormatting>
  <conditionalFormatting sqref="Q3:Q38">
    <cfRule type="cellIs" dxfId="7" priority="27" operator="lessThan">
      <formula>"0:25"</formula>
    </cfRule>
  </conditionalFormatting>
  <conditionalFormatting sqref="O3:O38">
    <cfRule type="cellIs" dxfId="6" priority="28" operator="greaterThan">
      <formula>0.9</formula>
    </cfRule>
  </conditionalFormatting>
  <conditionalFormatting sqref="W3:Y38">
    <cfRule type="expression" dxfId="0" priority="29">
      <formula>$Z:$Z=1</formula>
    </cfRule>
  </conditionalFormatting>
  <conditionalFormatting sqref="W3:W38 AA3:AA38 AE3:AE38 AI3:AI38 AM3:AM38">
    <cfRule type="cellIs" dxfId="6" priority="30" operator="greaterThan">
      <formula>0.9</formula>
    </cfRule>
  </conditionalFormatting>
  <conditionalFormatting sqref="AM3:AM38">
    <cfRule type="cellIs" dxfId="7" priority="31" operator="lessThan">
      <formula>0.9</formula>
    </cfRule>
  </conditionalFormatting>
  <conditionalFormatting sqref="W3:W38 AA3:AA38 AE3:AE38 AI3:AI38 AM3:AM38">
    <cfRule type="cellIs" dxfId="7" priority="32" operator="lessThan">
      <formula>0.9</formula>
    </cfRule>
  </conditionalFormatting>
  <conditionalFormatting sqref="X3:X38 AB3:AB38 AF3:AF38 AJ3:AJ38 AN3:AN38">
    <cfRule type="cellIs" dxfId="6" priority="33" operator="greaterThan">
      <formula>0.9</formula>
    </cfRule>
  </conditionalFormatting>
  <conditionalFormatting sqref="X3:X38 AB3:AB38 AF3:AF38 AJ3:AJ38 AN3:AN38">
    <cfRule type="cellIs" dxfId="7" priority="34" operator="lessThan">
      <formula>0.9</formula>
    </cfRule>
  </conditionalFormatting>
  <conditionalFormatting sqref="Y3:Y38 AG3:AG38 AC3:AC38 AO3:AO38 AK3:AK38">
    <cfRule type="cellIs" dxfId="6" priority="35" operator="greaterThan">
      <formula>"0:50"</formula>
    </cfRule>
  </conditionalFormatting>
  <conditionalFormatting sqref="Y3:Y38 AG3:AG38 AC3:AC38 AO3:AO38 AK3:AK38">
    <cfRule type="cellIs" dxfId="7" priority="36" operator="lessThan">
      <formula>"0:50"</formula>
    </cfRule>
  </conditionalFormatting>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EBF7"/>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42" width="11.71"/>
  </cols>
  <sheetData>
    <row r="1" ht="20.25" customHeight="1">
      <c r="A1" s="1291" t="s">
        <v>834</v>
      </c>
      <c r="B1" s="8"/>
      <c r="C1" s="1482" t="s">
        <v>1431</v>
      </c>
      <c r="D1" s="63"/>
      <c r="E1" s="63"/>
      <c r="F1" s="64"/>
      <c r="G1" s="1482" t="s">
        <v>1371</v>
      </c>
      <c r="H1" s="63"/>
      <c r="I1" s="63"/>
      <c r="J1" s="64"/>
      <c r="K1" s="1117" t="s">
        <v>1432</v>
      </c>
      <c r="L1" s="63"/>
      <c r="M1" s="63"/>
      <c r="N1" s="64"/>
      <c r="O1" s="1117" t="s">
        <v>1389</v>
      </c>
      <c r="P1" s="63"/>
      <c r="Q1" s="63"/>
      <c r="R1" s="64"/>
      <c r="S1" s="1117" t="s">
        <v>1123</v>
      </c>
      <c r="T1" s="63"/>
      <c r="U1" s="63"/>
      <c r="V1" s="64"/>
      <c r="W1" s="1118" t="s">
        <v>1433</v>
      </c>
      <c r="X1" s="63"/>
      <c r="Y1" s="63"/>
      <c r="Z1" s="64"/>
      <c r="AA1" s="1118" t="s">
        <v>1434</v>
      </c>
      <c r="AB1" s="63"/>
      <c r="AC1" s="63"/>
      <c r="AD1" s="64"/>
      <c r="AE1" s="1118" t="s">
        <v>1391</v>
      </c>
      <c r="AF1" s="63"/>
      <c r="AG1" s="63"/>
      <c r="AH1" s="64"/>
      <c r="AI1" s="1118" t="s">
        <v>1392</v>
      </c>
      <c r="AJ1" s="63"/>
      <c r="AK1" s="63"/>
      <c r="AL1" s="64"/>
      <c r="AM1" s="1118" t="s">
        <v>919</v>
      </c>
      <c r="AN1" s="63"/>
      <c r="AO1" s="63"/>
      <c r="AP1" s="64"/>
    </row>
    <row r="2" ht="25.5" customHeight="1">
      <c r="A2" s="442" t="s">
        <v>42</v>
      </c>
      <c r="B2" s="8"/>
      <c r="C2" s="507" t="s">
        <v>4</v>
      </c>
      <c r="D2" s="508" t="s">
        <v>3</v>
      </c>
      <c r="E2" s="507" t="s">
        <v>5</v>
      </c>
      <c r="F2" s="507" t="s">
        <v>43</v>
      </c>
      <c r="G2" s="511" t="s">
        <v>4</v>
      </c>
      <c r="H2" s="508" t="s">
        <v>3</v>
      </c>
      <c r="I2" s="510"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511" t="s">
        <v>4</v>
      </c>
      <c r="X2" s="1292" t="s">
        <v>1339</v>
      </c>
      <c r="Y2" s="510" t="s">
        <v>5</v>
      </c>
      <c r="Z2" s="510" t="s">
        <v>43</v>
      </c>
      <c r="AA2" s="1228" t="s">
        <v>4</v>
      </c>
      <c r="AB2" s="1229" t="s">
        <v>1339</v>
      </c>
      <c r="AC2" s="1229" t="s">
        <v>5</v>
      </c>
      <c r="AD2" s="1229" t="s">
        <v>43</v>
      </c>
      <c r="AE2" s="507" t="s">
        <v>4</v>
      </c>
      <c r="AF2" s="1292" t="s">
        <v>1339</v>
      </c>
      <c r="AG2" s="507" t="s">
        <v>5</v>
      </c>
      <c r="AH2" s="507" t="s">
        <v>43</v>
      </c>
      <c r="AI2" s="507" t="s">
        <v>4</v>
      </c>
      <c r="AJ2" s="1292" t="s">
        <v>759</v>
      </c>
      <c r="AK2" s="507" t="s">
        <v>5</v>
      </c>
      <c r="AL2" s="507" t="s">
        <v>43</v>
      </c>
      <c r="AM2" s="507" t="s">
        <v>4</v>
      </c>
      <c r="AN2" s="1292" t="s">
        <v>759</v>
      </c>
      <c r="AO2" s="507" t="s">
        <v>5</v>
      </c>
      <c r="AP2" s="507" t="s">
        <v>43</v>
      </c>
    </row>
    <row r="3" ht="16.5" customHeight="1">
      <c r="A3" s="1295">
        <v>44593.0</v>
      </c>
      <c r="B3" s="8"/>
      <c r="C3" s="727">
        <v>3.0</v>
      </c>
      <c r="D3" s="727">
        <v>4.0</v>
      </c>
      <c r="E3" s="1211">
        <v>0.04236111111111111</v>
      </c>
      <c r="F3" s="937"/>
      <c r="G3" s="727">
        <v>1.0</v>
      </c>
      <c r="H3" s="727">
        <v>14.5</v>
      </c>
      <c r="I3" s="1211">
        <v>0.03680555555555556</v>
      </c>
      <c r="J3" s="937"/>
      <c r="K3" s="678">
        <v>1.0</v>
      </c>
      <c r="L3" s="727">
        <v>6.5</v>
      </c>
      <c r="M3" s="728">
        <v>0.03263888888888889</v>
      </c>
      <c r="N3" s="937"/>
      <c r="O3" s="727">
        <v>1.0</v>
      </c>
      <c r="P3" s="727">
        <v>6.0</v>
      </c>
      <c r="Q3" s="728">
        <v>0.022222222222222223</v>
      </c>
      <c r="R3" s="937"/>
      <c r="S3" s="727"/>
      <c r="T3" s="727"/>
      <c r="U3" s="728"/>
      <c r="V3" s="937"/>
      <c r="W3" s="1269">
        <v>4.0</v>
      </c>
      <c r="X3" s="1269">
        <v>2.0</v>
      </c>
      <c r="Y3" s="1468">
        <v>0.06805555555555555</v>
      </c>
      <c r="Z3" s="937"/>
      <c r="AA3" s="791">
        <v>1.0</v>
      </c>
      <c r="AB3" s="1269">
        <v>1.0</v>
      </c>
      <c r="AC3" s="1266">
        <v>0.05347222222222222</v>
      </c>
      <c r="AD3" s="937"/>
      <c r="AE3" s="727"/>
      <c r="AF3" s="727"/>
      <c r="AG3" s="736"/>
      <c r="AH3" s="937"/>
      <c r="AI3" s="727"/>
      <c r="AJ3" s="727"/>
      <c r="AK3" s="736"/>
      <c r="AL3" s="1169"/>
      <c r="AM3" s="727"/>
      <c r="AN3" s="727"/>
      <c r="AO3" s="736"/>
      <c r="AP3" s="1169"/>
    </row>
    <row r="4" ht="16.5" customHeight="1">
      <c r="A4" s="1295">
        <v>44594.0</v>
      </c>
      <c r="B4" s="8"/>
      <c r="C4" s="727">
        <v>1.0</v>
      </c>
      <c r="D4" s="727">
        <v>6.0</v>
      </c>
      <c r="E4" s="1211">
        <v>0.021527777777777778</v>
      </c>
      <c r="F4" s="954"/>
      <c r="G4" s="678">
        <v>3.0</v>
      </c>
      <c r="H4" s="692">
        <v>13.5</v>
      </c>
      <c r="I4" s="1299">
        <v>0.03888888888888889</v>
      </c>
      <c r="J4" s="954"/>
      <c r="K4" s="678">
        <v>1.0</v>
      </c>
      <c r="L4" s="692">
        <v>6.5</v>
      </c>
      <c r="M4" s="785">
        <v>0.021527777777777778</v>
      </c>
      <c r="N4" s="954"/>
      <c r="O4" s="727">
        <v>2.0</v>
      </c>
      <c r="P4" s="727">
        <v>6.5</v>
      </c>
      <c r="Q4" s="728">
        <v>0.030555555555555555</v>
      </c>
      <c r="R4" s="954"/>
      <c r="S4" s="727"/>
      <c r="T4" s="727"/>
      <c r="U4" s="728"/>
      <c r="V4" s="954"/>
      <c r="W4" s="1269">
        <v>3.0</v>
      </c>
      <c r="X4" s="1269">
        <v>2.0</v>
      </c>
      <c r="Y4" s="1468">
        <v>0.075</v>
      </c>
      <c r="Z4" s="954"/>
      <c r="AA4" s="791">
        <v>6.0</v>
      </c>
      <c r="AB4" s="791">
        <v>3.0</v>
      </c>
      <c r="AC4" s="1483">
        <v>0.044444444444444446</v>
      </c>
      <c r="AD4" s="954"/>
      <c r="AE4" s="727"/>
      <c r="AF4" s="727"/>
      <c r="AG4" s="1303"/>
      <c r="AH4" s="954"/>
      <c r="AI4" s="727"/>
      <c r="AJ4" s="727"/>
      <c r="AK4" s="1303"/>
      <c r="AL4" s="1302"/>
      <c r="AM4" s="727"/>
      <c r="AN4" s="727"/>
      <c r="AO4" s="1303"/>
      <c r="AP4" s="1302"/>
    </row>
    <row r="5" ht="18.0" customHeight="1">
      <c r="A5" s="1295">
        <v>44595.0</v>
      </c>
      <c r="B5" s="8"/>
      <c r="C5" s="727">
        <v>1.0</v>
      </c>
      <c r="D5" s="727">
        <v>3.0</v>
      </c>
      <c r="E5" s="1211">
        <v>0.025</v>
      </c>
      <c r="F5" s="954"/>
      <c r="G5" s="678">
        <v>1.0</v>
      </c>
      <c r="H5" s="692">
        <v>14.0</v>
      </c>
      <c r="I5" s="1299">
        <v>0.024305555555555556</v>
      </c>
      <c r="J5" s="954"/>
      <c r="K5" s="678">
        <v>2.0</v>
      </c>
      <c r="L5" s="692">
        <v>4.5</v>
      </c>
      <c r="M5" s="693">
        <v>0.021527777777777778</v>
      </c>
      <c r="N5" s="1136"/>
      <c r="O5" s="727">
        <v>1.0</v>
      </c>
      <c r="P5" s="727">
        <v>4.5</v>
      </c>
      <c r="Q5" s="728">
        <v>0.021527777777777778</v>
      </c>
      <c r="R5" s="955"/>
      <c r="S5" s="727"/>
      <c r="T5" s="727"/>
      <c r="U5" s="728"/>
      <c r="V5" s="954"/>
      <c r="W5" s="1269">
        <v>6.0</v>
      </c>
      <c r="X5" s="1269">
        <v>2.0</v>
      </c>
      <c r="Y5" s="1468">
        <v>0.04513888888888889</v>
      </c>
      <c r="Z5" s="954"/>
      <c r="AA5" s="791">
        <v>6.0</v>
      </c>
      <c r="AB5" s="791">
        <v>3.0</v>
      </c>
      <c r="AC5" s="1483">
        <v>0.06736111111111111</v>
      </c>
      <c r="AD5" s="954"/>
      <c r="AE5" s="1484">
        <v>0.0</v>
      </c>
      <c r="AF5" s="1484">
        <v>1.0</v>
      </c>
      <c r="AG5" s="1485">
        <v>0.035416666666666666</v>
      </c>
      <c r="AH5" s="954"/>
      <c r="AI5" s="1484">
        <v>0.0</v>
      </c>
      <c r="AJ5" s="1484">
        <v>1.0</v>
      </c>
      <c r="AK5" s="1485">
        <v>0.041666666666666664</v>
      </c>
      <c r="AL5" s="954"/>
      <c r="AM5" s="727"/>
      <c r="AN5" s="727"/>
      <c r="AO5" s="1306"/>
      <c r="AP5" s="954"/>
    </row>
    <row r="6" ht="18.0" customHeight="1">
      <c r="A6" s="1295">
        <v>44596.0</v>
      </c>
      <c r="B6" s="8"/>
      <c r="C6" s="727">
        <v>1.0</v>
      </c>
      <c r="D6" s="727">
        <v>3.5</v>
      </c>
      <c r="E6" s="1211">
        <v>0.018055555555555554</v>
      </c>
      <c r="F6" s="954"/>
      <c r="G6" s="678">
        <v>1.0</v>
      </c>
      <c r="H6" s="692">
        <v>15.5</v>
      </c>
      <c r="I6" s="1299">
        <v>0.03888888888888889</v>
      </c>
      <c r="J6" s="954"/>
      <c r="K6" s="678">
        <v>1.0</v>
      </c>
      <c r="L6" s="692">
        <v>6.0</v>
      </c>
      <c r="M6" s="693">
        <v>0.022222222222222223</v>
      </c>
      <c r="N6" s="1136"/>
      <c r="O6" s="727">
        <v>0.0</v>
      </c>
      <c r="P6" s="727">
        <v>0.0</v>
      </c>
      <c r="Q6" s="727">
        <v>0.0</v>
      </c>
      <c r="R6" s="1147">
        <v>1.0</v>
      </c>
      <c r="S6" s="727"/>
      <c r="T6" s="727"/>
      <c r="U6" s="728"/>
      <c r="V6" s="954"/>
      <c r="W6" s="1269">
        <v>3.0</v>
      </c>
      <c r="X6" s="1269">
        <v>2.0</v>
      </c>
      <c r="Y6" s="1468">
        <v>0.06111111111111111</v>
      </c>
      <c r="Z6" s="954"/>
      <c r="AA6" s="791">
        <v>6.0</v>
      </c>
      <c r="AB6" s="791">
        <v>1.0</v>
      </c>
      <c r="AC6" s="1483">
        <v>0.04583333333333333</v>
      </c>
      <c r="AD6" s="954"/>
      <c r="AE6" s="1269">
        <v>7.0</v>
      </c>
      <c r="AF6" s="1269">
        <v>1.0</v>
      </c>
      <c r="AG6" s="1486">
        <v>0.4875</v>
      </c>
      <c r="AH6" s="954"/>
      <c r="AI6" s="1269">
        <v>2.0</v>
      </c>
      <c r="AJ6" s="1269">
        <v>1.0</v>
      </c>
      <c r="AK6" s="1486">
        <v>0.18333333333333332</v>
      </c>
      <c r="AL6" s="954"/>
      <c r="AM6" s="1008"/>
      <c r="AN6" s="1008"/>
      <c r="AO6" s="1311"/>
      <c r="AP6" s="954"/>
    </row>
    <row r="7" ht="18.0" customHeight="1">
      <c r="A7" s="1295">
        <v>44597.0</v>
      </c>
      <c r="B7" s="8"/>
      <c r="C7" s="764">
        <v>0.0</v>
      </c>
      <c r="D7" s="764">
        <v>0.5</v>
      </c>
      <c r="E7" s="1210">
        <v>0.0</v>
      </c>
      <c r="F7" s="955">
        <v>1.0</v>
      </c>
      <c r="G7" s="678">
        <v>2.0</v>
      </c>
      <c r="H7" s="692">
        <v>32.5</v>
      </c>
      <c r="I7" s="1299">
        <v>0.0798611111111111</v>
      </c>
      <c r="J7" s="955"/>
      <c r="K7" s="678">
        <v>0.0</v>
      </c>
      <c r="L7" s="692">
        <v>4.5</v>
      </c>
      <c r="M7" s="693">
        <v>0.01875</v>
      </c>
      <c r="N7" s="955"/>
      <c r="O7" s="727">
        <v>0.0</v>
      </c>
      <c r="P7" s="727">
        <v>0.0</v>
      </c>
      <c r="Q7" s="728">
        <v>0.020833333333333332</v>
      </c>
      <c r="R7" s="963">
        <v>1.0</v>
      </c>
      <c r="S7" s="727"/>
      <c r="T7" s="727"/>
      <c r="U7" s="728"/>
      <c r="V7" s="965"/>
      <c r="W7" s="793">
        <v>0.0</v>
      </c>
      <c r="X7" s="793">
        <v>1.0</v>
      </c>
      <c r="Y7" s="1487">
        <v>0.0</v>
      </c>
      <c r="Z7" s="965">
        <v>1.0</v>
      </c>
      <c r="AA7" s="791">
        <v>7.0</v>
      </c>
      <c r="AB7" s="791">
        <v>1.0</v>
      </c>
      <c r="AC7" s="1483">
        <v>0.030555555555555555</v>
      </c>
      <c r="AD7" s="965"/>
      <c r="AE7" s="791">
        <v>9.0</v>
      </c>
      <c r="AF7" s="791">
        <v>1.0</v>
      </c>
      <c r="AG7" s="1483">
        <v>0.33541666666666664</v>
      </c>
      <c r="AH7" s="965"/>
      <c r="AI7" s="791">
        <v>3.0</v>
      </c>
      <c r="AJ7" s="791">
        <v>1.0</v>
      </c>
      <c r="AK7" s="1483">
        <v>0.09305555555555556</v>
      </c>
      <c r="AL7" s="965"/>
      <c r="AM7" s="1314"/>
      <c r="AN7" s="1314"/>
      <c r="AO7" s="1315"/>
      <c r="AP7" s="965"/>
    </row>
    <row r="8" ht="18.0" customHeight="1">
      <c r="A8" s="1295">
        <v>44598.0</v>
      </c>
      <c r="B8" s="8"/>
      <c r="C8" s="727">
        <v>0.0</v>
      </c>
      <c r="D8" s="727">
        <v>0.0</v>
      </c>
      <c r="E8" s="1211">
        <v>0.0</v>
      </c>
      <c r="F8" s="954">
        <v>1.0</v>
      </c>
      <c r="G8" s="678">
        <v>1.0</v>
      </c>
      <c r="H8" s="692">
        <v>16.0</v>
      </c>
      <c r="I8" s="1299">
        <v>0.020833333333333332</v>
      </c>
      <c r="J8" s="954"/>
      <c r="K8" s="678">
        <v>2.0</v>
      </c>
      <c r="L8" s="692">
        <v>11.5</v>
      </c>
      <c r="M8" s="693">
        <v>0.025</v>
      </c>
      <c r="N8" s="954"/>
      <c r="O8" s="727">
        <v>2.0</v>
      </c>
      <c r="P8" s="727">
        <v>4.5</v>
      </c>
      <c r="Q8" s="728">
        <v>0.03125</v>
      </c>
      <c r="R8" s="937"/>
      <c r="S8" s="727"/>
      <c r="T8" s="727"/>
      <c r="U8" s="728"/>
      <c r="V8" s="954"/>
      <c r="W8" s="1269">
        <v>1.0</v>
      </c>
      <c r="X8" s="1269">
        <v>1.0</v>
      </c>
      <c r="Y8" s="1468">
        <v>0.04513888888888889</v>
      </c>
      <c r="Z8" s="954"/>
      <c r="AA8" s="791">
        <v>2.0</v>
      </c>
      <c r="AB8" s="791">
        <v>1.0</v>
      </c>
      <c r="AC8" s="1483">
        <v>0.04583333333333333</v>
      </c>
      <c r="AD8" s="965"/>
      <c r="AE8" s="791">
        <v>6.0</v>
      </c>
      <c r="AF8" s="791">
        <v>1.0</v>
      </c>
      <c r="AG8" s="1483">
        <v>0.3784722222222222</v>
      </c>
      <c r="AH8" s="954"/>
      <c r="AI8" s="1269">
        <v>1.0</v>
      </c>
      <c r="AJ8" s="1269">
        <v>1.0</v>
      </c>
      <c r="AK8" s="1468">
        <v>0.09583333333333334</v>
      </c>
      <c r="AL8" s="954"/>
      <c r="AM8" s="1008"/>
      <c r="AN8" s="1008"/>
      <c r="AO8" s="1009"/>
      <c r="AP8" s="954"/>
    </row>
    <row r="9" ht="12.75" customHeight="1">
      <c r="A9" s="1316"/>
      <c r="B9" s="8"/>
      <c r="C9" s="1260"/>
      <c r="D9" s="1155"/>
      <c r="E9" s="1155"/>
      <c r="F9" s="1155"/>
      <c r="G9" s="1155"/>
      <c r="H9" s="1155"/>
      <c r="I9" s="1155"/>
      <c r="J9" s="1155"/>
      <c r="K9" s="1155"/>
      <c r="L9" s="1155"/>
      <c r="M9" s="1155"/>
      <c r="N9" s="1155"/>
      <c r="O9" s="1155"/>
      <c r="P9" s="1155"/>
      <c r="Q9" s="1155"/>
      <c r="R9" s="1155"/>
      <c r="S9" s="1155"/>
      <c r="T9" s="1155"/>
      <c r="U9" s="1155"/>
      <c r="V9" s="1155"/>
      <c r="W9" s="1155"/>
      <c r="X9" s="1155"/>
      <c r="Y9" s="1155"/>
      <c r="Z9" s="1155"/>
      <c r="AA9" s="1155"/>
      <c r="AB9" s="1155"/>
      <c r="AC9" s="1155"/>
      <c r="AD9" s="1155"/>
      <c r="AE9" s="1155"/>
      <c r="AF9" s="1155"/>
      <c r="AG9" s="1155"/>
      <c r="AH9" s="1155"/>
      <c r="AI9" s="1155"/>
      <c r="AJ9" s="1155"/>
      <c r="AK9" s="1155"/>
      <c r="AL9" s="1155"/>
      <c r="AM9" s="760"/>
      <c r="AN9" s="760"/>
      <c r="AO9" s="760"/>
      <c r="AP9" s="1237"/>
    </row>
    <row r="10" ht="18.0" customHeight="1">
      <c r="A10" s="1295">
        <v>44599.0</v>
      </c>
      <c r="B10" s="8"/>
      <c r="C10" s="727">
        <v>1.0</v>
      </c>
      <c r="D10" s="727">
        <v>3.5</v>
      </c>
      <c r="E10" s="1211">
        <v>0.025</v>
      </c>
      <c r="F10" s="954"/>
      <c r="G10" s="678">
        <v>1.0</v>
      </c>
      <c r="H10" s="692">
        <v>15.0</v>
      </c>
      <c r="I10" s="1299">
        <v>0.050694444444444445</v>
      </c>
      <c r="J10" s="954"/>
      <c r="K10" s="678">
        <v>1.0</v>
      </c>
      <c r="L10" s="692">
        <v>4.5</v>
      </c>
      <c r="M10" s="693">
        <v>0.029166666666666667</v>
      </c>
      <c r="N10" s="954"/>
      <c r="O10" s="727">
        <v>1.0</v>
      </c>
      <c r="P10" s="727">
        <v>5.5</v>
      </c>
      <c r="Q10" s="728">
        <v>0.025</v>
      </c>
      <c r="R10" s="954"/>
      <c r="S10" s="727"/>
      <c r="T10" s="727"/>
      <c r="U10" s="728"/>
      <c r="V10" s="954"/>
      <c r="W10" s="1269">
        <v>2.0</v>
      </c>
      <c r="X10" s="1269">
        <v>1.0</v>
      </c>
      <c r="Y10" s="1468">
        <v>0.04375</v>
      </c>
      <c r="Z10" s="954"/>
      <c r="AA10" s="791">
        <v>9.0</v>
      </c>
      <c r="AB10" s="791">
        <v>1.0</v>
      </c>
      <c r="AC10" s="1483">
        <v>0.052083333333333336</v>
      </c>
      <c r="AD10" s="965"/>
      <c r="AE10" s="791">
        <v>4.0</v>
      </c>
      <c r="AF10" s="791">
        <v>1.0</v>
      </c>
      <c r="AG10" s="1483">
        <v>0.5013888888888889</v>
      </c>
      <c r="AH10" s="954"/>
      <c r="AI10" s="1269">
        <v>5.0</v>
      </c>
      <c r="AJ10" s="1269">
        <v>1.0</v>
      </c>
      <c r="AK10" s="1468">
        <v>0.059722222222222225</v>
      </c>
      <c r="AL10" s="954"/>
      <c r="AM10" s="1008"/>
      <c r="AN10" s="1008"/>
      <c r="AO10" s="1009"/>
      <c r="AP10" s="954"/>
    </row>
    <row r="11" ht="18.0" customHeight="1">
      <c r="A11" s="1295">
        <v>44600.0</v>
      </c>
      <c r="B11" s="8"/>
      <c r="C11" s="727">
        <v>4.0</v>
      </c>
      <c r="D11" s="727">
        <v>5.5</v>
      </c>
      <c r="E11" s="1211">
        <v>0.33541666666666664</v>
      </c>
      <c r="F11" s="937"/>
      <c r="G11" s="678">
        <v>2.0</v>
      </c>
      <c r="H11" s="692">
        <v>10.5</v>
      </c>
      <c r="I11" s="1299">
        <v>0.04861111111111111</v>
      </c>
      <c r="J11" s="937"/>
      <c r="K11" s="678">
        <v>3.0</v>
      </c>
      <c r="L11" s="692">
        <v>7.5</v>
      </c>
      <c r="M11" s="693">
        <v>0.02638888888888889</v>
      </c>
      <c r="N11" s="1169"/>
      <c r="O11" s="727">
        <v>1.0</v>
      </c>
      <c r="P11" s="1248">
        <v>6.0</v>
      </c>
      <c r="Q11" s="728">
        <v>0.024305555555555556</v>
      </c>
      <c r="R11" s="937"/>
      <c r="S11" s="727"/>
      <c r="T11" s="1248"/>
      <c r="U11" s="728"/>
      <c r="V11" s="937"/>
      <c r="W11" s="1269">
        <v>1.0</v>
      </c>
      <c r="X11" s="1269">
        <v>1.0</v>
      </c>
      <c r="Y11" s="1468">
        <v>0.04652777777777778</v>
      </c>
      <c r="Z11" s="937"/>
      <c r="AA11" s="1269">
        <v>1.0</v>
      </c>
      <c r="AB11" s="1269">
        <v>1.0</v>
      </c>
      <c r="AC11" s="1468">
        <v>0.05</v>
      </c>
      <c r="AD11" s="937"/>
      <c r="AE11" s="791">
        <v>5.0</v>
      </c>
      <c r="AF11" s="791">
        <v>1.0</v>
      </c>
      <c r="AG11" s="1483">
        <v>0.34791666666666665</v>
      </c>
      <c r="AH11" s="937"/>
      <c r="AI11" s="1269">
        <v>2.0</v>
      </c>
      <c r="AJ11" s="1269">
        <v>1.0</v>
      </c>
      <c r="AK11" s="1468">
        <v>0.07152777777777777</v>
      </c>
      <c r="AL11" s="1169"/>
      <c r="AM11" s="1008"/>
      <c r="AN11" s="1008"/>
      <c r="AO11" s="1009"/>
      <c r="AP11" s="1169"/>
    </row>
    <row r="12" ht="17.25" customHeight="1">
      <c r="A12" s="1295">
        <v>44601.0</v>
      </c>
      <c r="B12" s="8"/>
      <c r="C12" s="727">
        <v>1.0</v>
      </c>
      <c r="D12" s="727">
        <v>5.5</v>
      </c>
      <c r="E12" s="1211">
        <v>0.07569444444444444</v>
      </c>
      <c r="F12" s="954"/>
      <c r="G12" s="678">
        <v>3.0</v>
      </c>
      <c r="H12" s="692">
        <v>25.5</v>
      </c>
      <c r="I12" s="1299">
        <v>0.024305555555555556</v>
      </c>
      <c r="J12" s="954"/>
      <c r="K12" s="678">
        <v>4.0</v>
      </c>
      <c r="L12" s="692">
        <v>19.5</v>
      </c>
      <c r="M12" s="693">
        <v>0.025694444444444443</v>
      </c>
      <c r="N12" s="954"/>
      <c r="O12" s="727">
        <v>1.0</v>
      </c>
      <c r="P12" s="727">
        <v>5.5</v>
      </c>
      <c r="Q12" s="728">
        <v>0.02847222222222222</v>
      </c>
      <c r="R12" s="954"/>
      <c r="S12" s="727"/>
      <c r="T12" s="727"/>
      <c r="U12" s="728"/>
      <c r="V12" s="954"/>
      <c r="W12" s="1269">
        <v>2.0</v>
      </c>
      <c r="X12" s="1269">
        <v>1.0</v>
      </c>
      <c r="Y12" s="1468">
        <v>0.09722222222222222</v>
      </c>
      <c r="Z12" s="954"/>
      <c r="AA12" s="1269">
        <v>3.0</v>
      </c>
      <c r="AB12" s="1269">
        <v>1.0</v>
      </c>
      <c r="AC12" s="1488">
        <v>0.030555555555555555</v>
      </c>
      <c r="AD12" s="954"/>
      <c r="AE12" s="791">
        <v>7.0</v>
      </c>
      <c r="AF12" s="791">
        <v>1.0</v>
      </c>
      <c r="AG12" s="1483">
        <v>0.2652777777777778</v>
      </c>
      <c r="AH12" s="954"/>
      <c r="AI12" s="1269">
        <v>4.0</v>
      </c>
      <c r="AJ12" s="1269">
        <v>1.0</v>
      </c>
      <c r="AK12" s="1468">
        <v>0.06041666666666667</v>
      </c>
      <c r="AL12" s="1302"/>
      <c r="AM12" s="1008"/>
      <c r="AN12" s="1008"/>
      <c r="AO12" s="1009"/>
      <c r="AP12" s="1302"/>
    </row>
    <row r="13" ht="17.25" customHeight="1">
      <c r="A13" s="1295">
        <v>44602.0</v>
      </c>
      <c r="B13" s="8"/>
      <c r="C13" s="727">
        <v>1.0</v>
      </c>
      <c r="D13" s="727">
        <v>3.5</v>
      </c>
      <c r="E13" s="1211">
        <v>0.04861111111111111</v>
      </c>
      <c r="F13" s="954"/>
      <c r="G13" s="678">
        <v>1.0</v>
      </c>
      <c r="H13" s="692">
        <v>23.5</v>
      </c>
      <c r="I13" s="1299">
        <v>0.07361111111111111</v>
      </c>
      <c r="J13" s="954"/>
      <c r="K13" s="678">
        <v>2.0</v>
      </c>
      <c r="L13" s="692">
        <v>7.0</v>
      </c>
      <c r="M13" s="693">
        <v>0.03125</v>
      </c>
      <c r="N13" s="954"/>
      <c r="O13" s="727">
        <v>1.0</v>
      </c>
      <c r="P13" s="727">
        <v>4.0</v>
      </c>
      <c r="Q13" s="728">
        <v>0.029166666666666667</v>
      </c>
      <c r="R13" s="954"/>
      <c r="S13" s="727"/>
      <c r="T13" s="727"/>
      <c r="U13" s="728"/>
      <c r="V13" s="954"/>
      <c r="W13" s="1269">
        <v>1.0</v>
      </c>
      <c r="X13" s="1269">
        <v>1.0</v>
      </c>
      <c r="Y13" s="1468">
        <v>0.05</v>
      </c>
      <c r="Z13" s="954"/>
      <c r="AA13" s="1269">
        <v>1.0</v>
      </c>
      <c r="AB13" s="1269">
        <v>1.0</v>
      </c>
      <c r="AC13" s="1468">
        <v>0.04583333333333333</v>
      </c>
      <c r="AD13" s="954"/>
      <c r="AE13" s="791">
        <v>2.0</v>
      </c>
      <c r="AF13" s="791">
        <v>1.0</v>
      </c>
      <c r="AG13" s="1483">
        <v>0.10069444444444445</v>
      </c>
      <c r="AH13" s="954"/>
      <c r="AI13" s="1269">
        <v>2.0</v>
      </c>
      <c r="AJ13" s="1269">
        <v>1.0</v>
      </c>
      <c r="AK13" s="1468">
        <v>0.043055555555555555</v>
      </c>
      <c r="AL13" s="1302"/>
      <c r="AM13" s="1008"/>
      <c r="AN13" s="1008"/>
      <c r="AO13" s="1009"/>
      <c r="AP13" s="1302"/>
    </row>
    <row r="14" ht="18.0" customHeight="1">
      <c r="A14" s="1295">
        <v>44603.0</v>
      </c>
      <c r="B14" s="8"/>
      <c r="C14" s="764">
        <v>1.0</v>
      </c>
      <c r="D14" s="727">
        <v>3.0</v>
      </c>
      <c r="E14" s="1211">
        <v>0.029861111111111113</v>
      </c>
      <c r="F14" s="954"/>
      <c r="G14" s="678">
        <v>1.0</v>
      </c>
      <c r="H14" s="692">
        <v>11.0</v>
      </c>
      <c r="I14" s="1299">
        <v>0.16111111111111112</v>
      </c>
      <c r="J14" s="954"/>
      <c r="K14" s="678">
        <v>4.0</v>
      </c>
      <c r="L14" s="692">
        <v>3.0</v>
      </c>
      <c r="M14" s="693">
        <v>0.03611111111111111</v>
      </c>
      <c r="N14" s="954"/>
      <c r="O14" s="727">
        <v>3.0</v>
      </c>
      <c r="P14" s="727">
        <v>9.0</v>
      </c>
      <c r="Q14" s="727">
        <v>0.0</v>
      </c>
      <c r="R14" s="954"/>
      <c r="S14" s="727"/>
      <c r="T14" s="727"/>
      <c r="U14" s="728"/>
      <c r="V14" s="954"/>
      <c r="W14" s="1170">
        <v>0.0</v>
      </c>
      <c r="X14" s="1170">
        <v>1.0</v>
      </c>
      <c r="Y14" s="1171">
        <v>0.0</v>
      </c>
      <c r="Z14" s="954">
        <v>1.0</v>
      </c>
      <c r="AA14" s="1269">
        <v>2.0</v>
      </c>
      <c r="AB14" s="1269">
        <v>1.0</v>
      </c>
      <c r="AC14" s="1468">
        <v>0.075</v>
      </c>
      <c r="AD14" s="954"/>
      <c r="AE14" s="791">
        <v>4.0</v>
      </c>
      <c r="AF14" s="791">
        <v>1.0</v>
      </c>
      <c r="AG14" s="1483">
        <v>0.18472222222222223</v>
      </c>
      <c r="AH14" s="954"/>
      <c r="AI14" s="1269">
        <v>5.0</v>
      </c>
      <c r="AJ14" s="1269">
        <v>1.0</v>
      </c>
      <c r="AK14" s="1468">
        <v>0.04722222222222222</v>
      </c>
      <c r="AL14" s="954"/>
      <c r="AM14" s="727"/>
      <c r="AN14" s="727"/>
      <c r="AO14" s="727"/>
      <c r="AP14" s="954"/>
    </row>
    <row r="15" ht="18.0" customHeight="1">
      <c r="A15" s="1295">
        <v>44604.0</v>
      </c>
      <c r="B15" s="8"/>
      <c r="C15" s="764">
        <v>0.0</v>
      </c>
      <c r="D15" s="764">
        <v>0.0</v>
      </c>
      <c r="E15" s="1210">
        <v>0.0</v>
      </c>
      <c r="F15" s="965">
        <v>1.0</v>
      </c>
      <c r="G15" s="678">
        <v>1.0</v>
      </c>
      <c r="H15" s="692">
        <v>29.5</v>
      </c>
      <c r="I15" s="1299">
        <v>0.06319444444444444</v>
      </c>
      <c r="J15" s="965"/>
      <c r="K15" s="678">
        <v>1.0</v>
      </c>
      <c r="L15" s="692">
        <v>8.0</v>
      </c>
      <c r="M15" s="693">
        <v>0.022916666666666665</v>
      </c>
      <c r="N15" s="965"/>
      <c r="O15" s="727">
        <v>1.0</v>
      </c>
      <c r="P15" s="727">
        <v>7.0</v>
      </c>
      <c r="Q15" s="728">
        <v>0.04513888888888889</v>
      </c>
      <c r="R15" s="965"/>
      <c r="S15" s="727"/>
      <c r="T15" s="727"/>
      <c r="U15" s="728"/>
      <c r="V15" s="965"/>
      <c r="W15" s="791">
        <v>3.0</v>
      </c>
      <c r="X15" s="791">
        <v>1.0</v>
      </c>
      <c r="Y15" s="1483">
        <v>0.04583333333333333</v>
      </c>
      <c r="Z15" s="965"/>
      <c r="AA15" s="1269">
        <v>3.0</v>
      </c>
      <c r="AB15" s="1269">
        <v>1.0</v>
      </c>
      <c r="AC15" s="1468">
        <v>0.07430555555555556</v>
      </c>
      <c r="AD15" s="965"/>
      <c r="AE15" s="791">
        <v>1.0</v>
      </c>
      <c r="AF15" s="791">
        <v>1.0</v>
      </c>
      <c r="AG15" s="1483">
        <v>0.14791666666666667</v>
      </c>
      <c r="AH15" s="965"/>
      <c r="AI15" s="791">
        <v>5.0</v>
      </c>
      <c r="AJ15" s="791">
        <v>2.0</v>
      </c>
      <c r="AK15" s="1483">
        <v>0.1125</v>
      </c>
      <c r="AL15" s="965"/>
      <c r="AM15" s="678"/>
      <c r="AN15" s="764"/>
      <c r="AO15" s="1324"/>
      <c r="AP15" s="965"/>
    </row>
    <row r="16" ht="18.0" customHeight="1">
      <c r="A16" s="1295">
        <v>44605.0</v>
      </c>
      <c r="B16" s="8"/>
      <c r="C16" s="727">
        <v>0.0</v>
      </c>
      <c r="D16" s="727">
        <v>4.0</v>
      </c>
      <c r="E16" s="1327">
        <v>0.01597222222222222</v>
      </c>
      <c r="F16" s="954"/>
      <c r="G16" s="678">
        <v>2.0</v>
      </c>
      <c r="H16" s="692">
        <v>11.0</v>
      </c>
      <c r="I16" s="1299">
        <v>0.05763888888888889</v>
      </c>
      <c r="J16" s="954"/>
      <c r="K16" s="678">
        <v>1.0</v>
      </c>
      <c r="L16" s="692">
        <v>10.5</v>
      </c>
      <c r="M16" s="693">
        <v>0.02361111111111111</v>
      </c>
      <c r="N16" s="954"/>
      <c r="O16" s="727">
        <v>0.0</v>
      </c>
      <c r="P16" s="727">
        <v>0.0</v>
      </c>
      <c r="Q16" s="727">
        <v>0.0</v>
      </c>
      <c r="R16" s="954">
        <v>1.0</v>
      </c>
      <c r="S16" s="727"/>
      <c r="T16" s="727"/>
      <c r="U16" s="728"/>
      <c r="V16" s="954"/>
      <c r="W16" s="1269">
        <v>3.0</v>
      </c>
      <c r="X16" s="1269">
        <v>1.0</v>
      </c>
      <c r="Y16" s="1468">
        <v>0.05347222222222222</v>
      </c>
      <c r="Z16" s="954"/>
      <c r="AA16" s="1269">
        <v>2.0</v>
      </c>
      <c r="AB16" s="1269">
        <v>1.0</v>
      </c>
      <c r="AC16" s="1468">
        <v>0.08541666666666667</v>
      </c>
      <c r="AD16" s="954"/>
      <c r="AE16" s="791">
        <v>2.0</v>
      </c>
      <c r="AF16" s="791">
        <v>1.0</v>
      </c>
      <c r="AG16" s="1483">
        <v>0.24722222222222223</v>
      </c>
      <c r="AH16" s="954"/>
      <c r="AI16" s="1269">
        <v>1.0</v>
      </c>
      <c r="AJ16" s="1269">
        <v>2.0</v>
      </c>
      <c r="AK16" s="1468">
        <v>0.04513888888888889</v>
      </c>
      <c r="AL16" s="954"/>
      <c r="AM16" s="679"/>
      <c r="AN16" s="727"/>
      <c r="AO16" s="728"/>
      <c r="AP16" s="954"/>
    </row>
    <row r="17" ht="13.5" customHeight="1">
      <c r="A17" s="1316"/>
      <c r="B17" s="8"/>
      <c r="C17" s="1260"/>
      <c r="D17" s="1155"/>
      <c r="E17" s="1155"/>
      <c r="F17" s="1155"/>
      <c r="G17" s="1155"/>
      <c r="H17" s="1155"/>
      <c r="I17" s="1155"/>
      <c r="J17" s="1155"/>
      <c r="K17" s="1155"/>
      <c r="L17" s="1155"/>
      <c r="M17" s="1155"/>
      <c r="N17" s="1155"/>
      <c r="O17" s="1155"/>
      <c r="P17" s="1155"/>
      <c r="Q17" s="1155"/>
      <c r="R17" s="1155"/>
      <c r="S17" s="1155"/>
      <c r="T17" s="1155"/>
      <c r="U17" s="1155"/>
      <c r="V17" s="1155"/>
      <c r="W17" s="1155"/>
      <c r="X17" s="1155"/>
      <c r="Y17" s="1155"/>
      <c r="Z17" s="1155"/>
      <c r="AA17" s="1155"/>
      <c r="AB17" s="1155"/>
      <c r="AC17" s="1155"/>
      <c r="AD17" s="1155"/>
      <c r="AE17" s="1155"/>
      <c r="AF17" s="1155"/>
      <c r="AG17" s="1155"/>
      <c r="AH17" s="1155"/>
      <c r="AI17" s="1155"/>
      <c r="AJ17" s="1155"/>
      <c r="AK17" s="1155"/>
      <c r="AL17" s="1155"/>
      <c r="AM17" s="1155"/>
      <c r="AN17" s="1155"/>
      <c r="AO17" s="1155"/>
      <c r="AP17" s="1237"/>
    </row>
    <row r="18" ht="18.0" customHeight="1">
      <c r="A18" s="1295">
        <v>44606.0</v>
      </c>
      <c r="B18" s="8"/>
      <c r="C18" s="727">
        <v>1.0</v>
      </c>
      <c r="D18" s="727">
        <v>3.5</v>
      </c>
      <c r="E18" s="1211">
        <v>0.05277777777777778</v>
      </c>
      <c r="F18" s="954"/>
      <c r="G18" s="678">
        <v>4.0</v>
      </c>
      <c r="H18" s="692">
        <v>16.5</v>
      </c>
      <c r="I18" s="1299">
        <v>0.18125</v>
      </c>
      <c r="J18" s="954"/>
      <c r="K18" s="678">
        <v>2.0</v>
      </c>
      <c r="L18" s="692">
        <v>5.0</v>
      </c>
      <c r="M18" s="693">
        <v>0.02847222222222222</v>
      </c>
      <c r="N18" s="954"/>
      <c r="O18" s="727">
        <v>1.0</v>
      </c>
      <c r="P18" s="727">
        <v>7.0</v>
      </c>
      <c r="Q18" s="728">
        <v>0.059027777777777776</v>
      </c>
      <c r="R18" s="954"/>
      <c r="S18" s="727"/>
      <c r="T18" s="727"/>
      <c r="U18" s="728"/>
      <c r="V18" s="954"/>
      <c r="W18" s="1269">
        <v>1.0</v>
      </c>
      <c r="X18" s="1269">
        <v>1.0</v>
      </c>
      <c r="Y18" s="1468">
        <v>0.049305555555555554</v>
      </c>
      <c r="Z18" s="954"/>
      <c r="AA18" s="1269">
        <v>2.0</v>
      </c>
      <c r="AB18" s="1269">
        <v>1.0</v>
      </c>
      <c r="AC18" s="1468">
        <v>0.10069444444444445</v>
      </c>
      <c r="AD18" s="954"/>
      <c r="AE18" s="791">
        <v>7.0</v>
      </c>
      <c r="AF18" s="791">
        <v>1.0</v>
      </c>
      <c r="AG18" s="1483">
        <v>0.3229166666666667</v>
      </c>
      <c r="AH18" s="954"/>
      <c r="AI18" s="1269">
        <v>2.0</v>
      </c>
      <c r="AJ18" s="1269">
        <v>2.0</v>
      </c>
      <c r="AK18" s="1468">
        <v>0.10277777777777777</v>
      </c>
      <c r="AL18" s="954"/>
      <c r="AM18" s="679"/>
      <c r="AN18" s="679"/>
      <c r="AO18" s="680"/>
      <c r="AP18" s="954"/>
    </row>
    <row r="19" ht="18.0" customHeight="1">
      <c r="A19" s="1295">
        <v>44607.0</v>
      </c>
      <c r="B19" s="8"/>
      <c r="C19" s="727">
        <v>1.0</v>
      </c>
      <c r="D19" s="727">
        <v>5.5</v>
      </c>
      <c r="E19" s="1211">
        <v>0.020833333333333332</v>
      </c>
      <c r="F19" s="937"/>
      <c r="G19" s="678">
        <v>2.0</v>
      </c>
      <c r="H19" s="692">
        <v>17.5</v>
      </c>
      <c r="I19" s="1299">
        <v>0.3020833333333333</v>
      </c>
      <c r="J19" s="937"/>
      <c r="K19" s="678">
        <v>0.0</v>
      </c>
      <c r="L19" s="692">
        <v>5.5</v>
      </c>
      <c r="M19" s="693">
        <v>0.02361111111111111</v>
      </c>
      <c r="N19" s="1169"/>
      <c r="O19" s="727">
        <v>2.0</v>
      </c>
      <c r="P19" s="727">
        <v>4.5</v>
      </c>
      <c r="Q19" s="728">
        <v>0.02638888888888889</v>
      </c>
      <c r="R19" s="1169"/>
      <c r="S19" s="727"/>
      <c r="T19" s="727"/>
      <c r="U19" s="728"/>
      <c r="V19" s="1038"/>
      <c r="W19" s="1269">
        <v>3.0</v>
      </c>
      <c r="X19" s="1269">
        <v>1.0</v>
      </c>
      <c r="Y19" s="1468">
        <v>0.0763888888888889</v>
      </c>
      <c r="Z19" s="1169"/>
      <c r="AA19" s="1269">
        <v>1.0</v>
      </c>
      <c r="AB19" s="1269">
        <v>1.0</v>
      </c>
      <c r="AC19" s="1468">
        <v>0.04236111111111111</v>
      </c>
      <c r="AD19" s="1169"/>
      <c r="AE19" s="791">
        <v>4.0</v>
      </c>
      <c r="AF19" s="1269">
        <v>1.0</v>
      </c>
      <c r="AG19" s="1266">
        <v>0.37777777777777777</v>
      </c>
      <c r="AH19" s="1169"/>
      <c r="AI19" s="1269">
        <v>4.0</v>
      </c>
      <c r="AJ19" s="1269">
        <v>2.0</v>
      </c>
      <c r="AK19" s="1468">
        <v>0.09375</v>
      </c>
      <c r="AL19" s="1169"/>
      <c r="AM19" s="727"/>
      <c r="AN19" s="727"/>
      <c r="AO19" s="728"/>
      <c r="AP19" s="1169"/>
    </row>
    <row r="20" ht="16.5" customHeight="1">
      <c r="A20" s="1295">
        <v>44608.0</v>
      </c>
      <c r="B20" s="8"/>
      <c r="C20" s="727">
        <v>1.0</v>
      </c>
      <c r="D20" s="727">
        <v>3.5</v>
      </c>
      <c r="E20" s="1211">
        <v>0.021527777777777778</v>
      </c>
      <c r="F20" s="954"/>
      <c r="G20" s="678">
        <v>6.0</v>
      </c>
      <c r="H20" s="692">
        <v>15.5</v>
      </c>
      <c r="I20" s="1299">
        <v>0.08819444444444445</v>
      </c>
      <c r="J20" s="1302"/>
      <c r="K20" s="678">
        <v>3.0</v>
      </c>
      <c r="L20" s="692">
        <v>4.0</v>
      </c>
      <c r="M20" s="693">
        <v>0.025694444444444443</v>
      </c>
      <c r="N20" s="1302"/>
      <c r="O20" s="727">
        <v>2.0</v>
      </c>
      <c r="P20" s="727">
        <v>7.0</v>
      </c>
      <c r="Q20" s="728">
        <v>0.030555555555555555</v>
      </c>
      <c r="R20" s="1302"/>
      <c r="S20" s="727"/>
      <c r="T20" s="727"/>
      <c r="U20" s="728"/>
      <c r="V20" s="954"/>
      <c r="W20" s="1269">
        <v>2.0</v>
      </c>
      <c r="X20" s="1269">
        <v>1.0</v>
      </c>
      <c r="Y20" s="1269">
        <v>1.0</v>
      </c>
      <c r="Z20" s="954"/>
      <c r="AA20" s="1269">
        <v>1.0</v>
      </c>
      <c r="AB20" s="1269">
        <v>1.0</v>
      </c>
      <c r="AC20" s="1468">
        <v>0.06388888888888888</v>
      </c>
      <c r="AD20" s="1302"/>
      <c r="AE20" s="791">
        <v>3.0</v>
      </c>
      <c r="AF20" s="1269">
        <v>1.0</v>
      </c>
      <c r="AG20" s="1266">
        <v>0.25416666666666665</v>
      </c>
      <c r="AH20" s="1302"/>
      <c r="AI20" s="1489">
        <v>0.0</v>
      </c>
      <c r="AJ20" s="1489">
        <v>0.0</v>
      </c>
      <c r="AK20" s="1490">
        <v>0.0</v>
      </c>
      <c r="AL20" s="954">
        <v>1.0</v>
      </c>
      <c r="AM20" s="679"/>
      <c r="AN20" s="727"/>
      <c r="AO20" s="728"/>
      <c r="AP20" s="1302"/>
    </row>
    <row r="21" ht="17.25" customHeight="1">
      <c r="A21" s="1295">
        <v>44609.0</v>
      </c>
      <c r="B21" s="8"/>
      <c r="C21" s="727">
        <v>1.0</v>
      </c>
      <c r="D21" s="727">
        <v>3.0</v>
      </c>
      <c r="E21" s="1211">
        <v>0.029166666666666667</v>
      </c>
      <c r="F21" s="954"/>
      <c r="G21" s="678">
        <v>1.0</v>
      </c>
      <c r="H21" s="692">
        <v>15.0</v>
      </c>
      <c r="I21" s="1299">
        <v>0.025</v>
      </c>
      <c r="J21" s="954"/>
      <c r="K21" s="678">
        <v>2.0</v>
      </c>
      <c r="L21" s="692">
        <v>8.0</v>
      </c>
      <c r="M21" s="693">
        <v>0.025694444444444443</v>
      </c>
      <c r="N21" s="954"/>
      <c r="O21" s="727">
        <v>1.0</v>
      </c>
      <c r="P21" s="727">
        <v>6.0</v>
      </c>
      <c r="Q21" s="1491">
        <v>0.019444444444444445</v>
      </c>
      <c r="R21" s="954"/>
      <c r="S21" s="727"/>
      <c r="T21" s="1325"/>
      <c r="U21" s="728"/>
      <c r="V21" s="954"/>
      <c r="W21" s="1269">
        <v>1.0</v>
      </c>
      <c r="X21" s="1269">
        <v>1.0</v>
      </c>
      <c r="Y21" s="1468">
        <v>0.043055555555555555</v>
      </c>
      <c r="Z21" s="954"/>
      <c r="AA21" s="1269">
        <v>3.0</v>
      </c>
      <c r="AB21" s="1269">
        <v>1.0</v>
      </c>
      <c r="AC21" s="1468">
        <v>0.05277777777777778</v>
      </c>
      <c r="AD21" s="954"/>
      <c r="AE21" s="791">
        <v>2.0</v>
      </c>
      <c r="AF21" s="1269">
        <v>1.0</v>
      </c>
      <c r="AG21" s="1266">
        <v>0.15416666666666667</v>
      </c>
      <c r="AH21" s="954"/>
      <c r="AI21" s="1269">
        <v>1.0</v>
      </c>
      <c r="AJ21" s="1269">
        <v>1.0</v>
      </c>
      <c r="AK21" s="1468">
        <v>0.041666666666666664</v>
      </c>
      <c r="AL21" s="954"/>
      <c r="AM21" s="679"/>
      <c r="AN21" s="727"/>
      <c r="AO21" s="727"/>
      <c r="AP21" s="954"/>
    </row>
    <row r="22" ht="18.0" customHeight="1">
      <c r="A22" s="1295">
        <v>44610.0</v>
      </c>
      <c r="B22" s="8"/>
      <c r="C22" s="727">
        <v>2.0</v>
      </c>
      <c r="D22" s="727">
        <v>4.5</v>
      </c>
      <c r="E22" s="1211">
        <v>0.0875</v>
      </c>
      <c r="F22" s="954"/>
      <c r="G22" s="678">
        <v>1.0</v>
      </c>
      <c r="H22" s="692">
        <v>6.0</v>
      </c>
      <c r="I22" s="1299">
        <v>0.03263888888888889</v>
      </c>
      <c r="J22" s="954"/>
      <c r="K22" s="678">
        <v>3.0</v>
      </c>
      <c r="L22" s="692">
        <v>6.0</v>
      </c>
      <c r="M22" s="693">
        <v>0.022222222222222223</v>
      </c>
      <c r="N22" s="954"/>
      <c r="O22" s="727">
        <v>1.0</v>
      </c>
      <c r="P22" s="727">
        <v>4.5</v>
      </c>
      <c r="Q22" s="728">
        <v>0.04583333333333333</v>
      </c>
      <c r="R22" s="954"/>
      <c r="S22" s="727"/>
      <c r="T22" s="1325"/>
      <c r="U22" s="728"/>
      <c r="V22" s="954"/>
      <c r="W22" s="1170">
        <v>0.0</v>
      </c>
      <c r="X22" s="1170">
        <v>1.0</v>
      </c>
      <c r="Y22" s="1171">
        <v>0.0</v>
      </c>
      <c r="Z22" s="954">
        <v>1.0</v>
      </c>
      <c r="AA22" s="1269">
        <v>2.0</v>
      </c>
      <c r="AB22" s="1269">
        <v>1.0</v>
      </c>
      <c r="AC22" s="1468">
        <v>0.0</v>
      </c>
      <c r="AD22" s="954"/>
      <c r="AE22" s="791">
        <v>1.0</v>
      </c>
      <c r="AF22" s="1269">
        <v>1.0</v>
      </c>
      <c r="AG22" s="1266">
        <v>0.30694444444444446</v>
      </c>
      <c r="AH22" s="954"/>
      <c r="AI22" s="1269">
        <v>3.0</v>
      </c>
      <c r="AJ22" s="1269">
        <v>1.0</v>
      </c>
      <c r="AK22" s="1468">
        <v>0.04791666666666667</v>
      </c>
      <c r="AL22" s="954"/>
      <c r="AM22" s="679"/>
      <c r="AN22" s="727"/>
      <c r="AO22" s="727"/>
      <c r="AP22" s="954"/>
    </row>
    <row r="23" ht="17.25" customHeight="1">
      <c r="A23" s="1295">
        <v>44611.0</v>
      </c>
      <c r="B23" s="8"/>
      <c r="C23" s="764">
        <v>0.0</v>
      </c>
      <c r="D23" s="764">
        <v>0.0</v>
      </c>
      <c r="E23" s="1210">
        <v>0.0</v>
      </c>
      <c r="F23" s="954">
        <v>1.0</v>
      </c>
      <c r="G23" s="678">
        <v>1.0</v>
      </c>
      <c r="H23" s="692">
        <v>20.0</v>
      </c>
      <c r="I23" s="1299">
        <v>0.09236111111111112</v>
      </c>
      <c r="J23" s="965"/>
      <c r="K23" s="678">
        <v>1.0</v>
      </c>
      <c r="L23" s="692">
        <v>5.0</v>
      </c>
      <c r="M23" s="693">
        <v>0.030555555555555555</v>
      </c>
      <c r="N23" s="965"/>
      <c r="O23" s="727">
        <v>1.0</v>
      </c>
      <c r="P23" s="727">
        <v>5.5</v>
      </c>
      <c r="Q23" s="728">
        <v>0.027083333333333334</v>
      </c>
      <c r="R23" s="965"/>
      <c r="S23" s="727"/>
      <c r="T23" s="727"/>
      <c r="U23" s="728"/>
      <c r="V23" s="965"/>
      <c r="W23" s="791">
        <v>1.0</v>
      </c>
      <c r="X23" s="791">
        <v>1.0</v>
      </c>
      <c r="Y23" s="1483">
        <v>0.044444444444444446</v>
      </c>
      <c r="Z23" s="965"/>
      <c r="AA23" s="791">
        <v>2.0</v>
      </c>
      <c r="AB23" s="791">
        <v>1.0</v>
      </c>
      <c r="AC23" s="1483">
        <v>0.13402777777777777</v>
      </c>
      <c r="AD23" s="965"/>
      <c r="AE23" s="791">
        <v>1.0</v>
      </c>
      <c r="AF23" s="1269">
        <v>1.0</v>
      </c>
      <c r="AG23" s="1269">
        <v>332.0</v>
      </c>
      <c r="AH23" s="965"/>
      <c r="AI23" s="791">
        <v>2.0</v>
      </c>
      <c r="AJ23" s="791">
        <v>2.0</v>
      </c>
      <c r="AK23" s="1483">
        <v>0.049305555555555554</v>
      </c>
      <c r="AL23" s="965"/>
      <c r="AM23" s="678"/>
      <c r="AN23" s="764"/>
      <c r="AO23" s="1324"/>
      <c r="AP23" s="965"/>
    </row>
    <row r="24" ht="18.0" customHeight="1">
      <c r="A24" s="1295">
        <v>44612.0</v>
      </c>
      <c r="B24" s="8"/>
      <c r="C24" s="727">
        <v>1.0</v>
      </c>
      <c r="D24" s="727">
        <v>3.0</v>
      </c>
      <c r="E24" s="1211">
        <v>0.027777777777777776</v>
      </c>
      <c r="F24" s="954"/>
      <c r="G24" s="678">
        <v>1.0</v>
      </c>
      <c r="H24" s="692">
        <v>15.5</v>
      </c>
      <c r="I24" s="1299">
        <v>0.03819444444444445</v>
      </c>
      <c r="J24" s="954"/>
      <c r="K24" s="678">
        <v>1.0</v>
      </c>
      <c r="L24" s="692">
        <v>9.5</v>
      </c>
      <c r="M24" s="693">
        <v>0.030555555555555555</v>
      </c>
      <c r="N24" s="954"/>
      <c r="O24" s="727">
        <v>1.0</v>
      </c>
      <c r="P24" s="727">
        <v>5.5</v>
      </c>
      <c r="Q24" s="728">
        <v>0.025694444444444443</v>
      </c>
      <c r="R24" s="954"/>
      <c r="S24" s="727"/>
      <c r="T24" s="727"/>
      <c r="U24" s="728"/>
      <c r="V24" s="1265"/>
      <c r="W24" s="1269">
        <v>1.0</v>
      </c>
      <c r="X24" s="1269">
        <v>1.0</v>
      </c>
      <c r="Y24" s="1468">
        <v>0.05</v>
      </c>
      <c r="Z24" s="954"/>
      <c r="AA24" s="1269">
        <v>1.0</v>
      </c>
      <c r="AB24" s="1269">
        <v>1.0</v>
      </c>
      <c r="AC24" s="1468">
        <v>0.041666666666666664</v>
      </c>
      <c r="AD24" s="954"/>
      <c r="AE24" s="791">
        <v>1.0</v>
      </c>
      <c r="AF24" s="791">
        <v>1.0</v>
      </c>
      <c r="AG24" s="1483">
        <v>0.24375</v>
      </c>
      <c r="AH24" s="954"/>
      <c r="AI24" s="1269">
        <v>5.0</v>
      </c>
      <c r="AJ24" s="1269">
        <v>2.0</v>
      </c>
      <c r="AK24" s="1468">
        <v>0.050694444444444445</v>
      </c>
      <c r="AL24" s="954"/>
      <c r="AM24" s="679"/>
      <c r="AN24" s="727"/>
      <c r="AO24" s="728"/>
      <c r="AP24" s="954"/>
    </row>
    <row r="25" ht="12.75" customHeight="1">
      <c r="A25" s="1316"/>
      <c r="B25" s="8"/>
      <c r="C25" s="1260"/>
      <c r="D25" s="1155"/>
      <c r="E25" s="1155"/>
      <c r="F25" s="1155"/>
      <c r="G25" s="1155"/>
      <c r="H25" s="1155"/>
      <c r="I25" s="1155"/>
      <c r="J25" s="1155"/>
      <c r="K25" s="1155"/>
      <c r="L25" s="1155"/>
      <c r="M25" s="1155"/>
      <c r="N25" s="1155"/>
      <c r="O25" s="1155"/>
      <c r="P25" s="1155"/>
      <c r="Q25" s="1155"/>
      <c r="R25" s="1155"/>
      <c r="S25" s="1155"/>
      <c r="T25" s="1155"/>
      <c r="U25" s="1155"/>
      <c r="V25" s="1155"/>
      <c r="W25" s="1155"/>
      <c r="X25" s="1155"/>
      <c r="Y25" s="1155"/>
      <c r="Z25" s="1155"/>
      <c r="AA25" s="1155"/>
      <c r="AB25" s="1155"/>
      <c r="AC25" s="1155"/>
      <c r="AD25" s="1155"/>
      <c r="AE25" s="1155"/>
      <c r="AF25" s="1155"/>
      <c r="AG25" s="1155"/>
      <c r="AH25" s="1155"/>
      <c r="AI25" s="1155"/>
      <c r="AJ25" s="1155"/>
      <c r="AK25" s="1155"/>
      <c r="AL25" s="1155"/>
      <c r="AM25" s="1155"/>
      <c r="AN25" s="1155"/>
      <c r="AO25" s="1155"/>
      <c r="AP25" s="1237"/>
    </row>
    <row r="26" ht="18.0" customHeight="1">
      <c r="A26" s="1295">
        <v>44613.0</v>
      </c>
      <c r="B26" s="8"/>
      <c r="C26" s="727">
        <v>1.0</v>
      </c>
      <c r="D26" s="727">
        <v>3.0</v>
      </c>
      <c r="E26" s="1211">
        <v>0.029166666666666667</v>
      </c>
      <c r="F26" s="954"/>
      <c r="G26" s="727">
        <v>2.0</v>
      </c>
      <c r="H26" s="727">
        <v>8.0</v>
      </c>
      <c r="I26" s="1211">
        <v>0.02638888888888889</v>
      </c>
      <c r="J26" s="954"/>
      <c r="K26" s="678">
        <v>1.0</v>
      </c>
      <c r="L26" s="692">
        <v>6.5</v>
      </c>
      <c r="M26" s="693">
        <v>0.02638888888888889</v>
      </c>
      <c r="N26" s="954"/>
      <c r="O26" s="678">
        <v>1.0</v>
      </c>
      <c r="P26" s="692">
        <v>4.0</v>
      </c>
      <c r="Q26" s="693">
        <v>0.020833333333333332</v>
      </c>
      <c r="R26" s="954"/>
      <c r="S26" s="727"/>
      <c r="T26" s="727"/>
      <c r="U26" s="727"/>
      <c r="V26" s="954"/>
      <c r="W26" s="1269">
        <v>2.0</v>
      </c>
      <c r="X26" s="1269">
        <v>1.0</v>
      </c>
      <c r="Y26" s="1468">
        <v>0.04722222222222222</v>
      </c>
      <c r="Z26" s="954"/>
      <c r="AA26" s="1269">
        <v>1.0</v>
      </c>
      <c r="AB26" s="1269">
        <v>1.0</v>
      </c>
      <c r="AC26" s="1468">
        <v>0.041666666666666664</v>
      </c>
      <c r="AD26" s="954"/>
      <c r="AE26" s="791">
        <v>1.0</v>
      </c>
      <c r="AF26" s="1269">
        <v>1.0</v>
      </c>
      <c r="AG26" s="1266">
        <v>0.2569444444444444</v>
      </c>
      <c r="AH26" s="954"/>
      <c r="AI26" s="1269">
        <v>3.0</v>
      </c>
      <c r="AJ26" s="1269">
        <v>2.0</v>
      </c>
      <c r="AK26" s="1468">
        <v>0.06180555555555556</v>
      </c>
      <c r="AL26" s="954"/>
      <c r="AM26" s="727"/>
      <c r="AN26" s="727"/>
      <c r="AO26" s="728"/>
      <c r="AP26" s="954"/>
    </row>
    <row r="27" ht="17.25" customHeight="1">
      <c r="A27" s="1295">
        <v>44614.0</v>
      </c>
      <c r="B27" s="8"/>
      <c r="C27" s="727">
        <v>0.0</v>
      </c>
      <c r="D27" s="727">
        <v>0.0</v>
      </c>
      <c r="E27" s="1211">
        <v>0.0</v>
      </c>
      <c r="F27" s="937">
        <v>1.0</v>
      </c>
      <c r="G27" s="727">
        <v>1.0</v>
      </c>
      <c r="H27" s="727">
        <v>14.0</v>
      </c>
      <c r="I27" s="1211">
        <v>0.07083333333333333</v>
      </c>
      <c r="J27" s="1169"/>
      <c r="K27" s="678">
        <v>1.0</v>
      </c>
      <c r="L27" s="692">
        <v>5.5</v>
      </c>
      <c r="M27" s="693">
        <v>0.022916666666666665</v>
      </c>
      <c r="N27" s="937"/>
      <c r="O27" s="678">
        <v>1.0</v>
      </c>
      <c r="P27" s="692">
        <v>4.5</v>
      </c>
      <c r="Q27" s="693">
        <v>0.03958333333333333</v>
      </c>
      <c r="R27" s="1169"/>
      <c r="S27" s="727"/>
      <c r="T27" s="727"/>
      <c r="U27" s="727"/>
      <c r="V27" s="954"/>
      <c r="W27" s="1170">
        <v>0.0</v>
      </c>
      <c r="X27" s="1170">
        <v>1.0</v>
      </c>
      <c r="Y27" s="1171">
        <v>0.041666666666666664</v>
      </c>
      <c r="Z27" s="937">
        <v>1.0</v>
      </c>
      <c r="AA27" s="1269">
        <v>1.0</v>
      </c>
      <c r="AB27" s="1269">
        <v>1.0</v>
      </c>
      <c r="AC27" s="1468">
        <v>0.03194444444444444</v>
      </c>
      <c r="AD27" s="937"/>
      <c r="AE27" s="791">
        <v>1.0</v>
      </c>
      <c r="AF27" s="1269">
        <v>1.0</v>
      </c>
      <c r="AG27" s="1266">
        <v>0.14444444444444443</v>
      </c>
      <c r="AH27" s="1169"/>
      <c r="AI27" s="1269">
        <v>4.0</v>
      </c>
      <c r="AJ27" s="1269">
        <v>2.0</v>
      </c>
      <c r="AK27" s="1468">
        <v>0.052083333333333336</v>
      </c>
      <c r="AL27" s="1169"/>
      <c r="AM27" s="679"/>
      <c r="AN27" s="727"/>
      <c r="AO27" s="728"/>
      <c r="AP27" s="1169"/>
    </row>
    <row r="28" ht="18.0" customHeight="1">
      <c r="A28" s="1295">
        <v>44615.0</v>
      </c>
      <c r="B28" s="8"/>
      <c r="C28" s="727">
        <v>1.0</v>
      </c>
      <c r="D28" s="727">
        <v>3.5</v>
      </c>
      <c r="E28" s="1211">
        <v>0.019444444444444445</v>
      </c>
      <c r="F28" s="965"/>
      <c r="G28" s="727">
        <v>2.0</v>
      </c>
      <c r="H28" s="727">
        <v>21.5</v>
      </c>
      <c r="I28" s="1211">
        <v>0.03680555555555556</v>
      </c>
      <c r="J28" s="965"/>
      <c r="K28" s="678">
        <v>1.0</v>
      </c>
      <c r="L28" s="692">
        <v>7.0</v>
      </c>
      <c r="M28" s="693">
        <v>0.022916666666666665</v>
      </c>
      <c r="N28" s="965"/>
      <c r="O28" s="678">
        <v>1.0</v>
      </c>
      <c r="P28" s="692">
        <v>4.0</v>
      </c>
      <c r="Q28" s="693">
        <v>0.03611111111111111</v>
      </c>
      <c r="R28" s="965"/>
      <c r="S28" s="727"/>
      <c r="T28" s="727"/>
      <c r="U28" s="727"/>
      <c r="V28" s="937"/>
      <c r="W28" s="1269">
        <v>1.0</v>
      </c>
      <c r="X28" s="1269">
        <v>1.0</v>
      </c>
      <c r="Y28" s="1468">
        <v>0.04375</v>
      </c>
      <c r="Z28" s="965"/>
      <c r="AA28" s="1269">
        <v>2.0</v>
      </c>
      <c r="AB28" s="1269">
        <v>1.0</v>
      </c>
      <c r="AC28" s="1468">
        <v>0.041666666666666664</v>
      </c>
      <c r="AD28" s="965"/>
      <c r="AE28" s="1492">
        <v>0.0</v>
      </c>
      <c r="AF28" s="1269">
        <v>1.0</v>
      </c>
      <c r="AG28" s="1266">
        <v>0.3458333333333333</v>
      </c>
      <c r="AH28" s="965"/>
      <c r="AI28" s="791">
        <v>1.0</v>
      </c>
      <c r="AJ28" s="791">
        <v>2.0</v>
      </c>
      <c r="AK28" s="1483">
        <v>0.059027777777777776</v>
      </c>
      <c r="AL28" s="965"/>
      <c r="AM28" s="1314"/>
      <c r="AN28" s="678"/>
      <c r="AO28" s="1324"/>
      <c r="AP28" s="965"/>
    </row>
    <row r="29" ht="16.5" customHeight="1">
      <c r="A29" s="1295">
        <v>44616.0</v>
      </c>
      <c r="B29" s="8"/>
      <c r="C29" s="727">
        <v>1.0</v>
      </c>
      <c r="D29" s="727">
        <v>2.5</v>
      </c>
      <c r="E29" s="1211">
        <v>0.022222222222222223</v>
      </c>
      <c r="F29" s="965"/>
      <c r="G29" s="727">
        <v>1.0</v>
      </c>
      <c r="H29" s="727">
        <v>6.5</v>
      </c>
      <c r="I29" s="1211">
        <v>0.027083333333333334</v>
      </c>
      <c r="J29" s="965"/>
      <c r="K29" s="678">
        <v>8.0</v>
      </c>
      <c r="L29" s="692">
        <v>3.5</v>
      </c>
      <c r="M29" s="693">
        <v>0.027777777777777776</v>
      </c>
      <c r="N29" s="965"/>
      <c r="O29" s="678">
        <v>1.0</v>
      </c>
      <c r="P29" s="692">
        <v>6.0</v>
      </c>
      <c r="Q29" s="693">
        <v>0.027083333333333334</v>
      </c>
      <c r="R29" s="965"/>
      <c r="S29" s="727"/>
      <c r="T29" s="727"/>
      <c r="U29" s="727"/>
      <c r="V29" s="937"/>
      <c r="W29" s="1269">
        <v>1.0</v>
      </c>
      <c r="X29" s="1269">
        <v>1.0</v>
      </c>
      <c r="Y29" s="1468">
        <v>0.05</v>
      </c>
      <c r="Z29" s="965"/>
      <c r="AA29" s="1269">
        <v>1.0</v>
      </c>
      <c r="AB29" s="1269">
        <v>1.0</v>
      </c>
      <c r="AC29" s="1493">
        <v>0.0</v>
      </c>
      <c r="AD29" s="965"/>
      <c r="AE29" s="791">
        <v>3.0</v>
      </c>
      <c r="AF29" s="1269">
        <v>1.0</v>
      </c>
      <c r="AG29" s="1266">
        <v>0.1638888888888889</v>
      </c>
      <c r="AH29" s="965"/>
      <c r="AI29" s="791">
        <v>6.0</v>
      </c>
      <c r="AJ29" s="791">
        <v>2.0</v>
      </c>
      <c r="AK29" s="1483">
        <v>0.04791666666666667</v>
      </c>
      <c r="AL29" s="965"/>
      <c r="AM29" s="1314"/>
      <c r="AN29" s="678"/>
      <c r="AO29" s="1324"/>
      <c r="AP29" s="965"/>
    </row>
    <row r="30" ht="18.0" customHeight="1">
      <c r="A30" s="1295">
        <v>44617.0</v>
      </c>
      <c r="B30" s="8"/>
      <c r="C30" s="764">
        <v>0.0</v>
      </c>
      <c r="D30" s="764">
        <v>0.0</v>
      </c>
      <c r="E30" s="1210">
        <v>0.025694444444444443</v>
      </c>
      <c r="F30" s="965"/>
      <c r="G30" s="727">
        <v>6.0</v>
      </c>
      <c r="H30" s="727">
        <v>7.0</v>
      </c>
      <c r="I30" s="1211">
        <v>0.08888888888888889</v>
      </c>
      <c r="J30" s="954"/>
      <c r="K30" s="678">
        <v>1.0</v>
      </c>
      <c r="L30" s="692">
        <v>5.0</v>
      </c>
      <c r="M30" s="693">
        <v>0.025694444444444443</v>
      </c>
      <c r="N30" s="954"/>
      <c r="O30" s="678">
        <v>1.0</v>
      </c>
      <c r="P30" s="692">
        <v>3.5</v>
      </c>
      <c r="Q30" s="693">
        <v>0.020833333333333332</v>
      </c>
      <c r="R30" s="954"/>
      <c r="S30" s="727"/>
      <c r="T30" s="727"/>
      <c r="U30" s="727"/>
      <c r="V30" s="1038"/>
      <c r="W30" s="1269">
        <v>1.0</v>
      </c>
      <c r="X30" s="1269">
        <v>1.0</v>
      </c>
      <c r="Y30" s="1468">
        <v>0.05</v>
      </c>
      <c r="Z30" s="954"/>
      <c r="AA30" s="1494">
        <v>0.0</v>
      </c>
      <c r="AB30" s="1494">
        <v>0.0</v>
      </c>
      <c r="AC30" s="1493">
        <v>0.0</v>
      </c>
      <c r="AD30" s="954"/>
      <c r="AE30" s="791">
        <v>0.0</v>
      </c>
      <c r="AF30" s="1269">
        <v>2.0</v>
      </c>
      <c r="AG30" s="1266">
        <v>0.2048611111111111</v>
      </c>
      <c r="AH30" s="954"/>
      <c r="AI30" s="1269">
        <v>5.0</v>
      </c>
      <c r="AJ30" s="1269">
        <v>2.0</v>
      </c>
      <c r="AK30" s="1468">
        <v>0.07430555555555556</v>
      </c>
      <c r="AL30" s="954"/>
      <c r="AM30" s="679"/>
      <c r="AN30" s="679"/>
      <c r="AO30" s="728"/>
      <c r="AP30" s="954"/>
    </row>
    <row r="31" ht="18.0" customHeight="1">
      <c r="A31" s="1295">
        <v>44618.0</v>
      </c>
      <c r="B31" s="8"/>
      <c r="C31" s="727">
        <v>1.0</v>
      </c>
      <c r="D31" s="727">
        <v>4.0</v>
      </c>
      <c r="E31" s="1211">
        <v>0.02638888888888889</v>
      </c>
      <c r="F31" s="965"/>
      <c r="G31" s="727">
        <v>3.0</v>
      </c>
      <c r="H31" s="727">
        <v>13.0</v>
      </c>
      <c r="I31" s="1211">
        <v>0.08819444444444445</v>
      </c>
      <c r="J31" s="965"/>
      <c r="K31" s="678">
        <v>3.0</v>
      </c>
      <c r="L31" s="692">
        <v>7.5</v>
      </c>
      <c r="M31" s="693">
        <v>0.03680555555555556</v>
      </c>
      <c r="N31" s="965"/>
      <c r="O31" s="678">
        <v>1.0</v>
      </c>
      <c r="P31" s="692">
        <v>4.0</v>
      </c>
      <c r="Q31" s="693">
        <v>0.025</v>
      </c>
      <c r="R31" s="965"/>
      <c r="S31" s="727"/>
      <c r="T31" s="727"/>
      <c r="U31" s="727"/>
      <c r="V31" s="937"/>
      <c r="W31" s="1269">
        <v>1.0</v>
      </c>
      <c r="X31" s="1269">
        <v>1.0</v>
      </c>
      <c r="Y31" s="1468">
        <v>0.05486111111111111</v>
      </c>
      <c r="Z31" s="965"/>
      <c r="AA31" s="1494">
        <v>0.0</v>
      </c>
      <c r="AB31" s="1494">
        <v>0.0</v>
      </c>
      <c r="AC31" s="1493">
        <v>0.0</v>
      </c>
      <c r="AD31" s="965"/>
      <c r="AE31" s="791">
        <v>4.0</v>
      </c>
      <c r="AF31" s="1269">
        <v>2.0</v>
      </c>
      <c r="AG31" s="1266">
        <v>0.13055555555555556</v>
      </c>
      <c r="AH31" s="965"/>
      <c r="AI31" s="791">
        <v>2.0</v>
      </c>
      <c r="AJ31" s="791">
        <v>2.0</v>
      </c>
      <c r="AK31" s="1483">
        <v>0.08055555555555556</v>
      </c>
      <c r="AL31" s="965"/>
      <c r="AM31" s="1314"/>
      <c r="AN31" s="678"/>
      <c r="AO31" s="1324"/>
      <c r="AP31" s="965"/>
    </row>
    <row r="32" ht="18.0" customHeight="1">
      <c r="A32" s="1295">
        <v>44619.0</v>
      </c>
      <c r="B32" s="8"/>
      <c r="C32" s="727">
        <v>1.0</v>
      </c>
      <c r="D32" s="727">
        <v>8.0</v>
      </c>
      <c r="E32" s="728">
        <v>0.03680555555555556</v>
      </c>
      <c r="F32" s="954"/>
      <c r="G32" s="727">
        <v>4.0</v>
      </c>
      <c r="H32" s="727">
        <v>13.5</v>
      </c>
      <c r="I32" s="728">
        <v>0.035416666666666666</v>
      </c>
      <c r="J32" s="954"/>
      <c r="K32" s="678">
        <v>5.0</v>
      </c>
      <c r="L32" s="692">
        <v>18.5</v>
      </c>
      <c r="M32" s="693">
        <v>0.025694444444444443</v>
      </c>
      <c r="N32" s="954"/>
      <c r="O32" s="678">
        <v>1.0</v>
      </c>
      <c r="P32" s="692">
        <v>4.0</v>
      </c>
      <c r="Q32" s="693">
        <v>0.041666666666666664</v>
      </c>
      <c r="R32" s="954"/>
      <c r="S32" s="727"/>
      <c r="T32" s="727"/>
      <c r="U32" s="727"/>
      <c r="V32" s="1038"/>
      <c r="W32" s="1269">
        <v>1.0</v>
      </c>
      <c r="X32" s="1269">
        <v>1.0</v>
      </c>
      <c r="Y32" s="1468">
        <v>0.06597222222222222</v>
      </c>
      <c r="Z32" s="954"/>
      <c r="AA32" s="1494">
        <v>0.0</v>
      </c>
      <c r="AB32" s="1494">
        <v>0.0</v>
      </c>
      <c r="AC32" s="1493">
        <v>0.0</v>
      </c>
      <c r="AD32" s="954"/>
      <c r="AE32" s="1492">
        <v>0.0</v>
      </c>
      <c r="AF32" s="1269">
        <v>2.0</v>
      </c>
      <c r="AG32" s="1266">
        <v>0.15</v>
      </c>
      <c r="AH32" s="954"/>
      <c r="AI32" s="1269">
        <v>1.0</v>
      </c>
      <c r="AJ32" s="1269">
        <v>2.0</v>
      </c>
      <c r="AK32" s="1468">
        <v>0.04861111111111111</v>
      </c>
      <c r="AL32" s="954"/>
      <c r="AM32" s="679"/>
      <c r="AN32" s="679"/>
      <c r="AO32" s="728"/>
      <c r="AP32" s="954"/>
    </row>
    <row r="33" ht="13.5" customHeight="1">
      <c r="A33" s="1316"/>
      <c r="B33" s="8"/>
      <c r="C33" s="1260"/>
      <c r="D33" s="1155"/>
      <c r="E33" s="1155"/>
      <c r="F33" s="1155"/>
      <c r="G33" s="1155"/>
      <c r="H33" s="1155"/>
      <c r="I33" s="1155"/>
      <c r="J33" s="1155"/>
      <c r="K33" s="1155"/>
      <c r="L33" s="1155"/>
      <c r="M33" s="1155"/>
      <c r="N33" s="1155"/>
      <c r="O33" s="1155"/>
      <c r="P33" s="1155"/>
      <c r="Q33" s="1155"/>
      <c r="R33" s="1155"/>
      <c r="S33" s="1155"/>
      <c r="T33" s="1155"/>
      <c r="U33" s="1155"/>
      <c r="V33" s="1155"/>
      <c r="W33" s="1155"/>
      <c r="X33" s="1155"/>
      <c r="Y33" s="1155"/>
      <c r="Z33" s="1155"/>
      <c r="AA33" s="1155"/>
      <c r="AB33" s="1155"/>
      <c r="AC33" s="1155"/>
      <c r="AD33" s="1155"/>
      <c r="AE33" s="1155"/>
      <c r="AF33" s="1155"/>
      <c r="AG33" s="1155"/>
      <c r="AH33" s="1155"/>
      <c r="AI33" s="1155"/>
      <c r="AJ33" s="1155"/>
      <c r="AK33" s="1155"/>
      <c r="AL33" s="1155"/>
      <c r="AM33" s="1155"/>
      <c r="AN33" s="1155"/>
      <c r="AO33" s="1155"/>
      <c r="AP33" s="1237"/>
    </row>
    <row r="34" ht="18.0" customHeight="1">
      <c r="A34" s="1295">
        <v>44620.0</v>
      </c>
      <c r="B34" s="8"/>
      <c r="C34" s="727">
        <v>2.0</v>
      </c>
      <c r="D34" s="727">
        <v>14.5</v>
      </c>
      <c r="E34" s="1495">
        <v>0.01597222222222222</v>
      </c>
      <c r="F34" s="954"/>
      <c r="G34" s="727">
        <v>1.0</v>
      </c>
      <c r="H34" s="727">
        <v>8.5</v>
      </c>
      <c r="I34" s="728">
        <v>0.022222222222222223</v>
      </c>
      <c r="J34" s="954"/>
      <c r="K34" s="678">
        <v>1.0</v>
      </c>
      <c r="L34" s="692">
        <v>5.5</v>
      </c>
      <c r="M34" s="693">
        <v>0.024305555555555556</v>
      </c>
      <c r="N34" s="954"/>
      <c r="O34" s="764">
        <v>1.0</v>
      </c>
      <c r="P34" s="765">
        <v>3.5</v>
      </c>
      <c r="Q34" s="711">
        <v>0.034027777777777775</v>
      </c>
      <c r="R34" s="954"/>
      <c r="S34" s="727"/>
      <c r="T34" s="727"/>
      <c r="U34" s="728"/>
      <c r="V34" s="1038"/>
      <c r="W34" s="1496">
        <v>0.0</v>
      </c>
      <c r="X34" s="1496">
        <v>1.0</v>
      </c>
      <c r="Y34" s="1496">
        <v>0.0</v>
      </c>
      <c r="Z34" s="954">
        <v>1.0</v>
      </c>
      <c r="AA34" s="1497">
        <v>0.0</v>
      </c>
      <c r="AB34" s="1497">
        <v>0.0</v>
      </c>
      <c r="AC34" s="1497">
        <v>0.0</v>
      </c>
      <c r="AD34" s="954"/>
      <c r="AE34" s="791">
        <v>1.0</v>
      </c>
      <c r="AF34" s="1269">
        <v>6.0</v>
      </c>
      <c r="AG34" s="1266">
        <v>0.11041666666666666</v>
      </c>
      <c r="AH34" s="954"/>
      <c r="AI34" s="1269">
        <v>2.0</v>
      </c>
      <c r="AJ34" s="1269">
        <v>4.0</v>
      </c>
      <c r="AK34" s="1468">
        <v>0.02361111111111111</v>
      </c>
      <c r="AL34" s="954"/>
      <c r="AM34" s="679"/>
      <c r="AN34" s="679"/>
      <c r="AO34" s="1009"/>
      <c r="AP34" s="954"/>
    </row>
    <row r="35" ht="11.25" customHeight="1">
      <c r="A35" s="1337"/>
      <c r="B35" s="63"/>
      <c r="C35" s="819"/>
      <c r="D35" s="819"/>
      <c r="E35" s="820"/>
      <c r="F35" s="820"/>
      <c r="G35" s="819"/>
      <c r="H35" s="819"/>
      <c r="I35" s="820"/>
      <c r="J35" s="820"/>
      <c r="K35" s="821"/>
      <c r="L35" s="821"/>
      <c r="M35" s="822"/>
      <c r="N35" s="822"/>
      <c r="O35" s="821"/>
      <c r="P35" s="821"/>
      <c r="Q35" s="822"/>
      <c r="R35" s="822"/>
      <c r="S35" s="819"/>
      <c r="T35" s="819"/>
      <c r="U35" s="820"/>
      <c r="V35" s="820"/>
      <c r="W35" s="819"/>
      <c r="X35" s="819"/>
      <c r="Y35" s="820"/>
      <c r="Z35" s="820"/>
      <c r="AA35" s="821"/>
      <c r="AB35" s="821"/>
      <c r="AC35" s="822"/>
      <c r="AD35" s="822"/>
      <c r="AE35" s="821"/>
      <c r="AF35" s="821"/>
      <c r="AG35" s="822"/>
      <c r="AH35" s="822"/>
      <c r="AI35" s="819"/>
      <c r="AJ35" s="819"/>
      <c r="AK35" s="820"/>
      <c r="AL35" s="820"/>
      <c r="AM35" s="819"/>
      <c r="AN35" s="819"/>
      <c r="AO35" s="820"/>
      <c r="AP35" s="820"/>
    </row>
    <row r="36" ht="18.0" customHeight="1">
      <c r="A36" s="399" t="s">
        <v>45</v>
      </c>
      <c r="B36" s="400" t="s">
        <v>46</v>
      </c>
      <c r="C36" s="401">
        <f t="shared" ref="C36:AP36" si="1">SUM(C3:C8)</f>
        <v>6</v>
      </c>
      <c r="D36" s="401">
        <f t="shared" si="1"/>
        <v>17</v>
      </c>
      <c r="E36" s="578">
        <f t="shared" si="1"/>
        <v>0.1069444444</v>
      </c>
      <c r="F36" s="825">
        <f t="shared" si="1"/>
        <v>2</v>
      </c>
      <c r="G36" s="401">
        <f t="shared" si="1"/>
        <v>9</v>
      </c>
      <c r="H36" s="401">
        <f t="shared" si="1"/>
        <v>106</v>
      </c>
      <c r="I36" s="578">
        <f t="shared" si="1"/>
        <v>0.2395833333</v>
      </c>
      <c r="J36" s="825">
        <f t="shared" si="1"/>
        <v>0</v>
      </c>
      <c r="K36" s="401">
        <f t="shared" si="1"/>
        <v>7</v>
      </c>
      <c r="L36" s="401">
        <f t="shared" si="1"/>
        <v>39.5</v>
      </c>
      <c r="M36" s="901">
        <f t="shared" si="1"/>
        <v>0.1416666667</v>
      </c>
      <c r="N36" s="825">
        <f t="shared" si="1"/>
        <v>0</v>
      </c>
      <c r="O36" s="401">
        <f t="shared" si="1"/>
        <v>6</v>
      </c>
      <c r="P36" s="401">
        <f t="shared" si="1"/>
        <v>21.5</v>
      </c>
      <c r="Q36" s="901">
        <f t="shared" si="1"/>
        <v>0.1263888889</v>
      </c>
      <c r="R36" s="825">
        <f t="shared" si="1"/>
        <v>2</v>
      </c>
      <c r="S36" s="401">
        <f t="shared" si="1"/>
        <v>0</v>
      </c>
      <c r="T36" s="401">
        <f t="shared" si="1"/>
        <v>0</v>
      </c>
      <c r="U36" s="901">
        <f t="shared" si="1"/>
        <v>0</v>
      </c>
      <c r="V36" s="825">
        <f t="shared" si="1"/>
        <v>0</v>
      </c>
      <c r="W36" s="401">
        <f t="shared" si="1"/>
        <v>17</v>
      </c>
      <c r="X36" s="401">
        <f t="shared" si="1"/>
        <v>10</v>
      </c>
      <c r="Y36" s="901">
        <f t="shared" si="1"/>
        <v>0.2944444444</v>
      </c>
      <c r="Z36" s="825">
        <f t="shared" si="1"/>
        <v>1</v>
      </c>
      <c r="AA36" s="401">
        <f t="shared" si="1"/>
        <v>28</v>
      </c>
      <c r="AB36" s="401">
        <f t="shared" si="1"/>
        <v>10</v>
      </c>
      <c r="AC36" s="1498">
        <f t="shared" si="1"/>
        <v>0.2875</v>
      </c>
      <c r="AD36" s="825">
        <f t="shared" si="1"/>
        <v>0</v>
      </c>
      <c r="AE36" s="401">
        <f t="shared" si="1"/>
        <v>22</v>
      </c>
      <c r="AF36" s="401">
        <f t="shared" si="1"/>
        <v>4</v>
      </c>
      <c r="AG36" s="1498">
        <f t="shared" si="1"/>
        <v>1.236805556</v>
      </c>
      <c r="AH36" s="825">
        <f t="shared" si="1"/>
        <v>0</v>
      </c>
      <c r="AI36" s="401">
        <f t="shared" si="1"/>
        <v>6</v>
      </c>
      <c r="AJ36" s="401">
        <f t="shared" si="1"/>
        <v>4</v>
      </c>
      <c r="AK36" s="1498">
        <f t="shared" si="1"/>
        <v>0.4138888889</v>
      </c>
      <c r="AL36" s="825">
        <f t="shared" si="1"/>
        <v>0</v>
      </c>
      <c r="AM36" s="401">
        <f t="shared" si="1"/>
        <v>0</v>
      </c>
      <c r="AN36" s="401">
        <f t="shared" si="1"/>
        <v>0</v>
      </c>
      <c r="AO36" s="1498">
        <f t="shared" si="1"/>
        <v>0</v>
      </c>
      <c r="AP36" s="825">
        <f t="shared" si="1"/>
        <v>0</v>
      </c>
    </row>
    <row r="37" ht="18.0" customHeight="1">
      <c r="A37" s="404" t="s">
        <v>47</v>
      </c>
      <c r="B37" s="405" t="s">
        <v>48</v>
      </c>
      <c r="C37" s="401">
        <f t="shared" ref="C37:AP37" si="2">SUM(C10:C16)</f>
        <v>8</v>
      </c>
      <c r="D37" s="401">
        <f t="shared" si="2"/>
        <v>25</v>
      </c>
      <c r="E37" s="578">
        <f t="shared" si="2"/>
        <v>0.5305555556</v>
      </c>
      <c r="F37" s="825">
        <f t="shared" si="2"/>
        <v>1</v>
      </c>
      <c r="G37" s="401">
        <f t="shared" si="2"/>
        <v>11</v>
      </c>
      <c r="H37" s="401">
        <f t="shared" si="2"/>
        <v>126</v>
      </c>
      <c r="I37" s="578">
        <f t="shared" si="2"/>
        <v>0.4791666667</v>
      </c>
      <c r="J37" s="825">
        <f t="shared" si="2"/>
        <v>0</v>
      </c>
      <c r="K37" s="401">
        <f t="shared" si="2"/>
        <v>16</v>
      </c>
      <c r="L37" s="401">
        <f t="shared" si="2"/>
        <v>60</v>
      </c>
      <c r="M37" s="901">
        <f t="shared" si="2"/>
        <v>0.1951388889</v>
      </c>
      <c r="N37" s="825">
        <f t="shared" si="2"/>
        <v>0</v>
      </c>
      <c r="O37" s="401">
        <f t="shared" si="2"/>
        <v>8</v>
      </c>
      <c r="P37" s="401">
        <f t="shared" si="2"/>
        <v>37</v>
      </c>
      <c r="Q37" s="901">
        <f t="shared" si="2"/>
        <v>0.1520833333</v>
      </c>
      <c r="R37" s="825">
        <f t="shared" si="2"/>
        <v>1</v>
      </c>
      <c r="S37" s="401">
        <f t="shared" si="2"/>
        <v>0</v>
      </c>
      <c r="T37" s="401">
        <f t="shared" si="2"/>
        <v>0</v>
      </c>
      <c r="U37" s="901">
        <f t="shared" si="2"/>
        <v>0</v>
      </c>
      <c r="V37" s="825">
        <f t="shared" si="2"/>
        <v>0</v>
      </c>
      <c r="W37" s="401">
        <f t="shared" si="2"/>
        <v>12</v>
      </c>
      <c r="X37" s="401">
        <f t="shared" si="2"/>
        <v>7</v>
      </c>
      <c r="Y37" s="901">
        <f t="shared" si="2"/>
        <v>0.3368055556</v>
      </c>
      <c r="Z37" s="825">
        <f t="shared" si="2"/>
        <v>1</v>
      </c>
      <c r="AA37" s="401">
        <f t="shared" si="2"/>
        <v>21</v>
      </c>
      <c r="AB37" s="401">
        <f t="shared" si="2"/>
        <v>7</v>
      </c>
      <c r="AC37" s="901">
        <f t="shared" si="2"/>
        <v>0.4131944444</v>
      </c>
      <c r="AD37" s="825">
        <f t="shared" si="2"/>
        <v>0</v>
      </c>
      <c r="AE37" s="401">
        <f t="shared" si="2"/>
        <v>25</v>
      </c>
      <c r="AF37" s="401">
        <f t="shared" si="2"/>
        <v>7</v>
      </c>
      <c r="AG37" s="901">
        <f t="shared" si="2"/>
        <v>1.795138889</v>
      </c>
      <c r="AH37" s="825">
        <f t="shared" si="2"/>
        <v>0</v>
      </c>
      <c r="AI37" s="401">
        <f t="shared" si="2"/>
        <v>24</v>
      </c>
      <c r="AJ37" s="401">
        <f t="shared" si="2"/>
        <v>9</v>
      </c>
      <c r="AK37" s="901">
        <f t="shared" si="2"/>
        <v>0.4395833333</v>
      </c>
      <c r="AL37" s="825">
        <f t="shared" si="2"/>
        <v>0</v>
      </c>
      <c r="AM37" s="401">
        <f t="shared" si="2"/>
        <v>0</v>
      </c>
      <c r="AN37" s="401">
        <f t="shared" si="2"/>
        <v>0</v>
      </c>
      <c r="AO37" s="901">
        <f t="shared" si="2"/>
        <v>0</v>
      </c>
      <c r="AP37" s="825">
        <f t="shared" si="2"/>
        <v>0</v>
      </c>
    </row>
    <row r="38" ht="18.0" customHeight="1">
      <c r="A38" s="406" t="s">
        <v>43</v>
      </c>
      <c r="B38" s="405" t="s">
        <v>49</v>
      </c>
      <c r="C38" s="401">
        <f t="shared" ref="C38:AP38" si="3">SUM(C18:C24)</f>
        <v>7</v>
      </c>
      <c r="D38" s="401">
        <f t="shared" si="3"/>
        <v>23</v>
      </c>
      <c r="E38" s="578">
        <f t="shared" si="3"/>
        <v>0.2395833333</v>
      </c>
      <c r="F38" s="825">
        <f t="shared" si="3"/>
        <v>1</v>
      </c>
      <c r="G38" s="401">
        <f t="shared" si="3"/>
        <v>16</v>
      </c>
      <c r="H38" s="401">
        <f t="shared" si="3"/>
        <v>106</v>
      </c>
      <c r="I38" s="578">
        <f t="shared" si="3"/>
        <v>0.7597222222</v>
      </c>
      <c r="J38" s="825">
        <f t="shared" si="3"/>
        <v>0</v>
      </c>
      <c r="K38" s="401">
        <f t="shared" si="3"/>
        <v>12</v>
      </c>
      <c r="L38" s="401">
        <f t="shared" si="3"/>
        <v>43</v>
      </c>
      <c r="M38" s="901">
        <f t="shared" si="3"/>
        <v>0.1868055556</v>
      </c>
      <c r="N38" s="825">
        <f t="shared" si="3"/>
        <v>0</v>
      </c>
      <c r="O38" s="401">
        <f t="shared" si="3"/>
        <v>9</v>
      </c>
      <c r="P38" s="401">
        <f t="shared" si="3"/>
        <v>40</v>
      </c>
      <c r="Q38" s="901">
        <f t="shared" si="3"/>
        <v>0.2340277778</v>
      </c>
      <c r="R38" s="825">
        <f t="shared" si="3"/>
        <v>0</v>
      </c>
      <c r="S38" s="401">
        <f t="shared" si="3"/>
        <v>0</v>
      </c>
      <c r="T38" s="401">
        <f t="shared" si="3"/>
        <v>0</v>
      </c>
      <c r="U38" s="901">
        <f t="shared" si="3"/>
        <v>0</v>
      </c>
      <c r="V38" s="825">
        <f t="shared" si="3"/>
        <v>0</v>
      </c>
      <c r="W38" s="401">
        <f t="shared" si="3"/>
        <v>9</v>
      </c>
      <c r="X38" s="401">
        <f t="shared" si="3"/>
        <v>7</v>
      </c>
      <c r="Y38" s="901">
        <f t="shared" si="3"/>
        <v>1.263194444</v>
      </c>
      <c r="Z38" s="825">
        <f t="shared" si="3"/>
        <v>1</v>
      </c>
      <c r="AA38" s="401">
        <f t="shared" si="3"/>
        <v>12</v>
      </c>
      <c r="AB38" s="401">
        <f t="shared" si="3"/>
        <v>7</v>
      </c>
      <c r="AC38" s="901">
        <f t="shared" si="3"/>
        <v>0.4354166667</v>
      </c>
      <c r="AD38" s="825">
        <f t="shared" si="3"/>
        <v>0</v>
      </c>
      <c r="AE38" s="401">
        <f t="shared" si="3"/>
        <v>19</v>
      </c>
      <c r="AF38" s="401">
        <f t="shared" si="3"/>
        <v>7</v>
      </c>
      <c r="AG38" s="901">
        <f t="shared" si="3"/>
        <v>333.6597222</v>
      </c>
      <c r="AH38" s="825">
        <f t="shared" si="3"/>
        <v>0</v>
      </c>
      <c r="AI38" s="401">
        <f t="shared" si="3"/>
        <v>17</v>
      </c>
      <c r="AJ38" s="401">
        <f t="shared" si="3"/>
        <v>10</v>
      </c>
      <c r="AK38" s="901">
        <f t="shared" si="3"/>
        <v>0.3861111111</v>
      </c>
      <c r="AL38" s="825">
        <f t="shared" si="3"/>
        <v>1</v>
      </c>
      <c r="AM38" s="401">
        <f t="shared" si="3"/>
        <v>0</v>
      </c>
      <c r="AN38" s="401">
        <f t="shared" si="3"/>
        <v>0</v>
      </c>
      <c r="AO38" s="901">
        <f t="shared" si="3"/>
        <v>0</v>
      </c>
      <c r="AP38" s="825">
        <f t="shared" si="3"/>
        <v>0</v>
      </c>
    </row>
    <row r="39" ht="18.0" customHeight="1">
      <c r="A39" s="407" t="s">
        <v>57</v>
      </c>
      <c r="B39" s="405" t="s">
        <v>51</v>
      </c>
      <c r="C39" s="401">
        <f t="shared" ref="C39:I39" si="4">SUM(C26:C32)</f>
        <v>5</v>
      </c>
      <c r="D39" s="401">
        <f t="shared" si="4"/>
        <v>21</v>
      </c>
      <c r="E39" s="578">
        <f t="shared" si="4"/>
        <v>0.1597222222</v>
      </c>
      <c r="F39" s="1499">
        <f t="shared" si="4"/>
        <v>1</v>
      </c>
      <c r="G39" s="401">
        <f t="shared" si="4"/>
        <v>19</v>
      </c>
      <c r="H39" s="401">
        <f t="shared" si="4"/>
        <v>83.5</v>
      </c>
      <c r="I39" s="578">
        <f t="shared" si="4"/>
        <v>0.3736111111</v>
      </c>
      <c r="J39" s="825">
        <f>SUM(J21:J34)</f>
        <v>0</v>
      </c>
      <c r="K39" s="401">
        <f t="shared" ref="K39:M39" si="5">SUM(K26:K32)</f>
        <v>20</v>
      </c>
      <c r="L39" s="401">
        <f t="shared" si="5"/>
        <v>53.5</v>
      </c>
      <c r="M39" s="901">
        <f t="shared" si="5"/>
        <v>0.1881944444</v>
      </c>
      <c r="N39" s="825">
        <f>SUM(N21:N34)</f>
        <v>0</v>
      </c>
      <c r="O39" s="401">
        <f t="shared" ref="O39:Q39" si="6">SUM(O26:O32)</f>
        <v>7</v>
      </c>
      <c r="P39" s="401">
        <f t="shared" si="6"/>
        <v>30</v>
      </c>
      <c r="Q39" s="901">
        <f t="shared" si="6"/>
        <v>0.2111111111</v>
      </c>
      <c r="R39" s="825">
        <f>SUM(R21:R34)</f>
        <v>0</v>
      </c>
      <c r="S39" s="401">
        <f t="shared" ref="S39:U39" si="7">SUM(S26:S32)</f>
        <v>0</v>
      </c>
      <c r="T39" s="401">
        <f t="shared" si="7"/>
        <v>0</v>
      </c>
      <c r="U39" s="401">
        <f t="shared" si="7"/>
        <v>0</v>
      </c>
      <c r="V39" s="825">
        <f>SUM(V21:V34)</f>
        <v>0</v>
      </c>
      <c r="W39" s="401">
        <f t="shared" ref="W39:Y39" si="8">SUM(W26:W32)</f>
        <v>7</v>
      </c>
      <c r="X39" s="401">
        <f t="shared" si="8"/>
        <v>7</v>
      </c>
      <c r="Y39" s="901">
        <f t="shared" si="8"/>
        <v>0.3534722222</v>
      </c>
      <c r="Z39" s="825">
        <f>SUM(Z21:Z34)</f>
        <v>3</v>
      </c>
      <c r="AA39" s="401">
        <f t="shared" ref="AA39:AC39" si="9">SUM(AA26:AA32)</f>
        <v>5</v>
      </c>
      <c r="AB39" s="401">
        <f t="shared" si="9"/>
        <v>4</v>
      </c>
      <c r="AC39" s="901">
        <f t="shared" si="9"/>
        <v>0.1152777778</v>
      </c>
      <c r="AD39" s="825">
        <f>SUM(AD21:AD34)</f>
        <v>0</v>
      </c>
      <c r="AE39" s="401">
        <f t="shared" ref="AE39:AG39" si="10">SUM(AE26:AE32)</f>
        <v>9</v>
      </c>
      <c r="AF39" s="401">
        <f t="shared" si="10"/>
        <v>10</v>
      </c>
      <c r="AG39" s="1498">
        <f t="shared" si="10"/>
        <v>1.396527778</v>
      </c>
      <c r="AH39" s="825">
        <f>SUM(AH21:AH34)</f>
        <v>0</v>
      </c>
      <c r="AI39" s="401">
        <f t="shared" ref="AI39:AK39" si="11">SUM(AI26:AI32)</f>
        <v>22</v>
      </c>
      <c r="AJ39" s="401">
        <f t="shared" si="11"/>
        <v>14</v>
      </c>
      <c r="AK39" s="901">
        <f t="shared" si="11"/>
        <v>0.4243055556</v>
      </c>
      <c r="AL39" s="825">
        <f>SUM(AL21:AL34)</f>
        <v>0</v>
      </c>
      <c r="AM39" s="401">
        <f t="shared" ref="AM39:AO39" si="12">SUM(AM26:AM32)</f>
        <v>0</v>
      </c>
      <c r="AN39" s="401">
        <f t="shared" si="12"/>
        <v>0</v>
      </c>
      <c r="AO39" s="901">
        <f t="shared" si="12"/>
        <v>0</v>
      </c>
      <c r="AP39" s="825">
        <f>SUM(AP21:AP34)</f>
        <v>0</v>
      </c>
    </row>
    <row r="40" ht="18.0" customHeight="1">
      <c r="A40" s="408" t="s">
        <v>52</v>
      </c>
      <c r="B40" s="409" t="s">
        <v>53</v>
      </c>
      <c r="C40" s="401">
        <f t="shared" ref="C40:AP40" si="13">SUM(C34)</f>
        <v>2</v>
      </c>
      <c r="D40" s="401">
        <f t="shared" si="13"/>
        <v>14.5</v>
      </c>
      <c r="E40" s="901">
        <f t="shared" si="13"/>
        <v>0.01597222222</v>
      </c>
      <c r="F40" s="825">
        <f t="shared" si="13"/>
        <v>0</v>
      </c>
      <c r="G40" s="401">
        <f t="shared" si="13"/>
        <v>1</v>
      </c>
      <c r="H40" s="401">
        <f t="shared" si="13"/>
        <v>8.5</v>
      </c>
      <c r="I40" s="901">
        <f t="shared" si="13"/>
        <v>0.02222222222</v>
      </c>
      <c r="J40" s="825">
        <f t="shared" si="13"/>
        <v>0</v>
      </c>
      <c r="K40" s="401">
        <f t="shared" si="13"/>
        <v>1</v>
      </c>
      <c r="L40" s="401">
        <f t="shared" si="13"/>
        <v>5.5</v>
      </c>
      <c r="M40" s="901">
        <f t="shared" si="13"/>
        <v>0.02430555556</v>
      </c>
      <c r="N40" s="825">
        <f t="shared" si="13"/>
        <v>0</v>
      </c>
      <c r="O40" s="401">
        <f t="shared" si="13"/>
        <v>1</v>
      </c>
      <c r="P40" s="401">
        <f t="shared" si="13"/>
        <v>3.5</v>
      </c>
      <c r="Q40" s="901">
        <f t="shared" si="13"/>
        <v>0.03402777778</v>
      </c>
      <c r="R40" s="825">
        <f t="shared" si="13"/>
        <v>0</v>
      </c>
      <c r="S40" s="401">
        <f t="shared" si="13"/>
        <v>0</v>
      </c>
      <c r="T40" s="401">
        <f t="shared" si="13"/>
        <v>0</v>
      </c>
      <c r="U40" s="901">
        <f t="shared" si="13"/>
        <v>0</v>
      </c>
      <c r="V40" s="825">
        <f t="shared" si="13"/>
        <v>0</v>
      </c>
      <c r="W40" s="401">
        <f t="shared" si="13"/>
        <v>0</v>
      </c>
      <c r="X40" s="401">
        <f t="shared" si="13"/>
        <v>1</v>
      </c>
      <c r="Y40" s="401">
        <f t="shared" si="13"/>
        <v>0</v>
      </c>
      <c r="Z40" s="825">
        <f t="shared" si="13"/>
        <v>1</v>
      </c>
      <c r="AA40" s="401">
        <f t="shared" si="13"/>
        <v>0</v>
      </c>
      <c r="AB40" s="401">
        <f t="shared" si="13"/>
        <v>0</v>
      </c>
      <c r="AC40" s="401">
        <f t="shared" si="13"/>
        <v>0</v>
      </c>
      <c r="AD40" s="825">
        <f t="shared" si="13"/>
        <v>0</v>
      </c>
      <c r="AE40" s="401">
        <f t="shared" si="13"/>
        <v>1</v>
      </c>
      <c r="AF40" s="401">
        <f t="shared" si="13"/>
        <v>6</v>
      </c>
      <c r="AG40" s="1498">
        <f t="shared" si="13"/>
        <v>0.1104166667</v>
      </c>
      <c r="AH40" s="825">
        <f t="shared" si="13"/>
        <v>0</v>
      </c>
      <c r="AI40" s="401">
        <f t="shared" si="13"/>
        <v>2</v>
      </c>
      <c r="AJ40" s="401">
        <f t="shared" si="13"/>
        <v>4</v>
      </c>
      <c r="AK40" s="901">
        <f t="shared" si="13"/>
        <v>0.02361111111</v>
      </c>
      <c r="AL40" s="825">
        <f t="shared" si="13"/>
        <v>0</v>
      </c>
      <c r="AM40" s="401">
        <f t="shared" si="13"/>
        <v>0</v>
      </c>
      <c r="AN40" s="401">
        <f t="shared" si="13"/>
        <v>0</v>
      </c>
      <c r="AO40" s="901">
        <f t="shared" si="13"/>
        <v>0</v>
      </c>
      <c r="AP40" s="825">
        <f t="shared" si="13"/>
        <v>0</v>
      </c>
    </row>
    <row r="41" ht="18.0" customHeight="1">
      <c r="A41" s="410" t="s">
        <v>44</v>
      </c>
      <c r="B41" s="411" t="s">
        <v>24</v>
      </c>
      <c r="C41" s="401">
        <f t="shared" ref="C41:AP41" si="14">SUM(C36:C40)</f>
        <v>28</v>
      </c>
      <c r="D41" s="401">
        <f t="shared" si="14"/>
        <v>100.5</v>
      </c>
      <c r="E41" s="578">
        <f t="shared" si="14"/>
        <v>1.052777778</v>
      </c>
      <c r="F41" s="825">
        <f t="shared" si="14"/>
        <v>5</v>
      </c>
      <c r="G41" s="401">
        <f t="shared" si="14"/>
        <v>56</v>
      </c>
      <c r="H41" s="401">
        <f t="shared" si="14"/>
        <v>430</v>
      </c>
      <c r="I41" s="578">
        <f t="shared" si="14"/>
        <v>1.874305556</v>
      </c>
      <c r="J41" s="825">
        <f t="shared" si="14"/>
        <v>0</v>
      </c>
      <c r="K41" s="401">
        <f t="shared" si="14"/>
        <v>56</v>
      </c>
      <c r="L41" s="401">
        <f t="shared" si="14"/>
        <v>201.5</v>
      </c>
      <c r="M41" s="901">
        <f t="shared" si="14"/>
        <v>0.7361111111</v>
      </c>
      <c r="N41" s="825">
        <f t="shared" si="14"/>
        <v>0</v>
      </c>
      <c r="O41" s="401">
        <f t="shared" si="14"/>
        <v>31</v>
      </c>
      <c r="P41" s="401">
        <f t="shared" si="14"/>
        <v>132</v>
      </c>
      <c r="Q41" s="901">
        <f t="shared" si="14"/>
        <v>0.7576388889</v>
      </c>
      <c r="R41" s="825">
        <f t="shared" si="14"/>
        <v>3</v>
      </c>
      <c r="S41" s="401">
        <f t="shared" si="14"/>
        <v>0</v>
      </c>
      <c r="T41" s="401">
        <f t="shared" si="14"/>
        <v>0</v>
      </c>
      <c r="U41" s="901">
        <f t="shared" si="14"/>
        <v>0</v>
      </c>
      <c r="V41" s="825">
        <f t="shared" si="14"/>
        <v>0</v>
      </c>
      <c r="W41" s="401">
        <f t="shared" si="14"/>
        <v>45</v>
      </c>
      <c r="X41" s="401">
        <f t="shared" si="14"/>
        <v>32</v>
      </c>
      <c r="Y41" s="901">
        <f t="shared" si="14"/>
        <v>2.247916667</v>
      </c>
      <c r="Z41" s="825">
        <f t="shared" si="14"/>
        <v>7</v>
      </c>
      <c r="AA41" s="401">
        <f t="shared" si="14"/>
        <v>66</v>
      </c>
      <c r="AB41" s="401">
        <f t="shared" si="14"/>
        <v>28</v>
      </c>
      <c r="AC41" s="1498">
        <f t="shared" si="14"/>
        <v>1.251388889</v>
      </c>
      <c r="AD41" s="825">
        <f t="shared" si="14"/>
        <v>0</v>
      </c>
      <c r="AE41" s="401">
        <f t="shared" si="14"/>
        <v>76</v>
      </c>
      <c r="AF41" s="401">
        <f t="shared" si="14"/>
        <v>34</v>
      </c>
      <c r="AG41" s="1498">
        <f t="shared" si="14"/>
        <v>338.1986111</v>
      </c>
      <c r="AH41" s="825">
        <f t="shared" si="14"/>
        <v>0</v>
      </c>
      <c r="AI41" s="401">
        <f t="shared" si="14"/>
        <v>71</v>
      </c>
      <c r="AJ41" s="401">
        <f t="shared" si="14"/>
        <v>41</v>
      </c>
      <c r="AK41" s="1498">
        <f t="shared" si="14"/>
        <v>1.6875</v>
      </c>
      <c r="AL41" s="825">
        <f t="shared" si="14"/>
        <v>1</v>
      </c>
      <c r="AM41" s="401">
        <f t="shared" si="14"/>
        <v>0</v>
      </c>
      <c r="AN41" s="401">
        <f t="shared" si="14"/>
        <v>0</v>
      </c>
      <c r="AO41" s="1498">
        <f t="shared" si="14"/>
        <v>0</v>
      </c>
      <c r="AP41" s="825">
        <f t="shared" si="14"/>
        <v>0</v>
      </c>
    </row>
    <row r="42" ht="18.0" customHeight="1">
      <c r="A42" s="451" t="s">
        <v>1122</v>
      </c>
      <c r="B42" s="8"/>
      <c r="C42" s="827"/>
      <c r="D42" s="828"/>
      <c r="E42" s="827"/>
      <c r="F42" s="827"/>
      <c r="G42" s="827"/>
      <c r="H42" s="827"/>
      <c r="I42" s="827"/>
      <c r="J42" s="827"/>
      <c r="K42" s="827"/>
      <c r="L42" s="827"/>
      <c r="M42" s="827"/>
      <c r="N42" s="827"/>
      <c r="O42" s="827"/>
      <c r="P42" s="827"/>
      <c r="Q42" s="827"/>
      <c r="R42" s="827"/>
      <c r="S42" s="827"/>
      <c r="T42" s="827"/>
      <c r="U42" s="827"/>
      <c r="V42" s="827"/>
      <c r="W42" s="827"/>
      <c r="X42" s="827"/>
      <c r="Y42" s="827"/>
      <c r="Z42" s="827"/>
      <c r="AA42" s="827"/>
      <c r="AB42" s="827"/>
      <c r="AC42" s="827"/>
      <c r="AD42" s="827"/>
      <c r="AE42" s="827"/>
      <c r="AF42" s="827"/>
      <c r="AG42" s="827"/>
      <c r="AH42" s="827"/>
      <c r="AI42" s="827"/>
      <c r="AJ42" s="827"/>
      <c r="AK42" s="827"/>
      <c r="AL42" s="827"/>
      <c r="AM42" s="827"/>
      <c r="AN42" s="827"/>
      <c r="AO42" s="827"/>
      <c r="AP42" s="827"/>
    </row>
  </sheetData>
  <mergeCells count="46">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30:B30"/>
    <mergeCell ref="A31:B31"/>
    <mergeCell ref="A32:B32"/>
    <mergeCell ref="A33:B33"/>
    <mergeCell ref="A34:B34"/>
    <mergeCell ref="A35:B35"/>
    <mergeCell ref="A42:B42"/>
    <mergeCell ref="A23:B23"/>
    <mergeCell ref="A24:B24"/>
    <mergeCell ref="A25:B25"/>
    <mergeCell ref="A26:B26"/>
    <mergeCell ref="A27:B27"/>
    <mergeCell ref="A28:B28"/>
    <mergeCell ref="A29:B29"/>
  </mergeCells>
  <conditionalFormatting sqref="C3:E8 C10:E16 C18:E24 C26:E32 C34:E34">
    <cfRule type="expression" dxfId="0" priority="1">
      <formula>$F:$F=1</formula>
    </cfRule>
  </conditionalFormatting>
  <conditionalFormatting sqref="S3:U8 S10:U16 S18:U24 S26:U32 S34:U34">
    <cfRule type="expression" dxfId="0" priority="2">
      <formula>$V:$V=1</formula>
    </cfRule>
  </conditionalFormatting>
  <conditionalFormatting sqref="G3:I8 G10:I16 G18:I24 G26:I32 G34:I34">
    <cfRule type="expression" dxfId="0" priority="3">
      <formula>$J:$J=1</formula>
    </cfRule>
  </conditionalFormatting>
  <conditionalFormatting sqref="K3:M8 K10:M16 K18:M24 K26:M32 K34:M34">
    <cfRule type="expression" dxfId="0" priority="4">
      <formula>$N:$N=1</formula>
    </cfRule>
  </conditionalFormatting>
  <conditionalFormatting sqref="O3:Q8 O10:Q16 O18:Q24 O26:Q32 O34:Q34">
    <cfRule type="expression" dxfId="0" priority="5">
      <formula>$R:$R=1</formula>
    </cfRule>
  </conditionalFormatting>
  <conditionalFormatting sqref="E3:E8 I3:I8 M3:M8 Q3:Q8 E10:E16 I10:I16 M10:M16 Q10:Q16 E18:E24 I18:I24 M18:M24 Q18:Q24 E26:E32 I26:I32 M26:M32 Q26:Q32 E34 I34 M34 Q34">
    <cfRule type="cellIs" dxfId="6" priority="6" operator="greaterThan">
      <formula>"0:25:00"</formula>
    </cfRule>
  </conditionalFormatting>
  <conditionalFormatting sqref="C3:C8 C18:C24 C26:C32 C34 C10:C16">
    <cfRule type="cellIs" dxfId="6" priority="7" operator="greaterThan">
      <formula>0.9</formula>
    </cfRule>
  </conditionalFormatting>
  <conditionalFormatting sqref="G3:G8 G10:G16 G18:G24 G26:G32 G34">
    <cfRule type="cellIs" dxfId="6" priority="8" operator="greaterThan">
      <formula>0.9</formula>
    </cfRule>
  </conditionalFormatting>
  <conditionalFormatting sqref="K3:K8 K10:K16 K18:K24 K26:K32 K34">
    <cfRule type="cellIs" dxfId="6" priority="9" operator="greaterThan">
      <formula>0.9</formula>
    </cfRule>
  </conditionalFormatting>
  <conditionalFormatting sqref="L3:L8 L10:L16 L18:L24 L26:L32 L34">
    <cfRule type="cellIs" dxfId="6" priority="10" operator="greaterThan">
      <formula>3.9</formula>
    </cfRule>
  </conditionalFormatting>
  <conditionalFormatting sqref="O3:O8 O10:O16 O18:O24 O26:O32 O34">
    <cfRule type="cellIs" dxfId="6" priority="11" operator="greaterThan">
      <formula>0.9</formula>
    </cfRule>
  </conditionalFormatting>
  <conditionalFormatting sqref="P3:P8 P10:P16 P18:P24 P26:P32 P34">
    <cfRule type="cellIs" dxfId="6" priority="12" operator="greaterThan">
      <formula>3.9</formula>
    </cfRule>
  </conditionalFormatting>
  <conditionalFormatting sqref="E3:E8 I3:I8 M3:M8 Q3:Q8 E10:E16 I10:I16 M10:M16 Q10:Q16 E18:E24 I18:I24 M18:M24 Q18:Q24 E26:E32 I26:I32 M26:M32 Q26:Q32 E34 I34 M34 Q34">
    <cfRule type="cellIs" dxfId="8" priority="13" operator="lessThan">
      <formula>"0:25:00"</formula>
    </cfRule>
  </conditionalFormatting>
  <conditionalFormatting sqref="C3:C8 C10:C16 C18:C24 C26:C32 C34">
    <cfRule type="cellIs" dxfId="7" priority="14" operator="lessThan">
      <formula>0.9</formula>
    </cfRule>
  </conditionalFormatting>
  <conditionalFormatting sqref="G3:G8 G10:G16 G18:G24 G26:G32 G34">
    <cfRule type="cellIs" dxfId="7" priority="15" operator="lessThan">
      <formula>0.9</formula>
    </cfRule>
  </conditionalFormatting>
  <conditionalFormatting sqref="K3:K8 K10:K16 K18:K24 K26:K32 K34">
    <cfRule type="cellIs" dxfId="7" priority="16" operator="lessThan">
      <formula>0.9</formula>
    </cfRule>
  </conditionalFormatting>
  <conditionalFormatting sqref="D3:D8 D10:D16 D18:D24 D26:D32 D34">
    <cfRule type="cellIs" dxfId="6" priority="17" operator="greaterThan">
      <formula>2.9</formula>
    </cfRule>
  </conditionalFormatting>
  <conditionalFormatting sqref="D3:D8 D10:D16 D18:D24 D26:D32 D34">
    <cfRule type="cellIs" dxfId="8" priority="18" operator="lessThan">
      <formula>2.9</formula>
    </cfRule>
  </conditionalFormatting>
  <conditionalFormatting sqref="H3:H8 H10:H16 H18:H24 H26:H32 H34">
    <cfRule type="cellIs" dxfId="6" priority="19" operator="greaterThan">
      <formula>2.9</formula>
    </cfRule>
  </conditionalFormatting>
  <conditionalFormatting sqref="H3:H8 H10:H16 H18:H24 H26:H32 H34">
    <cfRule type="cellIs" dxfId="8" priority="20" operator="lessThan">
      <formula>2.9</formula>
    </cfRule>
  </conditionalFormatting>
  <conditionalFormatting sqref="L3:L8 L10:L16 L18:L24 L25:L32 L34">
    <cfRule type="cellIs" dxfId="8" priority="21" operator="lessThan">
      <formula>3.9</formula>
    </cfRule>
  </conditionalFormatting>
  <conditionalFormatting sqref="O3:O8 O10:O16 O18:O24 O26:O32 O34">
    <cfRule type="cellIs" dxfId="7" priority="22" operator="lessThan">
      <formula>0.9</formula>
    </cfRule>
  </conditionalFormatting>
  <conditionalFormatting sqref="P3:P8 P10:P16 P18:P24 P26:P32 P34">
    <cfRule type="cellIs" dxfId="7" priority="23" operator="lessThan">
      <formula>3.9</formula>
    </cfRule>
  </conditionalFormatting>
  <conditionalFormatting sqref="S3:S8 S10:S16 S18:S24 S26:S32 S34">
    <cfRule type="cellIs" dxfId="6" priority="24" operator="greaterThan">
      <formula>0.9</formula>
    </cfRule>
  </conditionalFormatting>
  <conditionalFormatting sqref="T3:T8 T10:T16 T18:T24 T26:T32 T34">
    <cfRule type="cellIs" dxfId="6" priority="25" operator="greaterThan">
      <formula>3.9</formula>
    </cfRule>
  </conditionalFormatting>
  <conditionalFormatting sqref="U3:U8 U10:U16 U18:U24 U26:U32 U34">
    <cfRule type="cellIs" dxfId="6" priority="26" operator="greaterThan">
      <formula>"0:25"</formula>
    </cfRule>
  </conditionalFormatting>
  <conditionalFormatting sqref="S3:S8 S10:S16 S18:S24 S26:S32 S34">
    <cfRule type="cellIs" dxfId="7" priority="27" operator="lessThan">
      <formula>0.9</formula>
    </cfRule>
  </conditionalFormatting>
  <conditionalFormatting sqref="T3:T8 T10:T16 T18:T24 T26:T32 T34">
    <cfRule type="cellIs" dxfId="7" priority="28" operator="lessThan">
      <formula>3.9</formula>
    </cfRule>
  </conditionalFormatting>
  <conditionalFormatting sqref="U3:U8 U10:U16 U18:U24 U26:U32 U34">
    <cfRule type="cellIs" dxfId="7" priority="29" operator="lessThan">
      <formula>"0:25"</formula>
    </cfRule>
  </conditionalFormatting>
  <conditionalFormatting sqref="A1:B1">
    <cfRule type="notContainsBlanks" dxfId="9" priority="30">
      <formula>LEN(TRIM(A1))&gt;0</formula>
    </cfRule>
  </conditionalFormatting>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43"/>
    <col customWidth="1" min="2" max="2" width="12.43"/>
    <col customWidth="1" min="3" max="3" width="22.0"/>
    <col customWidth="1" min="4" max="4" width="28.0"/>
    <col customWidth="1" min="5" max="5" width="24.57"/>
    <col customWidth="1" min="6" max="6" width="19.0"/>
    <col customWidth="1" min="9" max="9" width="25.71"/>
    <col customWidth="1" min="10" max="10" width="22.0"/>
    <col customWidth="1" min="11" max="11" width="24.57"/>
    <col customWidth="1" min="12" max="13" width="20.57"/>
    <col customWidth="1" min="17" max="17" width="21.0"/>
    <col customWidth="1" min="18" max="18" width="24.57"/>
    <col customWidth="1" min="19" max="19" width="21.29"/>
    <col customWidth="1" min="20" max="20" width="19.43"/>
    <col customWidth="1" min="21" max="21" width="13.86"/>
    <col customWidth="1" min="22" max="27" width="19.43"/>
    <col customWidth="1" min="28" max="28" width="12.29"/>
    <col customWidth="1" min="29" max="31" width="19.43"/>
    <col customWidth="1" min="32" max="32" width="23.86"/>
    <col customWidth="1" min="33" max="33" width="22.0"/>
    <col customWidth="1" min="34" max="34" width="23.57"/>
  </cols>
  <sheetData>
    <row r="1">
      <c r="A1" s="616" t="s">
        <v>1060</v>
      </c>
      <c r="C1" s="617" t="s">
        <v>1380</v>
      </c>
      <c r="D1" s="7"/>
      <c r="E1" s="7"/>
      <c r="F1" s="8"/>
      <c r="G1" s="618"/>
      <c r="H1" s="616" t="s">
        <v>1060</v>
      </c>
      <c r="J1" s="617" t="s">
        <v>1381</v>
      </c>
      <c r="K1" s="7"/>
      <c r="L1" s="7"/>
      <c r="M1" s="8"/>
      <c r="N1" s="618"/>
      <c r="O1" s="616" t="s">
        <v>1060</v>
      </c>
      <c r="Q1" s="617" t="s">
        <v>1382</v>
      </c>
      <c r="R1" s="7"/>
      <c r="S1" s="7"/>
      <c r="T1" s="8"/>
      <c r="U1" s="618"/>
      <c r="V1" s="616" t="s">
        <v>1060</v>
      </c>
      <c r="X1" s="617" t="s">
        <v>1383</v>
      </c>
      <c r="Y1" s="7"/>
      <c r="Z1" s="7"/>
      <c r="AA1" s="8"/>
      <c r="AB1" s="618"/>
      <c r="AC1" s="616" t="s">
        <v>1060</v>
      </c>
      <c r="AE1" s="617" t="s">
        <v>12</v>
      </c>
      <c r="AF1" s="7"/>
      <c r="AG1" s="7"/>
      <c r="AH1" s="8"/>
    </row>
    <row r="2">
      <c r="C2" s="619" t="s">
        <v>1065</v>
      </c>
      <c r="D2" s="619" t="s">
        <v>1066</v>
      </c>
      <c r="E2" s="619" t="s">
        <v>1067</v>
      </c>
      <c r="F2" s="620" t="s">
        <v>1068</v>
      </c>
      <c r="G2" s="618"/>
      <c r="J2" s="619" t="s">
        <v>1065</v>
      </c>
      <c r="K2" s="619" t="s">
        <v>1066</v>
      </c>
      <c r="L2" s="619" t="s">
        <v>1067</v>
      </c>
      <c r="M2" s="620" t="s">
        <v>1068</v>
      </c>
      <c r="N2" s="618"/>
      <c r="Q2" s="619" t="s">
        <v>1065</v>
      </c>
      <c r="R2" s="619" t="s">
        <v>1066</v>
      </c>
      <c r="S2" s="619" t="s">
        <v>1067</v>
      </c>
      <c r="T2" s="620" t="s">
        <v>1068</v>
      </c>
      <c r="U2" s="618"/>
      <c r="X2" s="619" t="s">
        <v>1065</v>
      </c>
      <c r="Y2" s="619" t="s">
        <v>1066</v>
      </c>
      <c r="Z2" s="619" t="s">
        <v>1067</v>
      </c>
      <c r="AA2" s="620" t="s">
        <v>1068</v>
      </c>
      <c r="AB2" s="618"/>
      <c r="AE2" s="619" t="s">
        <v>1065</v>
      </c>
      <c r="AF2" s="619" t="s">
        <v>1066</v>
      </c>
      <c r="AG2" s="619" t="s">
        <v>1067</v>
      </c>
      <c r="AH2" s="620" t="s">
        <v>1068</v>
      </c>
    </row>
    <row r="3">
      <c r="A3" s="633">
        <v>44228.0</v>
      </c>
      <c r="B3" s="8"/>
      <c r="C3" s="622">
        <v>0.0</v>
      </c>
      <c r="D3" s="622">
        <v>1.0</v>
      </c>
      <c r="E3" s="622">
        <v>1.0</v>
      </c>
      <c r="F3" s="623">
        <v>0.0</v>
      </c>
      <c r="G3" s="618"/>
      <c r="H3" s="633">
        <v>44228.0</v>
      </c>
      <c r="I3" s="8"/>
      <c r="J3" s="622">
        <v>1.0</v>
      </c>
      <c r="K3" s="622">
        <v>0.0</v>
      </c>
      <c r="L3" s="622">
        <v>0.0</v>
      </c>
      <c r="M3" s="623">
        <v>0.0</v>
      </c>
      <c r="N3" s="618"/>
      <c r="O3" s="633">
        <v>44228.0</v>
      </c>
      <c r="P3" s="8"/>
      <c r="Q3" s="622">
        <v>0.0</v>
      </c>
      <c r="R3" s="622">
        <v>0.0</v>
      </c>
      <c r="S3" s="622">
        <v>0.0</v>
      </c>
      <c r="T3" s="623">
        <v>0.0</v>
      </c>
      <c r="U3" s="618"/>
      <c r="V3" s="633">
        <v>44228.0</v>
      </c>
      <c r="W3" s="8"/>
      <c r="X3" s="622">
        <v>0.0</v>
      </c>
      <c r="Y3" s="622">
        <v>0.0</v>
      </c>
      <c r="Z3" s="622">
        <v>0.0</v>
      </c>
      <c r="AA3" s="623">
        <v>0.0</v>
      </c>
      <c r="AB3" s="618"/>
      <c r="AC3" s="633">
        <v>44197.0</v>
      </c>
      <c r="AD3" s="8"/>
      <c r="AE3" s="622"/>
      <c r="AF3" s="622"/>
      <c r="AG3" s="622"/>
      <c r="AH3" s="623"/>
    </row>
    <row r="4">
      <c r="A4" s="633">
        <v>44229.0</v>
      </c>
      <c r="B4" s="8"/>
      <c r="C4" s="622">
        <v>0.0</v>
      </c>
      <c r="D4" s="622">
        <v>0.0</v>
      </c>
      <c r="E4" s="622">
        <v>0.0</v>
      </c>
      <c r="F4" s="623">
        <v>0.0</v>
      </c>
      <c r="G4" s="618"/>
      <c r="H4" s="633">
        <v>44229.0</v>
      </c>
      <c r="I4" s="8"/>
      <c r="J4" s="622">
        <v>1.0</v>
      </c>
      <c r="K4" s="622">
        <v>1.0</v>
      </c>
      <c r="L4" s="622">
        <v>1.0</v>
      </c>
      <c r="M4" s="623">
        <v>0.0</v>
      </c>
      <c r="N4" s="618"/>
      <c r="O4" s="633">
        <v>44229.0</v>
      </c>
      <c r="P4" s="8"/>
      <c r="Q4" s="622">
        <v>0.0</v>
      </c>
      <c r="R4" s="622">
        <v>0.0</v>
      </c>
      <c r="S4" s="622">
        <v>0.0</v>
      </c>
      <c r="T4" s="623">
        <v>0.0</v>
      </c>
      <c r="U4" s="618"/>
      <c r="V4" s="633">
        <v>44229.0</v>
      </c>
      <c r="W4" s="8"/>
      <c r="X4" s="622">
        <v>0.0</v>
      </c>
      <c r="Y4" s="622">
        <v>0.0</v>
      </c>
      <c r="Z4" s="622">
        <v>0.0</v>
      </c>
      <c r="AA4" s="623">
        <v>0.0</v>
      </c>
      <c r="AB4" s="618"/>
      <c r="AC4" s="633">
        <v>44198.0</v>
      </c>
      <c r="AD4" s="8"/>
      <c r="AE4" s="622"/>
      <c r="AF4" s="622"/>
      <c r="AG4" s="622"/>
      <c r="AH4" s="623"/>
    </row>
    <row r="5">
      <c r="A5" s="633">
        <v>44230.0</v>
      </c>
      <c r="B5" s="8"/>
      <c r="C5" s="622">
        <v>0.0</v>
      </c>
      <c r="D5" s="622">
        <v>0.0</v>
      </c>
      <c r="E5" s="622">
        <v>1.0</v>
      </c>
      <c r="F5" s="623">
        <v>0.0</v>
      </c>
      <c r="G5" s="618"/>
      <c r="H5" s="633">
        <v>44230.0</v>
      </c>
      <c r="I5" s="8"/>
      <c r="J5" s="622">
        <v>1.0</v>
      </c>
      <c r="K5" s="622">
        <v>0.0</v>
      </c>
      <c r="L5" s="622">
        <v>0.0</v>
      </c>
      <c r="M5" s="623">
        <v>0.0</v>
      </c>
      <c r="N5" s="618"/>
      <c r="O5" s="633">
        <v>44230.0</v>
      </c>
      <c r="P5" s="8"/>
      <c r="Q5" s="622">
        <v>0.0</v>
      </c>
      <c r="R5" s="622">
        <v>1.0</v>
      </c>
      <c r="S5" s="622">
        <v>0.0</v>
      </c>
      <c r="T5" s="623">
        <v>0.0</v>
      </c>
      <c r="U5" s="618"/>
      <c r="V5" s="633">
        <v>44230.0</v>
      </c>
      <c r="W5" s="8"/>
      <c r="X5" s="622">
        <v>0.0</v>
      </c>
      <c r="Y5" s="622">
        <v>0.0</v>
      </c>
      <c r="Z5" s="622">
        <v>0.0</v>
      </c>
      <c r="AA5" s="623">
        <v>0.0</v>
      </c>
      <c r="AB5" s="618"/>
      <c r="AC5" s="633">
        <v>44199.0</v>
      </c>
      <c r="AD5" s="8"/>
      <c r="AE5" s="622"/>
      <c r="AF5" s="622"/>
      <c r="AG5" s="622"/>
      <c r="AH5" s="623"/>
    </row>
    <row r="6">
      <c r="A6" s="633">
        <v>44231.0</v>
      </c>
      <c r="B6" s="8"/>
      <c r="C6" s="622">
        <v>0.0</v>
      </c>
      <c r="D6" s="622">
        <v>0.0</v>
      </c>
      <c r="E6" s="622">
        <v>0.0</v>
      </c>
      <c r="F6" s="623">
        <v>0.0</v>
      </c>
      <c r="G6" s="618"/>
      <c r="H6" s="633">
        <v>44231.0</v>
      </c>
      <c r="I6" s="8"/>
      <c r="J6" s="622">
        <v>1.0</v>
      </c>
      <c r="K6" s="622">
        <v>1.0</v>
      </c>
      <c r="L6" s="622">
        <v>1.0</v>
      </c>
      <c r="M6" s="623">
        <v>0.0</v>
      </c>
      <c r="N6" s="618"/>
      <c r="O6" s="633">
        <v>44231.0</v>
      </c>
      <c r="P6" s="8"/>
      <c r="Q6" s="622">
        <v>0.0</v>
      </c>
      <c r="R6" s="622">
        <v>0.0</v>
      </c>
      <c r="S6" s="622">
        <v>0.0</v>
      </c>
      <c r="T6" s="623">
        <v>0.0</v>
      </c>
      <c r="U6" s="618"/>
      <c r="V6" s="633">
        <v>44231.0</v>
      </c>
      <c r="W6" s="8"/>
      <c r="X6" s="622">
        <v>0.0</v>
      </c>
      <c r="Y6" s="622">
        <v>0.0</v>
      </c>
      <c r="Z6" s="622">
        <v>0.0</v>
      </c>
      <c r="AA6" s="623">
        <v>0.0</v>
      </c>
      <c r="AB6" s="618"/>
      <c r="AC6" s="633">
        <v>44200.0</v>
      </c>
      <c r="AD6" s="8"/>
      <c r="AE6" s="622"/>
      <c r="AF6" s="622"/>
      <c r="AG6" s="622"/>
      <c r="AH6" s="623"/>
    </row>
    <row r="7">
      <c r="A7" s="633">
        <v>44232.0</v>
      </c>
      <c r="B7" s="8"/>
      <c r="C7" s="622">
        <v>0.0</v>
      </c>
      <c r="D7" s="622">
        <v>0.0</v>
      </c>
      <c r="E7" s="622">
        <v>0.0</v>
      </c>
      <c r="F7" s="623">
        <v>0.0</v>
      </c>
      <c r="G7" s="618"/>
      <c r="H7" s="633">
        <v>44232.0</v>
      </c>
      <c r="I7" s="8"/>
      <c r="J7" s="622">
        <v>1.0</v>
      </c>
      <c r="K7" s="622">
        <v>1.0</v>
      </c>
      <c r="L7" s="622">
        <v>1.0</v>
      </c>
      <c r="M7" s="623">
        <v>0.0</v>
      </c>
      <c r="N7" s="618"/>
      <c r="O7" s="633">
        <v>44232.0</v>
      </c>
      <c r="P7" s="8"/>
      <c r="Q7" s="622">
        <v>0.0</v>
      </c>
      <c r="R7" s="622">
        <v>0.0</v>
      </c>
      <c r="S7" s="622">
        <v>0.0</v>
      </c>
      <c r="T7" s="623">
        <v>0.0</v>
      </c>
      <c r="U7" s="618"/>
      <c r="V7" s="633">
        <v>44232.0</v>
      </c>
      <c r="W7" s="8"/>
      <c r="X7" s="622">
        <v>0.0</v>
      </c>
      <c r="Y7" s="622">
        <v>0.0</v>
      </c>
      <c r="Z7" s="622">
        <v>0.0</v>
      </c>
      <c r="AA7" s="623">
        <v>0.0</v>
      </c>
      <c r="AB7" s="618"/>
      <c r="AC7" s="633">
        <v>44201.0</v>
      </c>
      <c r="AD7" s="8"/>
      <c r="AE7" s="622"/>
      <c r="AF7" s="622"/>
      <c r="AG7" s="622"/>
      <c r="AH7" s="623"/>
    </row>
    <row r="8">
      <c r="A8" s="633">
        <v>44233.0</v>
      </c>
      <c r="B8" s="8"/>
      <c r="C8" s="622">
        <v>0.0</v>
      </c>
      <c r="D8" s="622">
        <v>0.0</v>
      </c>
      <c r="E8" s="622">
        <v>0.0</v>
      </c>
      <c r="F8" s="623">
        <v>0.0</v>
      </c>
      <c r="G8" s="618"/>
      <c r="H8" s="633">
        <v>44233.0</v>
      </c>
      <c r="I8" s="8"/>
      <c r="J8" s="622">
        <v>1.0</v>
      </c>
      <c r="K8" s="622">
        <v>0.0</v>
      </c>
      <c r="L8" s="622">
        <v>0.0</v>
      </c>
      <c r="M8" s="623">
        <v>1.0</v>
      </c>
      <c r="N8" s="618"/>
      <c r="O8" s="633">
        <v>44233.0</v>
      </c>
      <c r="P8" s="8"/>
      <c r="Q8" s="622">
        <v>0.0</v>
      </c>
      <c r="R8" s="622">
        <v>0.0</v>
      </c>
      <c r="S8" s="622">
        <v>0.0</v>
      </c>
      <c r="T8" s="623">
        <v>0.0</v>
      </c>
      <c r="U8" s="618"/>
      <c r="V8" s="633">
        <v>44233.0</v>
      </c>
      <c r="W8" s="8"/>
      <c r="X8" s="622">
        <v>0.0</v>
      </c>
      <c r="Y8" s="622">
        <v>1.0</v>
      </c>
      <c r="Z8" s="622">
        <v>1.0</v>
      </c>
      <c r="AA8" s="623">
        <v>0.0</v>
      </c>
      <c r="AB8" s="618"/>
      <c r="AC8" s="633">
        <v>44202.0</v>
      </c>
      <c r="AD8" s="8"/>
      <c r="AE8" s="622"/>
      <c r="AF8" s="622"/>
      <c r="AG8" s="622"/>
      <c r="AH8" s="623"/>
    </row>
    <row r="9">
      <c r="A9" s="633">
        <v>44234.0</v>
      </c>
      <c r="B9" s="8"/>
      <c r="C9" s="622">
        <v>0.0</v>
      </c>
      <c r="D9" s="622">
        <v>0.0</v>
      </c>
      <c r="E9" s="622">
        <v>0.0</v>
      </c>
      <c r="F9" s="623">
        <v>0.0</v>
      </c>
      <c r="G9" s="618"/>
      <c r="H9" s="633">
        <v>44234.0</v>
      </c>
      <c r="I9" s="8"/>
      <c r="J9" s="622">
        <v>1.0</v>
      </c>
      <c r="K9" s="622">
        <v>0.0</v>
      </c>
      <c r="L9" s="622">
        <v>1.0</v>
      </c>
      <c r="M9" s="623">
        <v>0.0</v>
      </c>
      <c r="N9" s="618"/>
      <c r="O9" s="633">
        <v>44234.0</v>
      </c>
      <c r="P9" s="8"/>
      <c r="Q9" s="622">
        <v>0.0</v>
      </c>
      <c r="R9" s="622">
        <v>0.0</v>
      </c>
      <c r="S9" s="622">
        <v>0.0</v>
      </c>
      <c r="T9" s="623">
        <v>0.0</v>
      </c>
      <c r="U9" s="618"/>
      <c r="V9" s="633">
        <v>44234.0</v>
      </c>
      <c r="W9" s="8"/>
      <c r="X9" s="622">
        <v>0.0</v>
      </c>
      <c r="Y9" s="622">
        <v>0.0</v>
      </c>
      <c r="Z9" s="622">
        <v>0.0</v>
      </c>
      <c r="AA9" s="623">
        <v>0.0</v>
      </c>
      <c r="AB9" s="618"/>
      <c r="AC9" s="633">
        <v>44203.0</v>
      </c>
      <c r="AD9" s="8"/>
      <c r="AE9" s="622"/>
      <c r="AF9" s="622"/>
      <c r="AG9" s="622"/>
      <c r="AH9" s="623"/>
    </row>
    <row r="10">
      <c r="A10" s="625"/>
      <c r="B10" s="7"/>
      <c r="C10" s="7"/>
      <c r="D10" s="7"/>
      <c r="E10" s="7"/>
      <c r="F10" s="8"/>
      <c r="G10" s="618"/>
      <c r="H10" s="625"/>
      <c r="I10" s="7"/>
      <c r="J10" s="7"/>
      <c r="K10" s="7"/>
      <c r="L10" s="7"/>
      <c r="M10" s="8"/>
      <c r="N10" s="618"/>
      <c r="O10" s="625"/>
      <c r="P10" s="7"/>
      <c r="Q10" s="7"/>
      <c r="R10" s="7"/>
      <c r="S10" s="7"/>
      <c r="T10" s="8"/>
      <c r="U10" s="618"/>
      <c r="V10" s="625"/>
      <c r="W10" s="7"/>
      <c r="X10" s="7"/>
      <c r="Y10" s="7"/>
      <c r="Z10" s="7"/>
      <c r="AA10" s="8"/>
      <c r="AB10" s="618"/>
      <c r="AC10" s="625"/>
      <c r="AD10" s="7"/>
      <c r="AE10" s="7"/>
      <c r="AF10" s="7"/>
      <c r="AG10" s="7"/>
      <c r="AH10" s="8"/>
    </row>
    <row r="11">
      <c r="A11" s="1288">
        <v>44235.0</v>
      </c>
      <c r="B11" s="8"/>
      <c r="C11" s="622">
        <v>0.0</v>
      </c>
      <c r="D11" s="622">
        <v>0.0</v>
      </c>
      <c r="E11" s="622">
        <v>1.0</v>
      </c>
      <c r="F11" s="623">
        <v>0.0</v>
      </c>
      <c r="G11" s="618"/>
      <c r="H11" s="1288">
        <v>44235.0</v>
      </c>
      <c r="I11" s="8"/>
      <c r="J11" s="622">
        <v>1.0</v>
      </c>
      <c r="K11" s="622">
        <v>0.0</v>
      </c>
      <c r="L11" s="622">
        <v>1.0</v>
      </c>
      <c r="M11" s="623">
        <v>0.0</v>
      </c>
      <c r="N11" s="618"/>
      <c r="O11" s="1288">
        <v>44235.0</v>
      </c>
      <c r="P11" s="8"/>
      <c r="Q11" s="622">
        <v>0.0</v>
      </c>
      <c r="R11" s="622">
        <v>1.0</v>
      </c>
      <c r="S11" s="622">
        <v>0.0</v>
      </c>
      <c r="T11" s="623">
        <v>0.0</v>
      </c>
      <c r="U11" s="618"/>
      <c r="V11" s="1288">
        <v>44235.0</v>
      </c>
      <c r="W11" s="8"/>
      <c r="X11" s="622">
        <v>0.0</v>
      </c>
      <c r="Y11" s="622">
        <v>0.0</v>
      </c>
      <c r="Z11" s="622">
        <v>0.0</v>
      </c>
      <c r="AA11" s="623">
        <v>0.0</v>
      </c>
      <c r="AB11" s="618"/>
      <c r="AC11" s="1288">
        <v>44204.0</v>
      </c>
      <c r="AD11" s="8"/>
      <c r="AE11" s="622"/>
      <c r="AF11" s="622"/>
      <c r="AG11" s="622"/>
      <c r="AH11" s="623"/>
    </row>
    <row r="12">
      <c r="A12" s="1288">
        <v>44236.0</v>
      </c>
      <c r="B12" s="8"/>
      <c r="C12" s="622">
        <v>0.0</v>
      </c>
      <c r="D12" s="627">
        <v>0.0</v>
      </c>
      <c r="E12" s="627">
        <v>0.0</v>
      </c>
      <c r="F12" s="628">
        <v>0.0</v>
      </c>
      <c r="G12" s="618"/>
      <c r="H12" s="1288">
        <v>44236.0</v>
      </c>
      <c r="I12" s="8"/>
      <c r="J12" s="622">
        <v>1.0</v>
      </c>
      <c r="K12" s="627">
        <v>0.0</v>
      </c>
      <c r="L12" s="627">
        <v>0.0</v>
      </c>
      <c r="M12" s="628">
        <v>0.0</v>
      </c>
      <c r="N12" s="618"/>
      <c r="O12" s="1288">
        <v>44236.0</v>
      </c>
      <c r="P12" s="8"/>
      <c r="Q12" s="622">
        <v>0.0</v>
      </c>
      <c r="R12" s="627">
        <v>1.0</v>
      </c>
      <c r="S12" s="627">
        <v>0.0</v>
      </c>
      <c r="T12" s="628">
        <v>0.0</v>
      </c>
      <c r="U12" s="618"/>
      <c r="V12" s="1288">
        <v>44236.0</v>
      </c>
      <c r="W12" s="8"/>
      <c r="X12" s="622">
        <v>0.0</v>
      </c>
      <c r="Y12" s="627">
        <v>0.0</v>
      </c>
      <c r="Z12" s="627">
        <v>0.0</v>
      </c>
      <c r="AA12" s="628">
        <v>0.0</v>
      </c>
      <c r="AB12" s="618"/>
      <c r="AC12" s="1288">
        <v>44205.0</v>
      </c>
      <c r="AD12" s="8"/>
      <c r="AE12" s="622"/>
      <c r="AF12" s="627"/>
      <c r="AG12" s="627"/>
      <c r="AH12" s="628"/>
    </row>
    <row r="13">
      <c r="A13" s="1288">
        <v>44237.0</v>
      </c>
      <c r="B13" s="8"/>
      <c r="C13" s="629">
        <v>0.0</v>
      </c>
      <c r="D13" s="630">
        <v>0.0</v>
      </c>
      <c r="E13" s="630">
        <v>0.0</v>
      </c>
      <c r="F13" s="631">
        <v>0.0</v>
      </c>
      <c r="G13" s="618"/>
      <c r="H13" s="1288">
        <v>44237.0</v>
      </c>
      <c r="I13" s="8"/>
      <c r="J13" s="629">
        <v>1.0</v>
      </c>
      <c r="K13" s="630">
        <v>0.0</v>
      </c>
      <c r="L13" s="630">
        <v>1.0</v>
      </c>
      <c r="M13" s="632">
        <v>0.0</v>
      </c>
      <c r="N13" s="618"/>
      <c r="O13" s="1288">
        <v>44237.0</v>
      </c>
      <c r="P13" s="8"/>
      <c r="Q13" s="629">
        <v>0.0</v>
      </c>
      <c r="R13" s="630">
        <v>1.0</v>
      </c>
      <c r="S13" s="630">
        <v>0.0</v>
      </c>
      <c r="T13" s="632">
        <v>0.0</v>
      </c>
      <c r="U13" s="618"/>
      <c r="V13" s="1288">
        <v>44237.0</v>
      </c>
      <c r="W13" s="8"/>
      <c r="X13" s="629">
        <v>0.0</v>
      </c>
      <c r="Y13" s="630">
        <v>0.0</v>
      </c>
      <c r="Z13" s="630">
        <v>0.0</v>
      </c>
      <c r="AA13" s="632">
        <v>0.0</v>
      </c>
      <c r="AB13" s="618"/>
      <c r="AC13" s="1288">
        <v>44206.0</v>
      </c>
      <c r="AD13" s="8"/>
      <c r="AE13" s="623"/>
      <c r="AF13" s="632"/>
      <c r="AG13" s="632"/>
      <c r="AH13" s="632"/>
    </row>
    <row r="14">
      <c r="A14" s="1288">
        <v>44238.0</v>
      </c>
      <c r="B14" s="8"/>
      <c r="C14" s="629">
        <v>0.0</v>
      </c>
      <c r="D14" s="630">
        <v>0.0</v>
      </c>
      <c r="E14" s="630">
        <v>0.0</v>
      </c>
      <c r="F14" s="631">
        <v>0.0</v>
      </c>
      <c r="G14" s="618"/>
      <c r="H14" s="1288">
        <v>44238.0</v>
      </c>
      <c r="I14" s="8"/>
      <c r="J14" s="629">
        <v>1.0</v>
      </c>
      <c r="K14" s="630">
        <v>0.0</v>
      </c>
      <c r="L14" s="630">
        <v>1.0</v>
      </c>
      <c r="M14" s="632">
        <v>0.0</v>
      </c>
      <c r="N14" s="618"/>
      <c r="O14" s="1288">
        <v>44238.0</v>
      </c>
      <c r="P14" s="8"/>
      <c r="Q14" s="629">
        <v>0.0</v>
      </c>
      <c r="R14" s="630">
        <v>1.0</v>
      </c>
      <c r="S14" s="630">
        <v>0.0</v>
      </c>
      <c r="T14" s="632">
        <v>0.0</v>
      </c>
      <c r="U14" s="618"/>
      <c r="V14" s="1288">
        <v>44238.0</v>
      </c>
      <c r="W14" s="8"/>
      <c r="X14" s="629">
        <v>0.0</v>
      </c>
      <c r="Y14" s="630">
        <v>0.0</v>
      </c>
      <c r="Z14" s="630">
        <v>0.0</v>
      </c>
      <c r="AA14" s="632">
        <v>0.0</v>
      </c>
      <c r="AB14" s="618"/>
      <c r="AC14" s="1288">
        <v>44207.0</v>
      </c>
      <c r="AD14" s="8"/>
      <c r="AE14" s="623"/>
      <c r="AF14" s="632"/>
      <c r="AG14" s="632"/>
      <c r="AH14" s="632"/>
    </row>
    <row r="15">
      <c r="A15" s="1288">
        <v>44239.0</v>
      </c>
      <c r="B15" s="8"/>
      <c r="C15" s="629">
        <v>0.0</v>
      </c>
      <c r="D15" s="630">
        <v>0.0</v>
      </c>
      <c r="E15" s="630">
        <v>0.0</v>
      </c>
      <c r="F15" s="631">
        <v>0.0</v>
      </c>
      <c r="G15" s="618"/>
      <c r="H15" s="1288">
        <v>44239.0</v>
      </c>
      <c r="I15" s="8"/>
      <c r="J15" s="629">
        <v>1.0</v>
      </c>
      <c r="K15" s="630">
        <v>1.0</v>
      </c>
      <c r="L15" s="630">
        <v>1.0</v>
      </c>
      <c r="M15" s="632">
        <v>0.0</v>
      </c>
      <c r="N15" s="618"/>
      <c r="O15" s="1288">
        <v>44239.0</v>
      </c>
      <c r="P15" s="8"/>
      <c r="Q15" s="629">
        <v>0.0</v>
      </c>
      <c r="R15" s="630">
        <v>0.0</v>
      </c>
      <c r="S15" s="630">
        <v>0.0</v>
      </c>
      <c r="T15" s="632">
        <v>1.0</v>
      </c>
      <c r="U15" s="618"/>
      <c r="V15" s="1288">
        <v>44239.0</v>
      </c>
      <c r="W15" s="8"/>
      <c r="X15" s="629">
        <v>0.0</v>
      </c>
      <c r="Y15" s="630">
        <v>0.0</v>
      </c>
      <c r="Z15" s="630">
        <v>0.0</v>
      </c>
      <c r="AA15" s="632">
        <v>0.0</v>
      </c>
      <c r="AB15" s="618"/>
      <c r="AC15" s="1288">
        <v>44208.0</v>
      </c>
      <c r="AD15" s="8"/>
      <c r="AE15" s="623"/>
      <c r="AF15" s="632"/>
      <c r="AG15" s="632"/>
      <c r="AH15" s="632"/>
    </row>
    <row r="16">
      <c r="A16" s="1288">
        <v>44240.0</v>
      </c>
      <c r="B16" s="8"/>
      <c r="C16" s="622">
        <v>0.0</v>
      </c>
      <c r="D16" s="622">
        <v>0.0</v>
      </c>
      <c r="E16" s="622">
        <v>0.0</v>
      </c>
      <c r="F16" s="634">
        <v>0.0</v>
      </c>
      <c r="G16" s="618"/>
      <c r="H16" s="1288">
        <v>44240.0</v>
      </c>
      <c r="I16" s="8"/>
      <c r="J16" s="622">
        <v>1.0</v>
      </c>
      <c r="K16" s="622">
        <v>1.0</v>
      </c>
      <c r="L16" s="622">
        <v>1.0</v>
      </c>
      <c r="M16" s="623">
        <v>0.0</v>
      </c>
      <c r="N16" s="618"/>
      <c r="O16" s="1288">
        <v>44240.0</v>
      </c>
      <c r="P16" s="8"/>
      <c r="Q16" s="622">
        <v>0.0</v>
      </c>
      <c r="R16" s="622">
        <v>0.0</v>
      </c>
      <c r="S16" s="622">
        <v>0.0</v>
      </c>
      <c r="T16" s="623">
        <v>0.0</v>
      </c>
      <c r="U16" s="618"/>
      <c r="V16" s="1288">
        <v>44240.0</v>
      </c>
      <c r="W16" s="8"/>
      <c r="X16" s="622">
        <v>0.0</v>
      </c>
      <c r="Y16" s="622">
        <v>0.0</v>
      </c>
      <c r="Z16" s="622">
        <v>0.0</v>
      </c>
      <c r="AA16" s="623">
        <v>0.0</v>
      </c>
      <c r="AB16" s="618"/>
      <c r="AC16" s="1288">
        <v>44209.0</v>
      </c>
      <c r="AD16" s="8"/>
      <c r="AE16" s="622"/>
      <c r="AF16" s="622"/>
      <c r="AG16" s="622"/>
      <c r="AH16" s="623"/>
    </row>
    <row r="17">
      <c r="A17" s="1288">
        <v>44241.0</v>
      </c>
      <c r="B17" s="8"/>
      <c r="C17" s="622">
        <v>0.0</v>
      </c>
      <c r="D17" s="622">
        <v>0.0</v>
      </c>
      <c r="E17" s="622">
        <v>0.0</v>
      </c>
      <c r="F17" s="634">
        <v>0.0</v>
      </c>
      <c r="G17" s="618"/>
      <c r="H17" s="1288">
        <v>44241.0</v>
      </c>
      <c r="I17" s="8"/>
      <c r="J17" s="622">
        <v>1.0</v>
      </c>
      <c r="K17" s="622">
        <v>1.0</v>
      </c>
      <c r="L17" s="622">
        <v>1.0</v>
      </c>
      <c r="M17" s="623">
        <v>0.0</v>
      </c>
      <c r="N17" s="618"/>
      <c r="O17" s="1288">
        <v>44241.0</v>
      </c>
      <c r="P17" s="8"/>
      <c r="Q17" s="622">
        <v>0.0</v>
      </c>
      <c r="R17" s="622">
        <v>0.0</v>
      </c>
      <c r="S17" s="622">
        <v>0.0</v>
      </c>
      <c r="T17" s="623">
        <v>0.0</v>
      </c>
      <c r="U17" s="618"/>
      <c r="V17" s="1288">
        <v>44241.0</v>
      </c>
      <c r="W17" s="8"/>
      <c r="X17" s="622">
        <v>0.0</v>
      </c>
      <c r="Y17" s="622">
        <v>0.0</v>
      </c>
      <c r="Z17" s="622">
        <v>0.0</v>
      </c>
      <c r="AA17" s="623">
        <v>0.0</v>
      </c>
      <c r="AB17" s="618"/>
      <c r="AC17" s="1288">
        <v>44210.0</v>
      </c>
      <c r="AD17" s="8"/>
      <c r="AE17" s="622"/>
      <c r="AF17" s="622"/>
      <c r="AG17" s="622"/>
      <c r="AH17" s="623"/>
    </row>
    <row r="18">
      <c r="A18" s="624"/>
      <c r="B18" s="7"/>
      <c r="C18" s="7"/>
      <c r="D18" s="7"/>
      <c r="E18" s="7"/>
      <c r="F18" s="8"/>
      <c r="G18" s="618"/>
      <c r="H18" s="625"/>
      <c r="I18" s="7"/>
      <c r="J18" s="7"/>
      <c r="K18" s="7"/>
      <c r="L18" s="7"/>
      <c r="M18" s="8"/>
      <c r="N18" s="618"/>
      <c r="O18" s="625"/>
      <c r="P18" s="7"/>
      <c r="Q18" s="7"/>
      <c r="R18" s="7"/>
      <c r="S18" s="7"/>
      <c r="T18" s="8"/>
      <c r="U18" s="618"/>
      <c r="V18" s="625"/>
      <c r="W18" s="7"/>
      <c r="X18" s="7"/>
      <c r="Y18" s="7"/>
      <c r="Z18" s="7"/>
      <c r="AA18" s="8"/>
      <c r="AB18" s="618"/>
      <c r="AC18" s="625"/>
      <c r="AD18" s="7"/>
      <c r="AE18" s="7"/>
      <c r="AF18" s="7"/>
      <c r="AG18" s="7"/>
      <c r="AH18" s="8"/>
    </row>
    <row r="19">
      <c r="A19" s="621">
        <v>44242.0</v>
      </c>
      <c r="B19" s="8"/>
      <c r="C19" s="622">
        <v>0.0</v>
      </c>
      <c r="D19" s="622">
        <v>0.0</v>
      </c>
      <c r="E19" s="622">
        <v>0.0</v>
      </c>
      <c r="F19" s="623">
        <v>0.0</v>
      </c>
      <c r="G19" s="618"/>
      <c r="H19" s="621">
        <v>44242.0</v>
      </c>
      <c r="I19" s="8"/>
      <c r="J19" s="622">
        <v>1.0</v>
      </c>
      <c r="K19" s="622">
        <v>1.0</v>
      </c>
      <c r="L19" s="622">
        <v>2.0</v>
      </c>
      <c r="M19" s="623">
        <v>0.0</v>
      </c>
      <c r="N19" s="618"/>
      <c r="O19" s="621">
        <v>44242.0</v>
      </c>
      <c r="P19" s="8"/>
      <c r="Q19" s="622">
        <v>0.0</v>
      </c>
      <c r="R19" s="622">
        <v>0.0</v>
      </c>
      <c r="S19" s="622">
        <v>0.0</v>
      </c>
      <c r="T19" s="623">
        <v>0.0</v>
      </c>
      <c r="U19" s="618"/>
      <c r="V19" s="621">
        <v>44242.0</v>
      </c>
      <c r="W19" s="8"/>
      <c r="X19" s="622">
        <v>0.0</v>
      </c>
      <c r="Y19" s="622">
        <v>0.0</v>
      </c>
      <c r="Z19" s="622">
        <v>0.0</v>
      </c>
      <c r="AA19" s="623">
        <v>0.0</v>
      </c>
      <c r="AB19" s="618"/>
      <c r="AC19" s="621">
        <v>44211.0</v>
      </c>
      <c r="AD19" s="8"/>
      <c r="AE19" s="622"/>
      <c r="AF19" s="622"/>
      <c r="AG19" s="622"/>
      <c r="AH19" s="623"/>
    </row>
    <row r="20">
      <c r="A20" s="621">
        <v>44243.0</v>
      </c>
      <c r="B20" s="8"/>
      <c r="C20" s="622">
        <v>0.0</v>
      </c>
      <c r="D20" s="622">
        <v>0.0</v>
      </c>
      <c r="E20" s="622">
        <v>0.0</v>
      </c>
      <c r="F20" s="623">
        <v>1.0</v>
      </c>
      <c r="G20" s="618"/>
      <c r="H20" s="621">
        <v>44243.0</v>
      </c>
      <c r="I20" s="8"/>
      <c r="J20" s="622">
        <v>1.0</v>
      </c>
      <c r="K20" s="622">
        <v>1.0</v>
      </c>
      <c r="L20" s="622">
        <v>1.0</v>
      </c>
      <c r="M20" s="623">
        <v>0.0</v>
      </c>
      <c r="N20" s="618"/>
      <c r="O20" s="621">
        <v>44243.0</v>
      </c>
      <c r="P20" s="8"/>
      <c r="Q20" s="622">
        <v>0.0</v>
      </c>
      <c r="R20" s="622">
        <v>0.0</v>
      </c>
      <c r="S20" s="622">
        <v>0.0</v>
      </c>
      <c r="T20" s="623">
        <v>0.0</v>
      </c>
      <c r="U20" s="618"/>
      <c r="V20" s="621">
        <v>44243.0</v>
      </c>
      <c r="W20" s="8"/>
      <c r="X20" s="622">
        <v>0.0</v>
      </c>
      <c r="Y20" s="622">
        <v>0.0</v>
      </c>
      <c r="Z20" s="622">
        <v>0.0</v>
      </c>
      <c r="AA20" s="623">
        <v>0.0</v>
      </c>
      <c r="AB20" s="618"/>
      <c r="AC20" s="621">
        <v>44212.0</v>
      </c>
      <c r="AD20" s="8"/>
      <c r="AE20" s="622"/>
      <c r="AF20" s="622"/>
      <c r="AG20" s="622"/>
      <c r="AH20" s="623"/>
    </row>
    <row r="21">
      <c r="A21" s="621">
        <v>44244.0</v>
      </c>
      <c r="B21" s="8"/>
      <c r="C21" s="622">
        <v>0.0</v>
      </c>
      <c r="D21" s="622">
        <v>0.0</v>
      </c>
      <c r="E21" s="622">
        <v>1.0</v>
      </c>
      <c r="F21" s="623">
        <v>0.0</v>
      </c>
      <c r="G21" s="618"/>
      <c r="H21" s="621">
        <v>44244.0</v>
      </c>
      <c r="I21" s="8"/>
      <c r="J21" s="622">
        <v>1.0</v>
      </c>
      <c r="K21" s="622">
        <v>0.0</v>
      </c>
      <c r="L21" s="622">
        <v>0.0</v>
      </c>
      <c r="M21" s="623">
        <v>0.0</v>
      </c>
      <c r="N21" s="618"/>
      <c r="O21" s="621">
        <v>44244.0</v>
      </c>
      <c r="P21" s="8"/>
      <c r="Q21" s="622">
        <v>0.0</v>
      </c>
      <c r="R21" s="622">
        <v>1.0</v>
      </c>
      <c r="S21" s="622">
        <v>0.0</v>
      </c>
      <c r="T21" s="623">
        <v>0.0</v>
      </c>
      <c r="U21" s="618"/>
      <c r="V21" s="621">
        <v>44244.0</v>
      </c>
      <c r="W21" s="8"/>
      <c r="X21" s="622">
        <v>0.0</v>
      </c>
      <c r="Y21" s="622">
        <v>0.0</v>
      </c>
      <c r="Z21" s="622">
        <v>0.0</v>
      </c>
      <c r="AA21" s="623">
        <v>0.0</v>
      </c>
      <c r="AB21" s="618"/>
      <c r="AC21" s="621">
        <v>44213.0</v>
      </c>
      <c r="AD21" s="8"/>
      <c r="AE21" s="622"/>
      <c r="AF21" s="622"/>
      <c r="AG21" s="622"/>
      <c r="AH21" s="623"/>
    </row>
    <row r="22">
      <c r="A22" s="621">
        <v>44245.0</v>
      </c>
      <c r="B22" s="8"/>
      <c r="C22" s="622">
        <v>0.0</v>
      </c>
      <c r="D22" s="622">
        <v>0.0</v>
      </c>
      <c r="E22" s="622">
        <v>1.0</v>
      </c>
      <c r="F22" s="623">
        <v>0.0</v>
      </c>
      <c r="G22" s="618"/>
      <c r="H22" s="621">
        <v>44245.0</v>
      </c>
      <c r="I22" s="8"/>
      <c r="J22" s="622">
        <v>1.0</v>
      </c>
      <c r="K22" s="622">
        <v>0.0</v>
      </c>
      <c r="L22" s="622">
        <v>0.0</v>
      </c>
      <c r="M22" s="623">
        <v>0.0</v>
      </c>
      <c r="N22" s="618"/>
      <c r="O22" s="621">
        <v>44245.0</v>
      </c>
      <c r="P22" s="8"/>
      <c r="Q22" s="622">
        <v>1.0</v>
      </c>
      <c r="R22" s="622">
        <v>1.0</v>
      </c>
      <c r="S22" s="622">
        <v>0.0</v>
      </c>
      <c r="T22" s="623">
        <v>0.0</v>
      </c>
      <c r="U22" s="618"/>
      <c r="V22" s="621">
        <v>44245.0</v>
      </c>
      <c r="W22" s="8"/>
      <c r="X22" s="622">
        <v>0.0</v>
      </c>
      <c r="Y22" s="622">
        <v>0.0</v>
      </c>
      <c r="Z22" s="622">
        <v>0.0</v>
      </c>
      <c r="AA22" s="623">
        <v>0.0</v>
      </c>
      <c r="AB22" s="618"/>
      <c r="AC22" s="621">
        <v>44214.0</v>
      </c>
      <c r="AD22" s="8"/>
      <c r="AE22" s="622"/>
      <c r="AF22" s="622"/>
      <c r="AG22" s="622"/>
      <c r="AH22" s="623"/>
    </row>
    <row r="23">
      <c r="A23" s="621">
        <v>44246.0</v>
      </c>
      <c r="B23" s="8"/>
      <c r="C23" s="622">
        <v>0.0</v>
      </c>
      <c r="D23" s="622">
        <v>0.0</v>
      </c>
      <c r="E23" s="622">
        <v>0.0</v>
      </c>
      <c r="F23" s="623">
        <v>0.0</v>
      </c>
      <c r="G23" s="618"/>
      <c r="H23" s="621">
        <v>44246.0</v>
      </c>
      <c r="I23" s="8"/>
      <c r="J23" s="622">
        <v>1.0</v>
      </c>
      <c r="K23" s="622">
        <v>1.0</v>
      </c>
      <c r="L23" s="622">
        <v>1.0</v>
      </c>
      <c r="M23" s="623">
        <v>0.0</v>
      </c>
      <c r="N23" s="618"/>
      <c r="O23" s="621">
        <v>44246.0</v>
      </c>
      <c r="P23" s="8"/>
      <c r="Q23" s="622">
        <v>0.0</v>
      </c>
      <c r="R23" s="622">
        <v>0.0</v>
      </c>
      <c r="S23" s="622">
        <v>0.0</v>
      </c>
      <c r="T23" s="623">
        <v>0.0</v>
      </c>
      <c r="U23" s="618"/>
      <c r="V23" s="621">
        <v>44246.0</v>
      </c>
      <c r="W23" s="8"/>
      <c r="X23" s="622">
        <v>0.0</v>
      </c>
      <c r="Y23" s="622">
        <v>0.0</v>
      </c>
      <c r="Z23" s="622">
        <v>0.0</v>
      </c>
      <c r="AA23" s="623">
        <v>0.0</v>
      </c>
      <c r="AB23" s="618"/>
      <c r="AC23" s="621">
        <v>44215.0</v>
      </c>
      <c r="AD23" s="8"/>
      <c r="AE23" s="622"/>
      <c r="AF23" s="622"/>
      <c r="AG23" s="622"/>
      <c r="AH23" s="623"/>
    </row>
    <row r="24">
      <c r="A24" s="621">
        <v>44247.0</v>
      </c>
      <c r="B24" s="8"/>
      <c r="C24" s="622">
        <v>0.0</v>
      </c>
      <c r="D24" s="622">
        <v>0.0</v>
      </c>
      <c r="E24" s="622">
        <v>0.0</v>
      </c>
      <c r="F24" s="623">
        <v>0.0</v>
      </c>
      <c r="G24" s="618"/>
      <c r="H24" s="621">
        <v>44247.0</v>
      </c>
      <c r="I24" s="8"/>
      <c r="J24" s="622">
        <v>1.0</v>
      </c>
      <c r="K24" s="622">
        <v>1.0</v>
      </c>
      <c r="L24" s="622">
        <v>1.0</v>
      </c>
      <c r="M24" s="623">
        <v>0.0</v>
      </c>
      <c r="N24" s="618"/>
      <c r="O24" s="621">
        <v>44247.0</v>
      </c>
      <c r="P24" s="8"/>
      <c r="Q24" s="622">
        <v>0.0</v>
      </c>
      <c r="R24" s="622">
        <v>0.0</v>
      </c>
      <c r="S24" s="622">
        <v>0.0</v>
      </c>
      <c r="T24" s="623">
        <v>0.0</v>
      </c>
      <c r="U24" s="618"/>
      <c r="V24" s="621">
        <v>44247.0</v>
      </c>
      <c r="W24" s="8"/>
      <c r="X24" s="622">
        <v>0.0</v>
      </c>
      <c r="Y24" s="622">
        <v>0.0</v>
      </c>
      <c r="Z24" s="622">
        <v>0.0</v>
      </c>
      <c r="AA24" s="623">
        <v>0.0</v>
      </c>
      <c r="AB24" s="618"/>
      <c r="AC24" s="621">
        <v>44216.0</v>
      </c>
      <c r="AD24" s="8"/>
      <c r="AE24" s="622"/>
      <c r="AF24" s="622"/>
      <c r="AG24" s="622"/>
      <c r="AH24" s="623"/>
    </row>
    <row r="25">
      <c r="A25" s="621">
        <v>44248.0</v>
      </c>
      <c r="B25" s="8"/>
      <c r="C25" s="622">
        <v>0.0</v>
      </c>
      <c r="D25" s="622">
        <v>0.0</v>
      </c>
      <c r="E25" s="622">
        <v>1.0</v>
      </c>
      <c r="F25" s="623">
        <v>0.0</v>
      </c>
      <c r="G25" s="618"/>
      <c r="H25" s="621">
        <v>44248.0</v>
      </c>
      <c r="I25" s="8"/>
      <c r="J25" s="622">
        <v>1.0</v>
      </c>
      <c r="K25" s="622">
        <v>1.0</v>
      </c>
      <c r="L25" s="622">
        <v>0.0</v>
      </c>
      <c r="M25" s="623">
        <v>0.0</v>
      </c>
      <c r="N25" s="618"/>
      <c r="O25" s="621">
        <v>44248.0</v>
      </c>
      <c r="P25" s="8"/>
      <c r="Q25" s="622">
        <v>0.0</v>
      </c>
      <c r="R25" s="622">
        <v>0.0</v>
      </c>
      <c r="S25" s="622">
        <v>0.0</v>
      </c>
      <c r="T25" s="623">
        <v>0.0</v>
      </c>
      <c r="U25" s="618"/>
      <c r="V25" s="621">
        <v>44248.0</v>
      </c>
      <c r="W25" s="8"/>
      <c r="X25" s="622">
        <v>0.0</v>
      </c>
      <c r="Y25" s="622">
        <v>0.0</v>
      </c>
      <c r="Z25" s="622">
        <v>0.0</v>
      </c>
      <c r="AA25" s="623">
        <v>0.0</v>
      </c>
      <c r="AB25" s="618"/>
      <c r="AC25" s="621">
        <v>44217.0</v>
      </c>
      <c r="AD25" s="8"/>
      <c r="AE25" s="622"/>
      <c r="AF25" s="622"/>
      <c r="AG25" s="622"/>
      <c r="AH25" s="623"/>
    </row>
    <row r="26">
      <c r="A26" s="625"/>
      <c r="B26" s="7"/>
      <c r="C26" s="7"/>
      <c r="D26" s="7"/>
      <c r="E26" s="7"/>
      <c r="F26" s="8"/>
      <c r="G26" s="618"/>
      <c r="H26" s="625"/>
      <c r="I26" s="7"/>
      <c r="J26" s="7"/>
      <c r="K26" s="7"/>
      <c r="L26" s="7"/>
      <c r="M26" s="8"/>
      <c r="N26" s="618"/>
      <c r="O26" s="625"/>
      <c r="P26" s="7"/>
      <c r="Q26" s="7"/>
      <c r="R26" s="7"/>
      <c r="S26" s="7"/>
      <c r="T26" s="8"/>
      <c r="U26" s="618"/>
      <c r="V26" s="625"/>
      <c r="W26" s="7"/>
      <c r="X26" s="7"/>
      <c r="Y26" s="7"/>
      <c r="Z26" s="7"/>
      <c r="AA26" s="8"/>
      <c r="AB26" s="618"/>
      <c r="AC26" s="625"/>
      <c r="AD26" s="7"/>
      <c r="AE26" s="7"/>
      <c r="AF26" s="7"/>
      <c r="AG26" s="7"/>
      <c r="AH26" s="8"/>
    </row>
    <row r="27">
      <c r="A27" s="1281">
        <v>44249.0</v>
      </c>
      <c r="B27" s="8"/>
      <c r="C27" s="622">
        <v>0.0</v>
      </c>
      <c r="D27" s="627">
        <v>0.0</v>
      </c>
      <c r="E27" s="627">
        <v>0.0</v>
      </c>
      <c r="F27" s="636">
        <v>0.0</v>
      </c>
      <c r="G27" s="618"/>
      <c r="H27" s="1281">
        <v>44249.0</v>
      </c>
      <c r="I27" s="8"/>
      <c r="J27" s="622">
        <v>1.0</v>
      </c>
      <c r="K27" s="627">
        <v>0.0</v>
      </c>
      <c r="L27" s="627">
        <v>1.0</v>
      </c>
      <c r="M27" s="636">
        <v>0.0</v>
      </c>
      <c r="N27" s="618"/>
      <c r="O27" s="1281">
        <v>44249.0</v>
      </c>
      <c r="P27" s="8"/>
      <c r="Q27" s="622">
        <v>0.0</v>
      </c>
      <c r="R27" s="627">
        <v>0.0</v>
      </c>
      <c r="S27" s="627">
        <v>0.0</v>
      </c>
      <c r="T27" s="636">
        <v>0.0</v>
      </c>
      <c r="U27" s="618"/>
      <c r="V27" s="1281">
        <v>44249.0</v>
      </c>
      <c r="W27" s="8"/>
      <c r="X27" s="622">
        <v>0.0</v>
      </c>
      <c r="Y27" s="627">
        <v>0.0</v>
      </c>
      <c r="Z27" s="627">
        <v>0.0</v>
      </c>
      <c r="AA27" s="636">
        <v>0.0</v>
      </c>
      <c r="AB27" s="618"/>
      <c r="AC27" s="1281">
        <v>44218.0</v>
      </c>
      <c r="AD27" s="8"/>
      <c r="AE27" s="637"/>
      <c r="AF27" s="636"/>
      <c r="AG27" s="636"/>
      <c r="AH27" s="636"/>
    </row>
    <row r="28">
      <c r="A28" s="1281">
        <v>44250.0</v>
      </c>
      <c r="B28" s="8"/>
      <c r="C28" s="622"/>
      <c r="D28" s="627"/>
      <c r="E28" s="627"/>
      <c r="F28" s="636"/>
      <c r="G28" s="618"/>
      <c r="H28" s="1281">
        <v>44250.0</v>
      </c>
      <c r="I28" s="8"/>
      <c r="J28" s="622">
        <v>1.0</v>
      </c>
      <c r="K28" s="627">
        <v>1.0</v>
      </c>
      <c r="L28" s="627">
        <v>1.0</v>
      </c>
      <c r="M28" s="636"/>
      <c r="N28" s="618"/>
      <c r="O28" s="1281">
        <v>44250.0</v>
      </c>
      <c r="P28" s="8"/>
      <c r="Q28" s="622"/>
      <c r="R28" s="627"/>
      <c r="S28" s="627"/>
      <c r="T28" s="636"/>
      <c r="U28" s="618"/>
      <c r="V28" s="1281">
        <v>44250.0</v>
      </c>
      <c r="W28" s="8"/>
      <c r="X28" s="622"/>
      <c r="Y28" s="627"/>
      <c r="Z28" s="627"/>
      <c r="AA28" s="636"/>
      <c r="AB28" s="618"/>
      <c r="AC28" s="1281">
        <v>44219.0</v>
      </c>
      <c r="AD28" s="8"/>
      <c r="AE28" s="637"/>
      <c r="AF28" s="636"/>
      <c r="AG28" s="636"/>
      <c r="AH28" s="636"/>
    </row>
    <row r="29">
      <c r="A29" s="1281">
        <v>44251.0</v>
      </c>
      <c r="B29" s="8"/>
      <c r="C29" s="629"/>
      <c r="D29" s="630"/>
      <c r="E29" s="630"/>
      <c r="F29" s="632"/>
      <c r="G29" s="618"/>
      <c r="H29" s="1281">
        <v>44251.0</v>
      </c>
      <c r="I29" s="8"/>
      <c r="J29" s="629">
        <v>1.0</v>
      </c>
      <c r="K29" s="630"/>
      <c r="L29" s="630"/>
      <c r="M29" s="632"/>
      <c r="N29" s="618"/>
      <c r="O29" s="1281">
        <v>44251.0</v>
      </c>
      <c r="P29" s="8"/>
      <c r="Q29" s="629"/>
      <c r="R29" s="630">
        <v>1.0</v>
      </c>
      <c r="S29" s="630">
        <v>1.0</v>
      </c>
      <c r="T29" s="632"/>
      <c r="U29" s="618"/>
      <c r="V29" s="1281">
        <v>44251.0</v>
      </c>
      <c r="W29" s="8"/>
      <c r="X29" s="629"/>
      <c r="Y29" s="630"/>
      <c r="Z29" s="630"/>
      <c r="AA29" s="632"/>
      <c r="AB29" s="618"/>
      <c r="AC29" s="1281">
        <v>44220.0</v>
      </c>
      <c r="AD29" s="8"/>
      <c r="AE29" s="623"/>
      <c r="AF29" s="632"/>
      <c r="AG29" s="632"/>
      <c r="AH29" s="632"/>
    </row>
    <row r="30">
      <c r="A30" s="1281">
        <v>44252.0</v>
      </c>
      <c r="B30" s="8"/>
      <c r="C30" s="629"/>
      <c r="D30" s="630"/>
      <c r="E30" s="630"/>
      <c r="F30" s="632"/>
      <c r="G30" s="618"/>
      <c r="H30" s="1281">
        <v>44252.0</v>
      </c>
      <c r="I30" s="8"/>
      <c r="J30" s="629">
        <v>1.0</v>
      </c>
      <c r="K30" s="630">
        <v>1.0</v>
      </c>
      <c r="L30" s="630">
        <v>1.0</v>
      </c>
      <c r="M30" s="632"/>
      <c r="N30" s="618"/>
      <c r="O30" s="1281">
        <v>44252.0</v>
      </c>
      <c r="P30" s="8"/>
      <c r="Q30" s="629"/>
      <c r="R30" s="630"/>
      <c r="S30" s="630"/>
      <c r="T30" s="632"/>
      <c r="U30" s="618"/>
      <c r="V30" s="1281">
        <v>44252.0</v>
      </c>
      <c r="W30" s="8"/>
      <c r="X30" s="629"/>
      <c r="Y30" s="630"/>
      <c r="Z30" s="630"/>
      <c r="AA30" s="632"/>
      <c r="AB30" s="618"/>
      <c r="AC30" s="1281">
        <v>44221.0</v>
      </c>
      <c r="AD30" s="8"/>
      <c r="AE30" s="623"/>
      <c r="AF30" s="632"/>
      <c r="AG30" s="632"/>
      <c r="AH30" s="632"/>
    </row>
    <row r="31">
      <c r="A31" s="1281">
        <v>44253.0</v>
      </c>
      <c r="B31" s="8"/>
      <c r="C31" s="629"/>
      <c r="D31" s="630"/>
      <c r="E31" s="630"/>
      <c r="F31" s="632"/>
      <c r="G31" s="618"/>
      <c r="H31" s="1281">
        <v>44253.0</v>
      </c>
      <c r="I31" s="8"/>
      <c r="J31" s="629">
        <v>1.0</v>
      </c>
      <c r="K31" s="630">
        <v>1.0</v>
      </c>
      <c r="L31" s="630">
        <v>1.0</v>
      </c>
      <c r="M31" s="632"/>
      <c r="N31" s="618"/>
      <c r="O31" s="1281">
        <v>44253.0</v>
      </c>
      <c r="P31" s="8"/>
      <c r="Q31" s="629"/>
      <c r="R31" s="630"/>
      <c r="S31" s="630"/>
      <c r="T31" s="632"/>
      <c r="U31" s="618"/>
      <c r="V31" s="1281">
        <v>44253.0</v>
      </c>
      <c r="W31" s="8"/>
      <c r="X31" s="629"/>
      <c r="Y31" s="630"/>
      <c r="Z31" s="630"/>
      <c r="AA31" s="632"/>
      <c r="AB31" s="618"/>
      <c r="AC31" s="1281">
        <v>44222.0</v>
      </c>
      <c r="AD31" s="8"/>
      <c r="AE31" s="623"/>
      <c r="AF31" s="632"/>
      <c r="AG31" s="632"/>
      <c r="AH31" s="632"/>
    </row>
    <row r="32">
      <c r="A32" s="1281">
        <v>44254.0</v>
      </c>
      <c r="B32" s="8"/>
      <c r="C32" s="622"/>
      <c r="D32" s="622"/>
      <c r="E32" s="622"/>
      <c r="F32" s="623"/>
      <c r="G32" s="618"/>
      <c r="H32" s="1281">
        <v>44254.0</v>
      </c>
      <c r="I32" s="8"/>
      <c r="J32" s="622"/>
      <c r="K32" s="622"/>
      <c r="L32" s="622"/>
      <c r="M32" s="623"/>
      <c r="N32" s="618"/>
      <c r="O32" s="1281">
        <v>44254.0</v>
      </c>
      <c r="P32" s="8"/>
      <c r="Q32" s="622">
        <v>1.0</v>
      </c>
      <c r="R32" s="622">
        <v>1.0</v>
      </c>
      <c r="S32" s="622"/>
      <c r="T32" s="623"/>
      <c r="U32" s="618"/>
      <c r="V32" s="1281">
        <v>44254.0</v>
      </c>
      <c r="W32" s="8"/>
      <c r="X32" s="622"/>
      <c r="Y32" s="622"/>
      <c r="Z32" s="622">
        <v>1.0</v>
      </c>
      <c r="AA32" s="623"/>
      <c r="AB32" s="618"/>
      <c r="AC32" s="1281">
        <v>44223.0</v>
      </c>
      <c r="AD32" s="8"/>
      <c r="AE32" s="622"/>
      <c r="AF32" s="622"/>
      <c r="AG32" s="622"/>
      <c r="AH32" s="623"/>
    </row>
    <row r="33">
      <c r="A33" s="1281">
        <v>44255.0</v>
      </c>
      <c r="B33" s="8"/>
      <c r="C33" s="622">
        <v>1.0</v>
      </c>
      <c r="D33" s="622">
        <v>1.0</v>
      </c>
      <c r="E33" s="622"/>
      <c r="F33" s="623"/>
      <c r="G33" s="618"/>
      <c r="H33" s="1281">
        <v>44255.0</v>
      </c>
      <c r="I33" s="8"/>
      <c r="J33" s="622"/>
      <c r="K33" s="622"/>
      <c r="L33" s="622"/>
      <c r="M33" s="623"/>
      <c r="N33" s="618"/>
      <c r="O33" s="1281">
        <v>44255.0</v>
      </c>
      <c r="P33" s="8"/>
      <c r="Q33" s="622"/>
      <c r="R33" s="622"/>
      <c r="S33" s="622"/>
      <c r="T33" s="623"/>
      <c r="U33" s="618"/>
      <c r="V33" s="1281">
        <v>44255.0</v>
      </c>
      <c r="W33" s="8"/>
      <c r="X33" s="622"/>
      <c r="Y33" s="622"/>
      <c r="Z33" s="622">
        <v>1.0</v>
      </c>
      <c r="AA33" s="623"/>
      <c r="AB33" s="618"/>
      <c r="AC33" s="1281">
        <v>44224.0</v>
      </c>
      <c r="AD33" s="8"/>
      <c r="AE33" s="622"/>
      <c r="AF33" s="622"/>
      <c r="AG33" s="622"/>
      <c r="AH33" s="623"/>
    </row>
    <row r="34">
      <c r="A34" s="625"/>
      <c r="B34" s="7"/>
      <c r="C34" s="7"/>
      <c r="D34" s="7"/>
      <c r="E34" s="7"/>
      <c r="F34" s="8"/>
      <c r="G34" s="618"/>
      <c r="H34" s="625"/>
      <c r="I34" s="7"/>
      <c r="J34" s="7"/>
      <c r="K34" s="7"/>
      <c r="L34" s="7"/>
      <c r="M34" s="8"/>
      <c r="N34" s="618"/>
      <c r="O34" s="625"/>
      <c r="P34" s="7"/>
      <c r="Q34" s="7"/>
      <c r="R34" s="7"/>
      <c r="S34" s="7"/>
      <c r="T34" s="8"/>
      <c r="U34" s="618"/>
      <c r="V34" s="625"/>
      <c r="W34" s="7"/>
      <c r="X34" s="7"/>
      <c r="Y34" s="7"/>
      <c r="Z34" s="7"/>
      <c r="AA34" s="8"/>
      <c r="AB34" s="618"/>
      <c r="AC34" s="625"/>
      <c r="AD34" s="7"/>
      <c r="AE34" s="7"/>
      <c r="AF34" s="7"/>
      <c r="AG34" s="7"/>
      <c r="AH34" s="8"/>
    </row>
    <row r="35">
      <c r="A35" s="635">
        <v>44256.0</v>
      </c>
      <c r="B35" s="8"/>
      <c r="C35" s="1283"/>
      <c r="D35" s="622"/>
      <c r="E35" s="622"/>
      <c r="F35" s="623"/>
      <c r="G35" s="618"/>
      <c r="H35" s="635">
        <v>44256.0</v>
      </c>
      <c r="I35" s="8"/>
      <c r="J35" s="622"/>
      <c r="K35" s="622"/>
      <c r="L35" s="622"/>
      <c r="M35" s="623"/>
      <c r="N35" s="618"/>
      <c r="O35" s="635">
        <v>44256.0</v>
      </c>
      <c r="P35" s="8"/>
      <c r="Q35" s="622"/>
      <c r="R35" s="622"/>
      <c r="S35" s="622"/>
      <c r="T35" s="623"/>
      <c r="U35" s="618"/>
      <c r="V35" s="635">
        <v>44256.0</v>
      </c>
      <c r="W35" s="8"/>
      <c r="X35" s="622"/>
      <c r="Y35" s="622"/>
      <c r="Z35" s="622"/>
      <c r="AA35" s="623"/>
      <c r="AB35" s="618"/>
      <c r="AC35" s="635">
        <v>44225.0</v>
      </c>
      <c r="AD35" s="8"/>
      <c r="AE35" s="1283"/>
      <c r="AF35" s="622"/>
      <c r="AG35" s="622"/>
      <c r="AH35" s="623"/>
    </row>
    <row r="36">
      <c r="A36" s="635">
        <v>44257.0</v>
      </c>
      <c r="B36" s="8"/>
      <c r="C36" s="1283"/>
      <c r="D36" s="622"/>
      <c r="E36" s="622"/>
      <c r="F36" s="1289"/>
      <c r="G36" s="618"/>
      <c r="H36" s="635">
        <v>44257.0</v>
      </c>
      <c r="I36" s="8"/>
      <c r="J36" s="622"/>
      <c r="K36" s="622"/>
      <c r="L36" s="622"/>
      <c r="M36" s="623"/>
      <c r="N36" s="618"/>
      <c r="O36" s="635">
        <v>44257.0</v>
      </c>
      <c r="P36" s="8"/>
      <c r="Q36" s="622"/>
      <c r="R36" s="622"/>
      <c r="S36" s="622"/>
      <c r="T36" s="623"/>
      <c r="U36" s="618"/>
      <c r="V36" s="635">
        <v>44257.0</v>
      </c>
      <c r="W36" s="8"/>
      <c r="X36" s="622"/>
      <c r="Y36" s="622"/>
      <c r="Z36" s="622"/>
      <c r="AA36" s="623"/>
      <c r="AB36" s="618"/>
      <c r="AC36" s="635">
        <v>44226.0</v>
      </c>
      <c r="AD36" s="8"/>
      <c r="AE36" s="1283"/>
      <c r="AF36" s="622"/>
      <c r="AG36" s="622"/>
      <c r="AH36" s="1289"/>
    </row>
    <row r="37">
      <c r="A37" s="635">
        <v>44258.0</v>
      </c>
      <c r="B37" s="8"/>
      <c r="C37" s="1283"/>
      <c r="D37" s="622"/>
      <c r="E37" s="622"/>
      <c r="F37" s="1289"/>
      <c r="G37" s="618"/>
      <c r="H37" s="635">
        <v>44258.0</v>
      </c>
      <c r="I37" s="8"/>
      <c r="J37" s="1283"/>
      <c r="K37" s="622"/>
      <c r="L37" s="622"/>
      <c r="M37" s="1289"/>
      <c r="N37" s="618"/>
      <c r="O37" s="635">
        <v>44258.0</v>
      </c>
      <c r="P37" s="8"/>
      <c r="Q37" s="1283"/>
      <c r="R37" s="622"/>
      <c r="S37" s="622"/>
      <c r="T37" s="1289"/>
      <c r="U37" s="618"/>
      <c r="V37" s="635">
        <v>44258.0</v>
      </c>
      <c r="W37" s="8"/>
      <c r="X37" s="622"/>
      <c r="Y37" s="622"/>
      <c r="Z37" s="622"/>
      <c r="AA37" s="623"/>
      <c r="AB37" s="618"/>
      <c r="AC37" s="635">
        <v>44227.0</v>
      </c>
      <c r="AD37" s="8"/>
      <c r="AE37" s="1283"/>
      <c r="AF37" s="622"/>
      <c r="AG37" s="622"/>
      <c r="AH37" s="1289"/>
    </row>
    <row r="38">
      <c r="A38" s="652" t="s">
        <v>1069</v>
      </c>
      <c r="B38" s="7"/>
      <c r="C38" s="7"/>
      <c r="D38" s="7"/>
      <c r="E38" s="7"/>
      <c r="F38" s="7"/>
      <c r="G38" s="618"/>
      <c r="H38" s="652" t="s">
        <v>1069</v>
      </c>
      <c r="I38" s="7"/>
      <c r="J38" s="7"/>
      <c r="K38" s="7"/>
      <c r="L38" s="7"/>
      <c r="M38" s="7"/>
      <c r="N38" s="618"/>
      <c r="O38" s="652" t="s">
        <v>1069</v>
      </c>
      <c r="P38" s="7"/>
      <c r="Q38" s="7"/>
      <c r="R38" s="7"/>
      <c r="S38" s="7"/>
      <c r="T38" s="7"/>
      <c r="U38" s="618"/>
      <c r="V38" s="652" t="s">
        <v>1069</v>
      </c>
      <c r="W38" s="7"/>
      <c r="X38" s="7"/>
      <c r="Y38" s="7"/>
      <c r="Z38" s="7"/>
      <c r="AA38" s="7"/>
      <c r="AB38" s="618"/>
      <c r="AC38" s="652" t="s">
        <v>1069</v>
      </c>
      <c r="AD38" s="7"/>
      <c r="AE38" s="7"/>
      <c r="AF38" s="7"/>
      <c r="AG38" s="7"/>
      <c r="AH38" s="7"/>
    </row>
    <row r="39">
      <c r="A39" s="653" t="s">
        <v>1070</v>
      </c>
      <c r="B39" s="8"/>
      <c r="C39" s="1287">
        <f t="shared" ref="C39:F39" si="1">SUM(C3:C9)</f>
        <v>0</v>
      </c>
      <c r="D39" s="654">
        <f t="shared" si="1"/>
        <v>1</v>
      </c>
      <c r="E39" s="655">
        <f t="shared" si="1"/>
        <v>2</v>
      </c>
      <c r="F39" s="656">
        <f t="shared" si="1"/>
        <v>0</v>
      </c>
      <c r="G39" s="618"/>
      <c r="H39" s="653" t="s">
        <v>1070</v>
      </c>
      <c r="I39" s="8"/>
      <c r="J39" s="1287">
        <f t="shared" ref="J39:M39" si="2">SUM(J3:J9)</f>
        <v>7</v>
      </c>
      <c r="K39" s="654">
        <f t="shared" si="2"/>
        <v>3</v>
      </c>
      <c r="L39" s="655">
        <f t="shared" si="2"/>
        <v>4</v>
      </c>
      <c r="M39" s="656">
        <f t="shared" si="2"/>
        <v>1</v>
      </c>
      <c r="N39" s="618"/>
      <c r="O39" s="653" t="s">
        <v>1070</v>
      </c>
      <c r="P39" s="8"/>
      <c r="Q39" s="1287">
        <f t="shared" ref="Q39:T39" si="3">SUM(Q3:Q9)</f>
        <v>0</v>
      </c>
      <c r="R39" s="654">
        <f t="shared" si="3"/>
        <v>1</v>
      </c>
      <c r="S39" s="655">
        <f t="shared" si="3"/>
        <v>0</v>
      </c>
      <c r="T39" s="656">
        <f t="shared" si="3"/>
        <v>0</v>
      </c>
      <c r="U39" s="618"/>
      <c r="V39" s="653" t="s">
        <v>1070</v>
      </c>
      <c r="W39" s="8"/>
      <c r="X39" s="1287">
        <f t="shared" ref="X39:AA39" si="4">SUM(X3:X9)</f>
        <v>0</v>
      </c>
      <c r="Y39" s="654">
        <f t="shared" si="4"/>
        <v>1</v>
      </c>
      <c r="Z39" s="655">
        <f t="shared" si="4"/>
        <v>1</v>
      </c>
      <c r="AA39" s="656">
        <f t="shared" si="4"/>
        <v>0</v>
      </c>
      <c r="AB39" s="618"/>
      <c r="AC39" s="653" t="s">
        <v>1070</v>
      </c>
      <c r="AD39" s="8"/>
      <c r="AE39" s="1287">
        <f t="shared" ref="AE39:AH39" si="5">SUM(AE3:AE9)</f>
        <v>0</v>
      </c>
      <c r="AF39" s="654">
        <f t="shared" si="5"/>
        <v>0</v>
      </c>
      <c r="AG39" s="655">
        <f t="shared" si="5"/>
        <v>0</v>
      </c>
      <c r="AH39" s="656">
        <f t="shared" si="5"/>
        <v>0</v>
      </c>
    </row>
    <row r="40">
      <c r="A40" s="653" t="s">
        <v>1071</v>
      </c>
      <c r="B40" s="8"/>
      <c r="C40" s="654">
        <f t="shared" ref="C40:F40" si="6">SUM(C11:C17)</f>
        <v>0</v>
      </c>
      <c r="D40" s="654">
        <f t="shared" si="6"/>
        <v>0</v>
      </c>
      <c r="E40" s="655">
        <f t="shared" si="6"/>
        <v>1</v>
      </c>
      <c r="F40" s="656">
        <f t="shared" si="6"/>
        <v>0</v>
      </c>
      <c r="G40" s="618"/>
      <c r="H40" s="653" t="s">
        <v>1071</v>
      </c>
      <c r="I40" s="8"/>
      <c r="J40" s="654">
        <f t="shared" ref="J40:M40" si="7">SUM(J11:J17)</f>
        <v>7</v>
      </c>
      <c r="K40" s="654">
        <f t="shared" si="7"/>
        <v>3</v>
      </c>
      <c r="L40" s="655">
        <f t="shared" si="7"/>
        <v>6</v>
      </c>
      <c r="M40" s="656">
        <f t="shared" si="7"/>
        <v>0</v>
      </c>
      <c r="N40" s="618"/>
      <c r="O40" s="653" t="s">
        <v>1071</v>
      </c>
      <c r="P40" s="8"/>
      <c r="Q40" s="654">
        <f t="shared" ref="Q40:T40" si="8">SUM(Q11:Q17)</f>
        <v>0</v>
      </c>
      <c r="R40" s="654">
        <f t="shared" si="8"/>
        <v>4</v>
      </c>
      <c r="S40" s="655">
        <f t="shared" si="8"/>
        <v>0</v>
      </c>
      <c r="T40" s="656">
        <f t="shared" si="8"/>
        <v>1</v>
      </c>
      <c r="U40" s="618"/>
      <c r="V40" s="653" t="s">
        <v>1071</v>
      </c>
      <c r="W40" s="8"/>
      <c r="X40" s="654">
        <f t="shared" ref="X40:AA40" si="9">SUM(X11:X17)</f>
        <v>0</v>
      </c>
      <c r="Y40" s="654">
        <f t="shared" si="9"/>
        <v>0</v>
      </c>
      <c r="Z40" s="655">
        <f t="shared" si="9"/>
        <v>0</v>
      </c>
      <c r="AA40" s="656">
        <f t="shared" si="9"/>
        <v>0</v>
      </c>
      <c r="AB40" s="618"/>
      <c r="AC40" s="653" t="s">
        <v>1071</v>
      </c>
      <c r="AD40" s="8"/>
      <c r="AE40" s="654">
        <f t="shared" ref="AE40:AH40" si="10">SUM(AE11:AE17)</f>
        <v>0</v>
      </c>
      <c r="AF40" s="654">
        <f t="shared" si="10"/>
        <v>0</v>
      </c>
      <c r="AG40" s="655">
        <f t="shared" si="10"/>
        <v>0</v>
      </c>
      <c r="AH40" s="656">
        <f t="shared" si="10"/>
        <v>0</v>
      </c>
    </row>
    <row r="41">
      <c r="A41" s="653" t="s">
        <v>1072</v>
      </c>
      <c r="B41" s="8"/>
      <c r="C41" s="654">
        <f t="shared" ref="C41:F41" si="11">SUM(C19:C25)</f>
        <v>0</v>
      </c>
      <c r="D41" s="654">
        <f t="shared" si="11"/>
        <v>0</v>
      </c>
      <c r="E41" s="655">
        <f t="shared" si="11"/>
        <v>3</v>
      </c>
      <c r="F41" s="656">
        <f t="shared" si="11"/>
        <v>1</v>
      </c>
      <c r="G41" s="618"/>
      <c r="H41" s="653" t="s">
        <v>1072</v>
      </c>
      <c r="I41" s="8"/>
      <c r="J41" s="654">
        <f t="shared" ref="J41:M41" si="12">SUM(J19:J25)</f>
        <v>7</v>
      </c>
      <c r="K41" s="654">
        <f t="shared" si="12"/>
        <v>5</v>
      </c>
      <c r="L41" s="655">
        <f t="shared" si="12"/>
        <v>5</v>
      </c>
      <c r="M41" s="656">
        <f t="shared" si="12"/>
        <v>0</v>
      </c>
      <c r="N41" s="618"/>
      <c r="O41" s="653" t="s">
        <v>1072</v>
      </c>
      <c r="P41" s="8"/>
      <c r="Q41" s="654">
        <f t="shared" ref="Q41:T41" si="13">SUM(Q19:Q25)</f>
        <v>1</v>
      </c>
      <c r="R41" s="654">
        <f t="shared" si="13"/>
        <v>2</v>
      </c>
      <c r="S41" s="655">
        <f t="shared" si="13"/>
        <v>0</v>
      </c>
      <c r="T41" s="656">
        <f t="shared" si="13"/>
        <v>0</v>
      </c>
      <c r="U41" s="618"/>
      <c r="V41" s="653" t="s">
        <v>1072</v>
      </c>
      <c r="W41" s="8"/>
      <c r="X41" s="654">
        <f t="shared" ref="X41:AA41" si="14">SUM(X19:X25)</f>
        <v>0</v>
      </c>
      <c r="Y41" s="654">
        <f t="shared" si="14"/>
        <v>0</v>
      </c>
      <c r="Z41" s="655">
        <f t="shared" si="14"/>
        <v>0</v>
      </c>
      <c r="AA41" s="656">
        <f t="shared" si="14"/>
        <v>0</v>
      </c>
      <c r="AB41" s="618"/>
      <c r="AC41" s="653" t="s">
        <v>1072</v>
      </c>
      <c r="AD41" s="8"/>
      <c r="AE41" s="654">
        <f t="shared" ref="AE41:AH41" si="15">SUM(AE19:AE25)</f>
        <v>0</v>
      </c>
      <c r="AF41" s="654">
        <f t="shared" si="15"/>
        <v>0</v>
      </c>
      <c r="AG41" s="655">
        <f t="shared" si="15"/>
        <v>0</v>
      </c>
      <c r="AH41" s="656">
        <f t="shared" si="15"/>
        <v>0</v>
      </c>
    </row>
    <row r="42">
      <c r="A42" s="653" t="s">
        <v>1073</v>
      </c>
      <c r="B42" s="8"/>
      <c r="C42" s="654">
        <f t="shared" ref="C42:F42" si="16">SUM(C27:C33)</f>
        <v>1</v>
      </c>
      <c r="D42" s="654">
        <f t="shared" si="16"/>
        <v>1</v>
      </c>
      <c r="E42" s="655">
        <f t="shared" si="16"/>
        <v>0</v>
      </c>
      <c r="F42" s="656">
        <f t="shared" si="16"/>
        <v>0</v>
      </c>
      <c r="G42" s="618"/>
      <c r="H42" s="653" t="s">
        <v>1073</v>
      </c>
      <c r="I42" s="8"/>
      <c r="J42" s="654">
        <f t="shared" ref="J42:M42" si="17">SUM(J27:J33)</f>
        <v>5</v>
      </c>
      <c r="K42" s="654">
        <f t="shared" si="17"/>
        <v>3</v>
      </c>
      <c r="L42" s="655">
        <f t="shared" si="17"/>
        <v>4</v>
      </c>
      <c r="M42" s="656">
        <f t="shared" si="17"/>
        <v>0</v>
      </c>
      <c r="N42" s="618"/>
      <c r="O42" s="653" t="s">
        <v>1073</v>
      </c>
      <c r="P42" s="8"/>
      <c r="Q42" s="654">
        <f t="shared" ref="Q42:T42" si="18">SUM(Q27:Q33)</f>
        <v>1</v>
      </c>
      <c r="R42" s="654">
        <f t="shared" si="18"/>
        <v>2</v>
      </c>
      <c r="S42" s="655">
        <f t="shared" si="18"/>
        <v>1</v>
      </c>
      <c r="T42" s="656">
        <f t="shared" si="18"/>
        <v>0</v>
      </c>
      <c r="U42" s="618"/>
      <c r="V42" s="653" t="s">
        <v>1073</v>
      </c>
      <c r="W42" s="8"/>
      <c r="X42" s="654">
        <f t="shared" ref="X42:AA42" si="19">SUM(X27:X33)</f>
        <v>0</v>
      </c>
      <c r="Y42" s="654">
        <f t="shared" si="19"/>
        <v>0</v>
      </c>
      <c r="Z42" s="655">
        <f t="shared" si="19"/>
        <v>2</v>
      </c>
      <c r="AA42" s="656">
        <f t="shared" si="19"/>
        <v>0</v>
      </c>
      <c r="AB42" s="618"/>
      <c r="AC42" s="653" t="s">
        <v>1073</v>
      </c>
      <c r="AD42" s="8"/>
      <c r="AE42" s="654">
        <f t="shared" ref="AE42:AH42" si="20">SUM(AE27:AE33)</f>
        <v>0</v>
      </c>
      <c r="AF42" s="654">
        <f t="shared" si="20"/>
        <v>0</v>
      </c>
      <c r="AG42" s="655">
        <f t="shared" si="20"/>
        <v>0</v>
      </c>
      <c r="AH42" s="656">
        <f t="shared" si="20"/>
        <v>0</v>
      </c>
    </row>
    <row r="43">
      <c r="A43" s="653" t="s">
        <v>1074</v>
      </c>
      <c r="B43" s="8"/>
      <c r="C43" s="654">
        <f t="shared" ref="C43:E43" si="21">SUM(C35:C37)</f>
        <v>0</v>
      </c>
      <c r="D43" s="654">
        <f t="shared" si="21"/>
        <v>0</v>
      </c>
      <c r="E43" s="654">
        <f t="shared" si="21"/>
        <v>0</v>
      </c>
      <c r="F43" s="656">
        <f>SUM(F34:F37)</f>
        <v>0</v>
      </c>
      <c r="G43" s="618"/>
      <c r="H43" s="653" t="s">
        <v>1074</v>
      </c>
      <c r="I43" s="8"/>
      <c r="J43" s="654">
        <f t="shared" ref="J43:L43" si="22">SUM(J35:J37)</f>
        <v>0</v>
      </c>
      <c r="K43" s="654">
        <f t="shared" si="22"/>
        <v>0</v>
      </c>
      <c r="L43" s="654">
        <f t="shared" si="22"/>
        <v>0</v>
      </c>
      <c r="M43" s="656">
        <f>SUM(M34:M37)</f>
        <v>0</v>
      </c>
      <c r="N43" s="618"/>
      <c r="O43" s="653" t="s">
        <v>1074</v>
      </c>
      <c r="P43" s="8"/>
      <c r="Q43" s="654">
        <f t="shared" ref="Q43:S43" si="23">SUM(Q35:Q37)</f>
        <v>0</v>
      </c>
      <c r="R43" s="654">
        <f t="shared" si="23"/>
        <v>0</v>
      </c>
      <c r="S43" s="654">
        <f t="shared" si="23"/>
        <v>0</v>
      </c>
      <c r="T43" s="656">
        <f>SUM(T34:T37)</f>
        <v>0</v>
      </c>
      <c r="U43" s="618"/>
      <c r="V43" s="653" t="s">
        <v>1074</v>
      </c>
      <c r="W43" s="8"/>
      <c r="X43" s="654">
        <f t="shared" ref="X43:Z43" si="24">SUM(X35:X37)</f>
        <v>0</v>
      </c>
      <c r="Y43" s="654">
        <f t="shared" si="24"/>
        <v>0</v>
      </c>
      <c r="Z43" s="654">
        <f t="shared" si="24"/>
        <v>0</v>
      </c>
      <c r="AA43" s="656">
        <f>SUM(AA34:AA37)</f>
        <v>0</v>
      </c>
      <c r="AB43" s="618"/>
      <c r="AC43" s="653" t="s">
        <v>1074</v>
      </c>
      <c r="AD43" s="8"/>
      <c r="AE43" s="654">
        <f t="shared" ref="AE43:AG43" si="25">SUM(AE35:AE37)</f>
        <v>0</v>
      </c>
      <c r="AF43" s="654">
        <f t="shared" si="25"/>
        <v>0</v>
      </c>
      <c r="AG43" s="654">
        <f t="shared" si="25"/>
        <v>0</v>
      </c>
      <c r="AH43" s="656">
        <f>SUM(AH34:AH37)</f>
        <v>0</v>
      </c>
    </row>
    <row r="44">
      <c r="A44" s="657" t="s">
        <v>24</v>
      </c>
      <c r="B44" s="8"/>
      <c r="C44" s="658">
        <f t="shared" ref="C44:F44" si="26">SUM(C39:C43)</f>
        <v>1</v>
      </c>
      <c r="D44" s="658">
        <f t="shared" si="26"/>
        <v>2</v>
      </c>
      <c r="E44" s="659">
        <f t="shared" si="26"/>
        <v>6</v>
      </c>
      <c r="F44" s="659">
        <f t="shared" si="26"/>
        <v>1</v>
      </c>
      <c r="G44" s="618"/>
      <c r="H44" s="657" t="s">
        <v>24</v>
      </c>
      <c r="I44" s="8"/>
      <c r="J44" s="658">
        <f t="shared" ref="J44:M44" si="27">SUM(J39:J43)</f>
        <v>26</v>
      </c>
      <c r="K44" s="658">
        <f t="shared" si="27"/>
        <v>14</v>
      </c>
      <c r="L44" s="659">
        <f t="shared" si="27"/>
        <v>19</v>
      </c>
      <c r="M44" s="659">
        <f t="shared" si="27"/>
        <v>1</v>
      </c>
      <c r="N44" s="618"/>
      <c r="O44" s="657" t="s">
        <v>24</v>
      </c>
      <c r="P44" s="8"/>
      <c r="Q44" s="658">
        <f t="shared" ref="Q44:T44" si="28">SUM(Q39:Q43)</f>
        <v>2</v>
      </c>
      <c r="R44" s="658">
        <f t="shared" si="28"/>
        <v>9</v>
      </c>
      <c r="S44" s="659">
        <f t="shared" si="28"/>
        <v>1</v>
      </c>
      <c r="T44" s="659">
        <f t="shared" si="28"/>
        <v>1</v>
      </c>
      <c r="U44" s="618"/>
      <c r="V44" s="657" t="s">
        <v>24</v>
      </c>
      <c r="W44" s="8"/>
      <c r="X44" s="658">
        <f t="shared" ref="X44:AA44" si="29">SUM(X39:X43)</f>
        <v>0</v>
      </c>
      <c r="Y44" s="658">
        <f t="shared" si="29"/>
        <v>1</v>
      </c>
      <c r="Z44" s="659">
        <f t="shared" si="29"/>
        <v>3</v>
      </c>
      <c r="AA44" s="659">
        <f t="shared" si="29"/>
        <v>0</v>
      </c>
      <c r="AB44" s="618"/>
      <c r="AC44" s="657" t="s">
        <v>24</v>
      </c>
      <c r="AD44" s="8"/>
      <c r="AE44" s="658">
        <f t="shared" ref="AE44:AH44" si="30">SUM(AE39:AE43)</f>
        <v>0</v>
      </c>
      <c r="AF44" s="658">
        <f t="shared" si="30"/>
        <v>0</v>
      </c>
      <c r="AG44" s="659">
        <f t="shared" si="30"/>
        <v>0</v>
      </c>
      <c r="AH44" s="659">
        <f t="shared" si="30"/>
        <v>0</v>
      </c>
    </row>
    <row r="45">
      <c r="A45" s="660" t="s">
        <v>1075</v>
      </c>
      <c r="C45" s="661">
        <f>SUM(C44:E44)-F44*2</f>
        <v>7</v>
      </c>
      <c r="D45" s="7"/>
      <c r="E45" s="7"/>
      <c r="F45" s="8"/>
      <c r="G45" s="618"/>
      <c r="H45" s="660" t="s">
        <v>1075</v>
      </c>
      <c r="J45" s="661">
        <f>SUM(J44:L44)-M44*2</f>
        <v>57</v>
      </c>
      <c r="K45" s="7"/>
      <c r="L45" s="7"/>
      <c r="M45" s="8"/>
      <c r="N45" s="618"/>
      <c r="O45" s="660" t="s">
        <v>1075</v>
      </c>
      <c r="Q45" s="661">
        <f>SUM(Q44:S44)-T44*2</f>
        <v>10</v>
      </c>
      <c r="R45" s="7"/>
      <c r="S45" s="7"/>
      <c r="T45" s="8"/>
      <c r="U45" s="618"/>
      <c r="V45" s="660" t="s">
        <v>1075</v>
      </c>
      <c r="X45" s="661">
        <f>SUM(X44:Z44)-AA44*2</f>
        <v>4</v>
      </c>
      <c r="Y45" s="7"/>
      <c r="Z45" s="7"/>
      <c r="AA45" s="8"/>
      <c r="AB45" s="618"/>
      <c r="AC45" s="660" t="s">
        <v>1075</v>
      </c>
      <c r="AE45" s="661">
        <f>SUM(AE44:AG44)-AH44*2</f>
        <v>0</v>
      </c>
      <c r="AF45" s="7"/>
      <c r="AG45" s="7"/>
      <c r="AH45" s="8"/>
    </row>
    <row r="46">
      <c r="A46" s="662"/>
      <c r="D46" s="663"/>
      <c r="E46" s="664"/>
      <c r="F46" s="665"/>
      <c r="G46" s="666"/>
      <c r="H46" s="667"/>
      <c r="I46" s="667"/>
      <c r="J46" s="667"/>
      <c r="K46" s="667"/>
      <c r="L46" s="667"/>
      <c r="M46" s="667"/>
      <c r="N46" s="667"/>
      <c r="O46" s="667"/>
      <c r="P46" s="667"/>
      <c r="Q46" s="667"/>
      <c r="R46" s="667"/>
      <c r="S46" s="667"/>
      <c r="T46" s="667"/>
      <c r="U46" s="667"/>
      <c r="V46" s="667"/>
      <c r="W46" s="667"/>
      <c r="X46" s="667"/>
      <c r="Y46" s="667"/>
      <c r="Z46" s="667"/>
      <c r="AA46" s="667"/>
      <c r="AB46" s="667"/>
      <c r="AC46" s="667"/>
      <c r="AD46" s="667"/>
      <c r="AE46" s="667"/>
      <c r="AF46" s="667"/>
      <c r="AG46" s="667"/>
      <c r="AH46" s="667"/>
    </row>
    <row r="47">
      <c r="D47" s="668" t="s">
        <v>1076</v>
      </c>
      <c r="E47" s="668" t="s">
        <v>1077</v>
      </c>
      <c r="F47" s="669" t="s">
        <v>1078</v>
      </c>
      <c r="G47" s="666"/>
      <c r="H47" s="666"/>
      <c r="I47" s="666"/>
      <c r="J47" s="666"/>
      <c r="K47" s="666"/>
      <c r="L47" s="666"/>
      <c r="M47" s="666"/>
      <c r="N47" s="666"/>
      <c r="O47" s="666"/>
      <c r="P47" s="666"/>
      <c r="Q47" s="666"/>
      <c r="R47" s="666"/>
      <c r="S47" s="666"/>
      <c r="T47" s="666"/>
      <c r="U47" s="666"/>
      <c r="V47" s="666"/>
      <c r="W47" s="666"/>
      <c r="X47" s="666"/>
      <c r="Y47" s="666"/>
      <c r="Z47" s="666"/>
      <c r="AA47" s="666"/>
      <c r="AB47" s="666"/>
      <c r="AC47" s="666"/>
      <c r="AD47" s="666"/>
      <c r="AE47" s="666"/>
      <c r="AF47" s="666"/>
      <c r="AG47" s="666"/>
      <c r="AH47" s="666"/>
    </row>
    <row r="48">
      <c r="D48" s="670" t="s">
        <v>1440</v>
      </c>
      <c r="E48" s="671">
        <f>C45</f>
        <v>7</v>
      </c>
      <c r="F48" s="1500">
        <f>MAX(E48:E52)</f>
        <v>57</v>
      </c>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row>
    <row r="49">
      <c r="D49" s="670" t="s">
        <v>1384</v>
      </c>
      <c r="E49" s="671">
        <f>J45</f>
        <v>57</v>
      </c>
      <c r="F49" s="79"/>
      <c r="G49" s="663"/>
      <c r="H49" s="663"/>
      <c r="I49" s="663"/>
      <c r="J49" s="663"/>
      <c r="K49" s="663"/>
      <c r="L49" s="663"/>
      <c r="M49" s="663"/>
      <c r="N49" s="663"/>
      <c r="O49" s="663"/>
      <c r="P49" s="663"/>
      <c r="Q49" s="663"/>
      <c r="R49" s="663"/>
      <c r="S49" s="663"/>
      <c r="T49" s="663"/>
      <c r="U49" s="663"/>
      <c r="V49" s="663"/>
      <c r="W49" s="663"/>
      <c r="X49" s="663"/>
      <c r="Y49" s="663"/>
      <c r="Z49" s="663"/>
      <c r="AA49" s="663"/>
      <c r="AB49" s="663"/>
      <c r="AC49" s="663"/>
      <c r="AD49" s="663"/>
      <c r="AE49" s="663"/>
      <c r="AF49" s="663"/>
      <c r="AG49" s="663"/>
      <c r="AH49" s="663"/>
    </row>
    <row r="50">
      <c r="D50" s="670" t="s">
        <v>1385</v>
      </c>
      <c r="E50" s="671">
        <f>Q45</f>
        <v>10</v>
      </c>
      <c r="F50" s="79"/>
      <c r="G50" s="673"/>
      <c r="H50" s="674"/>
      <c r="I50" s="674"/>
      <c r="J50" s="674"/>
      <c r="K50" s="674"/>
      <c r="L50" s="674"/>
      <c r="M50" s="674"/>
      <c r="N50" s="674"/>
      <c r="O50" s="674"/>
      <c r="P50" s="674"/>
      <c r="Q50" s="674"/>
      <c r="R50" s="674"/>
      <c r="S50" s="674"/>
      <c r="T50" s="674"/>
      <c r="U50" s="674"/>
      <c r="V50" s="674"/>
      <c r="W50" s="674"/>
      <c r="X50" s="674"/>
      <c r="Y50" s="674"/>
      <c r="Z50" s="674"/>
      <c r="AA50" s="674"/>
      <c r="AB50" s="674"/>
      <c r="AC50" s="674"/>
      <c r="AD50" s="674"/>
      <c r="AE50" s="674"/>
      <c r="AF50" s="674"/>
      <c r="AG50" s="674"/>
      <c r="AH50" s="674"/>
    </row>
    <row r="51">
      <c r="D51" s="670" t="s">
        <v>1386</v>
      </c>
      <c r="E51" s="671">
        <f>X45</f>
        <v>4</v>
      </c>
      <c r="F51" s="79"/>
      <c r="G51" s="663"/>
      <c r="H51" s="663"/>
      <c r="I51" s="663"/>
      <c r="J51" s="663"/>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row>
    <row r="52">
      <c r="D52" s="670" t="s">
        <v>1387</v>
      </c>
      <c r="E52" s="671">
        <f>AE45</f>
        <v>0</v>
      </c>
      <c r="F52" s="9"/>
      <c r="G52" s="663"/>
      <c r="H52" s="663"/>
      <c r="I52" s="663"/>
      <c r="J52" s="663"/>
      <c r="K52" s="663"/>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row>
  </sheetData>
  <mergeCells count="232">
    <mergeCell ref="H6:I6"/>
    <mergeCell ref="H7:I7"/>
    <mergeCell ref="H8:I8"/>
    <mergeCell ref="H9:I9"/>
    <mergeCell ref="H10:M10"/>
    <mergeCell ref="H11:I11"/>
    <mergeCell ref="H12:I12"/>
    <mergeCell ref="H13:I13"/>
    <mergeCell ref="H14:I14"/>
    <mergeCell ref="H15:I15"/>
    <mergeCell ref="H16:I16"/>
    <mergeCell ref="H17:I17"/>
    <mergeCell ref="H18:M18"/>
    <mergeCell ref="H19:I19"/>
    <mergeCell ref="H20:I20"/>
    <mergeCell ref="H21:I21"/>
    <mergeCell ref="H22:I22"/>
    <mergeCell ref="H23:I23"/>
    <mergeCell ref="H24:I24"/>
    <mergeCell ref="H25:I25"/>
    <mergeCell ref="H26:M26"/>
    <mergeCell ref="H27:I27"/>
    <mergeCell ref="H28:I28"/>
    <mergeCell ref="H29:I29"/>
    <mergeCell ref="H30:I30"/>
    <mergeCell ref="H31:I31"/>
    <mergeCell ref="H32:I32"/>
    <mergeCell ref="H34:M34"/>
    <mergeCell ref="H38:M38"/>
    <mergeCell ref="H42:I42"/>
    <mergeCell ref="H43:I43"/>
    <mergeCell ref="H44:I44"/>
    <mergeCell ref="H45:I45"/>
    <mergeCell ref="J45:M45"/>
    <mergeCell ref="H33:I33"/>
    <mergeCell ref="H35:I35"/>
    <mergeCell ref="H36:I36"/>
    <mergeCell ref="H37:I37"/>
    <mergeCell ref="H39:I39"/>
    <mergeCell ref="H40:I40"/>
    <mergeCell ref="H41:I41"/>
    <mergeCell ref="A7:B7"/>
    <mergeCell ref="A8:B8"/>
    <mergeCell ref="A9:B9"/>
    <mergeCell ref="A10:F10"/>
    <mergeCell ref="A11:B11"/>
    <mergeCell ref="A12:B12"/>
    <mergeCell ref="A13:B13"/>
    <mergeCell ref="A14:B14"/>
    <mergeCell ref="A15:B15"/>
    <mergeCell ref="A16:B16"/>
    <mergeCell ref="A17:B17"/>
    <mergeCell ref="A18:F18"/>
    <mergeCell ref="A19:B19"/>
    <mergeCell ref="A20:B20"/>
    <mergeCell ref="A21:B21"/>
    <mergeCell ref="A22:B22"/>
    <mergeCell ref="A23:B23"/>
    <mergeCell ref="A24:B24"/>
    <mergeCell ref="A25:B25"/>
    <mergeCell ref="A26:F26"/>
    <mergeCell ref="A27:B27"/>
    <mergeCell ref="A28:B28"/>
    <mergeCell ref="A29:B29"/>
    <mergeCell ref="A30:B30"/>
    <mergeCell ref="A31:B31"/>
    <mergeCell ref="A32:B32"/>
    <mergeCell ref="A33:B33"/>
    <mergeCell ref="A34:F34"/>
    <mergeCell ref="A42:B42"/>
    <mergeCell ref="A43:B43"/>
    <mergeCell ref="A44:B44"/>
    <mergeCell ref="A45:B45"/>
    <mergeCell ref="C45:F45"/>
    <mergeCell ref="A46:C52"/>
    <mergeCell ref="F48:F52"/>
    <mergeCell ref="A35:B35"/>
    <mergeCell ref="A36:B36"/>
    <mergeCell ref="A37:B37"/>
    <mergeCell ref="A38:F38"/>
    <mergeCell ref="A39:B39"/>
    <mergeCell ref="A40:B40"/>
    <mergeCell ref="A41:B41"/>
    <mergeCell ref="O5:P5"/>
    <mergeCell ref="O6:P6"/>
    <mergeCell ref="O8:P8"/>
    <mergeCell ref="O9:P9"/>
    <mergeCell ref="O10:T10"/>
    <mergeCell ref="O11:P11"/>
    <mergeCell ref="O12:P12"/>
    <mergeCell ref="O13:P13"/>
    <mergeCell ref="O14:P14"/>
    <mergeCell ref="O15:P15"/>
    <mergeCell ref="O16:P16"/>
    <mergeCell ref="O17:P17"/>
    <mergeCell ref="O18:T18"/>
    <mergeCell ref="O19:P19"/>
    <mergeCell ref="O22:P22"/>
    <mergeCell ref="O23:P23"/>
    <mergeCell ref="O24:P24"/>
    <mergeCell ref="O25:P25"/>
    <mergeCell ref="O26:T26"/>
    <mergeCell ref="O27:P27"/>
    <mergeCell ref="O28:P28"/>
    <mergeCell ref="O29:P29"/>
    <mergeCell ref="O30:P30"/>
    <mergeCell ref="O31:P31"/>
    <mergeCell ref="O32:P32"/>
    <mergeCell ref="O33:P33"/>
    <mergeCell ref="O34:T34"/>
    <mergeCell ref="O35:P35"/>
    <mergeCell ref="O43:P43"/>
    <mergeCell ref="O44:P44"/>
    <mergeCell ref="O45:P45"/>
    <mergeCell ref="Q45:T45"/>
    <mergeCell ref="O36:P36"/>
    <mergeCell ref="O37:P37"/>
    <mergeCell ref="O38:T38"/>
    <mergeCell ref="O39:P39"/>
    <mergeCell ref="O40:P40"/>
    <mergeCell ref="O41:P41"/>
    <mergeCell ref="O42:P42"/>
    <mergeCell ref="H1:I2"/>
    <mergeCell ref="H3:I3"/>
    <mergeCell ref="A1:B2"/>
    <mergeCell ref="C1:F1"/>
    <mergeCell ref="J1:M1"/>
    <mergeCell ref="O1:P2"/>
    <mergeCell ref="Q1:T1"/>
    <mergeCell ref="A3:B3"/>
    <mergeCell ref="O3:P3"/>
    <mergeCell ref="A4:B4"/>
    <mergeCell ref="H4:I4"/>
    <mergeCell ref="O4:P4"/>
    <mergeCell ref="A5:B5"/>
    <mergeCell ref="H5:I5"/>
    <mergeCell ref="A6:B6"/>
    <mergeCell ref="O7:P7"/>
    <mergeCell ref="V1:W2"/>
    <mergeCell ref="V3:W3"/>
    <mergeCell ref="V4:W4"/>
    <mergeCell ref="V5:W5"/>
    <mergeCell ref="V6:W6"/>
    <mergeCell ref="V7:W7"/>
    <mergeCell ref="V8:W8"/>
    <mergeCell ref="V17:W17"/>
    <mergeCell ref="V19:W19"/>
    <mergeCell ref="V20:W20"/>
    <mergeCell ref="V21:W21"/>
    <mergeCell ref="V9:W9"/>
    <mergeCell ref="V11:W11"/>
    <mergeCell ref="V12:W12"/>
    <mergeCell ref="V13:W13"/>
    <mergeCell ref="V14:W14"/>
    <mergeCell ref="V15:W15"/>
    <mergeCell ref="V16:W16"/>
    <mergeCell ref="O20:P20"/>
    <mergeCell ref="O21:P21"/>
    <mergeCell ref="V25:W25"/>
    <mergeCell ref="V27:W27"/>
    <mergeCell ref="V28:W28"/>
    <mergeCell ref="V29:W29"/>
    <mergeCell ref="V30:W30"/>
    <mergeCell ref="V31:W31"/>
    <mergeCell ref="V32:W32"/>
    <mergeCell ref="V42:W42"/>
    <mergeCell ref="V43:W43"/>
    <mergeCell ref="V44:W44"/>
    <mergeCell ref="V45:W45"/>
    <mergeCell ref="V33:W33"/>
    <mergeCell ref="V35:W35"/>
    <mergeCell ref="V36:W36"/>
    <mergeCell ref="V37:W37"/>
    <mergeCell ref="V39:W39"/>
    <mergeCell ref="V40:W40"/>
    <mergeCell ref="V41:W41"/>
    <mergeCell ref="AC32:AD32"/>
    <mergeCell ref="AC33:AD33"/>
    <mergeCell ref="V34:AA34"/>
    <mergeCell ref="AC34:AH34"/>
    <mergeCell ref="AC35:AD35"/>
    <mergeCell ref="AC36:AD36"/>
    <mergeCell ref="AC37:AD37"/>
    <mergeCell ref="V38:AA38"/>
    <mergeCell ref="AC38:AH38"/>
    <mergeCell ref="AC39:AD39"/>
    <mergeCell ref="AC40:AD40"/>
    <mergeCell ref="X1:AA1"/>
    <mergeCell ref="AC1:AD2"/>
    <mergeCell ref="AE1:AH1"/>
    <mergeCell ref="AC3:AD3"/>
    <mergeCell ref="AC4:AD4"/>
    <mergeCell ref="AC5:AD5"/>
    <mergeCell ref="AC6:AD6"/>
    <mergeCell ref="AC7:AD7"/>
    <mergeCell ref="AC8:AD8"/>
    <mergeCell ref="AC9:AD9"/>
    <mergeCell ref="V10:AA10"/>
    <mergeCell ref="AC10:AH10"/>
    <mergeCell ref="AC11:AD11"/>
    <mergeCell ref="AC12:AD12"/>
    <mergeCell ref="AC13:AD13"/>
    <mergeCell ref="AC14:AD14"/>
    <mergeCell ref="AC15:AD15"/>
    <mergeCell ref="AC16:AD16"/>
    <mergeCell ref="AC17:AD17"/>
    <mergeCell ref="V18:AA18"/>
    <mergeCell ref="AC18:AH18"/>
    <mergeCell ref="AC23:AD23"/>
    <mergeCell ref="AC24:AD24"/>
    <mergeCell ref="AC26:AH26"/>
    <mergeCell ref="AC19:AD19"/>
    <mergeCell ref="AC20:AD20"/>
    <mergeCell ref="AC21:AD21"/>
    <mergeCell ref="V22:W22"/>
    <mergeCell ref="V23:W23"/>
    <mergeCell ref="V24:W24"/>
    <mergeCell ref="V26:AA26"/>
    <mergeCell ref="AC22:AD22"/>
    <mergeCell ref="AC25:AD25"/>
    <mergeCell ref="AC27:AD27"/>
    <mergeCell ref="AC28:AD28"/>
    <mergeCell ref="AC29:AD29"/>
    <mergeCell ref="AC30:AD30"/>
    <mergeCell ref="AC31:AD31"/>
    <mergeCell ref="AC41:AD41"/>
    <mergeCell ref="AC42:AD42"/>
    <mergeCell ref="AC43:AD43"/>
    <mergeCell ref="AC44:AD44"/>
    <mergeCell ref="X45:AA45"/>
    <mergeCell ref="AC45:AD45"/>
    <mergeCell ref="AE45:AH45"/>
  </mergeCell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43"/>
    <col customWidth="1" min="2" max="2" width="12.43"/>
    <col customWidth="1" min="3" max="3" width="22.0"/>
    <col customWidth="1" min="4" max="4" width="28.0"/>
    <col customWidth="1" min="5" max="5" width="24.57"/>
    <col customWidth="1" min="6" max="6" width="19.0"/>
    <col customWidth="1" min="9" max="9" width="25.71"/>
    <col customWidth="1" min="10" max="10" width="22.0"/>
    <col customWidth="1" min="11" max="11" width="24.57"/>
    <col customWidth="1" min="12" max="13" width="20.57"/>
    <col customWidth="1" min="17" max="17" width="21.0"/>
    <col customWidth="1" min="18" max="18" width="24.57"/>
    <col customWidth="1" min="19" max="19" width="21.29"/>
    <col customWidth="1" min="20" max="20" width="19.43"/>
    <col customWidth="1" min="21" max="21" width="13.86"/>
    <col customWidth="1" min="22" max="27" width="19.43"/>
    <col customWidth="1" min="28" max="28" width="12.29"/>
    <col customWidth="1" min="29" max="31" width="19.43"/>
    <col customWidth="1" min="32" max="32" width="23.86"/>
    <col customWidth="1" min="33" max="33" width="22.0"/>
    <col customWidth="1" min="34" max="34" width="23.57"/>
  </cols>
  <sheetData>
    <row r="1">
      <c r="A1" s="616" t="s">
        <v>1060</v>
      </c>
      <c r="C1" s="617" t="s">
        <v>1441</v>
      </c>
      <c r="D1" s="7"/>
      <c r="E1" s="7"/>
      <c r="F1" s="8"/>
      <c r="G1" s="618"/>
      <c r="H1" s="616" t="s">
        <v>1060</v>
      </c>
      <c r="J1" s="617" t="s">
        <v>1442</v>
      </c>
      <c r="K1" s="7"/>
      <c r="L1" s="7"/>
      <c r="M1" s="8"/>
      <c r="N1" s="618"/>
      <c r="O1" s="616" t="s">
        <v>1060</v>
      </c>
      <c r="Q1" s="617" t="s">
        <v>1443</v>
      </c>
      <c r="R1" s="7"/>
      <c r="S1" s="7"/>
      <c r="T1" s="8"/>
      <c r="U1" s="618"/>
      <c r="V1" s="616" t="s">
        <v>1060</v>
      </c>
      <c r="X1" s="617" t="s">
        <v>1382</v>
      </c>
      <c r="Y1" s="7"/>
      <c r="Z1" s="7"/>
      <c r="AA1" s="8"/>
      <c r="AB1" s="618"/>
      <c r="AC1" s="616" t="s">
        <v>1060</v>
      </c>
      <c r="AE1" s="617" t="s">
        <v>12</v>
      </c>
      <c r="AF1" s="7"/>
      <c r="AG1" s="7"/>
      <c r="AH1" s="8"/>
    </row>
    <row r="2">
      <c r="C2" s="619" t="s">
        <v>1065</v>
      </c>
      <c r="D2" s="619" t="s">
        <v>1066</v>
      </c>
      <c r="E2" s="619" t="s">
        <v>1067</v>
      </c>
      <c r="F2" s="620" t="s">
        <v>1068</v>
      </c>
      <c r="G2" s="618"/>
      <c r="J2" s="619" t="s">
        <v>1065</v>
      </c>
      <c r="K2" s="619" t="s">
        <v>1066</v>
      </c>
      <c r="L2" s="619" t="s">
        <v>1067</v>
      </c>
      <c r="M2" s="620" t="s">
        <v>1068</v>
      </c>
      <c r="N2" s="618"/>
      <c r="Q2" s="619" t="s">
        <v>1065</v>
      </c>
      <c r="R2" s="619" t="s">
        <v>1066</v>
      </c>
      <c r="S2" s="619" t="s">
        <v>1067</v>
      </c>
      <c r="T2" s="620" t="s">
        <v>1068</v>
      </c>
      <c r="U2" s="618"/>
      <c r="X2" s="619" t="s">
        <v>1065</v>
      </c>
      <c r="Y2" s="619" t="s">
        <v>1066</v>
      </c>
      <c r="Z2" s="619" t="s">
        <v>1067</v>
      </c>
      <c r="AA2" s="620" t="s">
        <v>1068</v>
      </c>
      <c r="AB2" s="618"/>
      <c r="AE2" s="619" t="s">
        <v>1065</v>
      </c>
      <c r="AF2" s="619" t="s">
        <v>1066</v>
      </c>
      <c r="AG2" s="619" t="s">
        <v>1067</v>
      </c>
      <c r="AH2" s="620" t="s">
        <v>1068</v>
      </c>
    </row>
    <row r="3">
      <c r="A3" s="633">
        <v>44197.0</v>
      </c>
      <c r="B3" s="8"/>
      <c r="C3" s="622">
        <v>0.0</v>
      </c>
      <c r="D3" s="622">
        <v>0.0</v>
      </c>
      <c r="E3" s="622">
        <v>0.0</v>
      </c>
      <c r="F3" s="623">
        <v>0.0</v>
      </c>
      <c r="G3" s="618"/>
      <c r="H3" s="633">
        <v>44197.0</v>
      </c>
      <c r="I3" s="8"/>
      <c r="J3" s="622">
        <v>0.0</v>
      </c>
      <c r="K3" s="622">
        <v>0.0</v>
      </c>
      <c r="L3" s="622">
        <v>0.0</v>
      </c>
      <c r="M3" s="623">
        <v>0.0</v>
      </c>
      <c r="N3" s="618"/>
      <c r="O3" s="633">
        <v>44197.0</v>
      </c>
      <c r="P3" s="8"/>
      <c r="Q3" s="622">
        <v>1.0</v>
      </c>
      <c r="R3" s="622">
        <v>1.0</v>
      </c>
      <c r="S3" s="622">
        <v>1.0</v>
      </c>
      <c r="T3" s="623">
        <v>0.0</v>
      </c>
      <c r="U3" s="618"/>
      <c r="V3" s="633">
        <v>44197.0</v>
      </c>
      <c r="W3" s="8"/>
      <c r="X3" s="622">
        <v>0.0</v>
      </c>
      <c r="Y3" s="622">
        <v>0.0</v>
      </c>
      <c r="Z3" s="622">
        <v>0.0</v>
      </c>
      <c r="AA3" s="623">
        <v>0.0</v>
      </c>
      <c r="AB3" s="618"/>
      <c r="AC3" s="633">
        <v>44197.0</v>
      </c>
      <c r="AD3" s="8"/>
      <c r="AE3" s="622"/>
      <c r="AF3" s="622"/>
      <c r="AG3" s="622"/>
      <c r="AH3" s="623"/>
    </row>
    <row r="4">
      <c r="A4" s="633">
        <v>44198.0</v>
      </c>
      <c r="B4" s="8"/>
      <c r="C4" s="622">
        <v>0.0</v>
      </c>
      <c r="D4" s="622">
        <v>0.0</v>
      </c>
      <c r="E4" s="622">
        <v>0.0</v>
      </c>
      <c r="F4" s="623">
        <v>0.0</v>
      </c>
      <c r="G4" s="618"/>
      <c r="H4" s="633">
        <v>44198.0</v>
      </c>
      <c r="I4" s="8"/>
      <c r="J4" s="622">
        <v>0.0</v>
      </c>
      <c r="K4" s="622">
        <v>0.0</v>
      </c>
      <c r="L4" s="622">
        <v>0.0</v>
      </c>
      <c r="M4" s="623">
        <v>0.0</v>
      </c>
      <c r="N4" s="618"/>
      <c r="O4" s="633">
        <v>44198.0</v>
      </c>
      <c r="P4" s="8"/>
      <c r="Q4" s="622">
        <v>0.0</v>
      </c>
      <c r="R4" s="622">
        <v>0.0</v>
      </c>
      <c r="S4" s="622">
        <v>1.0</v>
      </c>
      <c r="T4" s="623">
        <v>0.0</v>
      </c>
      <c r="U4" s="618"/>
      <c r="V4" s="633">
        <v>44198.0</v>
      </c>
      <c r="W4" s="8"/>
      <c r="X4" s="622">
        <v>1.0</v>
      </c>
      <c r="Y4" s="622">
        <v>0.0</v>
      </c>
      <c r="Z4" s="622">
        <v>0.0</v>
      </c>
      <c r="AA4" s="623">
        <v>0.0</v>
      </c>
      <c r="AB4" s="618"/>
      <c r="AC4" s="633">
        <v>44198.0</v>
      </c>
      <c r="AD4" s="8"/>
      <c r="AE4" s="622"/>
      <c r="AF4" s="622"/>
      <c r="AG4" s="622"/>
      <c r="AH4" s="623"/>
    </row>
    <row r="5">
      <c r="A5" s="633">
        <v>44199.0</v>
      </c>
      <c r="B5" s="8"/>
      <c r="C5" s="622">
        <v>0.0</v>
      </c>
      <c r="D5" s="622">
        <v>0.0</v>
      </c>
      <c r="E5" s="622">
        <v>0.0</v>
      </c>
      <c r="F5" s="623">
        <v>0.0</v>
      </c>
      <c r="G5" s="618"/>
      <c r="H5" s="633">
        <v>44199.0</v>
      </c>
      <c r="I5" s="8"/>
      <c r="J5" s="622">
        <v>0.0</v>
      </c>
      <c r="K5" s="622">
        <v>0.0</v>
      </c>
      <c r="L5" s="622">
        <v>0.0</v>
      </c>
      <c r="M5" s="623">
        <v>0.0</v>
      </c>
      <c r="N5" s="618"/>
      <c r="O5" s="633">
        <v>44199.0</v>
      </c>
      <c r="P5" s="8"/>
      <c r="Q5" s="622">
        <v>0.0</v>
      </c>
      <c r="R5" s="622">
        <v>1.0</v>
      </c>
      <c r="S5" s="622">
        <v>1.0</v>
      </c>
      <c r="T5" s="623">
        <v>0.0</v>
      </c>
      <c r="U5" s="618"/>
      <c r="V5" s="633">
        <v>44199.0</v>
      </c>
      <c r="W5" s="8"/>
      <c r="X5" s="622">
        <v>1.0</v>
      </c>
      <c r="Y5" s="622">
        <v>0.0</v>
      </c>
      <c r="Z5" s="622">
        <v>0.0</v>
      </c>
      <c r="AA5" s="623">
        <v>0.0</v>
      </c>
      <c r="AB5" s="618"/>
      <c r="AC5" s="633">
        <v>44199.0</v>
      </c>
      <c r="AD5" s="8"/>
      <c r="AE5" s="622"/>
      <c r="AF5" s="622"/>
      <c r="AG5" s="622"/>
      <c r="AH5" s="623"/>
    </row>
    <row r="6">
      <c r="A6" s="633">
        <v>44200.0</v>
      </c>
      <c r="B6" s="8"/>
      <c r="C6" s="622">
        <v>0.0</v>
      </c>
      <c r="D6" s="622">
        <v>0.0</v>
      </c>
      <c r="E6" s="622">
        <v>0.0</v>
      </c>
      <c r="F6" s="623">
        <v>0.0</v>
      </c>
      <c r="G6" s="618"/>
      <c r="H6" s="633">
        <v>44200.0</v>
      </c>
      <c r="I6" s="8"/>
      <c r="J6" s="622">
        <v>0.0</v>
      </c>
      <c r="K6" s="622">
        <v>0.0</v>
      </c>
      <c r="L6" s="622">
        <v>0.0</v>
      </c>
      <c r="M6" s="623">
        <v>0.0</v>
      </c>
      <c r="N6" s="618"/>
      <c r="O6" s="633">
        <v>44200.0</v>
      </c>
      <c r="P6" s="8"/>
      <c r="Q6" s="622">
        <v>1.0</v>
      </c>
      <c r="R6" s="622">
        <v>1.0</v>
      </c>
      <c r="S6" s="622">
        <v>1.0</v>
      </c>
      <c r="T6" s="623">
        <v>0.0</v>
      </c>
      <c r="U6" s="618"/>
      <c r="V6" s="633">
        <v>44200.0</v>
      </c>
      <c r="W6" s="8"/>
      <c r="X6" s="622">
        <v>0.0</v>
      </c>
      <c r="Y6" s="622">
        <v>0.0</v>
      </c>
      <c r="Z6" s="622">
        <v>0.0</v>
      </c>
      <c r="AA6" s="623">
        <v>0.0</v>
      </c>
      <c r="AB6" s="618"/>
      <c r="AC6" s="633">
        <v>44200.0</v>
      </c>
      <c r="AD6" s="8"/>
      <c r="AE6" s="622"/>
      <c r="AF6" s="622"/>
      <c r="AG6" s="622"/>
      <c r="AH6" s="623"/>
    </row>
    <row r="7">
      <c r="A7" s="633">
        <v>44201.0</v>
      </c>
      <c r="B7" s="8"/>
      <c r="C7" s="622">
        <v>0.0</v>
      </c>
      <c r="D7" s="622">
        <v>0.0</v>
      </c>
      <c r="E7" s="622">
        <v>0.0</v>
      </c>
      <c r="F7" s="623">
        <v>0.0</v>
      </c>
      <c r="G7" s="618"/>
      <c r="H7" s="633">
        <v>44201.0</v>
      </c>
      <c r="I7" s="8"/>
      <c r="J7" s="622">
        <v>1.0</v>
      </c>
      <c r="K7" s="622">
        <v>1.0</v>
      </c>
      <c r="L7" s="622">
        <v>1.0</v>
      </c>
      <c r="M7" s="623">
        <v>0.0</v>
      </c>
      <c r="N7" s="618"/>
      <c r="O7" s="633">
        <v>44201.0</v>
      </c>
      <c r="P7" s="8"/>
      <c r="Q7" s="622">
        <v>0.0</v>
      </c>
      <c r="R7" s="622">
        <v>0.0</v>
      </c>
      <c r="S7" s="622">
        <v>0.0</v>
      </c>
      <c r="T7" s="623">
        <v>0.0</v>
      </c>
      <c r="U7" s="618"/>
      <c r="V7" s="633">
        <v>44201.0</v>
      </c>
      <c r="W7" s="8"/>
      <c r="X7" s="622">
        <v>0.0</v>
      </c>
      <c r="Y7" s="622">
        <v>0.0</v>
      </c>
      <c r="Z7" s="622">
        <v>0.0</v>
      </c>
      <c r="AA7" s="623">
        <v>0.0</v>
      </c>
      <c r="AB7" s="618"/>
      <c r="AC7" s="633">
        <v>44201.0</v>
      </c>
      <c r="AD7" s="8"/>
      <c r="AE7" s="622"/>
      <c r="AF7" s="622"/>
      <c r="AG7" s="622"/>
      <c r="AH7" s="623"/>
    </row>
    <row r="8">
      <c r="A8" s="633">
        <v>44202.0</v>
      </c>
      <c r="B8" s="8"/>
      <c r="C8" s="622">
        <v>0.0</v>
      </c>
      <c r="D8" s="622">
        <v>0.0</v>
      </c>
      <c r="E8" s="622">
        <v>0.0</v>
      </c>
      <c r="F8" s="623">
        <v>0.0</v>
      </c>
      <c r="G8" s="618"/>
      <c r="H8" s="633">
        <v>44202.0</v>
      </c>
      <c r="I8" s="8"/>
      <c r="J8" s="622">
        <v>1.0</v>
      </c>
      <c r="K8" s="622">
        <v>0.0</v>
      </c>
      <c r="L8" s="622">
        <v>0.0</v>
      </c>
      <c r="M8" s="623">
        <v>0.0</v>
      </c>
      <c r="N8" s="618"/>
      <c r="O8" s="633">
        <v>44202.0</v>
      </c>
      <c r="P8" s="8"/>
      <c r="Q8" s="622">
        <v>0.0</v>
      </c>
      <c r="R8" s="622">
        <v>1.0</v>
      </c>
      <c r="S8" s="622">
        <v>1.0</v>
      </c>
      <c r="T8" s="623">
        <v>0.0</v>
      </c>
      <c r="U8" s="618"/>
      <c r="V8" s="633">
        <v>44202.0</v>
      </c>
      <c r="W8" s="8"/>
      <c r="X8" s="622">
        <v>0.0</v>
      </c>
      <c r="Y8" s="622">
        <v>0.0</v>
      </c>
      <c r="Z8" s="622">
        <v>0.0</v>
      </c>
      <c r="AA8" s="623">
        <v>0.0</v>
      </c>
      <c r="AB8" s="618"/>
      <c r="AC8" s="633">
        <v>44202.0</v>
      </c>
      <c r="AD8" s="8"/>
      <c r="AE8" s="622"/>
      <c r="AF8" s="622"/>
      <c r="AG8" s="622"/>
      <c r="AH8" s="623"/>
    </row>
    <row r="9">
      <c r="A9" s="633">
        <v>44203.0</v>
      </c>
      <c r="B9" s="8"/>
      <c r="C9" s="622">
        <v>1.0</v>
      </c>
      <c r="D9" s="622">
        <v>0.0</v>
      </c>
      <c r="E9" s="622">
        <v>1.0</v>
      </c>
      <c r="F9" s="623">
        <v>0.0</v>
      </c>
      <c r="G9" s="618"/>
      <c r="H9" s="633">
        <v>44203.0</v>
      </c>
      <c r="I9" s="8"/>
      <c r="J9" s="622">
        <v>0.0</v>
      </c>
      <c r="K9" s="622">
        <v>0.0</v>
      </c>
      <c r="L9" s="622">
        <v>0.0</v>
      </c>
      <c r="M9" s="623">
        <v>0.0</v>
      </c>
      <c r="N9" s="618"/>
      <c r="O9" s="633">
        <v>44203.0</v>
      </c>
      <c r="P9" s="8"/>
      <c r="Q9" s="622">
        <v>0.0</v>
      </c>
      <c r="R9" s="622">
        <v>1.0</v>
      </c>
      <c r="S9" s="622">
        <v>0.0</v>
      </c>
      <c r="T9" s="623">
        <v>0.0</v>
      </c>
      <c r="U9" s="618"/>
      <c r="V9" s="633">
        <v>44203.0</v>
      </c>
      <c r="W9" s="8"/>
      <c r="X9" s="622">
        <v>0.0</v>
      </c>
      <c r="Y9" s="622">
        <v>0.0</v>
      </c>
      <c r="Z9" s="622">
        <v>0.0</v>
      </c>
      <c r="AA9" s="623">
        <v>0.0</v>
      </c>
      <c r="AB9" s="618"/>
      <c r="AC9" s="633">
        <v>44203.0</v>
      </c>
      <c r="AD9" s="8"/>
      <c r="AE9" s="622"/>
      <c r="AF9" s="622"/>
      <c r="AG9" s="622"/>
      <c r="AH9" s="623"/>
    </row>
    <row r="10">
      <c r="A10" s="625"/>
      <c r="B10" s="7"/>
      <c r="C10" s="7"/>
      <c r="D10" s="7"/>
      <c r="E10" s="7"/>
      <c r="F10" s="8"/>
      <c r="G10" s="618"/>
      <c r="H10" s="625"/>
      <c r="I10" s="7"/>
      <c r="J10" s="7"/>
      <c r="K10" s="7"/>
      <c r="L10" s="7"/>
      <c r="M10" s="8"/>
      <c r="N10" s="618"/>
      <c r="O10" s="625"/>
      <c r="P10" s="7"/>
      <c r="Q10" s="7"/>
      <c r="R10" s="7"/>
      <c r="S10" s="7"/>
      <c r="T10" s="8"/>
      <c r="U10" s="618"/>
      <c r="V10" s="625"/>
      <c r="W10" s="7"/>
      <c r="X10" s="7"/>
      <c r="Y10" s="7"/>
      <c r="Z10" s="7"/>
      <c r="AA10" s="8"/>
      <c r="AB10" s="618"/>
      <c r="AC10" s="625"/>
      <c r="AD10" s="7"/>
      <c r="AE10" s="7"/>
      <c r="AF10" s="7"/>
      <c r="AG10" s="7"/>
      <c r="AH10" s="8"/>
    </row>
    <row r="11">
      <c r="A11" s="1288">
        <v>44204.0</v>
      </c>
      <c r="B11" s="8"/>
      <c r="C11" s="622">
        <v>0.0</v>
      </c>
      <c r="D11" s="622">
        <v>0.0</v>
      </c>
      <c r="E11" s="622">
        <v>0.0</v>
      </c>
      <c r="F11" s="623">
        <v>0.0</v>
      </c>
      <c r="G11" s="618"/>
      <c r="H11" s="1288">
        <v>44204.0</v>
      </c>
      <c r="I11" s="8"/>
      <c r="J11" s="622">
        <v>0.0</v>
      </c>
      <c r="K11" s="622">
        <v>0.0</v>
      </c>
      <c r="L11" s="622">
        <v>0.0</v>
      </c>
      <c r="M11" s="623">
        <v>0.0</v>
      </c>
      <c r="N11" s="618"/>
      <c r="O11" s="1288">
        <v>44204.0</v>
      </c>
      <c r="P11" s="8"/>
      <c r="Q11" s="622">
        <v>1.0</v>
      </c>
      <c r="R11" s="622">
        <v>1.0</v>
      </c>
      <c r="S11" s="622">
        <v>1.0</v>
      </c>
      <c r="T11" s="623">
        <v>0.0</v>
      </c>
      <c r="U11" s="618"/>
      <c r="V11" s="1288">
        <v>44204.0</v>
      </c>
      <c r="W11" s="8"/>
      <c r="X11" s="622">
        <v>0.0</v>
      </c>
      <c r="Y11" s="622">
        <v>0.0</v>
      </c>
      <c r="Z11" s="622">
        <v>0.0</v>
      </c>
      <c r="AA11" s="623">
        <v>0.0</v>
      </c>
      <c r="AB11" s="618"/>
      <c r="AC11" s="1288">
        <v>44204.0</v>
      </c>
      <c r="AD11" s="8"/>
      <c r="AE11" s="622"/>
      <c r="AF11" s="622"/>
      <c r="AG11" s="622"/>
      <c r="AH11" s="623"/>
    </row>
    <row r="12">
      <c r="A12" s="1288">
        <v>44205.0</v>
      </c>
      <c r="B12" s="8"/>
      <c r="C12" s="622">
        <v>0.0</v>
      </c>
      <c r="D12" s="627">
        <v>0.0</v>
      </c>
      <c r="E12" s="627">
        <v>0.0</v>
      </c>
      <c r="F12" s="628">
        <v>0.0</v>
      </c>
      <c r="G12" s="618"/>
      <c r="H12" s="1288">
        <v>44205.0</v>
      </c>
      <c r="I12" s="8"/>
      <c r="J12" s="622">
        <v>0.0</v>
      </c>
      <c r="K12" s="627">
        <v>0.0</v>
      </c>
      <c r="L12" s="627">
        <v>1.0</v>
      </c>
      <c r="M12" s="628">
        <v>0.0</v>
      </c>
      <c r="N12" s="618"/>
      <c r="O12" s="1288">
        <v>44205.0</v>
      </c>
      <c r="P12" s="8"/>
      <c r="Q12" s="622">
        <v>1.0</v>
      </c>
      <c r="R12" s="627">
        <v>1.0</v>
      </c>
      <c r="S12" s="627">
        <v>0.0</v>
      </c>
      <c r="T12" s="628">
        <v>0.0</v>
      </c>
      <c r="U12" s="618"/>
      <c r="V12" s="1288">
        <v>44205.0</v>
      </c>
      <c r="W12" s="8"/>
      <c r="X12" s="622">
        <v>0.0</v>
      </c>
      <c r="Y12" s="627">
        <v>0.0</v>
      </c>
      <c r="Z12" s="627">
        <v>0.0</v>
      </c>
      <c r="AA12" s="628">
        <v>0.0</v>
      </c>
      <c r="AB12" s="618"/>
      <c r="AC12" s="1288">
        <v>44205.0</v>
      </c>
      <c r="AD12" s="8"/>
      <c r="AE12" s="622"/>
      <c r="AF12" s="627"/>
      <c r="AG12" s="627"/>
      <c r="AH12" s="628"/>
    </row>
    <row r="13">
      <c r="A13" s="1288">
        <v>44206.0</v>
      </c>
      <c r="B13" s="8"/>
      <c r="C13" s="623">
        <v>0.0</v>
      </c>
      <c r="D13" s="632">
        <v>0.0</v>
      </c>
      <c r="E13" s="632">
        <v>0.0</v>
      </c>
      <c r="F13" s="632">
        <v>0.0</v>
      </c>
      <c r="G13" s="618"/>
      <c r="H13" s="1288">
        <v>44206.0</v>
      </c>
      <c r="I13" s="8"/>
      <c r="J13" s="623">
        <v>0.0</v>
      </c>
      <c r="K13" s="632">
        <v>0.0</v>
      </c>
      <c r="L13" s="632">
        <v>0.0</v>
      </c>
      <c r="M13" s="632">
        <v>0.0</v>
      </c>
      <c r="N13" s="618"/>
      <c r="O13" s="1288">
        <v>44206.0</v>
      </c>
      <c r="P13" s="8"/>
      <c r="Q13" s="623">
        <v>1.0</v>
      </c>
      <c r="R13" s="632">
        <v>1.0</v>
      </c>
      <c r="S13" s="632">
        <v>0.0</v>
      </c>
      <c r="T13" s="632">
        <v>1.0</v>
      </c>
      <c r="U13" s="618"/>
      <c r="V13" s="1288">
        <v>44206.0</v>
      </c>
      <c r="W13" s="8"/>
      <c r="X13" s="623">
        <v>0.0</v>
      </c>
      <c r="Y13" s="632">
        <v>0.0</v>
      </c>
      <c r="Z13" s="632">
        <v>1.0</v>
      </c>
      <c r="AA13" s="632">
        <v>0.0</v>
      </c>
      <c r="AB13" s="618"/>
      <c r="AC13" s="1288">
        <v>44206.0</v>
      </c>
      <c r="AD13" s="8"/>
      <c r="AE13" s="623"/>
      <c r="AF13" s="632"/>
      <c r="AG13" s="632"/>
      <c r="AH13" s="632"/>
    </row>
    <row r="14">
      <c r="A14" s="1288">
        <v>44207.0</v>
      </c>
      <c r="B14" s="8"/>
      <c r="C14" s="623">
        <v>0.0</v>
      </c>
      <c r="D14" s="632">
        <v>0.0</v>
      </c>
      <c r="E14" s="632">
        <v>0.0</v>
      </c>
      <c r="F14" s="632">
        <v>0.0</v>
      </c>
      <c r="G14" s="618"/>
      <c r="H14" s="1288">
        <v>44207.0</v>
      </c>
      <c r="I14" s="8"/>
      <c r="J14" s="623">
        <v>0.0</v>
      </c>
      <c r="K14" s="632">
        <v>0.0</v>
      </c>
      <c r="L14" s="632">
        <v>0.0</v>
      </c>
      <c r="M14" s="632">
        <v>0.0</v>
      </c>
      <c r="N14" s="618"/>
      <c r="O14" s="1288">
        <v>44207.0</v>
      </c>
      <c r="P14" s="8"/>
      <c r="Q14" s="623">
        <v>1.0</v>
      </c>
      <c r="R14" s="632">
        <v>1.0</v>
      </c>
      <c r="S14" s="632">
        <v>1.0</v>
      </c>
      <c r="T14" s="632">
        <v>0.0</v>
      </c>
      <c r="U14" s="618"/>
      <c r="V14" s="1288">
        <v>44207.0</v>
      </c>
      <c r="W14" s="8"/>
      <c r="X14" s="623">
        <v>0.0</v>
      </c>
      <c r="Y14" s="632">
        <v>0.0</v>
      </c>
      <c r="Z14" s="632">
        <v>0.0</v>
      </c>
      <c r="AA14" s="632">
        <v>0.0</v>
      </c>
      <c r="AB14" s="618"/>
      <c r="AC14" s="1288">
        <v>44207.0</v>
      </c>
      <c r="AD14" s="8"/>
      <c r="AE14" s="623"/>
      <c r="AF14" s="632"/>
      <c r="AG14" s="632"/>
      <c r="AH14" s="632"/>
    </row>
    <row r="15">
      <c r="A15" s="1288">
        <v>44208.0</v>
      </c>
      <c r="B15" s="8"/>
      <c r="C15" s="623">
        <v>0.0</v>
      </c>
      <c r="D15" s="632">
        <v>0.0</v>
      </c>
      <c r="E15" s="632">
        <v>0.0</v>
      </c>
      <c r="F15" s="632">
        <v>0.0</v>
      </c>
      <c r="G15" s="618"/>
      <c r="H15" s="1288">
        <v>44208.0</v>
      </c>
      <c r="I15" s="8"/>
      <c r="J15" s="623">
        <v>0.0</v>
      </c>
      <c r="K15" s="632">
        <v>0.0</v>
      </c>
      <c r="L15" s="632">
        <v>1.0</v>
      </c>
      <c r="M15" s="632">
        <v>0.0</v>
      </c>
      <c r="N15" s="618"/>
      <c r="O15" s="1288">
        <v>44208.0</v>
      </c>
      <c r="P15" s="8"/>
      <c r="Q15" s="623">
        <v>1.0</v>
      </c>
      <c r="R15" s="632">
        <v>0.0</v>
      </c>
      <c r="S15" s="632">
        <v>0.0</v>
      </c>
      <c r="T15" s="632">
        <v>0.0</v>
      </c>
      <c r="U15" s="618"/>
      <c r="V15" s="1288">
        <v>44208.0</v>
      </c>
      <c r="W15" s="8"/>
      <c r="X15" s="623">
        <v>0.0</v>
      </c>
      <c r="Y15" s="632">
        <v>1.0</v>
      </c>
      <c r="Z15" s="632">
        <v>0.0</v>
      </c>
      <c r="AA15" s="632">
        <v>0.0</v>
      </c>
      <c r="AB15" s="618"/>
      <c r="AC15" s="1288">
        <v>44208.0</v>
      </c>
      <c r="AD15" s="8"/>
      <c r="AE15" s="623"/>
      <c r="AF15" s="632"/>
      <c r="AG15" s="632"/>
      <c r="AH15" s="632"/>
    </row>
    <row r="16">
      <c r="A16" s="1288">
        <v>44209.0</v>
      </c>
      <c r="B16" s="8"/>
      <c r="C16" s="622">
        <v>0.0</v>
      </c>
      <c r="D16" s="622">
        <v>1.0</v>
      </c>
      <c r="E16" s="622">
        <v>1.0</v>
      </c>
      <c r="F16" s="623">
        <v>0.0</v>
      </c>
      <c r="G16" s="618"/>
      <c r="H16" s="1288">
        <v>44209.0</v>
      </c>
      <c r="I16" s="8"/>
      <c r="J16" s="622">
        <v>0.0</v>
      </c>
      <c r="K16" s="622">
        <v>0.0</v>
      </c>
      <c r="L16" s="622">
        <v>0.0</v>
      </c>
      <c r="M16" s="623">
        <v>0.0</v>
      </c>
      <c r="N16" s="618"/>
      <c r="O16" s="1288">
        <v>44209.0</v>
      </c>
      <c r="P16" s="8"/>
      <c r="Q16" s="622">
        <v>1.0</v>
      </c>
      <c r="R16" s="622">
        <v>0.0</v>
      </c>
      <c r="S16" s="622">
        <v>0.0</v>
      </c>
      <c r="T16" s="623">
        <v>0.0</v>
      </c>
      <c r="U16" s="618"/>
      <c r="V16" s="1288">
        <v>44209.0</v>
      </c>
      <c r="W16" s="8"/>
      <c r="X16" s="622">
        <v>0.0</v>
      </c>
      <c r="Y16" s="622">
        <v>0.0</v>
      </c>
      <c r="Z16" s="622">
        <v>0.0</v>
      </c>
      <c r="AA16" s="623">
        <v>0.0</v>
      </c>
      <c r="AB16" s="618"/>
      <c r="AC16" s="1288">
        <v>44209.0</v>
      </c>
      <c r="AD16" s="8"/>
      <c r="AE16" s="622"/>
      <c r="AF16" s="622"/>
      <c r="AG16" s="622"/>
      <c r="AH16" s="623"/>
    </row>
    <row r="17">
      <c r="A17" s="1288">
        <v>44210.0</v>
      </c>
      <c r="B17" s="8"/>
      <c r="C17" s="622">
        <v>0.0</v>
      </c>
      <c r="D17" s="622">
        <v>0.0</v>
      </c>
      <c r="E17" s="622">
        <v>0.0</v>
      </c>
      <c r="F17" s="623">
        <v>0.0</v>
      </c>
      <c r="G17" s="618"/>
      <c r="H17" s="1288">
        <v>44210.0</v>
      </c>
      <c r="I17" s="8"/>
      <c r="J17" s="622">
        <v>0.0</v>
      </c>
      <c r="K17" s="622">
        <v>0.0</v>
      </c>
      <c r="L17" s="622">
        <v>1.0</v>
      </c>
      <c r="M17" s="623">
        <v>0.0</v>
      </c>
      <c r="N17" s="618"/>
      <c r="O17" s="1288">
        <v>44210.0</v>
      </c>
      <c r="P17" s="8"/>
      <c r="Q17" s="622">
        <v>1.0</v>
      </c>
      <c r="R17" s="622">
        <v>0.0</v>
      </c>
      <c r="S17" s="622">
        <v>0.0</v>
      </c>
      <c r="T17" s="623">
        <v>0.0</v>
      </c>
      <c r="U17" s="618"/>
      <c r="V17" s="1288">
        <v>44210.0</v>
      </c>
      <c r="W17" s="8"/>
      <c r="X17" s="622">
        <v>0.0</v>
      </c>
      <c r="Y17" s="622">
        <v>1.0</v>
      </c>
      <c r="Z17" s="622">
        <v>0.0</v>
      </c>
      <c r="AA17" s="623">
        <v>0.0</v>
      </c>
      <c r="AB17" s="618"/>
      <c r="AC17" s="1288">
        <v>44210.0</v>
      </c>
      <c r="AD17" s="8"/>
      <c r="AE17" s="622"/>
      <c r="AF17" s="622"/>
      <c r="AG17" s="622"/>
      <c r="AH17" s="623"/>
    </row>
    <row r="18">
      <c r="A18" s="625"/>
      <c r="B18" s="7"/>
      <c r="C18" s="7"/>
      <c r="D18" s="7"/>
      <c r="E18" s="7"/>
      <c r="F18" s="8"/>
      <c r="G18" s="618"/>
      <c r="H18" s="625"/>
      <c r="I18" s="7"/>
      <c r="J18" s="7"/>
      <c r="K18" s="7"/>
      <c r="L18" s="7"/>
      <c r="M18" s="8"/>
      <c r="N18" s="618"/>
      <c r="O18" s="625"/>
      <c r="P18" s="7"/>
      <c r="Q18" s="7"/>
      <c r="R18" s="7"/>
      <c r="S18" s="7"/>
      <c r="T18" s="8"/>
      <c r="U18" s="618"/>
      <c r="V18" s="625"/>
      <c r="W18" s="7"/>
      <c r="X18" s="7"/>
      <c r="Y18" s="7"/>
      <c r="Z18" s="7"/>
      <c r="AA18" s="8"/>
      <c r="AB18" s="618"/>
      <c r="AC18" s="625"/>
      <c r="AD18" s="7"/>
      <c r="AE18" s="7"/>
      <c r="AF18" s="7"/>
      <c r="AG18" s="7"/>
      <c r="AH18" s="8"/>
    </row>
    <row r="19">
      <c r="A19" s="621">
        <v>44211.0</v>
      </c>
      <c r="B19" s="8"/>
      <c r="C19" s="622">
        <v>0.0</v>
      </c>
      <c r="D19" s="622">
        <v>0.0</v>
      </c>
      <c r="E19" s="622">
        <v>0.0</v>
      </c>
      <c r="F19" s="623">
        <v>0.0</v>
      </c>
      <c r="G19" s="618"/>
      <c r="H19" s="621">
        <v>44211.0</v>
      </c>
      <c r="I19" s="8"/>
      <c r="J19" s="622">
        <v>0.0</v>
      </c>
      <c r="K19" s="622">
        <v>0.0</v>
      </c>
      <c r="L19" s="622">
        <v>0.0</v>
      </c>
      <c r="M19" s="623">
        <v>0.0</v>
      </c>
      <c r="N19" s="618"/>
      <c r="O19" s="621">
        <v>44211.0</v>
      </c>
      <c r="P19" s="8"/>
      <c r="Q19" s="622">
        <v>0.0</v>
      </c>
      <c r="R19" s="622">
        <v>1.0</v>
      </c>
      <c r="S19" s="622">
        <v>1.0</v>
      </c>
      <c r="T19" s="623">
        <v>0.0</v>
      </c>
      <c r="U19" s="618"/>
      <c r="V19" s="621">
        <v>44211.0</v>
      </c>
      <c r="W19" s="8"/>
      <c r="X19" s="622">
        <v>1.0</v>
      </c>
      <c r="Y19" s="622">
        <v>0.0</v>
      </c>
      <c r="Z19" s="622">
        <v>0.0</v>
      </c>
      <c r="AA19" s="623">
        <v>0.0</v>
      </c>
      <c r="AB19" s="618"/>
      <c r="AC19" s="621">
        <v>44211.0</v>
      </c>
      <c r="AD19" s="8"/>
      <c r="AE19" s="622"/>
      <c r="AF19" s="622"/>
      <c r="AG19" s="622"/>
      <c r="AH19" s="623"/>
    </row>
    <row r="20">
      <c r="A20" s="621">
        <v>44212.0</v>
      </c>
      <c r="B20" s="8"/>
      <c r="C20" s="622">
        <v>0.0</v>
      </c>
      <c r="D20" s="622">
        <v>1.0</v>
      </c>
      <c r="E20" s="622">
        <v>1.0</v>
      </c>
      <c r="F20" s="623">
        <v>0.0</v>
      </c>
      <c r="G20" s="618"/>
      <c r="H20" s="621">
        <v>44212.0</v>
      </c>
      <c r="I20" s="8"/>
      <c r="J20" s="622">
        <v>0.0</v>
      </c>
      <c r="K20" s="622">
        <v>0.0</v>
      </c>
      <c r="L20" s="622">
        <v>0.0</v>
      </c>
      <c r="M20" s="623">
        <v>0.0</v>
      </c>
      <c r="N20" s="618"/>
      <c r="O20" s="621">
        <v>44212.0</v>
      </c>
      <c r="P20" s="8"/>
      <c r="Q20" s="622">
        <v>0.0</v>
      </c>
      <c r="R20" s="622">
        <v>0.0</v>
      </c>
      <c r="S20" s="622">
        <v>0.0</v>
      </c>
      <c r="T20" s="623">
        <v>0.0</v>
      </c>
      <c r="U20" s="618"/>
      <c r="V20" s="621">
        <v>44212.0</v>
      </c>
      <c r="W20" s="8"/>
      <c r="X20" s="622">
        <v>0.0</v>
      </c>
      <c r="Y20" s="622">
        <v>0.0</v>
      </c>
      <c r="Z20" s="622">
        <v>0.0</v>
      </c>
      <c r="AA20" s="623">
        <v>0.0</v>
      </c>
      <c r="AB20" s="618"/>
      <c r="AC20" s="621">
        <v>44212.0</v>
      </c>
      <c r="AD20" s="8"/>
      <c r="AE20" s="622"/>
      <c r="AF20" s="622"/>
      <c r="AG20" s="622"/>
      <c r="AH20" s="623"/>
    </row>
    <row r="21">
      <c r="A21" s="621">
        <v>44213.0</v>
      </c>
      <c r="B21" s="8"/>
      <c r="C21" s="622">
        <v>0.0</v>
      </c>
      <c r="D21" s="622">
        <v>1.0</v>
      </c>
      <c r="E21" s="622">
        <v>0.0</v>
      </c>
      <c r="F21" s="623">
        <v>0.0</v>
      </c>
      <c r="G21" s="618"/>
      <c r="H21" s="621">
        <v>44213.0</v>
      </c>
      <c r="I21" s="8"/>
      <c r="J21" s="622">
        <v>0.0</v>
      </c>
      <c r="K21" s="622">
        <v>0.0</v>
      </c>
      <c r="L21" s="622">
        <v>1.0</v>
      </c>
      <c r="M21" s="623">
        <v>0.0</v>
      </c>
      <c r="N21" s="618"/>
      <c r="O21" s="621">
        <v>44213.0</v>
      </c>
      <c r="P21" s="8"/>
      <c r="Q21" s="622">
        <v>0.0</v>
      </c>
      <c r="R21" s="622">
        <v>0.0</v>
      </c>
      <c r="S21" s="622">
        <v>0.0</v>
      </c>
      <c r="T21" s="623">
        <v>0.0</v>
      </c>
      <c r="U21" s="618"/>
      <c r="V21" s="621">
        <v>44213.0</v>
      </c>
      <c r="W21" s="8"/>
      <c r="X21" s="622">
        <v>0.0</v>
      </c>
      <c r="Y21" s="622">
        <v>0.0</v>
      </c>
      <c r="Z21" s="622">
        <v>0.0</v>
      </c>
      <c r="AA21" s="623">
        <v>0.0</v>
      </c>
      <c r="AB21" s="618"/>
      <c r="AC21" s="621">
        <v>44213.0</v>
      </c>
      <c r="AD21" s="8"/>
      <c r="AE21" s="622"/>
      <c r="AF21" s="622"/>
      <c r="AG21" s="622"/>
      <c r="AH21" s="623"/>
    </row>
    <row r="22">
      <c r="A22" s="621">
        <v>44214.0</v>
      </c>
      <c r="B22" s="8"/>
      <c r="C22" s="622">
        <v>0.0</v>
      </c>
      <c r="D22" s="622">
        <v>0.0</v>
      </c>
      <c r="E22" s="622">
        <v>0.0</v>
      </c>
      <c r="F22" s="623">
        <v>0.0</v>
      </c>
      <c r="G22" s="618"/>
      <c r="H22" s="621">
        <v>44214.0</v>
      </c>
      <c r="I22" s="8"/>
      <c r="J22" s="622">
        <v>0.0</v>
      </c>
      <c r="K22" s="622">
        <v>0.0</v>
      </c>
      <c r="L22" s="622">
        <v>1.0</v>
      </c>
      <c r="M22" s="623">
        <v>0.0</v>
      </c>
      <c r="N22" s="618"/>
      <c r="O22" s="621">
        <v>44214.0</v>
      </c>
      <c r="P22" s="8"/>
      <c r="Q22" s="622">
        <v>0.0</v>
      </c>
      <c r="R22" s="622">
        <v>0.0</v>
      </c>
      <c r="S22" s="622">
        <v>0.0</v>
      </c>
      <c r="T22" s="623">
        <v>1.0</v>
      </c>
      <c r="U22" s="618"/>
      <c r="V22" s="621">
        <v>44214.0</v>
      </c>
      <c r="W22" s="8"/>
      <c r="X22" s="622">
        <v>0.0</v>
      </c>
      <c r="Y22" s="622">
        <v>1.0</v>
      </c>
      <c r="Z22" s="622">
        <v>1.0</v>
      </c>
      <c r="AA22" s="623">
        <v>0.0</v>
      </c>
      <c r="AB22" s="618"/>
      <c r="AC22" s="621">
        <v>44214.0</v>
      </c>
      <c r="AD22" s="8"/>
      <c r="AE22" s="622"/>
      <c r="AF22" s="622"/>
      <c r="AG22" s="622"/>
      <c r="AH22" s="623"/>
    </row>
    <row r="23">
      <c r="A23" s="621">
        <v>44215.0</v>
      </c>
      <c r="B23" s="8"/>
      <c r="C23" s="622"/>
      <c r="D23" s="622"/>
      <c r="E23" s="622"/>
      <c r="F23" s="623"/>
      <c r="G23" s="618"/>
      <c r="H23" s="621">
        <v>44215.0</v>
      </c>
      <c r="I23" s="8"/>
      <c r="J23" s="622">
        <v>1.0</v>
      </c>
      <c r="K23" s="622">
        <v>1.0</v>
      </c>
      <c r="L23" s="622">
        <v>1.0</v>
      </c>
      <c r="M23" s="623">
        <v>0.0</v>
      </c>
      <c r="N23" s="618"/>
      <c r="O23" s="621">
        <v>44215.0</v>
      </c>
      <c r="P23" s="8"/>
      <c r="Q23" s="622">
        <v>0.0</v>
      </c>
      <c r="R23" s="622">
        <v>0.0</v>
      </c>
      <c r="S23" s="622">
        <v>0.0</v>
      </c>
      <c r="T23" s="623">
        <v>0.0</v>
      </c>
      <c r="U23" s="618"/>
      <c r="V23" s="621">
        <v>44215.0</v>
      </c>
      <c r="W23" s="8"/>
      <c r="X23" s="622">
        <v>0.0</v>
      </c>
      <c r="Y23" s="622">
        <v>0.0</v>
      </c>
      <c r="Z23" s="622">
        <v>0.0</v>
      </c>
      <c r="AA23" s="623">
        <v>0.0</v>
      </c>
      <c r="AB23" s="618"/>
      <c r="AC23" s="621">
        <v>44215.0</v>
      </c>
      <c r="AD23" s="8"/>
      <c r="AE23" s="622"/>
      <c r="AF23" s="622"/>
      <c r="AG23" s="622"/>
      <c r="AH23" s="623"/>
    </row>
    <row r="24">
      <c r="A24" s="621">
        <v>44216.0</v>
      </c>
      <c r="B24" s="8"/>
      <c r="C24" s="622"/>
      <c r="D24" s="622"/>
      <c r="E24" s="622"/>
      <c r="F24" s="623"/>
      <c r="G24" s="618"/>
      <c r="H24" s="621">
        <v>44216.0</v>
      </c>
      <c r="I24" s="8"/>
      <c r="J24" s="622">
        <v>0.0</v>
      </c>
      <c r="K24" s="622">
        <v>1.0</v>
      </c>
      <c r="L24" s="622">
        <v>1.0</v>
      </c>
      <c r="M24" s="623">
        <v>0.0</v>
      </c>
      <c r="N24" s="618"/>
      <c r="O24" s="621">
        <v>44216.0</v>
      </c>
      <c r="P24" s="8"/>
      <c r="Q24" s="622">
        <v>1.0</v>
      </c>
      <c r="R24" s="622">
        <v>1.0</v>
      </c>
      <c r="S24" s="622">
        <v>0.0</v>
      </c>
      <c r="T24" s="623">
        <v>0.0</v>
      </c>
      <c r="U24" s="618"/>
      <c r="V24" s="621">
        <v>44216.0</v>
      </c>
      <c r="W24" s="8"/>
      <c r="X24" s="622">
        <v>0.0</v>
      </c>
      <c r="Y24" s="622">
        <v>1.0</v>
      </c>
      <c r="Z24" s="622">
        <v>0.0</v>
      </c>
      <c r="AA24" s="623">
        <v>0.0</v>
      </c>
      <c r="AB24" s="618"/>
      <c r="AC24" s="621">
        <v>44216.0</v>
      </c>
      <c r="AD24" s="8"/>
      <c r="AE24" s="622"/>
      <c r="AF24" s="622"/>
      <c r="AG24" s="622"/>
      <c r="AH24" s="623"/>
    </row>
    <row r="25">
      <c r="A25" s="621">
        <v>44217.0</v>
      </c>
      <c r="B25" s="8"/>
      <c r="C25" s="622"/>
      <c r="D25" s="622"/>
      <c r="E25" s="622"/>
      <c r="F25" s="623"/>
      <c r="G25" s="618"/>
      <c r="H25" s="621">
        <v>44217.0</v>
      </c>
      <c r="I25" s="8"/>
      <c r="J25" s="622">
        <v>0.0</v>
      </c>
      <c r="K25" s="622">
        <v>1.0</v>
      </c>
      <c r="L25" s="622">
        <v>0.0</v>
      </c>
      <c r="M25" s="623">
        <v>0.0</v>
      </c>
      <c r="N25" s="618"/>
      <c r="O25" s="621">
        <v>44217.0</v>
      </c>
      <c r="P25" s="8"/>
      <c r="Q25" s="622">
        <v>1.0</v>
      </c>
      <c r="R25" s="622">
        <v>0.0</v>
      </c>
      <c r="S25" s="622">
        <v>1.0</v>
      </c>
      <c r="T25" s="623">
        <v>0.0</v>
      </c>
      <c r="U25" s="618"/>
      <c r="V25" s="621">
        <v>44217.0</v>
      </c>
      <c r="W25" s="8"/>
      <c r="X25" s="622">
        <v>0.0</v>
      </c>
      <c r="Y25" s="622">
        <v>0.0</v>
      </c>
      <c r="Z25" s="622">
        <v>0.0</v>
      </c>
      <c r="AA25" s="623">
        <v>0.0</v>
      </c>
      <c r="AB25" s="618"/>
      <c r="AC25" s="621">
        <v>44217.0</v>
      </c>
      <c r="AD25" s="8"/>
      <c r="AE25" s="622"/>
      <c r="AF25" s="622"/>
      <c r="AG25" s="622"/>
      <c r="AH25" s="623"/>
    </row>
    <row r="26">
      <c r="A26" s="625"/>
      <c r="B26" s="7"/>
      <c r="C26" s="7"/>
      <c r="D26" s="7"/>
      <c r="E26" s="7"/>
      <c r="F26" s="8"/>
      <c r="G26" s="618"/>
      <c r="H26" s="625"/>
      <c r="I26" s="7"/>
      <c r="J26" s="7"/>
      <c r="K26" s="7"/>
      <c r="L26" s="7"/>
      <c r="M26" s="8"/>
      <c r="N26" s="618"/>
      <c r="O26" s="625"/>
      <c r="P26" s="7"/>
      <c r="Q26" s="7"/>
      <c r="R26" s="7"/>
      <c r="S26" s="7"/>
      <c r="T26" s="8"/>
      <c r="U26" s="618"/>
      <c r="V26" s="625"/>
      <c r="W26" s="7"/>
      <c r="X26" s="7"/>
      <c r="Y26" s="7"/>
      <c r="Z26" s="7"/>
      <c r="AA26" s="8"/>
      <c r="AB26" s="618"/>
      <c r="AC26" s="625"/>
      <c r="AD26" s="7"/>
      <c r="AE26" s="7"/>
      <c r="AF26" s="7"/>
      <c r="AG26" s="7"/>
      <c r="AH26" s="8"/>
    </row>
    <row r="27">
      <c r="A27" s="1281">
        <v>44218.0</v>
      </c>
      <c r="B27" s="8"/>
      <c r="C27" s="637"/>
      <c r="D27" s="636"/>
      <c r="E27" s="636"/>
      <c r="F27" s="636"/>
      <c r="G27" s="618"/>
      <c r="H27" s="1281">
        <v>44218.0</v>
      </c>
      <c r="I27" s="8"/>
      <c r="J27" s="637">
        <v>0.0</v>
      </c>
      <c r="K27" s="636">
        <v>1.0</v>
      </c>
      <c r="L27" s="636">
        <v>0.0</v>
      </c>
      <c r="M27" s="636">
        <v>0.0</v>
      </c>
      <c r="N27" s="618"/>
      <c r="O27" s="1281">
        <v>44218.0</v>
      </c>
      <c r="P27" s="8"/>
      <c r="Q27" s="637">
        <v>0.0</v>
      </c>
      <c r="R27" s="636">
        <v>0.0</v>
      </c>
      <c r="S27" s="636">
        <v>1.0</v>
      </c>
      <c r="T27" s="636">
        <v>0.0</v>
      </c>
      <c r="U27" s="618"/>
      <c r="V27" s="1281">
        <v>44218.0</v>
      </c>
      <c r="W27" s="8"/>
      <c r="X27" s="637">
        <v>0.0</v>
      </c>
      <c r="Y27" s="636">
        <v>0.0</v>
      </c>
      <c r="Z27" s="636">
        <v>0.0</v>
      </c>
      <c r="AA27" s="636">
        <v>0.0</v>
      </c>
      <c r="AB27" s="618"/>
      <c r="AC27" s="1281">
        <v>44218.0</v>
      </c>
      <c r="AD27" s="8"/>
      <c r="AE27" s="637"/>
      <c r="AF27" s="636"/>
      <c r="AG27" s="636"/>
      <c r="AH27" s="636"/>
    </row>
    <row r="28">
      <c r="A28" s="1281">
        <v>44219.0</v>
      </c>
      <c r="B28" s="8"/>
      <c r="C28" s="637"/>
      <c r="D28" s="636"/>
      <c r="E28" s="636"/>
      <c r="F28" s="636"/>
      <c r="G28" s="618"/>
      <c r="H28" s="1281">
        <v>44219.0</v>
      </c>
      <c r="I28" s="8"/>
      <c r="J28" s="637">
        <v>0.0</v>
      </c>
      <c r="K28" s="636">
        <v>0.0</v>
      </c>
      <c r="L28" s="636">
        <v>0.0</v>
      </c>
      <c r="M28" s="636">
        <v>0.0</v>
      </c>
      <c r="N28" s="618"/>
      <c r="O28" s="1281">
        <v>44219.0</v>
      </c>
      <c r="P28" s="8"/>
      <c r="Q28" s="637">
        <v>0.0</v>
      </c>
      <c r="R28" s="636">
        <v>0.0</v>
      </c>
      <c r="S28" s="636">
        <v>1.0</v>
      </c>
      <c r="T28" s="636">
        <v>0.0</v>
      </c>
      <c r="U28" s="618"/>
      <c r="V28" s="1281">
        <v>44219.0</v>
      </c>
      <c r="W28" s="8"/>
      <c r="X28" s="637">
        <v>0.0</v>
      </c>
      <c r="Y28" s="636">
        <v>1.0</v>
      </c>
      <c r="Z28" s="636">
        <v>0.0</v>
      </c>
      <c r="AA28" s="636">
        <v>0.0</v>
      </c>
      <c r="AB28" s="618"/>
      <c r="AC28" s="1281">
        <v>44219.0</v>
      </c>
      <c r="AD28" s="8"/>
      <c r="AE28" s="637"/>
      <c r="AF28" s="636"/>
      <c r="AG28" s="636"/>
      <c r="AH28" s="636"/>
    </row>
    <row r="29">
      <c r="A29" s="1281">
        <v>44220.0</v>
      </c>
      <c r="B29" s="8"/>
      <c r="C29" s="623"/>
      <c r="D29" s="632"/>
      <c r="E29" s="632"/>
      <c r="F29" s="632"/>
      <c r="G29" s="618"/>
      <c r="H29" s="1281">
        <v>44220.0</v>
      </c>
      <c r="I29" s="8"/>
      <c r="J29" s="623">
        <v>0.0</v>
      </c>
      <c r="K29" s="632">
        <v>0.0</v>
      </c>
      <c r="L29" s="632">
        <v>0.0</v>
      </c>
      <c r="M29" s="632">
        <v>0.0</v>
      </c>
      <c r="N29" s="618"/>
      <c r="O29" s="1281">
        <v>44220.0</v>
      </c>
      <c r="P29" s="8"/>
      <c r="Q29" s="623">
        <v>1.0</v>
      </c>
      <c r="R29" s="632">
        <v>1.0</v>
      </c>
      <c r="S29" s="632">
        <v>0.0</v>
      </c>
      <c r="T29" s="632">
        <v>0.0</v>
      </c>
      <c r="U29" s="618"/>
      <c r="V29" s="1281">
        <v>44220.0</v>
      </c>
      <c r="W29" s="8"/>
      <c r="X29" s="623">
        <v>0.0</v>
      </c>
      <c r="Y29" s="632">
        <v>0.0</v>
      </c>
      <c r="Z29" s="632">
        <v>1.0</v>
      </c>
      <c r="AA29" s="632">
        <v>0.0</v>
      </c>
      <c r="AB29" s="618"/>
      <c r="AC29" s="1281">
        <v>44220.0</v>
      </c>
      <c r="AD29" s="8"/>
      <c r="AE29" s="623"/>
      <c r="AF29" s="632"/>
      <c r="AG29" s="632"/>
      <c r="AH29" s="632"/>
    </row>
    <row r="30">
      <c r="A30" s="1281">
        <v>44221.0</v>
      </c>
      <c r="B30" s="8"/>
      <c r="C30" s="623"/>
      <c r="D30" s="632"/>
      <c r="E30" s="632"/>
      <c r="F30" s="632"/>
      <c r="G30" s="618"/>
      <c r="H30" s="1281">
        <v>44221.0</v>
      </c>
      <c r="I30" s="8"/>
      <c r="J30" s="623">
        <v>0.0</v>
      </c>
      <c r="K30" s="632">
        <v>0.0</v>
      </c>
      <c r="L30" s="632">
        <v>1.0</v>
      </c>
      <c r="M30" s="632">
        <v>0.0</v>
      </c>
      <c r="N30" s="618"/>
      <c r="O30" s="1281">
        <v>44221.0</v>
      </c>
      <c r="P30" s="8"/>
      <c r="Q30" s="623">
        <v>1.0</v>
      </c>
      <c r="R30" s="632">
        <v>0.0</v>
      </c>
      <c r="S30" s="632">
        <v>0.0</v>
      </c>
      <c r="T30" s="632">
        <v>0.0</v>
      </c>
      <c r="U30" s="618"/>
      <c r="V30" s="1281">
        <v>44221.0</v>
      </c>
      <c r="W30" s="8"/>
      <c r="X30" s="623">
        <v>0.0</v>
      </c>
      <c r="Y30" s="632">
        <v>1.0</v>
      </c>
      <c r="Z30" s="632">
        <v>0.0</v>
      </c>
      <c r="AA30" s="632">
        <v>0.0</v>
      </c>
      <c r="AB30" s="618"/>
      <c r="AC30" s="1281">
        <v>44221.0</v>
      </c>
      <c r="AD30" s="8"/>
      <c r="AE30" s="623"/>
      <c r="AF30" s="632"/>
      <c r="AG30" s="632"/>
      <c r="AH30" s="632"/>
    </row>
    <row r="31">
      <c r="A31" s="1281">
        <v>44222.0</v>
      </c>
      <c r="B31" s="8"/>
      <c r="C31" s="623"/>
      <c r="D31" s="632"/>
      <c r="E31" s="632"/>
      <c r="F31" s="632"/>
      <c r="G31" s="618"/>
      <c r="H31" s="1281">
        <v>44222.0</v>
      </c>
      <c r="I31" s="8"/>
      <c r="J31" s="623">
        <v>0.0</v>
      </c>
      <c r="K31" s="632">
        <v>0.0</v>
      </c>
      <c r="L31" s="632">
        <v>1.0</v>
      </c>
      <c r="M31" s="632">
        <v>0.0</v>
      </c>
      <c r="N31" s="618"/>
      <c r="O31" s="1281">
        <v>44222.0</v>
      </c>
      <c r="P31" s="8"/>
      <c r="Q31" s="623">
        <v>1.0</v>
      </c>
      <c r="R31" s="632">
        <v>0.0</v>
      </c>
      <c r="S31" s="632">
        <v>0.0</v>
      </c>
      <c r="T31" s="632">
        <v>0.0</v>
      </c>
      <c r="U31" s="618"/>
      <c r="V31" s="1281">
        <v>44222.0</v>
      </c>
      <c r="W31" s="8"/>
      <c r="X31" s="623">
        <v>0.0</v>
      </c>
      <c r="Y31" s="632">
        <v>1.0</v>
      </c>
      <c r="Z31" s="632">
        <v>0.0</v>
      </c>
      <c r="AA31" s="632">
        <v>0.0</v>
      </c>
      <c r="AB31" s="618"/>
      <c r="AC31" s="1281">
        <v>44222.0</v>
      </c>
      <c r="AD31" s="8"/>
      <c r="AE31" s="623"/>
      <c r="AF31" s="632"/>
      <c r="AG31" s="632"/>
      <c r="AH31" s="632"/>
    </row>
    <row r="32">
      <c r="A32" s="1281">
        <v>44223.0</v>
      </c>
      <c r="B32" s="8"/>
      <c r="C32" s="622"/>
      <c r="D32" s="622"/>
      <c r="E32" s="622"/>
      <c r="F32" s="623"/>
      <c r="G32" s="618"/>
      <c r="H32" s="1281">
        <v>44223.0</v>
      </c>
      <c r="I32" s="8"/>
      <c r="J32" s="622">
        <v>0.0</v>
      </c>
      <c r="K32" s="622">
        <v>1.0</v>
      </c>
      <c r="L32" s="622">
        <v>1.0</v>
      </c>
      <c r="M32" s="623">
        <v>0.0</v>
      </c>
      <c r="N32" s="618"/>
      <c r="O32" s="1281">
        <v>44223.0</v>
      </c>
      <c r="P32" s="8"/>
      <c r="Q32" s="622">
        <v>0.0</v>
      </c>
      <c r="R32" s="622">
        <v>0.0</v>
      </c>
      <c r="S32" s="622">
        <v>0.0</v>
      </c>
      <c r="T32" s="623">
        <v>0.0</v>
      </c>
      <c r="U32" s="618"/>
      <c r="V32" s="1281">
        <v>44223.0</v>
      </c>
      <c r="W32" s="8"/>
      <c r="X32" s="622">
        <v>1.0</v>
      </c>
      <c r="Y32" s="622">
        <v>0.0</v>
      </c>
      <c r="Z32" s="622">
        <v>0.0</v>
      </c>
      <c r="AA32" s="623">
        <v>0.0</v>
      </c>
      <c r="AB32" s="618"/>
      <c r="AC32" s="1281">
        <v>44223.0</v>
      </c>
      <c r="AD32" s="8"/>
      <c r="AE32" s="622"/>
      <c r="AF32" s="622"/>
      <c r="AG32" s="622"/>
      <c r="AH32" s="623"/>
    </row>
    <row r="33">
      <c r="A33" s="1281">
        <v>44224.0</v>
      </c>
      <c r="B33" s="8"/>
      <c r="C33" s="622"/>
      <c r="D33" s="622"/>
      <c r="E33" s="622"/>
      <c r="F33" s="623"/>
      <c r="G33" s="618"/>
      <c r="H33" s="1281">
        <v>44224.0</v>
      </c>
      <c r="I33" s="8"/>
      <c r="J33" s="622">
        <v>0.0</v>
      </c>
      <c r="K33" s="622">
        <v>0.0</v>
      </c>
      <c r="L33" s="622">
        <v>1.0</v>
      </c>
      <c r="M33" s="623">
        <v>0.0</v>
      </c>
      <c r="N33" s="618"/>
      <c r="O33" s="1281">
        <v>44224.0</v>
      </c>
      <c r="P33" s="8"/>
      <c r="Q33" s="622">
        <v>1.0</v>
      </c>
      <c r="R33" s="622">
        <v>1.0</v>
      </c>
      <c r="S33" s="622">
        <v>0.0</v>
      </c>
      <c r="T33" s="623">
        <v>0.0</v>
      </c>
      <c r="U33" s="618"/>
      <c r="V33" s="1281">
        <v>44224.0</v>
      </c>
      <c r="W33" s="8"/>
      <c r="X33" s="622">
        <v>0.0</v>
      </c>
      <c r="Y33" s="622">
        <v>0.0</v>
      </c>
      <c r="Z33" s="622">
        <v>0.0</v>
      </c>
      <c r="AA33" s="623">
        <v>0.0</v>
      </c>
      <c r="AB33" s="618"/>
      <c r="AC33" s="1281">
        <v>44224.0</v>
      </c>
      <c r="AD33" s="8"/>
      <c r="AE33" s="622"/>
      <c r="AF33" s="622"/>
      <c r="AG33" s="622"/>
      <c r="AH33" s="623"/>
    </row>
    <row r="34">
      <c r="A34" s="625"/>
      <c r="B34" s="7"/>
      <c r="C34" s="7"/>
      <c r="D34" s="7"/>
      <c r="E34" s="7"/>
      <c r="F34" s="8"/>
      <c r="G34" s="618"/>
      <c r="H34" s="625"/>
      <c r="I34" s="7"/>
      <c r="J34" s="7"/>
      <c r="K34" s="7"/>
      <c r="L34" s="7"/>
      <c r="M34" s="8"/>
      <c r="N34" s="618"/>
      <c r="O34" s="625"/>
      <c r="P34" s="7"/>
      <c r="Q34" s="7"/>
      <c r="R34" s="7"/>
      <c r="S34" s="7"/>
      <c r="T34" s="8"/>
      <c r="U34" s="618"/>
      <c r="V34" s="625"/>
      <c r="W34" s="7"/>
      <c r="X34" s="7"/>
      <c r="Y34" s="7"/>
      <c r="Z34" s="7"/>
      <c r="AA34" s="8"/>
      <c r="AB34" s="618"/>
      <c r="AC34" s="625"/>
      <c r="AD34" s="7"/>
      <c r="AE34" s="7"/>
      <c r="AF34" s="7"/>
      <c r="AG34" s="7"/>
      <c r="AH34" s="8"/>
    </row>
    <row r="35">
      <c r="A35" s="635">
        <v>44225.0</v>
      </c>
      <c r="B35" s="8"/>
      <c r="C35" s="1283"/>
      <c r="D35" s="622"/>
      <c r="E35" s="622"/>
      <c r="F35" s="623"/>
      <c r="G35" s="618"/>
      <c r="H35" s="635">
        <v>44225.0</v>
      </c>
      <c r="I35" s="8"/>
      <c r="J35" s="622">
        <v>0.0</v>
      </c>
      <c r="K35" s="622">
        <v>0.0</v>
      </c>
      <c r="L35" s="622">
        <v>0.0</v>
      </c>
      <c r="M35" s="623">
        <v>0.0</v>
      </c>
      <c r="N35" s="618"/>
      <c r="O35" s="635">
        <v>44225.0</v>
      </c>
      <c r="P35" s="8"/>
      <c r="Q35" s="622">
        <v>1.0</v>
      </c>
      <c r="R35" s="622">
        <v>1.0</v>
      </c>
      <c r="S35" s="622">
        <v>1.0</v>
      </c>
      <c r="T35" s="623">
        <v>0.0</v>
      </c>
      <c r="U35" s="618"/>
      <c r="V35" s="635">
        <v>44225.0</v>
      </c>
      <c r="W35" s="8"/>
      <c r="X35" s="622">
        <v>0.0</v>
      </c>
      <c r="Y35" s="622">
        <v>0.0</v>
      </c>
      <c r="Z35" s="622">
        <v>0.0</v>
      </c>
      <c r="AA35" s="623">
        <v>0.0</v>
      </c>
      <c r="AB35" s="618"/>
      <c r="AC35" s="635">
        <v>44225.0</v>
      </c>
      <c r="AD35" s="8"/>
      <c r="AE35" s="1283"/>
      <c r="AF35" s="622"/>
      <c r="AG35" s="622"/>
      <c r="AH35" s="623"/>
    </row>
    <row r="36">
      <c r="A36" s="635">
        <v>44226.0</v>
      </c>
      <c r="B36" s="8"/>
      <c r="C36" s="1283"/>
      <c r="D36" s="622"/>
      <c r="E36" s="622"/>
      <c r="F36" s="1289"/>
      <c r="G36" s="618"/>
      <c r="H36" s="635">
        <v>44226.0</v>
      </c>
      <c r="I36" s="8"/>
      <c r="J36" s="622">
        <v>0.0</v>
      </c>
      <c r="K36" s="622">
        <v>0.0</v>
      </c>
      <c r="L36" s="622">
        <v>0.0</v>
      </c>
      <c r="M36" s="623">
        <v>0.0</v>
      </c>
      <c r="N36" s="618"/>
      <c r="O36" s="635">
        <v>44226.0</v>
      </c>
      <c r="P36" s="8"/>
      <c r="Q36" s="622">
        <v>1.0</v>
      </c>
      <c r="R36" s="622">
        <v>1.0</v>
      </c>
      <c r="S36" s="622">
        <v>1.0</v>
      </c>
      <c r="T36" s="623">
        <v>0.0</v>
      </c>
      <c r="U36" s="618"/>
      <c r="V36" s="635">
        <v>44226.0</v>
      </c>
      <c r="W36" s="8"/>
      <c r="X36" s="622">
        <v>0.0</v>
      </c>
      <c r="Y36" s="622">
        <v>0.0</v>
      </c>
      <c r="Z36" s="622">
        <v>0.0</v>
      </c>
      <c r="AA36" s="623">
        <v>0.0</v>
      </c>
      <c r="AB36" s="618"/>
      <c r="AC36" s="635">
        <v>44226.0</v>
      </c>
      <c r="AD36" s="8"/>
      <c r="AE36" s="1283"/>
      <c r="AF36" s="622"/>
      <c r="AG36" s="622"/>
      <c r="AH36" s="1289"/>
    </row>
    <row r="37">
      <c r="A37" s="635">
        <v>44227.0</v>
      </c>
      <c r="B37" s="8"/>
      <c r="C37" s="1283"/>
      <c r="D37" s="622"/>
      <c r="E37" s="622"/>
      <c r="F37" s="1289"/>
      <c r="G37" s="618"/>
      <c r="H37" s="635">
        <v>44227.0</v>
      </c>
      <c r="I37" s="8"/>
      <c r="J37" s="622">
        <v>0.0</v>
      </c>
      <c r="K37" s="622">
        <v>0.0</v>
      </c>
      <c r="L37" s="622">
        <v>0.0</v>
      </c>
      <c r="M37" s="623">
        <v>0.0</v>
      </c>
      <c r="N37" s="618"/>
      <c r="O37" s="635">
        <v>44227.0</v>
      </c>
      <c r="P37" s="8"/>
      <c r="Q37" s="622">
        <v>1.0</v>
      </c>
      <c r="R37" s="622">
        <v>1.0</v>
      </c>
      <c r="S37" s="622">
        <v>1.0</v>
      </c>
      <c r="T37" s="623">
        <v>2.0</v>
      </c>
      <c r="U37" s="618"/>
      <c r="V37" s="635">
        <v>44227.0</v>
      </c>
      <c r="W37" s="8"/>
      <c r="X37" s="622">
        <v>0.0</v>
      </c>
      <c r="Y37" s="622">
        <v>0.0</v>
      </c>
      <c r="Z37" s="622">
        <v>0.0</v>
      </c>
      <c r="AA37" s="623">
        <v>0.0</v>
      </c>
      <c r="AB37" s="618"/>
      <c r="AC37" s="635">
        <v>44227.0</v>
      </c>
      <c r="AD37" s="8"/>
      <c r="AE37" s="1283"/>
      <c r="AF37" s="622"/>
      <c r="AG37" s="622"/>
      <c r="AH37" s="1289"/>
    </row>
    <row r="38">
      <c r="A38" s="652" t="s">
        <v>1069</v>
      </c>
      <c r="B38" s="7"/>
      <c r="C38" s="7"/>
      <c r="D38" s="7"/>
      <c r="E38" s="7"/>
      <c r="F38" s="7"/>
      <c r="G38" s="618"/>
      <c r="H38" s="652" t="s">
        <v>1069</v>
      </c>
      <c r="I38" s="7"/>
      <c r="J38" s="7"/>
      <c r="K38" s="7"/>
      <c r="L38" s="7"/>
      <c r="M38" s="7"/>
      <c r="N38" s="618"/>
      <c r="O38" s="652" t="s">
        <v>1069</v>
      </c>
      <c r="P38" s="7"/>
      <c r="Q38" s="7"/>
      <c r="R38" s="7"/>
      <c r="S38" s="7"/>
      <c r="T38" s="7"/>
      <c r="U38" s="618"/>
      <c r="V38" s="652" t="s">
        <v>1069</v>
      </c>
      <c r="W38" s="7"/>
      <c r="X38" s="7"/>
      <c r="Y38" s="7"/>
      <c r="Z38" s="7"/>
      <c r="AA38" s="7"/>
      <c r="AB38" s="618"/>
      <c r="AC38" s="652" t="s">
        <v>1069</v>
      </c>
      <c r="AD38" s="7"/>
      <c r="AE38" s="7"/>
      <c r="AF38" s="7"/>
      <c r="AG38" s="7"/>
      <c r="AH38" s="7"/>
    </row>
    <row r="39">
      <c r="A39" s="653" t="s">
        <v>1070</v>
      </c>
      <c r="B39" s="8"/>
      <c r="C39" s="1287">
        <f t="shared" ref="C39:F39" si="1">SUM(C3:C9)</f>
        <v>1</v>
      </c>
      <c r="D39" s="654">
        <f t="shared" si="1"/>
        <v>0</v>
      </c>
      <c r="E39" s="655">
        <f t="shared" si="1"/>
        <v>1</v>
      </c>
      <c r="F39" s="656">
        <f t="shared" si="1"/>
        <v>0</v>
      </c>
      <c r="G39" s="618"/>
      <c r="H39" s="653" t="s">
        <v>1070</v>
      </c>
      <c r="I39" s="8"/>
      <c r="J39" s="1287">
        <f t="shared" ref="J39:M39" si="2">SUM(J3:J9)</f>
        <v>2</v>
      </c>
      <c r="K39" s="654">
        <f t="shared" si="2"/>
        <v>1</v>
      </c>
      <c r="L39" s="655">
        <f t="shared" si="2"/>
        <v>1</v>
      </c>
      <c r="M39" s="656">
        <f t="shared" si="2"/>
        <v>0</v>
      </c>
      <c r="N39" s="618"/>
      <c r="O39" s="653" t="s">
        <v>1070</v>
      </c>
      <c r="P39" s="8"/>
      <c r="Q39" s="1287">
        <f t="shared" ref="Q39:T39" si="3">SUM(Q3:Q9)</f>
        <v>2</v>
      </c>
      <c r="R39" s="654">
        <f t="shared" si="3"/>
        <v>5</v>
      </c>
      <c r="S39" s="655">
        <f t="shared" si="3"/>
        <v>5</v>
      </c>
      <c r="T39" s="656">
        <f t="shared" si="3"/>
        <v>0</v>
      </c>
      <c r="U39" s="618"/>
      <c r="V39" s="653" t="s">
        <v>1070</v>
      </c>
      <c r="W39" s="8"/>
      <c r="X39" s="1287">
        <f t="shared" ref="X39:AA39" si="4">SUM(X3:X9)</f>
        <v>2</v>
      </c>
      <c r="Y39" s="654">
        <f t="shared" si="4"/>
        <v>0</v>
      </c>
      <c r="Z39" s="655">
        <f t="shared" si="4"/>
        <v>0</v>
      </c>
      <c r="AA39" s="656">
        <f t="shared" si="4"/>
        <v>0</v>
      </c>
      <c r="AB39" s="618"/>
      <c r="AC39" s="653" t="s">
        <v>1070</v>
      </c>
      <c r="AD39" s="8"/>
      <c r="AE39" s="1287">
        <f t="shared" ref="AE39:AH39" si="5">SUM(AE3:AE9)</f>
        <v>0</v>
      </c>
      <c r="AF39" s="654">
        <f t="shared" si="5"/>
        <v>0</v>
      </c>
      <c r="AG39" s="655">
        <f t="shared" si="5"/>
        <v>0</v>
      </c>
      <c r="AH39" s="656">
        <f t="shared" si="5"/>
        <v>0</v>
      </c>
    </row>
    <row r="40">
      <c r="A40" s="653" t="s">
        <v>1071</v>
      </c>
      <c r="B40" s="8"/>
      <c r="C40" s="654">
        <f t="shared" ref="C40:F40" si="6">SUM(C11:C17)</f>
        <v>0</v>
      </c>
      <c r="D40" s="654">
        <f t="shared" si="6"/>
        <v>1</v>
      </c>
      <c r="E40" s="655">
        <f t="shared" si="6"/>
        <v>1</v>
      </c>
      <c r="F40" s="656">
        <f t="shared" si="6"/>
        <v>0</v>
      </c>
      <c r="G40" s="618"/>
      <c r="H40" s="653" t="s">
        <v>1071</v>
      </c>
      <c r="I40" s="8"/>
      <c r="J40" s="654">
        <f t="shared" ref="J40:M40" si="7">SUM(J11:J17)</f>
        <v>0</v>
      </c>
      <c r="K40" s="654">
        <f t="shared" si="7"/>
        <v>0</v>
      </c>
      <c r="L40" s="655">
        <f t="shared" si="7"/>
        <v>3</v>
      </c>
      <c r="M40" s="656">
        <f t="shared" si="7"/>
        <v>0</v>
      </c>
      <c r="N40" s="618"/>
      <c r="O40" s="653" t="s">
        <v>1071</v>
      </c>
      <c r="P40" s="8"/>
      <c r="Q40" s="654">
        <f t="shared" ref="Q40:T40" si="8">SUM(Q11:Q17)</f>
        <v>7</v>
      </c>
      <c r="R40" s="654">
        <f t="shared" si="8"/>
        <v>4</v>
      </c>
      <c r="S40" s="655">
        <f t="shared" si="8"/>
        <v>2</v>
      </c>
      <c r="T40" s="656">
        <f t="shared" si="8"/>
        <v>1</v>
      </c>
      <c r="U40" s="618"/>
      <c r="V40" s="653" t="s">
        <v>1071</v>
      </c>
      <c r="W40" s="8"/>
      <c r="X40" s="654">
        <f t="shared" ref="X40:AA40" si="9">SUM(X11:X17)</f>
        <v>0</v>
      </c>
      <c r="Y40" s="654">
        <f t="shared" si="9"/>
        <v>2</v>
      </c>
      <c r="Z40" s="655">
        <f t="shared" si="9"/>
        <v>1</v>
      </c>
      <c r="AA40" s="656">
        <f t="shared" si="9"/>
        <v>0</v>
      </c>
      <c r="AB40" s="618"/>
      <c r="AC40" s="653" t="s">
        <v>1071</v>
      </c>
      <c r="AD40" s="8"/>
      <c r="AE40" s="654">
        <f t="shared" ref="AE40:AH40" si="10">SUM(AE11:AE17)</f>
        <v>0</v>
      </c>
      <c r="AF40" s="654">
        <f t="shared" si="10"/>
        <v>0</v>
      </c>
      <c r="AG40" s="655">
        <f t="shared" si="10"/>
        <v>0</v>
      </c>
      <c r="AH40" s="656">
        <f t="shared" si="10"/>
        <v>0</v>
      </c>
    </row>
    <row r="41">
      <c r="A41" s="653" t="s">
        <v>1072</v>
      </c>
      <c r="B41" s="8"/>
      <c r="C41" s="654">
        <f t="shared" ref="C41:F41" si="11">SUM(C19:C25)</f>
        <v>0</v>
      </c>
      <c r="D41" s="654">
        <f t="shared" si="11"/>
        <v>2</v>
      </c>
      <c r="E41" s="655">
        <f t="shared" si="11"/>
        <v>1</v>
      </c>
      <c r="F41" s="656">
        <f t="shared" si="11"/>
        <v>0</v>
      </c>
      <c r="G41" s="618"/>
      <c r="H41" s="653" t="s">
        <v>1072</v>
      </c>
      <c r="I41" s="8"/>
      <c r="J41" s="654">
        <f t="shared" ref="J41:M41" si="12">SUM(J19:J25)</f>
        <v>1</v>
      </c>
      <c r="K41" s="654">
        <f t="shared" si="12"/>
        <v>3</v>
      </c>
      <c r="L41" s="655">
        <f t="shared" si="12"/>
        <v>4</v>
      </c>
      <c r="M41" s="656">
        <f t="shared" si="12"/>
        <v>0</v>
      </c>
      <c r="N41" s="618"/>
      <c r="O41" s="653" t="s">
        <v>1072</v>
      </c>
      <c r="P41" s="8"/>
      <c r="Q41" s="654">
        <f t="shared" ref="Q41:T41" si="13">SUM(Q19:Q25)</f>
        <v>2</v>
      </c>
      <c r="R41" s="654">
        <f t="shared" si="13"/>
        <v>2</v>
      </c>
      <c r="S41" s="655">
        <f t="shared" si="13"/>
        <v>2</v>
      </c>
      <c r="T41" s="656">
        <f t="shared" si="13"/>
        <v>1</v>
      </c>
      <c r="U41" s="618"/>
      <c r="V41" s="653" t="s">
        <v>1072</v>
      </c>
      <c r="W41" s="8"/>
      <c r="X41" s="654">
        <f t="shared" ref="X41:AA41" si="14">SUM(X19:X25)</f>
        <v>1</v>
      </c>
      <c r="Y41" s="654">
        <f t="shared" si="14"/>
        <v>2</v>
      </c>
      <c r="Z41" s="655">
        <f t="shared" si="14"/>
        <v>1</v>
      </c>
      <c r="AA41" s="656">
        <f t="shared" si="14"/>
        <v>0</v>
      </c>
      <c r="AB41" s="618"/>
      <c r="AC41" s="653" t="s">
        <v>1072</v>
      </c>
      <c r="AD41" s="8"/>
      <c r="AE41" s="654">
        <f t="shared" ref="AE41:AH41" si="15">SUM(AE19:AE25)</f>
        <v>0</v>
      </c>
      <c r="AF41" s="654">
        <f t="shared" si="15"/>
        <v>0</v>
      </c>
      <c r="AG41" s="655">
        <f t="shared" si="15"/>
        <v>0</v>
      </c>
      <c r="AH41" s="656">
        <f t="shared" si="15"/>
        <v>0</v>
      </c>
    </row>
    <row r="42">
      <c r="A42" s="653" t="s">
        <v>1073</v>
      </c>
      <c r="B42" s="8"/>
      <c r="C42" s="654">
        <f t="shared" ref="C42:F42" si="16">SUM(C27:C33)</f>
        <v>0</v>
      </c>
      <c r="D42" s="654">
        <f t="shared" si="16"/>
        <v>0</v>
      </c>
      <c r="E42" s="655">
        <f t="shared" si="16"/>
        <v>0</v>
      </c>
      <c r="F42" s="656">
        <f t="shared" si="16"/>
        <v>0</v>
      </c>
      <c r="G42" s="618"/>
      <c r="H42" s="653" t="s">
        <v>1073</v>
      </c>
      <c r="I42" s="8"/>
      <c r="J42" s="654">
        <f t="shared" ref="J42:M42" si="17">SUM(J27:J33)</f>
        <v>0</v>
      </c>
      <c r="K42" s="654">
        <f t="shared" si="17"/>
        <v>2</v>
      </c>
      <c r="L42" s="655">
        <f t="shared" si="17"/>
        <v>4</v>
      </c>
      <c r="M42" s="656">
        <f t="shared" si="17"/>
        <v>0</v>
      </c>
      <c r="N42" s="618"/>
      <c r="O42" s="653" t="s">
        <v>1073</v>
      </c>
      <c r="P42" s="8"/>
      <c r="Q42" s="654">
        <f t="shared" ref="Q42:T42" si="18">SUM(Q27:Q33)</f>
        <v>4</v>
      </c>
      <c r="R42" s="654">
        <f t="shared" si="18"/>
        <v>2</v>
      </c>
      <c r="S42" s="655">
        <f t="shared" si="18"/>
        <v>2</v>
      </c>
      <c r="T42" s="656">
        <f t="shared" si="18"/>
        <v>0</v>
      </c>
      <c r="U42" s="618"/>
      <c r="V42" s="653" t="s">
        <v>1073</v>
      </c>
      <c r="W42" s="8"/>
      <c r="X42" s="654">
        <f t="shared" ref="X42:AA42" si="19">SUM(X27:X33)</f>
        <v>1</v>
      </c>
      <c r="Y42" s="654">
        <f t="shared" si="19"/>
        <v>3</v>
      </c>
      <c r="Z42" s="655">
        <f t="shared" si="19"/>
        <v>1</v>
      </c>
      <c r="AA42" s="656">
        <f t="shared" si="19"/>
        <v>0</v>
      </c>
      <c r="AB42" s="618"/>
      <c r="AC42" s="653" t="s">
        <v>1073</v>
      </c>
      <c r="AD42" s="8"/>
      <c r="AE42" s="654">
        <f t="shared" ref="AE42:AH42" si="20">SUM(AE27:AE33)</f>
        <v>0</v>
      </c>
      <c r="AF42" s="654">
        <f t="shared" si="20"/>
        <v>0</v>
      </c>
      <c r="AG42" s="655">
        <f t="shared" si="20"/>
        <v>0</v>
      </c>
      <c r="AH42" s="656">
        <f t="shared" si="20"/>
        <v>0</v>
      </c>
    </row>
    <row r="43">
      <c r="A43" s="653" t="s">
        <v>1074</v>
      </c>
      <c r="B43" s="8"/>
      <c r="C43" s="654">
        <f t="shared" ref="C43:E43" si="21">SUM(C35:C37)</f>
        <v>0</v>
      </c>
      <c r="D43" s="654">
        <f t="shared" si="21"/>
        <v>0</v>
      </c>
      <c r="E43" s="654">
        <f t="shared" si="21"/>
        <v>0</v>
      </c>
      <c r="F43" s="656">
        <f>SUM(F34:F37)</f>
        <v>0</v>
      </c>
      <c r="G43" s="618"/>
      <c r="H43" s="653" t="s">
        <v>1074</v>
      </c>
      <c r="I43" s="8"/>
      <c r="J43" s="654">
        <f t="shared" ref="J43:L43" si="22">SUM(J35:J37)</f>
        <v>0</v>
      </c>
      <c r="K43" s="654">
        <f t="shared" si="22"/>
        <v>0</v>
      </c>
      <c r="L43" s="654">
        <f t="shared" si="22"/>
        <v>0</v>
      </c>
      <c r="M43" s="656">
        <f>SUM(M34:M37)</f>
        <v>0</v>
      </c>
      <c r="N43" s="618"/>
      <c r="O43" s="653" t="s">
        <v>1074</v>
      </c>
      <c r="P43" s="8"/>
      <c r="Q43" s="654">
        <f t="shared" ref="Q43:S43" si="23">SUM(Q35:Q37)</f>
        <v>3</v>
      </c>
      <c r="R43" s="654">
        <f t="shared" si="23"/>
        <v>3</v>
      </c>
      <c r="S43" s="654">
        <f t="shared" si="23"/>
        <v>3</v>
      </c>
      <c r="T43" s="656">
        <f>SUM(T34:T37)</f>
        <v>2</v>
      </c>
      <c r="U43" s="618"/>
      <c r="V43" s="653" t="s">
        <v>1074</v>
      </c>
      <c r="W43" s="8"/>
      <c r="X43" s="654">
        <f t="shared" ref="X43:Z43" si="24">SUM(X35:X37)</f>
        <v>0</v>
      </c>
      <c r="Y43" s="654">
        <f t="shared" si="24"/>
        <v>0</v>
      </c>
      <c r="Z43" s="654">
        <f t="shared" si="24"/>
        <v>0</v>
      </c>
      <c r="AA43" s="656">
        <f>SUM(AA34:AA37)</f>
        <v>0</v>
      </c>
      <c r="AB43" s="618"/>
      <c r="AC43" s="653" t="s">
        <v>1074</v>
      </c>
      <c r="AD43" s="8"/>
      <c r="AE43" s="654">
        <f t="shared" ref="AE43:AG43" si="25">SUM(AE35:AE37)</f>
        <v>0</v>
      </c>
      <c r="AF43" s="654">
        <f t="shared" si="25"/>
        <v>0</v>
      </c>
      <c r="AG43" s="654">
        <f t="shared" si="25"/>
        <v>0</v>
      </c>
      <c r="AH43" s="656">
        <f>SUM(AH34:AH37)</f>
        <v>0</v>
      </c>
    </row>
    <row r="44">
      <c r="A44" s="657" t="s">
        <v>24</v>
      </c>
      <c r="B44" s="8"/>
      <c r="C44" s="658">
        <f t="shared" ref="C44:F44" si="26">SUM(C39:C43)</f>
        <v>1</v>
      </c>
      <c r="D44" s="658">
        <f t="shared" si="26"/>
        <v>3</v>
      </c>
      <c r="E44" s="659">
        <f t="shared" si="26"/>
        <v>3</v>
      </c>
      <c r="F44" s="659">
        <f t="shared" si="26"/>
        <v>0</v>
      </c>
      <c r="G44" s="618"/>
      <c r="H44" s="657" t="s">
        <v>24</v>
      </c>
      <c r="I44" s="8"/>
      <c r="J44" s="658">
        <f t="shared" ref="J44:M44" si="27">SUM(J39:J43)</f>
        <v>3</v>
      </c>
      <c r="K44" s="658">
        <f t="shared" si="27"/>
        <v>6</v>
      </c>
      <c r="L44" s="659">
        <f t="shared" si="27"/>
        <v>12</v>
      </c>
      <c r="M44" s="659">
        <f t="shared" si="27"/>
        <v>0</v>
      </c>
      <c r="N44" s="618"/>
      <c r="O44" s="657" t="s">
        <v>24</v>
      </c>
      <c r="P44" s="8"/>
      <c r="Q44" s="658">
        <f t="shared" ref="Q44:T44" si="28">SUM(Q39:Q43)</f>
        <v>18</v>
      </c>
      <c r="R44" s="658">
        <f t="shared" si="28"/>
        <v>16</v>
      </c>
      <c r="S44" s="659">
        <f t="shared" si="28"/>
        <v>14</v>
      </c>
      <c r="T44" s="659">
        <f t="shared" si="28"/>
        <v>4</v>
      </c>
      <c r="U44" s="618"/>
      <c r="V44" s="657" t="s">
        <v>24</v>
      </c>
      <c r="W44" s="8"/>
      <c r="X44" s="658">
        <f t="shared" ref="X44:AA44" si="29">SUM(X39:X43)</f>
        <v>4</v>
      </c>
      <c r="Y44" s="658">
        <f t="shared" si="29"/>
        <v>7</v>
      </c>
      <c r="Z44" s="659">
        <f t="shared" si="29"/>
        <v>3</v>
      </c>
      <c r="AA44" s="659">
        <f t="shared" si="29"/>
        <v>0</v>
      </c>
      <c r="AB44" s="618"/>
      <c r="AC44" s="657" t="s">
        <v>24</v>
      </c>
      <c r="AD44" s="8"/>
      <c r="AE44" s="658">
        <f t="shared" ref="AE44:AH44" si="30">SUM(AE39:AE43)</f>
        <v>0</v>
      </c>
      <c r="AF44" s="658">
        <f t="shared" si="30"/>
        <v>0</v>
      </c>
      <c r="AG44" s="659">
        <f t="shared" si="30"/>
        <v>0</v>
      </c>
      <c r="AH44" s="659">
        <f t="shared" si="30"/>
        <v>0</v>
      </c>
    </row>
    <row r="45">
      <c r="A45" s="660" t="s">
        <v>1075</v>
      </c>
      <c r="C45" s="661">
        <f>SUM(C44:E44)-F44*2</f>
        <v>7</v>
      </c>
      <c r="D45" s="7"/>
      <c r="E45" s="7"/>
      <c r="F45" s="8"/>
      <c r="G45" s="618"/>
      <c r="H45" s="660" t="s">
        <v>1075</v>
      </c>
      <c r="J45" s="661">
        <f>SUM(J44:L44)-M44*2</f>
        <v>21</v>
      </c>
      <c r="K45" s="7"/>
      <c r="L45" s="7"/>
      <c r="M45" s="8"/>
      <c r="N45" s="618"/>
      <c r="O45" s="660" t="s">
        <v>1075</v>
      </c>
      <c r="Q45" s="661">
        <f>SUM(Q44:S44)-T44*2</f>
        <v>40</v>
      </c>
      <c r="R45" s="7"/>
      <c r="S45" s="7"/>
      <c r="T45" s="8"/>
      <c r="U45" s="618"/>
      <c r="V45" s="660" t="s">
        <v>1075</v>
      </c>
      <c r="X45" s="661">
        <f>SUM(X44:Z44)-AA44*2</f>
        <v>14</v>
      </c>
      <c r="Y45" s="7"/>
      <c r="Z45" s="7"/>
      <c r="AA45" s="8"/>
      <c r="AB45" s="618"/>
      <c r="AC45" s="660" t="s">
        <v>1075</v>
      </c>
      <c r="AE45" s="661">
        <f>SUM(AE44:AG44)-AH44*2</f>
        <v>0</v>
      </c>
      <c r="AF45" s="7"/>
      <c r="AG45" s="7"/>
      <c r="AH45" s="8"/>
    </row>
    <row r="46">
      <c r="A46" s="662"/>
      <c r="D46" s="663"/>
      <c r="E46" s="664"/>
      <c r="F46" s="665"/>
      <c r="G46" s="666"/>
      <c r="H46" s="667"/>
      <c r="I46" s="667"/>
      <c r="J46" s="667"/>
      <c r="K46" s="667"/>
      <c r="L46" s="667"/>
      <c r="M46" s="667"/>
      <c r="N46" s="667"/>
      <c r="O46" s="667"/>
      <c r="P46" s="667"/>
      <c r="Q46" s="667"/>
      <c r="R46" s="667"/>
      <c r="S46" s="667"/>
      <c r="T46" s="667"/>
      <c r="U46" s="667"/>
      <c r="V46" s="667"/>
      <c r="W46" s="667"/>
      <c r="X46" s="667"/>
      <c r="Y46" s="667"/>
      <c r="Z46" s="667"/>
      <c r="AA46" s="667"/>
      <c r="AB46" s="667"/>
      <c r="AC46" s="667"/>
      <c r="AD46" s="667"/>
      <c r="AE46" s="667"/>
      <c r="AF46" s="667"/>
      <c r="AG46" s="667"/>
      <c r="AH46" s="667"/>
    </row>
    <row r="47">
      <c r="D47" s="668" t="s">
        <v>1076</v>
      </c>
      <c r="E47" s="668" t="s">
        <v>1077</v>
      </c>
      <c r="F47" s="669" t="s">
        <v>1078</v>
      </c>
      <c r="G47" s="666"/>
      <c r="H47" s="666"/>
      <c r="I47" s="666"/>
      <c r="J47" s="666"/>
      <c r="K47" s="666"/>
      <c r="L47" s="666"/>
      <c r="M47" s="666"/>
      <c r="N47" s="666"/>
      <c r="O47" s="666"/>
      <c r="P47" s="666"/>
      <c r="Q47" s="666"/>
      <c r="R47" s="666"/>
      <c r="S47" s="666"/>
      <c r="T47" s="666"/>
      <c r="U47" s="666"/>
      <c r="V47" s="666"/>
      <c r="W47" s="666"/>
      <c r="X47" s="666"/>
      <c r="Y47" s="666"/>
      <c r="Z47" s="666"/>
      <c r="AA47" s="666"/>
      <c r="AB47" s="666"/>
      <c r="AC47" s="666"/>
      <c r="AD47" s="666"/>
      <c r="AE47" s="666"/>
      <c r="AF47" s="666"/>
      <c r="AG47" s="666"/>
      <c r="AH47" s="666"/>
    </row>
    <row r="48">
      <c r="D48" s="670" t="s">
        <v>1444</v>
      </c>
      <c r="E48" s="671">
        <f>C45</f>
        <v>7</v>
      </c>
      <c r="F48" s="1500">
        <f>MAX(E48:E52)</f>
        <v>40</v>
      </c>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row>
    <row r="49">
      <c r="D49" s="670" t="s">
        <v>1445</v>
      </c>
      <c r="E49" s="671">
        <f>J45</f>
        <v>21</v>
      </c>
      <c r="F49" s="79"/>
      <c r="G49" s="663"/>
      <c r="H49" s="663"/>
      <c r="I49" s="663"/>
      <c r="J49" s="663"/>
      <c r="K49" s="663"/>
      <c r="L49" s="663"/>
      <c r="M49" s="663"/>
      <c r="N49" s="663"/>
      <c r="O49" s="663"/>
      <c r="P49" s="663"/>
      <c r="Q49" s="663"/>
      <c r="R49" s="663"/>
      <c r="S49" s="663"/>
      <c r="T49" s="663"/>
      <c r="U49" s="663"/>
      <c r="V49" s="663"/>
      <c r="W49" s="663"/>
      <c r="X49" s="663"/>
      <c r="Y49" s="663"/>
      <c r="Z49" s="663"/>
      <c r="AA49" s="663"/>
      <c r="AB49" s="663"/>
      <c r="AC49" s="663"/>
      <c r="AD49" s="663"/>
      <c r="AE49" s="663"/>
      <c r="AF49" s="663"/>
      <c r="AG49" s="663"/>
      <c r="AH49" s="663"/>
    </row>
    <row r="50">
      <c r="D50" s="670" t="s">
        <v>1446</v>
      </c>
      <c r="E50" s="671">
        <f>Q45</f>
        <v>40</v>
      </c>
      <c r="F50" s="79"/>
      <c r="G50" s="673"/>
      <c r="H50" s="674"/>
      <c r="I50" s="674"/>
      <c r="J50" s="674"/>
      <c r="K50" s="674"/>
      <c r="L50" s="674"/>
      <c r="M50" s="674"/>
      <c r="N50" s="674"/>
      <c r="O50" s="674"/>
      <c r="P50" s="674"/>
      <c r="Q50" s="674"/>
      <c r="R50" s="674"/>
      <c r="S50" s="674"/>
      <c r="T50" s="674"/>
      <c r="U50" s="674"/>
      <c r="V50" s="674"/>
      <c r="W50" s="674"/>
      <c r="X50" s="674"/>
      <c r="Y50" s="674"/>
      <c r="Z50" s="674"/>
      <c r="AA50" s="674"/>
      <c r="AB50" s="674"/>
      <c r="AC50" s="674"/>
      <c r="AD50" s="674"/>
      <c r="AE50" s="674"/>
      <c r="AF50" s="674"/>
      <c r="AG50" s="674"/>
      <c r="AH50" s="674"/>
    </row>
    <row r="51">
      <c r="D51" s="670" t="s">
        <v>1385</v>
      </c>
      <c r="E51" s="671">
        <f>X45</f>
        <v>14</v>
      </c>
      <c r="F51" s="79"/>
      <c r="G51" s="663"/>
      <c r="H51" s="663"/>
      <c r="I51" s="663"/>
      <c r="J51" s="663"/>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row>
    <row r="52">
      <c r="D52" s="670" t="s">
        <v>1387</v>
      </c>
      <c r="E52" s="671">
        <f>AE45</f>
        <v>0</v>
      </c>
      <c r="F52" s="9"/>
      <c r="G52" s="663"/>
      <c r="H52" s="663"/>
      <c r="I52" s="663"/>
      <c r="J52" s="663"/>
      <c r="K52" s="663"/>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row>
  </sheetData>
  <mergeCells count="232">
    <mergeCell ref="H6:I6"/>
    <mergeCell ref="H7:I7"/>
    <mergeCell ref="H8:I8"/>
    <mergeCell ref="H9:I9"/>
    <mergeCell ref="H10:M10"/>
    <mergeCell ref="H11:I11"/>
    <mergeCell ref="H12:I12"/>
    <mergeCell ref="H13:I13"/>
    <mergeCell ref="H14:I14"/>
    <mergeCell ref="H15:I15"/>
    <mergeCell ref="H16:I16"/>
    <mergeCell ref="H17:I17"/>
    <mergeCell ref="H18:M18"/>
    <mergeCell ref="H19:I19"/>
    <mergeCell ref="H20:I20"/>
    <mergeCell ref="H21:I21"/>
    <mergeCell ref="H22:I22"/>
    <mergeCell ref="H23:I23"/>
    <mergeCell ref="H24:I24"/>
    <mergeCell ref="H25:I25"/>
    <mergeCell ref="H26:M26"/>
    <mergeCell ref="H27:I27"/>
    <mergeCell ref="H28:I28"/>
    <mergeCell ref="H29:I29"/>
    <mergeCell ref="H30:I30"/>
    <mergeCell ref="H31:I31"/>
    <mergeCell ref="H32:I32"/>
    <mergeCell ref="H34:M34"/>
    <mergeCell ref="H38:M38"/>
    <mergeCell ref="H42:I42"/>
    <mergeCell ref="H43:I43"/>
    <mergeCell ref="H44:I44"/>
    <mergeCell ref="H45:I45"/>
    <mergeCell ref="J45:M45"/>
    <mergeCell ref="H33:I33"/>
    <mergeCell ref="H35:I35"/>
    <mergeCell ref="H36:I36"/>
    <mergeCell ref="H37:I37"/>
    <mergeCell ref="H39:I39"/>
    <mergeCell ref="H40:I40"/>
    <mergeCell ref="H41:I41"/>
    <mergeCell ref="A7:B7"/>
    <mergeCell ref="A8:B8"/>
    <mergeCell ref="A9:B9"/>
    <mergeCell ref="A10:F10"/>
    <mergeCell ref="A11:B11"/>
    <mergeCell ref="A12:B12"/>
    <mergeCell ref="A13:B13"/>
    <mergeCell ref="A14:B14"/>
    <mergeCell ref="A15:B15"/>
    <mergeCell ref="A16:B16"/>
    <mergeCell ref="A17:B17"/>
    <mergeCell ref="A18:F18"/>
    <mergeCell ref="A19:B19"/>
    <mergeCell ref="A20:B20"/>
    <mergeCell ref="A21:B21"/>
    <mergeCell ref="A22:B22"/>
    <mergeCell ref="A23:B23"/>
    <mergeCell ref="A24:B24"/>
    <mergeCell ref="A25:B25"/>
    <mergeCell ref="A26:F26"/>
    <mergeCell ref="A27:B27"/>
    <mergeCell ref="A28:B28"/>
    <mergeCell ref="A29:B29"/>
    <mergeCell ref="A30:B30"/>
    <mergeCell ref="A31:B31"/>
    <mergeCell ref="A32:B32"/>
    <mergeCell ref="A33:B33"/>
    <mergeCell ref="A34:F34"/>
    <mergeCell ref="A42:B42"/>
    <mergeCell ref="A43:B43"/>
    <mergeCell ref="A44:B44"/>
    <mergeCell ref="A45:B45"/>
    <mergeCell ref="C45:F45"/>
    <mergeCell ref="A46:C52"/>
    <mergeCell ref="F48:F52"/>
    <mergeCell ref="A35:B35"/>
    <mergeCell ref="A36:B36"/>
    <mergeCell ref="A37:B37"/>
    <mergeCell ref="A38:F38"/>
    <mergeCell ref="A39:B39"/>
    <mergeCell ref="A40:B40"/>
    <mergeCell ref="A41:B41"/>
    <mergeCell ref="O5:P5"/>
    <mergeCell ref="O6:P6"/>
    <mergeCell ref="O8:P8"/>
    <mergeCell ref="O9:P9"/>
    <mergeCell ref="O10:T10"/>
    <mergeCell ref="O11:P11"/>
    <mergeCell ref="O12:P12"/>
    <mergeCell ref="O13:P13"/>
    <mergeCell ref="O14:P14"/>
    <mergeCell ref="O15:P15"/>
    <mergeCell ref="O16:P16"/>
    <mergeCell ref="O17:P17"/>
    <mergeCell ref="O18:T18"/>
    <mergeCell ref="O19:P19"/>
    <mergeCell ref="O22:P22"/>
    <mergeCell ref="O23:P23"/>
    <mergeCell ref="O24:P24"/>
    <mergeCell ref="O25:P25"/>
    <mergeCell ref="O26:T26"/>
    <mergeCell ref="O27:P27"/>
    <mergeCell ref="O28:P28"/>
    <mergeCell ref="O29:P29"/>
    <mergeCell ref="O30:P30"/>
    <mergeCell ref="O31:P31"/>
    <mergeCell ref="O32:P32"/>
    <mergeCell ref="O33:P33"/>
    <mergeCell ref="O34:T34"/>
    <mergeCell ref="O35:P35"/>
    <mergeCell ref="O43:P43"/>
    <mergeCell ref="O44:P44"/>
    <mergeCell ref="O45:P45"/>
    <mergeCell ref="Q45:T45"/>
    <mergeCell ref="O36:P36"/>
    <mergeCell ref="O37:P37"/>
    <mergeCell ref="O38:T38"/>
    <mergeCell ref="O39:P39"/>
    <mergeCell ref="O40:P40"/>
    <mergeCell ref="O41:P41"/>
    <mergeCell ref="O42:P42"/>
    <mergeCell ref="H1:I2"/>
    <mergeCell ref="H3:I3"/>
    <mergeCell ref="A1:B2"/>
    <mergeCell ref="C1:F1"/>
    <mergeCell ref="J1:M1"/>
    <mergeCell ref="O1:P2"/>
    <mergeCell ref="Q1:T1"/>
    <mergeCell ref="A3:B3"/>
    <mergeCell ref="O3:P3"/>
    <mergeCell ref="A4:B4"/>
    <mergeCell ref="H4:I4"/>
    <mergeCell ref="O4:P4"/>
    <mergeCell ref="A5:B5"/>
    <mergeCell ref="H5:I5"/>
    <mergeCell ref="A6:B6"/>
    <mergeCell ref="O7:P7"/>
    <mergeCell ref="V1:W2"/>
    <mergeCell ref="V3:W3"/>
    <mergeCell ref="V4:W4"/>
    <mergeCell ref="V5:W5"/>
    <mergeCell ref="V6:W6"/>
    <mergeCell ref="V7:W7"/>
    <mergeCell ref="V8:W8"/>
    <mergeCell ref="V17:W17"/>
    <mergeCell ref="V19:W19"/>
    <mergeCell ref="V20:W20"/>
    <mergeCell ref="V21:W21"/>
    <mergeCell ref="V9:W9"/>
    <mergeCell ref="V11:W11"/>
    <mergeCell ref="V12:W12"/>
    <mergeCell ref="V13:W13"/>
    <mergeCell ref="V14:W14"/>
    <mergeCell ref="V15:W15"/>
    <mergeCell ref="V16:W16"/>
    <mergeCell ref="O20:P20"/>
    <mergeCell ref="O21:P21"/>
    <mergeCell ref="V25:W25"/>
    <mergeCell ref="V27:W27"/>
    <mergeCell ref="V28:W28"/>
    <mergeCell ref="V29:W29"/>
    <mergeCell ref="V30:W30"/>
    <mergeCell ref="V31:W31"/>
    <mergeCell ref="V32:W32"/>
    <mergeCell ref="V42:W42"/>
    <mergeCell ref="V43:W43"/>
    <mergeCell ref="V44:W44"/>
    <mergeCell ref="V45:W45"/>
    <mergeCell ref="V33:W33"/>
    <mergeCell ref="V35:W35"/>
    <mergeCell ref="V36:W36"/>
    <mergeCell ref="V37:W37"/>
    <mergeCell ref="V39:W39"/>
    <mergeCell ref="V40:W40"/>
    <mergeCell ref="V41:W41"/>
    <mergeCell ref="AC32:AD32"/>
    <mergeCell ref="AC33:AD33"/>
    <mergeCell ref="V34:AA34"/>
    <mergeCell ref="AC34:AH34"/>
    <mergeCell ref="AC35:AD35"/>
    <mergeCell ref="AC36:AD36"/>
    <mergeCell ref="AC37:AD37"/>
    <mergeCell ref="V38:AA38"/>
    <mergeCell ref="AC38:AH38"/>
    <mergeCell ref="AC39:AD39"/>
    <mergeCell ref="AC40:AD40"/>
    <mergeCell ref="X1:AA1"/>
    <mergeCell ref="AC1:AD2"/>
    <mergeCell ref="AE1:AH1"/>
    <mergeCell ref="AC3:AD3"/>
    <mergeCell ref="AC4:AD4"/>
    <mergeCell ref="AC5:AD5"/>
    <mergeCell ref="AC6:AD6"/>
    <mergeCell ref="AC7:AD7"/>
    <mergeCell ref="AC8:AD8"/>
    <mergeCell ref="AC9:AD9"/>
    <mergeCell ref="V10:AA10"/>
    <mergeCell ref="AC10:AH10"/>
    <mergeCell ref="AC11:AD11"/>
    <mergeCell ref="AC12:AD12"/>
    <mergeCell ref="AC13:AD13"/>
    <mergeCell ref="AC14:AD14"/>
    <mergeCell ref="AC15:AD15"/>
    <mergeCell ref="AC16:AD16"/>
    <mergeCell ref="AC17:AD17"/>
    <mergeCell ref="V18:AA18"/>
    <mergeCell ref="AC18:AH18"/>
    <mergeCell ref="AC23:AD23"/>
    <mergeCell ref="AC24:AD24"/>
    <mergeCell ref="AC26:AH26"/>
    <mergeCell ref="AC19:AD19"/>
    <mergeCell ref="AC20:AD20"/>
    <mergeCell ref="AC21:AD21"/>
    <mergeCell ref="V22:W22"/>
    <mergeCell ref="V23:W23"/>
    <mergeCell ref="V24:W24"/>
    <mergeCell ref="V26:AA26"/>
    <mergeCell ref="AC22:AD22"/>
    <mergeCell ref="AC25:AD25"/>
    <mergeCell ref="AC27:AD27"/>
    <mergeCell ref="AC28:AD28"/>
    <mergeCell ref="AC29:AD29"/>
    <mergeCell ref="AC30:AD30"/>
    <mergeCell ref="AC31:AD31"/>
    <mergeCell ref="AC41:AD41"/>
    <mergeCell ref="AC42:AD42"/>
    <mergeCell ref="AC43:AD43"/>
    <mergeCell ref="AC44:AD44"/>
    <mergeCell ref="X45:AA45"/>
    <mergeCell ref="AC45:AD45"/>
    <mergeCell ref="AE45:AH45"/>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43"/>
    <col customWidth="1" min="2" max="2" width="12.43"/>
    <col customWidth="1" min="3" max="3" width="22.0"/>
    <col customWidth="1" min="4" max="4" width="28.0"/>
    <col customWidth="1" min="5" max="5" width="24.57"/>
    <col customWidth="1" min="6" max="6" width="19.0"/>
    <col customWidth="1" min="9" max="9" width="25.71"/>
    <col customWidth="1" min="10" max="10" width="22.0"/>
    <col customWidth="1" min="11" max="11" width="24.57"/>
    <col customWidth="1" min="12" max="13" width="20.57"/>
    <col customWidth="1" min="17" max="17" width="21.0"/>
    <col customWidth="1" min="18" max="18" width="24.57"/>
    <col customWidth="1" min="19" max="19" width="21.29"/>
    <col customWidth="1" min="20" max="20" width="19.43"/>
    <col customWidth="1" min="21" max="21" width="13.86"/>
    <col customWidth="1" min="22" max="27" width="19.43"/>
    <col customWidth="1" min="28" max="28" width="12.29"/>
    <col customWidth="1" min="29" max="31" width="19.43"/>
    <col customWidth="1" min="32" max="32" width="23.86"/>
    <col customWidth="1" min="33" max="33" width="22.0"/>
    <col customWidth="1" min="34" max="34" width="23.57"/>
  </cols>
  <sheetData>
    <row r="1">
      <c r="A1" s="616" t="s">
        <v>1060</v>
      </c>
      <c r="C1" s="617" t="s">
        <v>1447</v>
      </c>
      <c r="D1" s="7"/>
      <c r="E1" s="7"/>
      <c r="F1" s="8"/>
      <c r="G1" s="618"/>
      <c r="H1" s="616" t="s">
        <v>1060</v>
      </c>
      <c r="J1" s="617" t="s">
        <v>1448</v>
      </c>
      <c r="K1" s="7"/>
      <c r="L1" s="7"/>
      <c r="M1" s="8"/>
      <c r="N1" s="618"/>
      <c r="O1" s="616" t="s">
        <v>1060</v>
      </c>
      <c r="Q1" s="617" t="s">
        <v>1449</v>
      </c>
      <c r="R1" s="7"/>
      <c r="S1" s="7"/>
      <c r="T1" s="8"/>
      <c r="U1" s="618"/>
      <c r="V1" s="616" t="s">
        <v>1060</v>
      </c>
      <c r="X1" s="617" t="s">
        <v>1450</v>
      </c>
      <c r="Y1" s="7"/>
      <c r="Z1" s="7"/>
      <c r="AA1" s="8"/>
      <c r="AB1" s="618"/>
      <c r="AC1" s="616" t="s">
        <v>1060</v>
      </c>
      <c r="AE1" s="617" t="s">
        <v>12</v>
      </c>
      <c r="AF1" s="7"/>
      <c r="AG1" s="7"/>
      <c r="AH1" s="8"/>
    </row>
    <row r="2">
      <c r="C2" s="619" t="s">
        <v>1065</v>
      </c>
      <c r="D2" s="619" t="s">
        <v>1066</v>
      </c>
      <c r="E2" s="619" t="s">
        <v>1067</v>
      </c>
      <c r="F2" s="620" t="s">
        <v>1068</v>
      </c>
      <c r="G2" s="618"/>
      <c r="J2" s="619" t="s">
        <v>1065</v>
      </c>
      <c r="K2" s="619" t="s">
        <v>1066</v>
      </c>
      <c r="L2" s="619" t="s">
        <v>1067</v>
      </c>
      <c r="M2" s="620" t="s">
        <v>1068</v>
      </c>
      <c r="N2" s="618"/>
      <c r="Q2" s="619" t="s">
        <v>1065</v>
      </c>
      <c r="R2" s="619" t="s">
        <v>1066</v>
      </c>
      <c r="S2" s="619" t="s">
        <v>1067</v>
      </c>
      <c r="T2" s="620" t="s">
        <v>1068</v>
      </c>
      <c r="U2" s="618"/>
      <c r="X2" s="619" t="s">
        <v>1065</v>
      </c>
      <c r="Y2" s="619" t="s">
        <v>1066</v>
      </c>
      <c r="Z2" s="619" t="s">
        <v>1067</v>
      </c>
      <c r="AA2" s="620" t="s">
        <v>1068</v>
      </c>
      <c r="AB2" s="618"/>
      <c r="AE2" s="619" t="s">
        <v>1065</v>
      </c>
      <c r="AF2" s="619" t="s">
        <v>1066</v>
      </c>
      <c r="AG2" s="619" t="s">
        <v>1067</v>
      </c>
      <c r="AH2" s="620" t="s">
        <v>1068</v>
      </c>
    </row>
    <row r="3">
      <c r="A3" s="633">
        <v>44531.0</v>
      </c>
      <c r="B3" s="8"/>
      <c r="C3" s="622">
        <v>0.0</v>
      </c>
      <c r="D3" s="622">
        <v>0.0</v>
      </c>
      <c r="E3" s="622">
        <v>0.0</v>
      </c>
      <c r="F3" s="623">
        <v>0.0</v>
      </c>
      <c r="G3" s="618"/>
      <c r="H3" s="633">
        <v>44531.0</v>
      </c>
      <c r="I3" s="8"/>
      <c r="J3" s="622">
        <v>0.0</v>
      </c>
      <c r="K3" s="622">
        <v>1.0</v>
      </c>
      <c r="L3" s="622">
        <v>1.0</v>
      </c>
      <c r="M3" s="623">
        <v>0.0</v>
      </c>
      <c r="N3" s="618"/>
      <c r="O3" s="633">
        <v>44531.0</v>
      </c>
      <c r="P3" s="8"/>
      <c r="Q3" s="622">
        <v>0.0</v>
      </c>
      <c r="R3" s="622">
        <v>0.0</v>
      </c>
      <c r="S3" s="622">
        <v>0.0</v>
      </c>
      <c r="T3" s="623">
        <v>0.0</v>
      </c>
      <c r="U3" s="618"/>
      <c r="V3" s="633">
        <v>44531.0</v>
      </c>
      <c r="W3" s="8"/>
      <c r="X3" s="622">
        <v>1.0</v>
      </c>
      <c r="Y3" s="622">
        <v>0.0</v>
      </c>
      <c r="Z3" s="622">
        <v>0.0</v>
      </c>
      <c r="AA3" s="623">
        <v>0.0</v>
      </c>
      <c r="AB3" s="618"/>
      <c r="AC3" s="633">
        <v>44531.0</v>
      </c>
      <c r="AD3" s="8"/>
      <c r="AE3" s="622"/>
      <c r="AF3" s="622"/>
      <c r="AG3" s="622"/>
      <c r="AH3" s="623"/>
    </row>
    <row r="4">
      <c r="A4" s="633">
        <v>44532.0</v>
      </c>
      <c r="B4" s="8"/>
      <c r="C4" s="622">
        <v>0.0</v>
      </c>
      <c r="D4" s="622">
        <v>0.0</v>
      </c>
      <c r="E4" s="622">
        <v>0.0</v>
      </c>
      <c r="F4" s="623">
        <v>0.0</v>
      </c>
      <c r="G4" s="618"/>
      <c r="H4" s="633">
        <v>44532.0</v>
      </c>
      <c r="I4" s="8"/>
      <c r="J4" s="622">
        <v>0.0</v>
      </c>
      <c r="K4" s="622">
        <v>0.0</v>
      </c>
      <c r="L4" s="622">
        <v>1.0</v>
      </c>
      <c r="M4" s="623">
        <v>0.0</v>
      </c>
      <c r="N4" s="618"/>
      <c r="O4" s="633">
        <v>44532.0</v>
      </c>
      <c r="P4" s="8"/>
      <c r="Q4" s="622">
        <v>0.0</v>
      </c>
      <c r="R4" s="622">
        <v>0.0</v>
      </c>
      <c r="S4" s="622">
        <v>0.0</v>
      </c>
      <c r="T4" s="623">
        <v>0.0</v>
      </c>
      <c r="U4" s="618"/>
      <c r="V4" s="633">
        <v>44532.0</v>
      </c>
      <c r="W4" s="8"/>
      <c r="X4" s="622">
        <v>1.0</v>
      </c>
      <c r="Y4" s="622">
        <v>1.0</v>
      </c>
      <c r="Z4" s="622">
        <v>0.0</v>
      </c>
      <c r="AA4" s="623">
        <v>0.0</v>
      </c>
      <c r="AB4" s="618"/>
      <c r="AC4" s="633">
        <v>44532.0</v>
      </c>
      <c r="AD4" s="8"/>
      <c r="AE4" s="622"/>
      <c r="AF4" s="622"/>
      <c r="AG4" s="622"/>
      <c r="AH4" s="623"/>
    </row>
    <row r="5">
      <c r="A5" s="633">
        <v>44533.0</v>
      </c>
      <c r="B5" s="8"/>
      <c r="C5" s="622">
        <v>0.0</v>
      </c>
      <c r="D5" s="622">
        <v>0.0</v>
      </c>
      <c r="E5" s="622">
        <v>0.0</v>
      </c>
      <c r="F5" s="623">
        <v>0.0</v>
      </c>
      <c r="G5" s="618"/>
      <c r="H5" s="633">
        <v>44533.0</v>
      </c>
      <c r="I5" s="8"/>
      <c r="J5" s="622">
        <v>0.0</v>
      </c>
      <c r="K5" s="622">
        <v>0.0</v>
      </c>
      <c r="L5" s="622">
        <v>0.0</v>
      </c>
      <c r="M5" s="623">
        <v>0.0</v>
      </c>
      <c r="N5" s="618"/>
      <c r="O5" s="633">
        <v>44533.0</v>
      </c>
      <c r="P5" s="8"/>
      <c r="Q5" s="622">
        <v>0.0</v>
      </c>
      <c r="R5" s="622">
        <v>1.0</v>
      </c>
      <c r="S5" s="622">
        <v>1.0</v>
      </c>
      <c r="T5" s="623">
        <v>0.0</v>
      </c>
      <c r="U5" s="618"/>
      <c r="V5" s="633">
        <v>44533.0</v>
      </c>
      <c r="W5" s="8"/>
      <c r="X5" s="622">
        <v>1.0</v>
      </c>
      <c r="Y5" s="622">
        <v>0.0</v>
      </c>
      <c r="Z5" s="622">
        <v>0.0</v>
      </c>
      <c r="AA5" s="623">
        <v>0.0</v>
      </c>
      <c r="AB5" s="618"/>
      <c r="AC5" s="633">
        <v>44533.0</v>
      </c>
      <c r="AD5" s="8"/>
      <c r="AE5" s="622"/>
      <c r="AF5" s="622"/>
      <c r="AG5" s="622"/>
      <c r="AH5" s="623"/>
    </row>
    <row r="6">
      <c r="A6" s="633">
        <v>44534.0</v>
      </c>
      <c r="B6" s="8"/>
      <c r="C6" s="622">
        <v>0.0</v>
      </c>
      <c r="D6" s="622">
        <v>0.0</v>
      </c>
      <c r="E6" s="622">
        <v>0.0</v>
      </c>
      <c r="F6" s="623">
        <v>0.0</v>
      </c>
      <c r="G6" s="618"/>
      <c r="H6" s="633">
        <v>44534.0</v>
      </c>
      <c r="I6" s="8"/>
      <c r="J6" s="622">
        <v>1.0</v>
      </c>
      <c r="K6" s="622">
        <v>0.0</v>
      </c>
      <c r="L6" s="622">
        <v>1.0</v>
      </c>
      <c r="M6" s="623">
        <v>0.0</v>
      </c>
      <c r="N6" s="618"/>
      <c r="O6" s="633">
        <v>44534.0</v>
      </c>
      <c r="P6" s="8"/>
      <c r="Q6" s="622">
        <v>0.0</v>
      </c>
      <c r="R6" s="622">
        <v>0.0</v>
      </c>
      <c r="S6" s="622">
        <v>0.0</v>
      </c>
      <c r="T6" s="623">
        <v>0.0</v>
      </c>
      <c r="U6" s="618"/>
      <c r="V6" s="633">
        <v>44534.0</v>
      </c>
      <c r="W6" s="8"/>
      <c r="X6" s="622">
        <v>0.0</v>
      </c>
      <c r="Y6" s="622">
        <v>1.0</v>
      </c>
      <c r="Z6" s="622">
        <v>0.0</v>
      </c>
      <c r="AA6" s="623">
        <v>0.0</v>
      </c>
      <c r="AB6" s="618"/>
      <c r="AC6" s="633">
        <v>44534.0</v>
      </c>
      <c r="AD6" s="8"/>
      <c r="AE6" s="622"/>
      <c r="AF6" s="622"/>
      <c r="AG6" s="622"/>
      <c r="AH6" s="623"/>
    </row>
    <row r="7">
      <c r="A7" s="633">
        <v>44535.0</v>
      </c>
      <c r="B7" s="8"/>
      <c r="C7" s="622">
        <v>0.0</v>
      </c>
      <c r="D7" s="622">
        <v>0.0</v>
      </c>
      <c r="E7" s="622">
        <v>0.0</v>
      </c>
      <c r="F7" s="623">
        <v>0.0</v>
      </c>
      <c r="G7" s="618"/>
      <c r="H7" s="633">
        <v>44535.0</v>
      </c>
      <c r="I7" s="8"/>
      <c r="J7" s="622">
        <v>0.0</v>
      </c>
      <c r="K7" s="622">
        <v>1.0</v>
      </c>
      <c r="L7" s="622">
        <v>0.0</v>
      </c>
      <c r="M7" s="623">
        <v>0.0</v>
      </c>
      <c r="N7" s="618"/>
      <c r="O7" s="633">
        <v>44535.0</v>
      </c>
      <c r="P7" s="8"/>
      <c r="Q7" s="622">
        <v>0.0</v>
      </c>
      <c r="R7" s="622">
        <v>0.0</v>
      </c>
      <c r="S7" s="622">
        <v>0.0</v>
      </c>
      <c r="T7" s="623">
        <v>0.0</v>
      </c>
      <c r="U7" s="618"/>
      <c r="V7" s="633">
        <v>44535.0</v>
      </c>
      <c r="W7" s="8"/>
      <c r="X7" s="622">
        <v>1.0</v>
      </c>
      <c r="Y7" s="622">
        <v>1.0</v>
      </c>
      <c r="Z7" s="622">
        <v>1.0</v>
      </c>
      <c r="AA7" s="623">
        <v>0.0</v>
      </c>
      <c r="AB7" s="618"/>
      <c r="AC7" s="633">
        <v>44535.0</v>
      </c>
      <c r="AD7" s="8"/>
      <c r="AE7" s="622"/>
      <c r="AF7" s="622"/>
      <c r="AG7" s="622"/>
      <c r="AH7" s="623"/>
    </row>
    <row r="8">
      <c r="A8" s="633">
        <v>44536.0</v>
      </c>
      <c r="B8" s="8"/>
      <c r="C8" s="622">
        <v>0.0</v>
      </c>
      <c r="D8" s="622">
        <v>0.0</v>
      </c>
      <c r="E8" s="622">
        <v>0.0</v>
      </c>
      <c r="F8" s="623">
        <v>0.0</v>
      </c>
      <c r="G8" s="618"/>
      <c r="H8" s="633">
        <v>44536.0</v>
      </c>
      <c r="I8" s="8"/>
      <c r="J8" s="622">
        <v>0.0</v>
      </c>
      <c r="K8" s="622">
        <v>0.0</v>
      </c>
      <c r="L8" s="622">
        <v>1.0</v>
      </c>
      <c r="M8" s="623">
        <v>0.0</v>
      </c>
      <c r="N8" s="618"/>
      <c r="O8" s="633">
        <v>44536.0</v>
      </c>
      <c r="P8" s="8"/>
      <c r="Q8" s="622">
        <v>0.0</v>
      </c>
      <c r="R8" s="622">
        <v>0.0</v>
      </c>
      <c r="S8" s="622">
        <v>0.0</v>
      </c>
      <c r="T8" s="623">
        <v>0.0</v>
      </c>
      <c r="U8" s="618"/>
      <c r="V8" s="633">
        <v>44536.0</v>
      </c>
      <c r="W8" s="8"/>
      <c r="X8" s="622">
        <v>1.0</v>
      </c>
      <c r="Y8" s="622">
        <v>1.0</v>
      </c>
      <c r="Z8" s="622">
        <v>0.0</v>
      </c>
      <c r="AA8" s="623">
        <v>0.0</v>
      </c>
      <c r="AB8" s="618"/>
      <c r="AC8" s="633">
        <v>44536.0</v>
      </c>
      <c r="AD8" s="8"/>
      <c r="AE8" s="622"/>
      <c r="AF8" s="622"/>
      <c r="AG8" s="622"/>
      <c r="AH8" s="623"/>
    </row>
    <row r="9">
      <c r="A9" s="633">
        <v>44537.0</v>
      </c>
      <c r="B9" s="8"/>
      <c r="C9" s="622">
        <v>0.0</v>
      </c>
      <c r="D9" s="622">
        <v>0.0</v>
      </c>
      <c r="E9" s="622">
        <v>0.0</v>
      </c>
      <c r="F9" s="623">
        <v>0.0</v>
      </c>
      <c r="G9" s="618"/>
      <c r="H9" s="633">
        <v>44537.0</v>
      </c>
      <c r="I9" s="8"/>
      <c r="J9" s="622">
        <v>0.0</v>
      </c>
      <c r="K9" s="622">
        <v>0.0</v>
      </c>
      <c r="L9" s="622">
        <v>0.0</v>
      </c>
      <c r="M9" s="623">
        <v>0.0</v>
      </c>
      <c r="N9" s="618"/>
      <c r="O9" s="633">
        <v>44537.0</v>
      </c>
      <c r="P9" s="8"/>
      <c r="Q9" s="622">
        <v>0.0</v>
      </c>
      <c r="R9" s="622">
        <v>0.0</v>
      </c>
      <c r="S9" s="622">
        <v>0.0</v>
      </c>
      <c r="T9" s="623">
        <v>0.0</v>
      </c>
      <c r="U9" s="618"/>
      <c r="V9" s="633">
        <v>44537.0</v>
      </c>
      <c r="W9" s="8"/>
      <c r="X9" s="622">
        <v>1.0</v>
      </c>
      <c r="Y9" s="622">
        <v>0.0</v>
      </c>
      <c r="Z9" s="622">
        <v>0.0</v>
      </c>
      <c r="AA9" s="623">
        <v>0.0</v>
      </c>
      <c r="AB9" s="618"/>
      <c r="AC9" s="633">
        <v>44537.0</v>
      </c>
      <c r="AD9" s="8"/>
      <c r="AE9" s="622"/>
      <c r="AF9" s="622"/>
      <c r="AG9" s="622"/>
      <c r="AH9" s="623"/>
    </row>
    <row r="10">
      <c r="A10" s="625"/>
      <c r="B10" s="7"/>
      <c r="C10" s="7"/>
      <c r="D10" s="7"/>
      <c r="E10" s="7"/>
      <c r="F10" s="8"/>
      <c r="G10" s="618"/>
      <c r="H10" s="625"/>
      <c r="I10" s="7"/>
      <c r="J10" s="7"/>
      <c r="K10" s="7"/>
      <c r="L10" s="7"/>
      <c r="M10" s="8"/>
      <c r="N10" s="618"/>
      <c r="O10" s="625"/>
      <c r="P10" s="7"/>
      <c r="Q10" s="7"/>
      <c r="R10" s="7"/>
      <c r="S10" s="7"/>
      <c r="T10" s="8"/>
      <c r="U10" s="618"/>
      <c r="V10" s="625"/>
      <c r="W10" s="7"/>
      <c r="X10" s="7"/>
      <c r="Y10" s="7"/>
      <c r="Z10" s="7"/>
      <c r="AA10" s="8"/>
      <c r="AB10" s="618"/>
      <c r="AC10" s="625"/>
      <c r="AD10" s="7"/>
      <c r="AE10" s="7"/>
      <c r="AF10" s="7"/>
      <c r="AG10" s="7"/>
      <c r="AH10" s="8"/>
    </row>
    <row r="11">
      <c r="A11" s="1288">
        <v>44538.0</v>
      </c>
      <c r="B11" s="8"/>
      <c r="C11" s="622">
        <v>0.0</v>
      </c>
      <c r="D11" s="622">
        <v>0.0</v>
      </c>
      <c r="E11" s="622">
        <v>1.0</v>
      </c>
      <c r="F11" s="623">
        <v>0.0</v>
      </c>
      <c r="G11" s="618"/>
      <c r="H11" s="1288">
        <v>44538.0</v>
      </c>
      <c r="I11" s="8"/>
      <c r="J11" s="622">
        <v>0.0</v>
      </c>
      <c r="K11" s="622">
        <v>0.0</v>
      </c>
      <c r="L11" s="622">
        <v>0.0</v>
      </c>
      <c r="M11" s="623">
        <v>0.0</v>
      </c>
      <c r="N11" s="618"/>
      <c r="O11" s="1288">
        <v>44538.0</v>
      </c>
      <c r="P11" s="8"/>
      <c r="Q11" s="622">
        <v>0.0</v>
      </c>
      <c r="R11" s="622">
        <v>1.0</v>
      </c>
      <c r="S11" s="622">
        <v>0.0</v>
      </c>
      <c r="T11" s="623">
        <v>1.0</v>
      </c>
      <c r="U11" s="618"/>
      <c r="V11" s="1288">
        <v>44538.0</v>
      </c>
      <c r="W11" s="8"/>
      <c r="X11" s="622">
        <v>1.0</v>
      </c>
      <c r="Y11" s="622">
        <v>1.0</v>
      </c>
      <c r="Z11" s="622">
        <v>0.0</v>
      </c>
      <c r="AA11" s="623">
        <v>0.0</v>
      </c>
      <c r="AB11" s="618"/>
      <c r="AC11" s="1288">
        <v>44538.0</v>
      </c>
      <c r="AD11" s="8"/>
      <c r="AE11" s="622"/>
      <c r="AF11" s="622"/>
      <c r="AG11" s="622"/>
      <c r="AH11" s="623"/>
    </row>
    <row r="12">
      <c r="A12" s="1288">
        <v>44539.0</v>
      </c>
      <c r="B12" s="8"/>
      <c r="C12" s="622">
        <v>0.0</v>
      </c>
      <c r="D12" s="627">
        <v>0.0</v>
      </c>
      <c r="E12" s="627">
        <v>1.0</v>
      </c>
      <c r="F12" s="628">
        <v>0.0</v>
      </c>
      <c r="G12" s="618"/>
      <c r="H12" s="1288">
        <v>44539.0</v>
      </c>
      <c r="I12" s="8"/>
      <c r="J12" s="622">
        <v>0.0</v>
      </c>
      <c r="K12" s="627">
        <v>0.0</v>
      </c>
      <c r="L12" s="627">
        <v>0.0</v>
      </c>
      <c r="M12" s="628">
        <v>0.0</v>
      </c>
      <c r="N12" s="618"/>
      <c r="O12" s="1288">
        <v>44539.0</v>
      </c>
      <c r="P12" s="8"/>
      <c r="Q12" s="622">
        <v>0.0</v>
      </c>
      <c r="R12" s="627">
        <v>1.0</v>
      </c>
      <c r="S12" s="627">
        <v>0.0</v>
      </c>
      <c r="T12" s="628">
        <v>0.0</v>
      </c>
      <c r="U12" s="618"/>
      <c r="V12" s="1288">
        <v>44539.0</v>
      </c>
      <c r="W12" s="8"/>
      <c r="X12" s="622">
        <v>1.0</v>
      </c>
      <c r="Y12" s="627">
        <v>0.0</v>
      </c>
      <c r="Z12" s="627">
        <v>0.0</v>
      </c>
      <c r="AA12" s="628">
        <v>0.0</v>
      </c>
      <c r="AB12" s="618"/>
      <c r="AC12" s="1288">
        <v>44539.0</v>
      </c>
      <c r="AD12" s="8"/>
      <c r="AE12" s="622"/>
      <c r="AF12" s="627"/>
      <c r="AG12" s="627"/>
      <c r="AH12" s="628"/>
    </row>
    <row r="13">
      <c r="A13" s="1288">
        <v>44540.0</v>
      </c>
      <c r="B13" s="8"/>
      <c r="C13" s="629">
        <v>0.0</v>
      </c>
      <c r="D13" s="630">
        <v>0.0</v>
      </c>
      <c r="E13" s="630">
        <v>0.0</v>
      </c>
      <c r="F13" s="1501">
        <v>0.0</v>
      </c>
      <c r="G13" s="618"/>
      <c r="H13" s="1288">
        <v>44540.0</v>
      </c>
      <c r="I13" s="8"/>
      <c r="J13" s="629">
        <v>0.0</v>
      </c>
      <c r="K13" s="630">
        <v>0.0</v>
      </c>
      <c r="L13" s="630">
        <v>0.0</v>
      </c>
      <c r="M13" s="1501">
        <v>0.0</v>
      </c>
      <c r="N13" s="618"/>
      <c r="O13" s="1288">
        <v>44540.0</v>
      </c>
      <c r="P13" s="8"/>
      <c r="Q13" s="629">
        <v>0.0</v>
      </c>
      <c r="R13" s="630">
        <v>1.0</v>
      </c>
      <c r="S13" s="630">
        <v>0.0</v>
      </c>
      <c r="T13" s="1501">
        <v>0.0</v>
      </c>
      <c r="U13" s="618"/>
      <c r="V13" s="1288">
        <v>44540.0</v>
      </c>
      <c r="W13" s="8"/>
      <c r="X13" s="629">
        <v>1.0</v>
      </c>
      <c r="Y13" s="630">
        <v>0.0</v>
      </c>
      <c r="Z13" s="630">
        <v>1.0</v>
      </c>
      <c r="AA13" s="1501">
        <v>0.0</v>
      </c>
      <c r="AB13" s="618"/>
      <c r="AC13" s="1288">
        <v>44540.0</v>
      </c>
      <c r="AD13" s="8"/>
      <c r="AE13" s="623"/>
      <c r="AF13" s="632"/>
      <c r="AG13" s="632"/>
      <c r="AH13" s="632"/>
    </row>
    <row r="14">
      <c r="A14" s="1288">
        <v>44541.0</v>
      </c>
      <c r="B14" s="8"/>
      <c r="C14" s="623">
        <v>0.0</v>
      </c>
      <c r="D14" s="632">
        <v>0.0</v>
      </c>
      <c r="E14" s="632">
        <v>0.0</v>
      </c>
      <c r="F14" s="632">
        <v>1.0</v>
      </c>
      <c r="G14" s="618"/>
      <c r="H14" s="1288">
        <v>44541.0</v>
      </c>
      <c r="I14" s="8"/>
      <c r="J14" s="623">
        <v>0.0</v>
      </c>
      <c r="K14" s="632">
        <v>0.0</v>
      </c>
      <c r="L14" s="632">
        <v>0.0</v>
      </c>
      <c r="M14" s="632">
        <v>0.0</v>
      </c>
      <c r="N14" s="618"/>
      <c r="O14" s="1288">
        <v>44541.0</v>
      </c>
      <c r="P14" s="8"/>
      <c r="Q14" s="623">
        <v>0.0</v>
      </c>
      <c r="R14" s="632">
        <v>0.0</v>
      </c>
      <c r="S14" s="632">
        <v>0.0</v>
      </c>
      <c r="T14" s="632">
        <v>0.0</v>
      </c>
      <c r="U14" s="618"/>
      <c r="V14" s="1288">
        <v>44541.0</v>
      </c>
      <c r="W14" s="8"/>
      <c r="X14" s="623">
        <v>1.0</v>
      </c>
      <c r="Y14" s="632">
        <v>1.0</v>
      </c>
      <c r="Z14" s="632">
        <v>1.0</v>
      </c>
      <c r="AA14" s="632">
        <v>0.0</v>
      </c>
      <c r="AB14" s="618"/>
      <c r="AC14" s="1288">
        <v>44541.0</v>
      </c>
      <c r="AD14" s="8"/>
      <c r="AE14" s="623"/>
      <c r="AF14" s="632"/>
      <c r="AG14" s="632"/>
      <c r="AH14" s="632"/>
    </row>
    <row r="15">
      <c r="A15" s="1288">
        <v>44542.0</v>
      </c>
      <c r="B15" s="8"/>
      <c r="C15" s="623">
        <v>0.0</v>
      </c>
      <c r="D15" s="632">
        <v>0.0</v>
      </c>
      <c r="E15" s="632">
        <v>0.0</v>
      </c>
      <c r="F15" s="632">
        <v>0.0</v>
      </c>
      <c r="G15" s="618"/>
      <c r="H15" s="1288">
        <v>44542.0</v>
      </c>
      <c r="I15" s="8"/>
      <c r="J15" s="623">
        <v>0.0</v>
      </c>
      <c r="K15" s="632">
        <v>0.0</v>
      </c>
      <c r="L15" s="632">
        <v>0.0</v>
      </c>
      <c r="M15" s="632">
        <v>0.0</v>
      </c>
      <c r="N15" s="618"/>
      <c r="O15" s="1288">
        <v>44542.0</v>
      </c>
      <c r="P15" s="8"/>
      <c r="Q15" s="623">
        <v>0.0</v>
      </c>
      <c r="R15" s="632">
        <v>0.0</v>
      </c>
      <c r="S15" s="632">
        <v>0.0</v>
      </c>
      <c r="T15" s="632">
        <v>0.0</v>
      </c>
      <c r="U15" s="618"/>
      <c r="V15" s="1288">
        <v>44542.0</v>
      </c>
      <c r="W15" s="8"/>
      <c r="X15" s="623">
        <v>1.0</v>
      </c>
      <c r="Y15" s="632">
        <v>1.0</v>
      </c>
      <c r="Z15" s="632">
        <v>1.0</v>
      </c>
      <c r="AA15" s="632">
        <v>0.0</v>
      </c>
      <c r="AB15" s="618"/>
      <c r="AC15" s="1288">
        <v>44542.0</v>
      </c>
      <c r="AD15" s="8"/>
      <c r="AE15" s="623"/>
      <c r="AF15" s="632"/>
      <c r="AG15" s="632"/>
      <c r="AH15" s="632"/>
    </row>
    <row r="16">
      <c r="A16" s="1288">
        <v>44543.0</v>
      </c>
      <c r="B16" s="8"/>
      <c r="C16" s="622">
        <v>0.0</v>
      </c>
      <c r="D16" s="622">
        <v>0.0</v>
      </c>
      <c r="E16" s="622">
        <v>0.0</v>
      </c>
      <c r="F16" s="623">
        <v>0.0</v>
      </c>
      <c r="G16" s="618"/>
      <c r="H16" s="1288">
        <v>44543.0</v>
      </c>
      <c r="I16" s="8"/>
      <c r="J16" s="622">
        <v>0.0</v>
      </c>
      <c r="K16" s="622">
        <v>0.0</v>
      </c>
      <c r="L16" s="622">
        <v>0.0</v>
      </c>
      <c r="M16" s="623">
        <v>0.0</v>
      </c>
      <c r="N16" s="618"/>
      <c r="O16" s="1288">
        <v>44543.0</v>
      </c>
      <c r="P16" s="8"/>
      <c r="Q16" s="622">
        <v>0.0</v>
      </c>
      <c r="R16" s="622">
        <v>1.0</v>
      </c>
      <c r="S16" s="622">
        <v>0.0</v>
      </c>
      <c r="T16" s="623">
        <v>0.0</v>
      </c>
      <c r="U16" s="618"/>
      <c r="V16" s="1288">
        <v>44543.0</v>
      </c>
      <c r="W16" s="8"/>
      <c r="X16" s="622">
        <v>1.0</v>
      </c>
      <c r="Y16" s="622">
        <v>0.0</v>
      </c>
      <c r="Z16" s="622">
        <v>1.0</v>
      </c>
      <c r="AA16" s="623">
        <v>0.0</v>
      </c>
      <c r="AB16" s="618"/>
      <c r="AC16" s="1288">
        <v>44543.0</v>
      </c>
      <c r="AD16" s="8"/>
      <c r="AE16" s="622"/>
      <c r="AF16" s="622"/>
      <c r="AG16" s="622"/>
      <c r="AH16" s="623"/>
    </row>
    <row r="17">
      <c r="A17" s="1288">
        <v>44544.0</v>
      </c>
      <c r="B17" s="8"/>
      <c r="C17" s="622">
        <v>1.0</v>
      </c>
      <c r="D17" s="622">
        <v>0.0</v>
      </c>
      <c r="E17" s="622">
        <v>0.0</v>
      </c>
      <c r="F17" s="623">
        <v>0.0</v>
      </c>
      <c r="G17" s="618"/>
      <c r="H17" s="1288">
        <v>44544.0</v>
      </c>
      <c r="I17" s="8"/>
      <c r="J17" s="622">
        <v>0.0</v>
      </c>
      <c r="K17" s="622">
        <v>0.0</v>
      </c>
      <c r="L17" s="622">
        <v>1.0</v>
      </c>
      <c r="M17" s="623">
        <v>0.0</v>
      </c>
      <c r="N17" s="618"/>
      <c r="O17" s="1288">
        <v>44544.0</v>
      </c>
      <c r="P17" s="8"/>
      <c r="Q17" s="622">
        <v>0.0</v>
      </c>
      <c r="R17" s="622">
        <v>1.0</v>
      </c>
      <c r="S17" s="622">
        <v>0.0</v>
      </c>
      <c r="T17" s="623">
        <v>0.0</v>
      </c>
      <c r="U17" s="618"/>
      <c r="V17" s="1288">
        <v>44544.0</v>
      </c>
      <c r="W17" s="8"/>
      <c r="X17" s="622">
        <v>0.0</v>
      </c>
      <c r="Y17" s="622">
        <v>0.0</v>
      </c>
      <c r="Z17" s="622">
        <v>0.0</v>
      </c>
      <c r="AA17" s="623">
        <v>0.0</v>
      </c>
      <c r="AB17" s="618"/>
      <c r="AC17" s="1288">
        <v>44544.0</v>
      </c>
      <c r="AD17" s="8"/>
      <c r="AE17" s="622"/>
      <c r="AF17" s="622"/>
      <c r="AG17" s="622"/>
      <c r="AH17" s="623"/>
    </row>
    <row r="18">
      <c r="A18" s="625"/>
      <c r="B18" s="7"/>
      <c r="C18" s="7"/>
      <c r="D18" s="7"/>
      <c r="E18" s="7"/>
      <c r="F18" s="8"/>
      <c r="G18" s="618"/>
      <c r="H18" s="625"/>
      <c r="I18" s="7"/>
      <c r="J18" s="7"/>
      <c r="K18" s="7"/>
      <c r="L18" s="7"/>
      <c r="M18" s="8"/>
      <c r="N18" s="618"/>
      <c r="O18" s="625"/>
      <c r="P18" s="7"/>
      <c r="Q18" s="7"/>
      <c r="R18" s="7"/>
      <c r="S18" s="7"/>
      <c r="T18" s="8"/>
      <c r="U18" s="618"/>
      <c r="V18" s="625"/>
      <c r="W18" s="7"/>
      <c r="X18" s="7"/>
      <c r="Y18" s="7"/>
      <c r="Z18" s="7"/>
      <c r="AA18" s="8"/>
      <c r="AB18" s="618"/>
      <c r="AC18" s="625"/>
      <c r="AD18" s="7"/>
      <c r="AE18" s="7"/>
      <c r="AF18" s="7"/>
      <c r="AG18" s="7"/>
      <c r="AH18" s="8"/>
    </row>
    <row r="19">
      <c r="A19" s="621">
        <v>44545.0</v>
      </c>
      <c r="B19" s="8"/>
      <c r="C19" s="622">
        <v>0.0</v>
      </c>
      <c r="D19" s="622">
        <v>0.0</v>
      </c>
      <c r="E19" s="622">
        <v>1.0</v>
      </c>
      <c r="F19" s="623">
        <v>0.0</v>
      </c>
      <c r="G19" s="618"/>
      <c r="H19" s="621">
        <v>44545.0</v>
      </c>
      <c r="I19" s="8"/>
      <c r="J19" s="622">
        <v>0.0</v>
      </c>
      <c r="K19" s="622">
        <v>0.0</v>
      </c>
      <c r="L19" s="622">
        <v>0.0</v>
      </c>
      <c r="M19" s="623">
        <v>0.0</v>
      </c>
      <c r="N19" s="618"/>
      <c r="O19" s="621">
        <v>44545.0</v>
      </c>
      <c r="P19" s="8"/>
      <c r="Q19" s="622">
        <v>1.0</v>
      </c>
      <c r="R19" s="622">
        <v>0.0</v>
      </c>
      <c r="S19" s="622">
        <v>0.0</v>
      </c>
      <c r="T19" s="623">
        <v>0.0</v>
      </c>
      <c r="U19" s="618"/>
      <c r="V19" s="621">
        <v>44545.0</v>
      </c>
      <c r="W19" s="8"/>
      <c r="X19" s="622">
        <v>0.0</v>
      </c>
      <c r="Y19" s="622">
        <v>1.0</v>
      </c>
      <c r="Z19" s="622">
        <v>0.0</v>
      </c>
      <c r="AA19" s="623">
        <v>0.0</v>
      </c>
      <c r="AB19" s="618"/>
      <c r="AC19" s="621">
        <v>44545.0</v>
      </c>
      <c r="AD19" s="8"/>
      <c r="AE19" s="622"/>
      <c r="AF19" s="622"/>
      <c r="AG19" s="622"/>
      <c r="AH19" s="623"/>
    </row>
    <row r="20">
      <c r="A20" s="621">
        <v>44546.0</v>
      </c>
      <c r="B20" s="8"/>
      <c r="C20" s="622">
        <v>0.0</v>
      </c>
      <c r="D20" s="622">
        <v>0.0</v>
      </c>
      <c r="E20" s="622">
        <v>0.0</v>
      </c>
      <c r="F20" s="623">
        <v>0.0</v>
      </c>
      <c r="G20" s="618"/>
      <c r="H20" s="621">
        <v>44546.0</v>
      </c>
      <c r="I20" s="8"/>
      <c r="J20" s="622">
        <v>0.0</v>
      </c>
      <c r="K20" s="622">
        <v>0.0</v>
      </c>
      <c r="L20" s="622">
        <v>0.0</v>
      </c>
      <c r="M20" s="623">
        <v>0.0</v>
      </c>
      <c r="N20" s="618"/>
      <c r="O20" s="621">
        <v>44546.0</v>
      </c>
      <c r="P20" s="8"/>
      <c r="Q20" s="622">
        <v>0.0</v>
      </c>
      <c r="R20" s="622">
        <v>0.0</v>
      </c>
      <c r="S20" s="622">
        <v>1.0</v>
      </c>
      <c r="T20" s="623">
        <v>0.0</v>
      </c>
      <c r="U20" s="618"/>
      <c r="V20" s="621">
        <v>44546.0</v>
      </c>
      <c r="W20" s="8"/>
      <c r="X20" s="622">
        <v>1.0</v>
      </c>
      <c r="Y20" s="622">
        <v>1.0</v>
      </c>
      <c r="Z20" s="622">
        <v>1.0</v>
      </c>
      <c r="AA20" s="623">
        <v>0.0</v>
      </c>
      <c r="AB20" s="618"/>
      <c r="AC20" s="621">
        <v>44546.0</v>
      </c>
      <c r="AD20" s="8"/>
      <c r="AE20" s="622"/>
      <c r="AF20" s="622"/>
      <c r="AG20" s="622"/>
      <c r="AH20" s="623"/>
    </row>
    <row r="21">
      <c r="A21" s="621">
        <v>44547.0</v>
      </c>
      <c r="B21" s="8"/>
      <c r="C21" s="622">
        <v>0.0</v>
      </c>
      <c r="D21" s="622">
        <v>0.0</v>
      </c>
      <c r="E21" s="622">
        <v>0.0</v>
      </c>
      <c r="F21" s="623">
        <v>0.0</v>
      </c>
      <c r="G21" s="618"/>
      <c r="H21" s="621">
        <v>44547.0</v>
      </c>
      <c r="I21" s="8"/>
      <c r="J21" s="622">
        <v>0.0</v>
      </c>
      <c r="K21" s="622">
        <v>0.0</v>
      </c>
      <c r="L21" s="622">
        <v>0.0</v>
      </c>
      <c r="M21" s="623">
        <v>0.0</v>
      </c>
      <c r="N21" s="618"/>
      <c r="O21" s="621">
        <v>44547.0</v>
      </c>
      <c r="P21" s="8"/>
      <c r="Q21" s="622">
        <v>0.0</v>
      </c>
      <c r="R21" s="622">
        <v>0.0</v>
      </c>
      <c r="S21" s="622">
        <v>0.0</v>
      </c>
      <c r="T21" s="623">
        <v>0.0</v>
      </c>
      <c r="U21" s="618"/>
      <c r="V21" s="621">
        <v>44547.0</v>
      </c>
      <c r="W21" s="8"/>
      <c r="X21" s="622">
        <v>1.0</v>
      </c>
      <c r="Y21" s="622">
        <v>0.0</v>
      </c>
      <c r="Z21" s="622">
        <v>1.0</v>
      </c>
      <c r="AA21" s="623">
        <v>0.0</v>
      </c>
      <c r="AB21" s="618"/>
      <c r="AC21" s="621">
        <v>44547.0</v>
      </c>
      <c r="AD21" s="8"/>
      <c r="AE21" s="622"/>
      <c r="AF21" s="622"/>
      <c r="AG21" s="622"/>
      <c r="AH21" s="623"/>
    </row>
    <row r="22">
      <c r="A22" s="621">
        <v>44548.0</v>
      </c>
      <c r="B22" s="8"/>
      <c r="C22" s="622">
        <v>0.0</v>
      </c>
      <c r="D22" s="622">
        <v>0.0</v>
      </c>
      <c r="E22" s="622">
        <v>0.0</v>
      </c>
      <c r="F22" s="623">
        <v>0.0</v>
      </c>
      <c r="G22" s="618"/>
      <c r="H22" s="621">
        <v>44548.0</v>
      </c>
      <c r="I22" s="8"/>
      <c r="J22" s="622">
        <v>0.0</v>
      </c>
      <c r="K22" s="622">
        <v>0.0</v>
      </c>
      <c r="L22" s="622">
        <v>0.0</v>
      </c>
      <c r="M22" s="623">
        <v>0.0</v>
      </c>
      <c r="N22" s="618"/>
      <c r="O22" s="621">
        <v>44548.0</v>
      </c>
      <c r="P22" s="8"/>
      <c r="Q22" s="622">
        <v>0.0</v>
      </c>
      <c r="R22" s="622">
        <v>1.0</v>
      </c>
      <c r="S22" s="622">
        <v>0.0</v>
      </c>
      <c r="T22" s="623">
        <v>0.0</v>
      </c>
      <c r="U22" s="618"/>
      <c r="V22" s="621">
        <v>44548.0</v>
      </c>
      <c r="W22" s="8"/>
      <c r="X22" s="622">
        <v>1.0</v>
      </c>
      <c r="Y22" s="622">
        <v>0.0</v>
      </c>
      <c r="Z22" s="622">
        <v>1.0</v>
      </c>
      <c r="AA22" s="623">
        <v>0.0</v>
      </c>
      <c r="AB22" s="618"/>
      <c r="AC22" s="621">
        <v>44548.0</v>
      </c>
      <c r="AD22" s="8"/>
      <c r="AE22" s="622"/>
      <c r="AF22" s="622"/>
      <c r="AG22" s="622"/>
      <c r="AH22" s="623"/>
    </row>
    <row r="23">
      <c r="A23" s="621">
        <v>44549.0</v>
      </c>
      <c r="B23" s="8"/>
      <c r="C23" s="622">
        <v>0.0</v>
      </c>
      <c r="D23" s="622">
        <v>0.0</v>
      </c>
      <c r="E23" s="622">
        <v>0.0</v>
      </c>
      <c r="F23" s="623">
        <v>0.0</v>
      </c>
      <c r="G23" s="618"/>
      <c r="H23" s="621">
        <v>44549.0</v>
      </c>
      <c r="I23" s="8"/>
      <c r="J23" s="622">
        <v>0.0</v>
      </c>
      <c r="K23" s="622">
        <v>0.0</v>
      </c>
      <c r="L23" s="622">
        <v>0.0</v>
      </c>
      <c r="M23" s="623">
        <v>0.0</v>
      </c>
      <c r="N23" s="618"/>
      <c r="O23" s="621">
        <v>44549.0</v>
      </c>
      <c r="P23" s="8"/>
      <c r="Q23" s="622">
        <v>0.0</v>
      </c>
      <c r="R23" s="622">
        <v>1.0</v>
      </c>
      <c r="S23" s="622">
        <v>0.0</v>
      </c>
      <c r="T23" s="623">
        <v>1.0</v>
      </c>
      <c r="U23" s="618"/>
      <c r="V23" s="621">
        <v>44549.0</v>
      </c>
      <c r="W23" s="8"/>
      <c r="X23" s="622">
        <v>1.0</v>
      </c>
      <c r="Y23" s="622">
        <v>0.0</v>
      </c>
      <c r="Z23" s="622">
        <v>1.0</v>
      </c>
      <c r="AA23" s="623">
        <v>0.0</v>
      </c>
      <c r="AB23" s="618"/>
      <c r="AC23" s="621">
        <v>44549.0</v>
      </c>
      <c r="AD23" s="8"/>
      <c r="AE23" s="622"/>
      <c r="AF23" s="622"/>
      <c r="AG23" s="622"/>
      <c r="AH23" s="623"/>
    </row>
    <row r="24">
      <c r="A24" s="621">
        <v>44550.0</v>
      </c>
      <c r="B24" s="8"/>
      <c r="C24" s="622">
        <v>0.0</v>
      </c>
      <c r="D24" s="622">
        <v>0.0</v>
      </c>
      <c r="E24" s="622">
        <v>0.0</v>
      </c>
      <c r="F24" s="623">
        <v>0.0</v>
      </c>
      <c r="G24" s="618"/>
      <c r="H24" s="621">
        <v>44550.0</v>
      </c>
      <c r="I24" s="8"/>
      <c r="J24" s="622">
        <v>0.0</v>
      </c>
      <c r="K24" s="622">
        <v>0.0</v>
      </c>
      <c r="L24" s="622">
        <v>1.0</v>
      </c>
      <c r="M24" s="623">
        <v>0.0</v>
      </c>
      <c r="N24" s="618"/>
      <c r="O24" s="621">
        <v>44550.0</v>
      </c>
      <c r="P24" s="8"/>
      <c r="Q24" s="622">
        <v>0.0</v>
      </c>
      <c r="R24" s="622">
        <v>1.0</v>
      </c>
      <c r="S24" s="622">
        <v>0.0</v>
      </c>
      <c r="T24" s="623">
        <v>0.0</v>
      </c>
      <c r="U24" s="618"/>
      <c r="V24" s="621">
        <v>44550.0</v>
      </c>
      <c r="W24" s="8"/>
      <c r="X24" s="622">
        <v>1.0</v>
      </c>
      <c r="Y24" s="622">
        <v>1.0</v>
      </c>
      <c r="Z24" s="622">
        <v>0.0</v>
      </c>
      <c r="AA24" s="623">
        <v>0.0</v>
      </c>
      <c r="AB24" s="618"/>
      <c r="AC24" s="621">
        <v>44550.0</v>
      </c>
      <c r="AD24" s="8"/>
      <c r="AE24" s="622"/>
      <c r="AF24" s="622"/>
      <c r="AG24" s="622"/>
      <c r="AH24" s="623"/>
    </row>
    <row r="25">
      <c r="A25" s="621">
        <v>44551.0</v>
      </c>
      <c r="B25" s="8"/>
      <c r="C25" s="622">
        <v>0.0</v>
      </c>
      <c r="D25" s="622">
        <v>1.0</v>
      </c>
      <c r="E25" s="622">
        <v>0.0</v>
      </c>
      <c r="F25" s="623">
        <v>0.0</v>
      </c>
      <c r="G25" s="618"/>
      <c r="H25" s="621">
        <v>44551.0</v>
      </c>
      <c r="I25" s="8"/>
      <c r="J25" s="622">
        <v>0.0</v>
      </c>
      <c r="K25" s="622">
        <v>1.0</v>
      </c>
      <c r="L25" s="622">
        <v>1.0</v>
      </c>
      <c r="M25" s="623">
        <v>0.0</v>
      </c>
      <c r="N25" s="618"/>
      <c r="O25" s="621">
        <v>44551.0</v>
      </c>
      <c r="P25" s="8"/>
      <c r="Q25" s="622">
        <v>0.0</v>
      </c>
      <c r="R25" s="622">
        <v>1.0</v>
      </c>
      <c r="S25" s="622">
        <v>0.0</v>
      </c>
      <c r="T25" s="623">
        <v>0.0</v>
      </c>
      <c r="U25" s="618"/>
      <c r="V25" s="621">
        <v>44551.0</v>
      </c>
      <c r="W25" s="8"/>
      <c r="X25" s="622">
        <v>1.0</v>
      </c>
      <c r="Y25" s="622">
        <v>1.0</v>
      </c>
      <c r="Z25" s="622">
        <v>0.0</v>
      </c>
      <c r="AA25" s="623">
        <v>0.0</v>
      </c>
      <c r="AB25" s="618"/>
      <c r="AC25" s="621">
        <v>44551.0</v>
      </c>
      <c r="AD25" s="8"/>
      <c r="AE25" s="622"/>
      <c r="AF25" s="622"/>
      <c r="AG25" s="622"/>
      <c r="AH25" s="623"/>
    </row>
    <row r="26">
      <c r="A26" s="625"/>
      <c r="B26" s="7"/>
      <c r="C26" s="7"/>
      <c r="D26" s="7"/>
      <c r="E26" s="7"/>
      <c r="F26" s="8"/>
      <c r="G26" s="618"/>
      <c r="H26" s="625"/>
      <c r="I26" s="7"/>
      <c r="J26" s="7"/>
      <c r="K26" s="7"/>
      <c r="L26" s="7"/>
      <c r="M26" s="8"/>
      <c r="N26" s="618"/>
      <c r="O26" s="625"/>
      <c r="P26" s="7"/>
      <c r="Q26" s="7"/>
      <c r="R26" s="7"/>
      <c r="S26" s="7"/>
      <c r="T26" s="8"/>
      <c r="U26" s="618"/>
      <c r="V26" s="625"/>
      <c r="W26" s="7"/>
      <c r="X26" s="7"/>
      <c r="Y26" s="7"/>
      <c r="Z26" s="7"/>
      <c r="AA26" s="8"/>
      <c r="AB26" s="618"/>
      <c r="AC26" s="625"/>
      <c r="AD26" s="7"/>
      <c r="AE26" s="7"/>
      <c r="AF26" s="7"/>
      <c r="AG26" s="7"/>
      <c r="AH26" s="8"/>
    </row>
    <row r="27">
      <c r="A27" s="1281">
        <v>44552.0</v>
      </c>
      <c r="B27" s="8"/>
      <c r="C27" s="637">
        <v>0.0</v>
      </c>
      <c r="D27" s="636">
        <v>0.0</v>
      </c>
      <c r="E27" s="636">
        <v>1.0</v>
      </c>
      <c r="F27" s="636">
        <v>0.0</v>
      </c>
      <c r="G27" s="618"/>
      <c r="H27" s="1281">
        <v>44552.0</v>
      </c>
      <c r="I27" s="8"/>
      <c r="J27" s="637">
        <v>0.0</v>
      </c>
      <c r="K27" s="636">
        <v>0.0</v>
      </c>
      <c r="L27" s="636">
        <v>0.0</v>
      </c>
      <c r="M27" s="636">
        <v>1.0</v>
      </c>
      <c r="N27" s="618"/>
      <c r="O27" s="1281">
        <v>44552.0</v>
      </c>
      <c r="P27" s="8"/>
      <c r="Q27" s="637">
        <v>0.0</v>
      </c>
      <c r="R27" s="636">
        <v>0.0</v>
      </c>
      <c r="S27" s="636">
        <v>0.0</v>
      </c>
      <c r="T27" s="636">
        <v>0.0</v>
      </c>
      <c r="U27" s="618"/>
      <c r="V27" s="1281">
        <v>44552.0</v>
      </c>
      <c r="W27" s="8"/>
      <c r="X27" s="637">
        <v>1.0</v>
      </c>
      <c r="Y27" s="636">
        <v>1.0</v>
      </c>
      <c r="Z27" s="636">
        <v>0.0</v>
      </c>
      <c r="AA27" s="636">
        <v>0.0</v>
      </c>
      <c r="AB27" s="618"/>
      <c r="AC27" s="1281">
        <v>44552.0</v>
      </c>
      <c r="AD27" s="8"/>
      <c r="AE27" s="637"/>
      <c r="AF27" s="636"/>
      <c r="AG27" s="636"/>
      <c r="AH27" s="636"/>
    </row>
    <row r="28">
      <c r="A28" s="1281">
        <v>44553.0</v>
      </c>
      <c r="B28" s="8"/>
      <c r="C28" s="637">
        <v>0.0</v>
      </c>
      <c r="D28" s="636">
        <v>0.0</v>
      </c>
      <c r="E28" s="636">
        <v>0.0</v>
      </c>
      <c r="F28" s="636">
        <v>0.0</v>
      </c>
      <c r="G28" s="618"/>
      <c r="H28" s="1281">
        <v>44553.0</v>
      </c>
      <c r="I28" s="8"/>
      <c r="J28" s="637">
        <v>0.0</v>
      </c>
      <c r="K28" s="636">
        <v>0.0</v>
      </c>
      <c r="L28" s="636">
        <v>0.0</v>
      </c>
      <c r="M28" s="636">
        <v>0.0</v>
      </c>
      <c r="N28" s="618"/>
      <c r="O28" s="1281">
        <v>44553.0</v>
      </c>
      <c r="P28" s="8"/>
      <c r="Q28" s="637">
        <v>0.0</v>
      </c>
      <c r="R28" s="636">
        <v>0.0</v>
      </c>
      <c r="S28" s="636">
        <v>0.0</v>
      </c>
      <c r="T28" s="636">
        <v>0.0</v>
      </c>
      <c r="U28" s="618"/>
      <c r="V28" s="1281">
        <v>44553.0</v>
      </c>
      <c r="W28" s="8"/>
      <c r="X28" s="637">
        <v>1.0</v>
      </c>
      <c r="Y28" s="636">
        <v>1.0</v>
      </c>
      <c r="Z28" s="636">
        <v>1.0</v>
      </c>
      <c r="AA28" s="636">
        <v>0.0</v>
      </c>
      <c r="AB28" s="618"/>
      <c r="AC28" s="1281">
        <v>44553.0</v>
      </c>
      <c r="AD28" s="8"/>
      <c r="AE28" s="637"/>
      <c r="AF28" s="636"/>
      <c r="AG28" s="636"/>
      <c r="AH28" s="636"/>
    </row>
    <row r="29">
      <c r="A29" s="1281">
        <v>44554.0</v>
      </c>
      <c r="B29" s="8"/>
      <c r="C29" s="623">
        <v>0.0</v>
      </c>
      <c r="D29" s="632">
        <v>0.0</v>
      </c>
      <c r="E29" s="632">
        <v>0.0</v>
      </c>
      <c r="F29" s="632">
        <v>0.0</v>
      </c>
      <c r="G29" s="618"/>
      <c r="H29" s="1281">
        <v>44554.0</v>
      </c>
      <c r="I29" s="8"/>
      <c r="J29" s="623">
        <v>0.0</v>
      </c>
      <c r="K29" s="632">
        <v>0.0</v>
      </c>
      <c r="L29" s="632">
        <v>1.0</v>
      </c>
      <c r="M29" s="632">
        <v>0.0</v>
      </c>
      <c r="N29" s="618"/>
      <c r="O29" s="1281">
        <v>44554.0</v>
      </c>
      <c r="P29" s="8"/>
      <c r="Q29" s="623">
        <v>1.0</v>
      </c>
      <c r="R29" s="632">
        <v>0.0</v>
      </c>
      <c r="S29" s="632">
        <v>0.0</v>
      </c>
      <c r="T29" s="632">
        <v>0.0</v>
      </c>
      <c r="U29" s="618"/>
      <c r="V29" s="1281">
        <v>44554.0</v>
      </c>
      <c r="W29" s="8"/>
      <c r="X29" s="623">
        <v>0.0</v>
      </c>
      <c r="Y29" s="632">
        <v>0.0</v>
      </c>
      <c r="Z29" s="632">
        <v>0.0</v>
      </c>
      <c r="AA29" s="632">
        <v>0.0</v>
      </c>
      <c r="AB29" s="618"/>
      <c r="AC29" s="1281">
        <v>44554.0</v>
      </c>
      <c r="AD29" s="8"/>
      <c r="AE29" s="623"/>
      <c r="AF29" s="632"/>
      <c r="AG29" s="632"/>
      <c r="AH29" s="632"/>
    </row>
    <row r="30">
      <c r="A30" s="1281">
        <v>44555.0</v>
      </c>
      <c r="B30" s="8"/>
      <c r="C30" s="623">
        <v>0.0</v>
      </c>
      <c r="D30" s="632">
        <v>0.0</v>
      </c>
      <c r="E30" s="632">
        <v>0.0</v>
      </c>
      <c r="F30" s="632">
        <v>0.0</v>
      </c>
      <c r="G30" s="618"/>
      <c r="H30" s="1281">
        <v>44555.0</v>
      </c>
      <c r="I30" s="8"/>
      <c r="J30" s="623">
        <v>1.0</v>
      </c>
      <c r="K30" s="632">
        <v>1.0</v>
      </c>
      <c r="L30" s="632">
        <v>0.0</v>
      </c>
      <c r="M30" s="632">
        <v>0.0</v>
      </c>
      <c r="N30" s="618"/>
      <c r="O30" s="1281">
        <v>44555.0</v>
      </c>
      <c r="P30" s="8"/>
      <c r="Q30" s="623">
        <v>0.0</v>
      </c>
      <c r="R30" s="632">
        <v>0.0</v>
      </c>
      <c r="S30" s="632">
        <v>0.0</v>
      </c>
      <c r="T30" s="632">
        <v>0.0</v>
      </c>
      <c r="U30" s="618"/>
      <c r="V30" s="1281">
        <v>44555.0</v>
      </c>
      <c r="W30" s="8"/>
      <c r="X30" s="623">
        <v>0.0</v>
      </c>
      <c r="Y30" s="632">
        <v>0.0</v>
      </c>
      <c r="Z30" s="632">
        <v>1.0</v>
      </c>
      <c r="AA30" s="632">
        <v>0.0</v>
      </c>
      <c r="AB30" s="618"/>
      <c r="AC30" s="1281">
        <v>44555.0</v>
      </c>
      <c r="AD30" s="8"/>
      <c r="AE30" s="623"/>
      <c r="AF30" s="632"/>
      <c r="AG30" s="632"/>
      <c r="AH30" s="632"/>
    </row>
    <row r="31">
      <c r="A31" s="1281">
        <v>44556.0</v>
      </c>
      <c r="B31" s="8"/>
      <c r="C31" s="623">
        <v>0.0</v>
      </c>
      <c r="D31" s="632">
        <v>0.0</v>
      </c>
      <c r="E31" s="632">
        <v>0.0</v>
      </c>
      <c r="F31" s="632">
        <v>0.0</v>
      </c>
      <c r="G31" s="618"/>
      <c r="H31" s="1281">
        <v>44556.0</v>
      </c>
      <c r="I31" s="8"/>
      <c r="J31" s="623">
        <v>0.0</v>
      </c>
      <c r="K31" s="632">
        <v>0.0</v>
      </c>
      <c r="L31" s="632">
        <v>1.0</v>
      </c>
      <c r="M31" s="632">
        <v>0.0</v>
      </c>
      <c r="N31" s="618"/>
      <c r="O31" s="1281">
        <v>44556.0</v>
      </c>
      <c r="P31" s="8"/>
      <c r="Q31" s="623">
        <v>0.0</v>
      </c>
      <c r="R31" s="632">
        <v>0.0</v>
      </c>
      <c r="S31" s="632">
        <v>0.0</v>
      </c>
      <c r="T31" s="632">
        <v>0.0</v>
      </c>
      <c r="U31" s="618"/>
      <c r="V31" s="1281">
        <v>44556.0</v>
      </c>
      <c r="W31" s="8"/>
      <c r="X31" s="623">
        <v>1.0</v>
      </c>
      <c r="Y31" s="632">
        <v>1.0</v>
      </c>
      <c r="Z31" s="632">
        <v>0.0</v>
      </c>
      <c r="AA31" s="632">
        <v>0.0</v>
      </c>
      <c r="AB31" s="618"/>
      <c r="AC31" s="1281">
        <v>44556.0</v>
      </c>
      <c r="AD31" s="8"/>
      <c r="AE31" s="623"/>
      <c r="AF31" s="632"/>
      <c r="AG31" s="632"/>
      <c r="AH31" s="632"/>
    </row>
    <row r="32">
      <c r="A32" s="1281">
        <v>44557.0</v>
      </c>
      <c r="B32" s="8"/>
      <c r="C32" s="622">
        <v>0.0</v>
      </c>
      <c r="D32" s="622">
        <v>0.0</v>
      </c>
      <c r="E32" s="622">
        <v>0.0</v>
      </c>
      <c r="F32" s="623">
        <v>0.0</v>
      </c>
      <c r="G32" s="618"/>
      <c r="H32" s="1281">
        <v>44557.0</v>
      </c>
      <c r="I32" s="8"/>
      <c r="J32" s="622">
        <v>0.0</v>
      </c>
      <c r="K32" s="622">
        <v>0.0</v>
      </c>
      <c r="L32" s="622">
        <v>1.0</v>
      </c>
      <c r="M32" s="623">
        <v>0.0</v>
      </c>
      <c r="N32" s="618"/>
      <c r="O32" s="1281">
        <v>44557.0</v>
      </c>
      <c r="P32" s="8"/>
      <c r="Q32" s="622">
        <v>0.0</v>
      </c>
      <c r="R32" s="622">
        <v>0.0</v>
      </c>
      <c r="S32" s="622">
        <v>0.0</v>
      </c>
      <c r="T32" s="623">
        <v>0.0</v>
      </c>
      <c r="U32" s="618"/>
      <c r="V32" s="1281">
        <v>44557.0</v>
      </c>
      <c r="W32" s="8"/>
      <c r="X32" s="622">
        <v>1.0</v>
      </c>
      <c r="Y32" s="622">
        <v>1.0</v>
      </c>
      <c r="Z32" s="622">
        <v>0.0</v>
      </c>
      <c r="AA32" s="623">
        <v>0.0</v>
      </c>
      <c r="AB32" s="618"/>
      <c r="AC32" s="1281">
        <v>44557.0</v>
      </c>
      <c r="AD32" s="8"/>
      <c r="AE32" s="622"/>
      <c r="AF32" s="622"/>
      <c r="AG32" s="622"/>
      <c r="AH32" s="623"/>
    </row>
    <row r="33">
      <c r="A33" s="1281">
        <v>44558.0</v>
      </c>
      <c r="B33" s="8"/>
      <c r="C33" s="622">
        <v>0.0</v>
      </c>
      <c r="D33" s="622">
        <v>0.0</v>
      </c>
      <c r="E33" s="622">
        <v>0.0</v>
      </c>
      <c r="F33" s="623">
        <v>0.0</v>
      </c>
      <c r="G33" s="618"/>
      <c r="H33" s="1281">
        <v>44558.0</v>
      </c>
      <c r="I33" s="8"/>
      <c r="J33" s="622">
        <v>0.0</v>
      </c>
      <c r="K33" s="622">
        <v>0.0</v>
      </c>
      <c r="L33" s="622">
        <v>1.0</v>
      </c>
      <c r="M33" s="623">
        <v>1.0</v>
      </c>
      <c r="N33" s="618"/>
      <c r="O33" s="1281">
        <v>44558.0</v>
      </c>
      <c r="P33" s="8"/>
      <c r="Q33" s="622">
        <v>0.0</v>
      </c>
      <c r="R33" s="622">
        <v>0.0</v>
      </c>
      <c r="S33" s="622">
        <v>0.0</v>
      </c>
      <c r="T33" s="623">
        <v>0.0</v>
      </c>
      <c r="U33" s="618"/>
      <c r="V33" s="1281">
        <v>44558.0</v>
      </c>
      <c r="W33" s="8"/>
      <c r="X33" s="622">
        <v>1.0</v>
      </c>
      <c r="Y33" s="622">
        <v>1.0</v>
      </c>
      <c r="Z33" s="622">
        <v>0.0</v>
      </c>
      <c r="AA33" s="623">
        <v>0.0</v>
      </c>
      <c r="AB33" s="618"/>
      <c r="AC33" s="1281">
        <v>44558.0</v>
      </c>
      <c r="AD33" s="8"/>
      <c r="AE33" s="622"/>
      <c r="AF33" s="622"/>
      <c r="AG33" s="622"/>
      <c r="AH33" s="623"/>
    </row>
    <row r="34">
      <c r="A34" s="625"/>
      <c r="B34" s="7"/>
      <c r="C34" s="7"/>
      <c r="D34" s="7"/>
      <c r="E34" s="7"/>
      <c r="F34" s="8"/>
      <c r="G34" s="618"/>
      <c r="H34" s="625"/>
      <c r="I34" s="7"/>
      <c r="J34" s="7"/>
      <c r="K34" s="7"/>
      <c r="L34" s="7"/>
      <c r="M34" s="8"/>
      <c r="N34" s="618"/>
      <c r="O34" s="625"/>
      <c r="P34" s="7"/>
      <c r="Q34" s="7"/>
      <c r="R34" s="7"/>
      <c r="S34" s="7"/>
      <c r="T34" s="8"/>
      <c r="U34" s="618"/>
      <c r="V34" s="625"/>
      <c r="W34" s="7"/>
      <c r="X34" s="7"/>
      <c r="Y34" s="7"/>
      <c r="Z34" s="7"/>
      <c r="AA34" s="8"/>
      <c r="AB34" s="618"/>
      <c r="AC34" s="625"/>
      <c r="AD34" s="7"/>
      <c r="AE34" s="7"/>
      <c r="AF34" s="7"/>
      <c r="AG34" s="7"/>
      <c r="AH34" s="8"/>
    </row>
    <row r="35">
      <c r="A35" s="635">
        <v>44559.0</v>
      </c>
      <c r="B35" s="8"/>
      <c r="C35" s="622">
        <v>0.0</v>
      </c>
      <c r="D35" s="622">
        <v>0.0</v>
      </c>
      <c r="E35" s="622">
        <v>0.0</v>
      </c>
      <c r="F35" s="623">
        <v>0.0</v>
      </c>
      <c r="G35" s="618"/>
      <c r="H35" s="635">
        <v>44559.0</v>
      </c>
      <c r="I35" s="8"/>
      <c r="J35" s="622">
        <v>0.0</v>
      </c>
      <c r="K35" s="622">
        <v>0.0</v>
      </c>
      <c r="L35" s="622">
        <v>0.0</v>
      </c>
      <c r="M35" s="623">
        <v>0.0</v>
      </c>
      <c r="N35" s="618"/>
      <c r="O35" s="635">
        <v>44559.0</v>
      </c>
      <c r="P35" s="8"/>
      <c r="Q35" s="622">
        <v>0.0</v>
      </c>
      <c r="R35" s="622">
        <v>0.0</v>
      </c>
      <c r="S35" s="622">
        <v>0.0</v>
      </c>
      <c r="T35" s="623">
        <v>0.0</v>
      </c>
      <c r="U35" s="618"/>
      <c r="V35" s="635">
        <v>44559.0</v>
      </c>
      <c r="W35" s="8"/>
      <c r="X35" s="622">
        <v>1.0</v>
      </c>
      <c r="Y35" s="622">
        <v>1.0</v>
      </c>
      <c r="Z35" s="622">
        <v>1.0</v>
      </c>
      <c r="AA35" s="623">
        <v>0.0</v>
      </c>
      <c r="AB35" s="618"/>
      <c r="AC35" s="635">
        <v>44559.0</v>
      </c>
      <c r="AD35" s="8"/>
      <c r="AE35" s="1283"/>
      <c r="AF35" s="622"/>
      <c r="AG35" s="622"/>
      <c r="AH35" s="623"/>
    </row>
    <row r="36">
      <c r="A36" s="635">
        <v>44560.0</v>
      </c>
      <c r="B36" s="8"/>
      <c r="C36" s="622">
        <v>0.0</v>
      </c>
      <c r="D36" s="622">
        <v>0.0</v>
      </c>
      <c r="E36" s="622">
        <v>0.0</v>
      </c>
      <c r="F36" s="623">
        <v>0.0</v>
      </c>
      <c r="G36" s="618"/>
      <c r="H36" s="635">
        <v>44560.0</v>
      </c>
      <c r="I36" s="8"/>
      <c r="J36" s="622">
        <v>1.0</v>
      </c>
      <c r="K36" s="622">
        <v>0.0</v>
      </c>
      <c r="L36" s="622">
        <v>0.0</v>
      </c>
      <c r="M36" s="623">
        <v>0.0</v>
      </c>
      <c r="N36" s="618"/>
      <c r="O36" s="635">
        <v>44560.0</v>
      </c>
      <c r="P36" s="8"/>
      <c r="Q36" s="622">
        <v>0.0</v>
      </c>
      <c r="R36" s="622">
        <v>0.0</v>
      </c>
      <c r="S36" s="622">
        <v>0.0</v>
      </c>
      <c r="T36" s="623">
        <v>0.0</v>
      </c>
      <c r="U36" s="618"/>
      <c r="V36" s="635">
        <v>44560.0</v>
      </c>
      <c r="W36" s="8"/>
      <c r="X36" s="622">
        <v>0.0</v>
      </c>
      <c r="Y36" s="622">
        <v>1.0</v>
      </c>
      <c r="Z36" s="622">
        <v>1.0</v>
      </c>
      <c r="AA36" s="623">
        <v>0.0</v>
      </c>
      <c r="AB36" s="618"/>
      <c r="AC36" s="635">
        <v>44560.0</v>
      </c>
      <c r="AD36" s="8"/>
      <c r="AE36" s="1283"/>
      <c r="AF36" s="622"/>
      <c r="AG36" s="622"/>
      <c r="AH36" s="1289"/>
    </row>
    <row r="37">
      <c r="A37" s="635">
        <v>44561.0</v>
      </c>
      <c r="B37" s="8"/>
      <c r="C37" s="622">
        <v>0.0</v>
      </c>
      <c r="D37" s="622">
        <v>0.0</v>
      </c>
      <c r="E37" s="622">
        <v>0.0</v>
      </c>
      <c r="F37" s="623">
        <v>0.0</v>
      </c>
      <c r="G37" s="618"/>
      <c r="H37" s="635">
        <v>44561.0</v>
      </c>
      <c r="I37" s="8"/>
      <c r="J37" s="622">
        <v>0.0</v>
      </c>
      <c r="K37" s="622">
        <v>0.0</v>
      </c>
      <c r="L37" s="622">
        <v>0.0</v>
      </c>
      <c r="M37" s="623">
        <v>0.0</v>
      </c>
      <c r="N37" s="618"/>
      <c r="O37" s="635">
        <v>44561.0</v>
      </c>
      <c r="P37" s="8"/>
      <c r="Q37" s="622">
        <v>0.0</v>
      </c>
      <c r="R37" s="622">
        <v>0.0</v>
      </c>
      <c r="S37" s="622">
        <v>0.0</v>
      </c>
      <c r="T37" s="623">
        <v>0.0</v>
      </c>
      <c r="U37" s="618"/>
      <c r="V37" s="635">
        <v>44561.0</v>
      </c>
      <c r="W37" s="8"/>
      <c r="X37" s="622">
        <v>1.0</v>
      </c>
      <c r="Y37" s="622">
        <v>0.0</v>
      </c>
      <c r="Z37" s="622">
        <v>1.0</v>
      </c>
      <c r="AA37" s="623">
        <v>0.0</v>
      </c>
      <c r="AB37" s="618"/>
      <c r="AC37" s="635">
        <v>44561.0</v>
      </c>
      <c r="AD37" s="8"/>
      <c r="AE37" s="1283"/>
      <c r="AF37" s="622"/>
      <c r="AG37" s="622"/>
      <c r="AH37" s="1289"/>
    </row>
    <row r="38">
      <c r="A38" s="652" t="s">
        <v>1069</v>
      </c>
      <c r="B38" s="7"/>
      <c r="C38" s="7"/>
      <c r="D38" s="7"/>
      <c r="E38" s="7"/>
      <c r="F38" s="7"/>
      <c r="G38" s="618"/>
      <c r="H38" s="652" t="s">
        <v>1069</v>
      </c>
      <c r="I38" s="7"/>
      <c r="J38" s="7"/>
      <c r="K38" s="7"/>
      <c r="L38" s="7"/>
      <c r="M38" s="7"/>
      <c r="N38" s="618"/>
      <c r="O38" s="652" t="s">
        <v>1069</v>
      </c>
      <c r="P38" s="7"/>
      <c r="Q38" s="7"/>
      <c r="R38" s="7"/>
      <c r="S38" s="7"/>
      <c r="T38" s="7"/>
      <c r="U38" s="618"/>
      <c r="V38" s="652" t="s">
        <v>1069</v>
      </c>
      <c r="W38" s="7"/>
      <c r="X38" s="7"/>
      <c r="Y38" s="7"/>
      <c r="Z38" s="7"/>
      <c r="AA38" s="7"/>
      <c r="AB38" s="618"/>
      <c r="AC38" s="652" t="s">
        <v>1069</v>
      </c>
      <c r="AD38" s="7"/>
      <c r="AE38" s="7"/>
      <c r="AF38" s="7"/>
      <c r="AG38" s="7"/>
      <c r="AH38" s="7"/>
    </row>
    <row r="39">
      <c r="A39" s="653" t="s">
        <v>1070</v>
      </c>
      <c r="B39" s="8"/>
      <c r="C39" s="1287">
        <f t="shared" ref="C39:F39" si="1">SUM(C3:C9)</f>
        <v>0</v>
      </c>
      <c r="D39" s="654">
        <f t="shared" si="1"/>
        <v>0</v>
      </c>
      <c r="E39" s="655">
        <f t="shared" si="1"/>
        <v>0</v>
      </c>
      <c r="F39" s="656">
        <f t="shared" si="1"/>
        <v>0</v>
      </c>
      <c r="G39" s="618"/>
      <c r="H39" s="653" t="s">
        <v>1070</v>
      </c>
      <c r="I39" s="8"/>
      <c r="J39" s="1287">
        <f t="shared" ref="J39:M39" si="2">SUM(J3:J9)</f>
        <v>1</v>
      </c>
      <c r="K39" s="654">
        <f t="shared" si="2"/>
        <v>2</v>
      </c>
      <c r="L39" s="655">
        <f t="shared" si="2"/>
        <v>4</v>
      </c>
      <c r="M39" s="656">
        <f t="shared" si="2"/>
        <v>0</v>
      </c>
      <c r="N39" s="618"/>
      <c r="O39" s="653" t="s">
        <v>1070</v>
      </c>
      <c r="P39" s="8"/>
      <c r="Q39" s="1287">
        <f t="shared" ref="Q39:T39" si="3">SUM(Q3:Q9)</f>
        <v>0</v>
      </c>
      <c r="R39" s="654">
        <f t="shared" si="3"/>
        <v>1</v>
      </c>
      <c r="S39" s="655">
        <f t="shared" si="3"/>
        <v>1</v>
      </c>
      <c r="T39" s="656">
        <f t="shared" si="3"/>
        <v>0</v>
      </c>
      <c r="U39" s="618"/>
      <c r="V39" s="653" t="s">
        <v>1070</v>
      </c>
      <c r="W39" s="8"/>
      <c r="X39" s="1287">
        <f t="shared" ref="X39:AA39" si="4">SUM(X3:X9)</f>
        <v>6</v>
      </c>
      <c r="Y39" s="654">
        <f t="shared" si="4"/>
        <v>4</v>
      </c>
      <c r="Z39" s="655">
        <f t="shared" si="4"/>
        <v>1</v>
      </c>
      <c r="AA39" s="656">
        <f t="shared" si="4"/>
        <v>0</v>
      </c>
      <c r="AB39" s="618"/>
      <c r="AC39" s="653" t="s">
        <v>1070</v>
      </c>
      <c r="AD39" s="8"/>
      <c r="AE39" s="1287">
        <f t="shared" ref="AE39:AH39" si="5">SUM(AE3:AE9)</f>
        <v>0</v>
      </c>
      <c r="AF39" s="654">
        <f t="shared" si="5"/>
        <v>0</v>
      </c>
      <c r="AG39" s="655">
        <f t="shared" si="5"/>
        <v>0</v>
      </c>
      <c r="AH39" s="656">
        <f t="shared" si="5"/>
        <v>0</v>
      </c>
    </row>
    <row r="40">
      <c r="A40" s="653" t="s">
        <v>1071</v>
      </c>
      <c r="B40" s="8"/>
      <c r="C40" s="654">
        <f t="shared" ref="C40:F40" si="6">SUM(C11:C17)</f>
        <v>1</v>
      </c>
      <c r="D40" s="654">
        <f t="shared" si="6"/>
        <v>0</v>
      </c>
      <c r="E40" s="655">
        <f t="shared" si="6"/>
        <v>2</v>
      </c>
      <c r="F40" s="656">
        <f t="shared" si="6"/>
        <v>1</v>
      </c>
      <c r="G40" s="618"/>
      <c r="H40" s="653" t="s">
        <v>1071</v>
      </c>
      <c r="I40" s="8"/>
      <c r="J40" s="654">
        <f t="shared" ref="J40:M40" si="7">SUM(J11:J17)</f>
        <v>0</v>
      </c>
      <c r="K40" s="654">
        <f t="shared" si="7"/>
        <v>0</v>
      </c>
      <c r="L40" s="655">
        <f t="shared" si="7"/>
        <v>1</v>
      </c>
      <c r="M40" s="656">
        <f t="shared" si="7"/>
        <v>0</v>
      </c>
      <c r="N40" s="618"/>
      <c r="O40" s="653" t="s">
        <v>1071</v>
      </c>
      <c r="P40" s="8"/>
      <c r="Q40" s="654">
        <f t="shared" ref="Q40:T40" si="8">SUM(Q11:Q17)</f>
        <v>0</v>
      </c>
      <c r="R40" s="654">
        <f t="shared" si="8"/>
        <v>5</v>
      </c>
      <c r="S40" s="655">
        <f t="shared" si="8"/>
        <v>0</v>
      </c>
      <c r="T40" s="656">
        <f t="shared" si="8"/>
        <v>1</v>
      </c>
      <c r="U40" s="618"/>
      <c r="V40" s="653" t="s">
        <v>1071</v>
      </c>
      <c r="W40" s="8"/>
      <c r="X40" s="654">
        <f t="shared" ref="X40:AA40" si="9">SUM(X11:X17)</f>
        <v>6</v>
      </c>
      <c r="Y40" s="654">
        <f t="shared" si="9"/>
        <v>3</v>
      </c>
      <c r="Z40" s="655">
        <f t="shared" si="9"/>
        <v>4</v>
      </c>
      <c r="AA40" s="656">
        <f t="shared" si="9"/>
        <v>0</v>
      </c>
      <c r="AB40" s="618"/>
      <c r="AC40" s="653" t="s">
        <v>1071</v>
      </c>
      <c r="AD40" s="8"/>
      <c r="AE40" s="654">
        <f t="shared" ref="AE40:AH40" si="10">SUM(AE11:AE17)</f>
        <v>0</v>
      </c>
      <c r="AF40" s="654">
        <f t="shared" si="10"/>
        <v>0</v>
      </c>
      <c r="AG40" s="655">
        <f t="shared" si="10"/>
        <v>0</v>
      </c>
      <c r="AH40" s="656">
        <f t="shared" si="10"/>
        <v>0</v>
      </c>
    </row>
    <row r="41">
      <c r="A41" s="653" t="s">
        <v>1072</v>
      </c>
      <c r="B41" s="8"/>
      <c r="C41" s="654">
        <f t="shared" ref="C41:F41" si="11">SUM(C19:C25)</f>
        <v>0</v>
      </c>
      <c r="D41" s="654">
        <f t="shared" si="11"/>
        <v>1</v>
      </c>
      <c r="E41" s="655">
        <f t="shared" si="11"/>
        <v>1</v>
      </c>
      <c r="F41" s="656">
        <f t="shared" si="11"/>
        <v>0</v>
      </c>
      <c r="G41" s="618"/>
      <c r="H41" s="653" t="s">
        <v>1072</v>
      </c>
      <c r="I41" s="8"/>
      <c r="J41" s="654">
        <f t="shared" ref="J41:M41" si="12">SUM(J19:J25)</f>
        <v>0</v>
      </c>
      <c r="K41" s="654">
        <f t="shared" si="12"/>
        <v>1</v>
      </c>
      <c r="L41" s="655">
        <f t="shared" si="12"/>
        <v>2</v>
      </c>
      <c r="M41" s="656">
        <f t="shared" si="12"/>
        <v>0</v>
      </c>
      <c r="N41" s="618"/>
      <c r="O41" s="653" t="s">
        <v>1072</v>
      </c>
      <c r="P41" s="8"/>
      <c r="Q41" s="654">
        <f t="shared" ref="Q41:T41" si="13">SUM(Q19:Q25)</f>
        <v>1</v>
      </c>
      <c r="R41" s="654">
        <f t="shared" si="13"/>
        <v>4</v>
      </c>
      <c r="S41" s="655">
        <f t="shared" si="13"/>
        <v>1</v>
      </c>
      <c r="T41" s="656">
        <f t="shared" si="13"/>
        <v>1</v>
      </c>
      <c r="U41" s="618"/>
      <c r="V41" s="653" t="s">
        <v>1072</v>
      </c>
      <c r="W41" s="8"/>
      <c r="X41" s="654">
        <f t="shared" ref="X41:AA41" si="14">SUM(X19:X25)</f>
        <v>6</v>
      </c>
      <c r="Y41" s="654">
        <f t="shared" si="14"/>
        <v>4</v>
      </c>
      <c r="Z41" s="655">
        <f t="shared" si="14"/>
        <v>4</v>
      </c>
      <c r="AA41" s="656">
        <f t="shared" si="14"/>
        <v>0</v>
      </c>
      <c r="AB41" s="618"/>
      <c r="AC41" s="653" t="s">
        <v>1072</v>
      </c>
      <c r="AD41" s="8"/>
      <c r="AE41" s="654">
        <f t="shared" ref="AE41:AH41" si="15">SUM(AE19:AE25)</f>
        <v>0</v>
      </c>
      <c r="AF41" s="654">
        <f t="shared" si="15"/>
        <v>0</v>
      </c>
      <c r="AG41" s="655">
        <f t="shared" si="15"/>
        <v>0</v>
      </c>
      <c r="AH41" s="656">
        <f t="shared" si="15"/>
        <v>0</v>
      </c>
    </row>
    <row r="42">
      <c r="A42" s="653" t="s">
        <v>1073</v>
      </c>
      <c r="B42" s="8"/>
      <c r="C42" s="654">
        <f t="shared" ref="C42:F42" si="16">SUM(C27:C33)</f>
        <v>0</v>
      </c>
      <c r="D42" s="654">
        <f t="shared" si="16"/>
        <v>0</v>
      </c>
      <c r="E42" s="655">
        <f t="shared" si="16"/>
        <v>1</v>
      </c>
      <c r="F42" s="656">
        <f t="shared" si="16"/>
        <v>0</v>
      </c>
      <c r="G42" s="618"/>
      <c r="H42" s="653" t="s">
        <v>1073</v>
      </c>
      <c r="I42" s="8"/>
      <c r="J42" s="654">
        <f t="shared" ref="J42:M42" si="17">SUM(J27:J33)</f>
        <v>1</v>
      </c>
      <c r="K42" s="654">
        <f t="shared" si="17"/>
        <v>1</v>
      </c>
      <c r="L42" s="655">
        <f t="shared" si="17"/>
        <v>4</v>
      </c>
      <c r="M42" s="656">
        <f t="shared" si="17"/>
        <v>2</v>
      </c>
      <c r="N42" s="618"/>
      <c r="O42" s="653" t="s">
        <v>1073</v>
      </c>
      <c r="P42" s="8"/>
      <c r="Q42" s="654">
        <f t="shared" ref="Q42:T42" si="18">SUM(Q27:Q33)</f>
        <v>1</v>
      </c>
      <c r="R42" s="654">
        <f t="shared" si="18"/>
        <v>0</v>
      </c>
      <c r="S42" s="655">
        <f t="shared" si="18"/>
        <v>0</v>
      </c>
      <c r="T42" s="656">
        <f t="shared" si="18"/>
        <v>0</v>
      </c>
      <c r="U42" s="618"/>
      <c r="V42" s="653" t="s">
        <v>1073</v>
      </c>
      <c r="W42" s="8"/>
      <c r="X42" s="654">
        <f t="shared" ref="X42:AA42" si="19">SUM(X27:X33)</f>
        <v>5</v>
      </c>
      <c r="Y42" s="654">
        <f t="shared" si="19"/>
        <v>5</v>
      </c>
      <c r="Z42" s="655">
        <f t="shared" si="19"/>
        <v>2</v>
      </c>
      <c r="AA42" s="656">
        <f t="shared" si="19"/>
        <v>0</v>
      </c>
      <c r="AB42" s="618"/>
      <c r="AC42" s="653" t="s">
        <v>1073</v>
      </c>
      <c r="AD42" s="8"/>
      <c r="AE42" s="654">
        <f t="shared" ref="AE42:AH42" si="20">SUM(AE27:AE33)</f>
        <v>0</v>
      </c>
      <c r="AF42" s="654">
        <f t="shared" si="20"/>
        <v>0</v>
      </c>
      <c r="AG42" s="655">
        <f t="shared" si="20"/>
        <v>0</v>
      </c>
      <c r="AH42" s="656">
        <f t="shared" si="20"/>
        <v>0</v>
      </c>
    </row>
    <row r="43">
      <c r="A43" s="653" t="s">
        <v>1074</v>
      </c>
      <c r="B43" s="8"/>
      <c r="C43" s="654">
        <f t="shared" ref="C43:E43" si="21">SUM(C35:C37)</f>
        <v>0</v>
      </c>
      <c r="D43" s="654">
        <f t="shared" si="21"/>
        <v>0</v>
      </c>
      <c r="E43" s="654">
        <f t="shared" si="21"/>
        <v>0</v>
      </c>
      <c r="F43" s="656">
        <f>SUM(F34:F37)</f>
        <v>0</v>
      </c>
      <c r="G43" s="618"/>
      <c r="H43" s="653" t="s">
        <v>1074</v>
      </c>
      <c r="I43" s="8"/>
      <c r="J43" s="654">
        <f t="shared" ref="J43:L43" si="22">SUM(J35:J37)</f>
        <v>1</v>
      </c>
      <c r="K43" s="654">
        <f t="shared" si="22"/>
        <v>0</v>
      </c>
      <c r="L43" s="654">
        <f t="shared" si="22"/>
        <v>0</v>
      </c>
      <c r="M43" s="656">
        <f>SUM(M34:M37)</f>
        <v>0</v>
      </c>
      <c r="N43" s="618"/>
      <c r="O43" s="653" t="s">
        <v>1074</v>
      </c>
      <c r="P43" s="8"/>
      <c r="Q43" s="654">
        <f t="shared" ref="Q43:S43" si="23">SUM(Q35:Q37)</f>
        <v>0</v>
      </c>
      <c r="R43" s="654">
        <f t="shared" si="23"/>
        <v>0</v>
      </c>
      <c r="S43" s="654">
        <f t="shared" si="23"/>
        <v>0</v>
      </c>
      <c r="T43" s="656">
        <f>SUM(T34:T37)</f>
        <v>0</v>
      </c>
      <c r="U43" s="618"/>
      <c r="V43" s="653" t="s">
        <v>1074</v>
      </c>
      <c r="W43" s="8"/>
      <c r="X43" s="654">
        <f t="shared" ref="X43:Z43" si="24">SUM(X35:X37)</f>
        <v>2</v>
      </c>
      <c r="Y43" s="654">
        <f t="shared" si="24"/>
        <v>2</v>
      </c>
      <c r="Z43" s="654">
        <f t="shared" si="24"/>
        <v>3</v>
      </c>
      <c r="AA43" s="656">
        <f>SUM(AA34:AA37)</f>
        <v>0</v>
      </c>
      <c r="AB43" s="618"/>
      <c r="AC43" s="653" t="s">
        <v>1074</v>
      </c>
      <c r="AD43" s="8"/>
      <c r="AE43" s="654">
        <f t="shared" ref="AE43:AG43" si="25">SUM(AE35:AE37)</f>
        <v>0</v>
      </c>
      <c r="AF43" s="654">
        <f t="shared" si="25"/>
        <v>0</v>
      </c>
      <c r="AG43" s="654">
        <f t="shared" si="25"/>
        <v>0</v>
      </c>
      <c r="AH43" s="656">
        <f>SUM(AH34:AH37)</f>
        <v>0</v>
      </c>
    </row>
    <row r="44">
      <c r="A44" s="657" t="s">
        <v>24</v>
      </c>
      <c r="B44" s="8"/>
      <c r="C44" s="658">
        <f t="shared" ref="C44:F44" si="26">SUM(C39:C43)</f>
        <v>1</v>
      </c>
      <c r="D44" s="658">
        <f t="shared" si="26"/>
        <v>1</v>
      </c>
      <c r="E44" s="659">
        <f t="shared" si="26"/>
        <v>4</v>
      </c>
      <c r="F44" s="659">
        <f t="shared" si="26"/>
        <v>1</v>
      </c>
      <c r="G44" s="618"/>
      <c r="H44" s="657" t="s">
        <v>24</v>
      </c>
      <c r="I44" s="8"/>
      <c r="J44" s="658">
        <f t="shared" ref="J44:M44" si="27">SUM(J39:J43)</f>
        <v>3</v>
      </c>
      <c r="K44" s="658">
        <f t="shared" si="27"/>
        <v>4</v>
      </c>
      <c r="L44" s="659">
        <f t="shared" si="27"/>
        <v>11</v>
      </c>
      <c r="M44" s="659">
        <f t="shared" si="27"/>
        <v>2</v>
      </c>
      <c r="N44" s="618"/>
      <c r="O44" s="657" t="s">
        <v>24</v>
      </c>
      <c r="P44" s="8"/>
      <c r="Q44" s="658">
        <f t="shared" ref="Q44:T44" si="28">SUM(Q39:Q43)</f>
        <v>2</v>
      </c>
      <c r="R44" s="658">
        <f t="shared" si="28"/>
        <v>10</v>
      </c>
      <c r="S44" s="659">
        <f t="shared" si="28"/>
        <v>2</v>
      </c>
      <c r="T44" s="659">
        <f t="shared" si="28"/>
        <v>2</v>
      </c>
      <c r="U44" s="618"/>
      <c r="V44" s="657" t="s">
        <v>24</v>
      </c>
      <c r="W44" s="8"/>
      <c r="X44" s="658">
        <f t="shared" ref="X44:AA44" si="29">SUM(X39:X43)</f>
        <v>25</v>
      </c>
      <c r="Y44" s="658">
        <f t="shared" si="29"/>
        <v>18</v>
      </c>
      <c r="Z44" s="659">
        <f t="shared" si="29"/>
        <v>14</v>
      </c>
      <c r="AA44" s="659">
        <f t="shared" si="29"/>
        <v>0</v>
      </c>
      <c r="AB44" s="618"/>
      <c r="AC44" s="657" t="s">
        <v>24</v>
      </c>
      <c r="AD44" s="8"/>
      <c r="AE44" s="658">
        <f t="shared" ref="AE44:AH44" si="30">SUM(AE39:AE43)</f>
        <v>0</v>
      </c>
      <c r="AF44" s="658">
        <f t="shared" si="30"/>
        <v>0</v>
      </c>
      <c r="AG44" s="659">
        <f t="shared" si="30"/>
        <v>0</v>
      </c>
      <c r="AH44" s="659">
        <f t="shared" si="30"/>
        <v>0</v>
      </c>
    </row>
    <row r="45">
      <c r="A45" s="660" t="s">
        <v>1075</v>
      </c>
      <c r="C45" s="661">
        <f>SUM(C44:E44)-F44*2</f>
        <v>4</v>
      </c>
      <c r="D45" s="7"/>
      <c r="E45" s="7"/>
      <c r="F45" s="8"/>
      <c r="G45" s="618"/>
      <c r="H45" s="660" t="s">
        <v>1075</v>
      </c>
      <c r="J45" s="661">
        <f>SUM(J44:L44)-M44*2</f>
        <v>14</v>
      </c>
      <c r="K45" s="7"/>
      <c r="L45" s="7"/>
      <c r="M45" s="8"/>
      <c r="N45" s="618"/>
      <c r="O45" s="660" t="s">
        <v>1075</v>
      </c>
      <c r="Q45" s="661">
        <f>SUM(Q44:S44)-T44*2</f>
        <v>10</v>
      </c>
      <c r="R45" s="7"/>
      <c r="S45" s="7"/>
      <c r="T45" s="8"/>
      <c r="U45" s="618"/>
      <c r="V45" s="660" t="s">
        <v>1075</v>
      </c>
      <c r="X45" s="661">
        <f>SUM(X44:Z44)-AA44*2</f>
        <v>57</v>
      </c>
      <c r="Y45" s="7"/>
      <c r="Z45" s="7"/>
      <c r="AA45" s="8"/>
      <c r="AB45" s="618"/>
      <c r="AC45" s="660" t="s">
        <v>1075</v>
      </c>
      <c r="AE45" s="661">
        <f>SUM(AE44:AG44)-AH44*2</f>
        <v>0</v>
      </c>
      <c r="AF45" s="7"/>
      <c r="AG45" s="7"/>
      <c r="AH45" s="8"/>
    </row>
    <row r="46">
      <c r="A46" s="662"/>
      <c r="D46" s="663"/>
      <c r="E46" s="664"/>
      <c r="F46" s="665"/>
      <c r="G46" s="666"/>
      <c r="H46" s="667"/>
      <c r="I46" s="667"/>
      <c r="J46" s="667"/>
      <c r="K46" s="667"/>
      <c r="L46" s="667"/>
      <c r="M46" s="667"/>
      <c r="N46" s="667"/>
      <c r="O46" s="667"/>
      <c r="P46" s="667"/>
      <c r="Q46" s="667"/>
      <c r="R46" s="667"/>
      <c r="S46" s="667"/>
      <c r="T46" s="667"/>
      <c r="U46" s="667"/>
      <c r="V46" s="667"/>
      <c r="W46" s="667"/>
      <c r="X46" s="667"/>
      <c r="Y46" s="667"/>
      <c r="Z46" s="667"/>
      <c r="AA46" s="667"/>
      <c r="AB46" s="667"/>
      <c r="AC46" s="667"/>
      <c r="AD46" s="667"/>
      <c r="AE46" s="667"/>
      <c r="AF46" s="667"/>
      <c r="AG46" s="667"/>
      <c r="AH46" s="667"/>
    </row>
    <row r="47">
      <c r="D47" s="668" t="s">
        <v>1076</v>
      </c>
      <c r="E47" s="668" t="s">
        <v>1077</v>
      </c>
      <c r="F47" s="669" t="s">
        <v>1078</v>
      </c>
      <c r="G47" s="666"/>
      <c r="H47" s="666"/>
      <c r="I47" s="666"/>
      <c r="J47" s="666"/>
      <c r="K47" s="666"/>
      <c r="L47" s="666"/>
      <c r="M47" s="666"/>
      <c r="N47" s="666"/>
      <c r="O47" s="666"/>
      <c r="P47" s="666"/>
      <c r="Q47" s="666"/>
      <c r="R47" s="666"/>
      <c r="S47" s="666"/>
      <c r="T47" s="666"/>
      <c r="U47" s="666"/>
      <c r="V47" s="666"/>
      <c r="W47" s="666"/>
      <c r="X47" s="666"/>
      <c r="Y47" s="666"/>
      <c r="Z47" s="666"/>
      <c r="AA47" s="666"/>
      <c r="AB47" s="666"/>
      <c r="AC47" s="666"/>
      <c r="AD47" s="666"/>
      <c r="AE47" s="666"/>
      <c r="AF47" s="666"/>
      <c r="AG47" s="666"/>
      <c r="AH47" s="666"/>
    </row>
    <row r="48">
      <c r="D48" s="670" t="s">
        <v>1451</v>
      </c>
      <c r="E48" s="671">
        <f>C45</f>
        <v>4</v>
      </c>
      <c r="F48" s="1500">
        <f>MAX(E48:E52)</f>
        <v>57</v>
      </c>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row>
    <row r="49">
      <c r="D49" s="670" t="s">
        <v>1452</v>
      </c>
      <c r="E49" s="671">
        <f>J45</f>
        <v>14</v>
      </c>
      <c r="F49" s="79"/>
      <c r="G49" s="663"/>
      <c r="H49" s="663"/>
      <c r="I49" s="663"/>
      <c r="J49" s="663"/>
      <c r="K49" s="663"/>
      <c r="L49" s="663"/>
      <c r="M49" s="663"/>
      <c r="N49" s="663"/>
      <c r="O49" s="663"/>
      <c r="P49" s="663"/>
      <c r="Q49" s="663"/>
      <c r="R49" s="663"/>
      <c r="S49" s="663"/>
      <c r="T49" s="663"/>
      <c r="U49" s="663"/>
      <c r="V49" s="663"/>
      <c r="W49" s="663"/>
      <c r="X49" s="663"/>
      <c r="Y49" s="663"/>
      <c r="Z49" s="663"/>
      <c r="AA49" s="663"/>
      <c r="AB49" s="663"/>
      <c r="AC49" s="663"/>
      <c r="AD49" s="663"/>
      <c r="AE49" s="663"/>
      <c r="AF49" s="663"/>
      <c r="AG49" s="663"/>
      <c r="AH49" s="663"/>
    </row>
    <row r="50">
      <c r="D50" s="670" t="s">
        <v>121</v>
      </c>
      <c r="E50" s="671">
        <f>Q45</f>
        <v>10</v>
      </c>
      <c r="F50" s="79"/>
      <c r="G50" s="673"/>
      <c r="H50" s="674"/>
      <c r="I50" s="674"/>
      <c r="J50" s="674"/>
      <c r="K50" s="674"/>
      <c r="L50" s="674"/>
      <c r="M50" s="674"/>
      <c r="N50" s="674"/>
      <c r="O50" s="674"/>
      <c r="P50" s="674"/>
      <c r="Q50" s="674"/>
      <c r="R50" s="674"/>
      <c r="S50" s="674"/>
      <c r="T50" s="674"/>
      <c r="U50" s="674"/>
      <c r="V50" s="674"/>
      <c r="W50" s="674"/>
      <c r="X50" s="674"/>
      <c r="Y50" s="674"/>
      <c r="Z50" s="674"/>
      <c r="AA50" s="674"/>
      <c r="AB50" s="674"/>
      <c r="AC50" s="674"/>
      <c r="AD50" s="674"/>
      <c r="AE50" s="674"/>
      <c r="AF50" s="674"/>
      <c r="AG50" s="674"/>
      <c r="AH50" s="674"/>
    </row>
    <row r="51">
      <c r="D51" s="670" t="s">
        <v>1453</v>
      </c>
      <c r="E51" s="671">
        <f>X45</f>
        <v>57</v>
      </c>
      <c r="F51" s="79"/>
      <c r="G51" s="663"/>
      <c r="H51" s="663"/>
      <c r="I51" s="663"/>
      <c r="J51" s="663"/>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row>
    <row r="52">
      <c r="D52" s="670" t="s">
        <v>1387</v>
      </c>
      <c r="E52" s="671">
        <f>AE45</f>
        <v>0</v>
      </c>
      <c r="F52" s="9"/>
      <c r="G52" s="663"/>
      <c r="H52" s="663"/>
      <c r="I52" s="663"/>
      <c r="J52" s="663"/>
      <c r="K52" s="663"/>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row>
  </sheetData>
  <mergeCells count="232">
    <mergeCell ref="H6:I6"/>
    <mergeCell ref="H7:I7"/>
    <mergeCell ref="H8:I8"/>
    <mergeCell ref="H9:I9"/>
    <mergeCell ref="H10:M10"/>
    <mergeCell ref="H11:I11"/>
    <mergeCell ref="H12:I12"/>
    <mergeCell ref="H13:I13"/>
    <mergeCell ref="H14:I14"/>
    <mergeCell ref="H15:I15"/>
    <mergeCell ref="H16:I16"/>
    <mergeCell ref="H17:I17"/>
    <mergeCell ref="H18:M18"/>
    <mergeCell ref="H19:I19"/>
    <mergeCell ref="H20:I20"/>
    <mergeCell ref="H21:I21"/>
    <mergeCell ref="H22:I22"/>
    <mergeCell ref="H23:I23"/>
    <mergeCell ref="H24:I24"/>
    <mergeCell ref="H25:I25"/>
    <mergeCell ref="H26:M26"/>
    <mergeCell ref="H27:I27"/>
    <mergeCell ref="H28:I28"/>
    <mergeCell ref="H29:I29"/>
    <mergeCell ref="H30:I30"/>
    <mergeCell ref="H31:I31"/>
    <mergeCell ref="H32:I32"/>
    <mergeCell ref="H34:M34"/>
    <mergeCell ref="H38:M38"/>
    <mergeCell ref="H42:I42"/>
    <mergeCell ref="H43:I43"/>
    <mergeCell ref="H44:I44"/>
    <mergeCell ref="H45:I45"/>
    <mergeCell ref="J45:M45"/>
    <mergeCell ref="H33:I33"/>
    <mergeCell ref="H35:I35"/>
    <mergeCell ref="H36:I36"/>
    <mergeCell ref="H37:I37"/>
    <mergeCell ref="H39:I39"/>
    <mergeCell ref="H40:I40"/>
    <mergeCell ref="H41:I41"/>
    <mergeCell ref="A7:B7"/>
    <mergeCell ref="A8:B8"/>
    <mergeCell ref="A9:B9"/>
    <mergeCell ref="A10:F10"/>
    <mergeCell ref="A11:B11"/>
    <mergeCell ref="A12:B12"/>
    <mergeCell ref="A13:B13"/>
    <mergeCell ref="A14:B14"/>
    <mergeCell ref="A15:B15"/>
    <mergeCell ref="A16:B16"/>
    <mergeCell ref="A17:B17"/>
    <mergeCell ref="A18:F18"/>
    <mergeCell ref="A19:B19"/>
    <mergeCell ref="A20:B20"/>
    <mergeCell ref="A21:B21"/>
    <mergeCell ref="A22:B22"/>
    <mergeCell ref="A23:B23"/>
    <mergeCell ref="A24:B24"/>
    <mergeCell ref="A25:B25"/>
    <mergeCell ref="A26:F26"/>
    <mergeCell ref="A27:B27"/>
    <mergeCell ref="A28:B28"/>
    <mergeCell ref="A29:B29"/>
    <mergeCell ref="A30:B30"/>
    <mergeCell ref="A31:B31"/>
    <mergeCell ref="A32:B32"/>
    <mergeCell ref="A33:B33"/>
    <mergeCell ref="A34:F34"/>
    <mergeCell ref="A42:B42"/>
    <mergeCell ref="A43:B43"/>
    <mergeCell ref="A44:B44"/>
    <mergeCell ref="A45:B45"/>
    <mergeCell ref="C45:F45"/>
    <mergeCell ref="A46:C52"/>
    <mergeCell ref="F48:F52"/>
    <mergeCell ref="A35:B35"/>
    <mergeCell ref="A36:B36"/>
    <mergeCell ref="A37:B37"/>
    <mergeCell ref="A38:F38"/>
    <mergeCell ref="A39:B39"/>
    <mergeCell ref="A40:B40"/>
    <mergeCell ref="A41:B41"/>
    <mergeCell ref="O5:P5"/>
    <mergeCell ref="O6:P6"/>
    <mergeCell ref="O8:P8"/>
    <mergeCell ref="O9:P9"/>
    <mergeCell ref="O10:T10"/>
    <mergeCell ref="O11:P11"/>
    <mergeCell ref="O12:P12"/>
    <mergeCell ref="O13:P13"/>
    <mergeCell ref="O14:P14"/>
    <mergeCell ref="O15:P15"/>
    <mergeCell ref="O16:P16"/>
    <mergeCell ref="O17:P17"/>
    <mergeCell ref="O18:T18"/>
    <mergeCell ref="O19:P19"/>
    <mergeCell ref="O22:P22"/>
    <mergeCell ref="O23:P23"/>
    <mergeCell ref="O24:P24"/>
    <mergeCell ref="O25:P25"/>
    <mergeCell ref="O26:T26"/>
    <mergeCell ref="O27:P27"/>
    <mergeCell ref="O28:P28"/>
    <mergeCell ref="O29:P29"/>
    <mergeCell ref="O30:P30"/>
    <mergeCell ref="O31:P31"/>
    <mergeCell ref="O32:P32"/>
    <mergeCell ref="O33:P33"/>
    <mergeCell ref="O34:T34"/>
    <mergeCell ref="O35:P35"/>
    <mergeCell ref="O43:P43"/>
    <mergeCell ref="O44:P44"/>
    <mergeCell ref="O45:P45"/>
    <mergeCell ref="Q45:T45"/>
    <mergeCell ref="O36:P36"/>
    <mergeCell ref="O37:P37"/>
    <mergeCell ref="O38:T38"/>
    <mergeCell ref="O39:P39"/>
    <mergeCell ref="O40:P40"/>
    <mergeCell ref="O41:P41"/>
    <mergeCell ref="O42:P42"/>
    <mergeCell ref="H1:I2"/>
    <mergeCell ref="H3:I3"/>
    <mergeCell ref="A1:B2"/>
    <mergeCell ref="C1:F1"/>
    <mergeCell ref="J1:M1"/>
    <mergeCell ref="O1:P2"/>
    <mergeCell ref="Q1:T1"/>
    <mergeCell ref="A3:B3"/>
    <mergeCell ref="O3:P3"/>
    <mergeCell ref="A4:B4"/>
    <mergeCell ref="H4:I4"/>
    <mergeCell ref="O4:P4"/>
    <mergeCell ref="A5:B5"/>
    <mergeCell ref="H5:I5"/>
    <mergeCell ref="A6:B6"/>
    <mergeCell ref="O7:P7"/>
    <mergeCell ref="V1:W2"/>
    <mergeCell ref="V3:W3"/>
    <mergeCell ref="V4:W4"/>
    <mergeCell ref="V5:W5"/>
    <mergeCell ref="V6:W6"/>
    <mergeCell ref="V7:W7"/>
    <mergeCell ref="V8:W8"/>
    <mergeCell ref="V17:W17"/>
    <mergeCell ref="V19:W19"/>
    <mergeCell ref="V20:W20"/>
    <mergeCell ref="V21:W21"/>
    <mergeCell ref="V9:W9"/>
    <mergeCell ref="V11:W11"/>
    <mergeCell ref="V12:W12"/>
    <mergeCell ref="V13:W13"/>
    <mergeCell ref="V14:W14"/>
    <mergeCell ref="V15:W15"/>
    <mergeCell ref="V16:W16"/>
    <mergeCell ref="O20:P20"/>
    <mergeCell ref="O21:P21"/>
    <mergeCell ref="V25:W25"/>
    <mergeCell ref="V27:W27"/>
    <mergeCell ref="V28:W28"/>
    <mergeCell ref="V29:W29"/>
    <mergeCell ref="V30:W30"/>
    <mergeCell ref="V31:W31"/>
    <mergeCell ref="V32:W32"/>
    <mergeCell ref="V42:W42"/>
    <mergeCell ref="V43:W43"/>
    <mergeCell ref="V44:W44"/>
    <mergeCell ref="V45:W45"/>
    <mergeCell ref="V33:W33"/>
    <mergeCell ref="V35:W35"/>
    <mergeCell ref="V36:W36"/>
    <mergeCell ref="V37:W37"/>
    <mergeCell ref="V39:W39"/>
    <mergeCell ref="V40:W40"/>
    <mergeCell ref="V41:W41"/>
    <mergeCell ref="AC32:AD32"/>
    <mergeCell ref="AC33:AD33"/>
    <mergeCell ref="V34:AA34"/>
    <mergeCell ref="AC34:AH34"/>
    <mergeCell ref="AC35:AD35"/>
    <mergeCell ref="AC36:AD36"/>
    <mergeCell ref="AC37:AD37"/>
    <mergeCell ref="V38:AA38"/>
    <mergeCell ref="AC38:AH38"/>
    <mergeCell ref="AC39:AD39"/>
    <mergeCell ref="AC40:AD40"/>
    <mergeCell ref="X1:AA1"/>
    <mergeCell ref="AC1:AD2"/>
    <mergeCell ref="AE1:AH1"/>
    <mergeCell ref="AC3:AD3"/>
    <mergeCell ref="AC4:AD4"/>
    <mergeCell ref="AC5:AD5"/>
    <mergeCell ref="AC6:AD6"/>
    <mergeCell ref="AC7:AD7"/>
    <mergeCell ref="AC8:AD8"/>
    <mergeCell ref="AC9:AD9"/>
    <mergeCell ref="V10:AA10"/>
    <mergeCell ref="AC10:AH10"/>
    <mergeCell ref="AC11:AD11"/>
    <mergeCell ref="AC12:AD12"/>
    <mergeCell ref="AC13:AD13"/>
    <mergeCell ref="AC14:AD14"/>
    <mergeCell ref="AC15:AD15"/>
    <mergeCell ref="AC16:AD16"/>
    <mergeCell ref="AC17:AD17"/>
    <mergeCell ref="V18:AA18"/>
    <mergeCell ref="AC18:AH18"/>
    <mergeCell ref="AC23:AD23"/>
    <mergeCell ref="AC24:AD24"/>
    <mergeCell ref="AC26:AH26"/>
    <mergeCell ref="AC19:AD19"/>
    <mergeCell ref="AC20:AD20"/>
    <mergeCell ref="AC21:AD21"/>
    <mergeCell ref="V22:W22"/>
    <mergeCell ref="V23:W23"/>
    <mergeCell ref="V24:W24"/>
    <mergeCell ref="V26:AA26"/>
    <mergeCell ref="AC22:AD22"/>
    <mergeCell ref="AC25:AD25"/>
    <mergeCell ref="AC27:AD27"/>
    <mergeCell ref="AC28:AD28"/>
    <mergeCell ref="AC29:AD29"/>
    <mergeCell ref="AC30:AD30"/>
    <mergeCell ref="AC31:AD31"/>
    <mergeCell ref="AC41:AD41"/>
    <mergeCell ref="AC42:AD42"/>
    <mergeCell ref="AC43:AD43"/>
    <mergeCell ref="AC44:AD44"/>
    <mergeCell ref="X45:AA45"/>
    <mergeCell ref="AC45:AD45"/>
    <mergeCell ref="AE45:AH45"/>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EBF7"/>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42" width="11.71"/>
  </cols>
  <sheetData>
    <row r="1" ht="20.25" customHeight="1">
      <c r="A1" s="1457" t="s">
        <v>834</v>
      </c>
      <c r="B1" s="8"/>
      <c r="C1" s="1117" t="s">
        <v>1394</v>
      </c>
      <c r="D1" s="63"/>
      <c r="E1" s="63"/>
      <c r="F1" s="64"/>
      <c r="G1" s="1117" t="s">
        <v>1454</v>
      </c>
      <c r="H1" s="63"/>
      <c r="I1" s="63"/>
      <c r="J1" s="64"/>
      <c r="K1" s="1117" t="s">
        <v>1455</v>
      </c>
      <c r="L1" s="63"/>
      <c r="M1" s="63"/>
      <c r="N1" s="64"/>
      <c r="O1" s="1117" t="s">
        <v>1456</v>
      </c>
      <c r="P1" s="63"/>
      <c r="Q1" s="63"/>
      <c r="R1" s="64"/>
      <c r="S1" s="1117" t="s">
        <v>1457</v>
      </c>
      <c r="T1" s="63"/>
      <c r="U1" s="63"/>
      <c r="V1" s="64"/>
      <c r="W1" s="1118" t="s">
        <v>919</v>
      </c>
      <c r="X1" s="63"/>
      <c r="Y1" s="63"/>
      <c r="Z1" s="64"/>
      <c r="AA1" s="1118" t="s">
        <v>1401</v>
      </c>
      <c r="AB1" s="63"/>
      <c r="AC1" s="63"/>
      <c r="AD1" s="64"/>
      <c r="AE1" s="1118" t="s">
        <v>1458</v>
      </c>
      <c r="AF1" s="63"/>
      <c r="AG1" s="63"/>
      <c r="AH1" s="64"/>
      <c r="AI1" s="1118" t="s">
        <v>1459</v>
      </c>
      <c r="AJ1" s="63"/>
      <c r="AK1" s="63"/>
      <c r="AL1" s="64"/>
      <c r="AM1" s="1118" t="s">
        <v>1460</v>
      </c>
      <c r="AN1" s="63"/>
      <c r="AO1" s="63"/>
      <c r="AP1" s="64"/>
    </row>
    <row r="2" ht="25.5" customHeight="1">
      <c r="A2" s="1459" t="s">
        <v>42</v>
      </c>
      <c r="B2" s="8"/>
      <c r="C2" s="507" t="s">
        <v>4</v>
      </c>
      <c r="D2" s="508" t="s">
        <v>3</v>
      </c>
      <c r="E2" s="507" t="s">
        <v>5</v>
      </c>
      <c r="F2" s="507" t="s">
        <v>43</v>
      </c>
      <c r="G2" s="511" t="s">
        <v>4</v>
      </c>
      <c r="H2" s="508" t="s">
        <v>3</v>
      </c>
      <c r="I2" s="510" t="s">
        <v>5</v>
      </c>
      <c r="J2" s="510" t="s">
        <v>43</v>
      </c>
      <c r="K2" s="511" t="s">
        <v>4</v>
      </c>
      <c r="L2" s="510" t="s">
        <v>3</v>
      </c>
      <c r="M2" s="510" t="s">
        <v>5</v>
      </c>
      <c r="N2" s="510" t="s">
        <v>43</v>
      </c>
      <c r="O2" s="511" t="s">
        <v>4</v>
      </c>
      <c r="P2" s="510" t="s">
        <v>3</v>
      </c>
      <c r="Q2" s="510" t="s">
        <v>5</v>
      </c>
      <c r="R2" s="510" t="s">
        <v>43</v>
      </c>
      <c r="S2" s="511" t="s">
        <v>4</v>
      </c>
      <c r="T2" s="1229" t="s">
        <v>3</v>
      </c>
      <c r="U2" s="510" t="s">
        <v>5</v>
      </c>
      <c r="V2" s="510" t="s">
        <v>43</v>
      </c>
      <c r="W2" s="511" t="s">
        <v>4</v>
      </c>
      <c r="X2" s="1292" t="s">
        <v>1339</v>
      </c>
      <c r="Y2" s="510" t="s">
        <v>5</v>
      </c>
      <c r="Z2" s="510" t="s">
        <v>43</v>
      </c>
      <c r="AA2" s="511" t="s">
        <v>4</v>
      </c>
      <c r="AB2" s="1292" t="s">
        <v>1339</v>
      </c>
      <c r="AC2" s="510" t="s">
        <v>5</v>
      </c>
      <c r="AD2" s="510" t="s">
        <v>43</v>
      </c>
      <c r="AE2" s="1228" t="s">
        <v>4</v>
      </c>
      <c r="AF2" s="1229" t="s">
        <v>1339</v>
      </c>
      <c r="AG2" s="1229" t="s">
        <v>5</v>
      </c>
      <c r="AH2" s="1229" t="s">
        <v>43</v>
      </c>
      <c r="AI2" s="507" t="s">
        <v>4</v>
      </c>
      <c r="AJ2" s="1292" t="s">
        <v>1339</v>
      </c>
      <c r="AK2" s="507" t="s">
        <v>5</v>
      </c>
      <c r="AL2" s="507" t="s">
        <v>43</v>
      </c>
      <c r="AM2" s="507"/>
      <c r="AN2" s="1292"/>
      <c r="AO2" s="507"/>
      <c r="AP2" s="507" t="s">
        <v>43</v>
      </c>
    </row>
    <row r="3" ht="18.0" customHeight="1">
      <c r="A3" s="1295">
        <v>44531.0</v>
      </c>
      <c r="B3" s="8"/>
      <c r="C3" s="727"/>
      <c r="D3" s="727"/>
      <c r="E3" s="728"/>
      <c r="F3" s="937"/>
      <c r="G3" s="727">
        <v>2.0</v>
      </c>
      <c r="H3" s="727">
        <v>7.0</v>
      </c>
      <c r="I3" s="728">
        <v>0.059027777777777776</v>
      </c>
      <c r="J3" s="937"/>
      <c r="K3" s="727">
        <v>1.0</v>
      </c>
      <c r="L3" s="727">
        <v>8.5</v>
      </c>
      <c r="M3" s="728">
        <v>0.022916666666666665</v>
      </c>
      <c r="N3" s="937"/>
      <c r="O3" s="678">
        <v>1.0</v>
      </c>
      <c r="P3" s="727">
        <v>8.0</v>
      </c>
      <c r="Q3" s="728">
        <v>0.022222222222222223</v>
      </c>
      <c r="R3" s="937"/>
      <c r="S3" s="1244"/>
      <c r="T3" s="727"/>
      <c r="U3" s="728"/>
      <c r="V3" s="937"/>
      <c r="W3" s="727"/>
      <c r="X3" s="727"/>
      <c r="Y3" s="727"/>
      <c r="Z3" s="937"/>
      <c r="AA3" s="727">
        <v>1.0</v>
      </c>
      <c r="AB3" s="727">
        <v>1.0</v>
      </c>
      <c r="AC3" s="728">
        <v>0.041666666666666664</v>
      </c>
      <c r="AD3" s="937"/>
      <c r="AE3" s="1244"/>
      <c r="AF3" s="727"/>
      <c r="AG3" s="736"/>
      <c r="AH3" s="1169"/>
      <c r="AI3" s="727"/>
      <c r="AJ3" s="727"/>
      <c r="AK3" s="736"/>
      <c r="AL3" s="1169"/>
      <c r="AM3" s="727"/>
      <c r="AN3" s="727"/>
      <c r="AO3" s="736"/>
      <c r="AP3" s="1169"/>
    </row>
    <row r="4" ht="16.5" customHeight="1">
      <c r="A4" s="1295">
        <v>44532.0</v>
      </c>
      <c r="B4" s="8"/>
      <c r="C4" s="1484"/>
      <c r="D4" s="1484"/>
      <c r="E4" s="1502"/>
      <c r="F4" s="954"/>
      <c r="G4" s="727">
        <v>1.0</v>
      </c>
      <c r="H4" s="727">
        <v>5.0</v>
      </c>
      <c r="I4" s="728">
        <v>0.03680555555555556</v>
      </c>
      <c r="J4" s="1302"/>
      <c r="K4" s="678">
        <v>3.0</v>
      </c>
      <c r="L4" s="692">
        <v>6.5</v>
      </c>
      <c r="M4" s="693">
        <v>0.02361111111111111</v>
      </c>
      <c r="N4" s="1302"/>
      <c r="O4" s="678">
        <v>0.0</v>
      </c>
      <c r="P4" s="692">
        <v>3.0</v>
      </c>
      <c r="Q4" s="785">
        <v>0.022222222222222223</v>
      </c>
      <c r="R4" s="1302"/>
      <c r="S4" s="678"/>
      <c r="T4" s="1245"/>
      <c r="U4" s="1246"/>
      <c r="V4" s="1302"/>
      <c r="W4" s="727"/>
      <c r="X4" s="727"/>
      <c r="Y4" s="727"/>
      <c r="Z4" s="1302"/>
      <c r="AA4" s="727">
        <v>4.0</v>
      </c>
      <c r="AB4" s="727">
        <v>1.0</v>
      </c>
      <c r="AC4" s="728">
        <v>0.041666666666666664</v>
      </c>
      <c r="AD4" s="1302"/>
      <c r="AE4" s="1503"/>
      <c r="AF4" s="1503"/>
      <c r="AG4" s="1503"/>
      <c r="AH4" s="954"/>
      <c r="AI4" s="727"/>
      <c r="AJ4" s="727"/>
      <c r="AK4" s="1303"/>
      <c r="AL4" s="1302"/>
      <c r="AM4" s="727"/>
      <c r="AN4" s="727"/>
      <c r="AO4" s="1303"/>
      <c r="AP4" s="1302"/>
    </row>
    <row r="5" ht="18.0" customHeight="1">
      <c r="A5" s="1295">
        <v>44533.0</v>
      </c>
      <c r="B5" s="8"/>
      <c r="C5" s="727">
        <v>1.0</v>
      </c>
      <c r="D5" s="727">
        <v>3.5</v>
      </c>
      <c r="E5" s="728">
        <v>0.024305555555555556</v>
      </c>
      <c r="F5" s="954"/>
      <c r="G5" s="727">
        <v>1.0</v>
      </c>
      <c r="H5" s="727">
        <v>13.0</v>
      </c>
      <c r="I5" s="728">
        <v>0.020833333333333332</v>
      </c>
      <c r="J5" s="954"/>
      <c r="K5" s="678">
        <v>1.0</v>
      </c>
      <c r="L5" s="692">
        <v>14.0</v>
      </c>
      <c r="M5" s="693">
        <v>0.025694444444444443</v>
      </c>
      <c r="N5" s="954"/>
      <c r="O5" s="678">
        <v>2.0</v>
      </c>
      <c r="P5" s="692">
        <v>7.0</v>
      </c>
      <c r="Q5" s="693">
        <v>0.03888888888888889</v>
      </c>
      <c r="R5" s="954"/>
      <c r="S5" s="678"/>
      <c r="T5" s="1245"/>
      <c r="U5" s="1246"/>
      <c r="V5" s="954"/>
      <c r="W5" s="727"/>
      <c r="X5" s="727"/>
      <c r="Y5" s="727"/>
      <c r="Z5" s="954"/>
      <c r="AA5" s="727">
        <v>2.0</v>
      </c>
      <c r="AB5" s="727">
        <v>1.0</v>
      </c>
      <c r="AC5" s="728">
        <v>0.043055555555555555</v>
      </c>
      <c r="AD5" s="954"/>
      <c r="AE5" s="1503"/>
      <c r="AF5" s="1503"/>
      <c r="AG5" s="1503"/>
      <c r="AH5" s="954"/>
      <c r="AI5" s="727"/>
      <c r="AJ5" s="727"/>
      <c r="AK5" s="1306"/>
      <c r="AL5" s="954"/>
      <c r="AM5" s="727"/>
      <c r="AN5" s="727"/>
      <c r="AO5" s="1306"/>
      <c r="AP5" s="954"/>
    </row>
    <row r="6" ht="18.0" customHeight="1">
      <c r="A6" s="1295">
        <v>44534.0</v>
      </c>
      <c r="B6" s="8"/>
      <c r="C6" s="727">
        <v>0.0</v>
      </c>
      <c r="D6" s="727">
        <v>3.5</v>
      </c>
      <c r="E6" s="728">
        <v>0.034027777777777775</v>
      </c>
      <c r="F6" s="965"/>
      <c r="G6" s="764">
        <v>0.0</v>
      </c>
      <c r="H6" s="764">
        <v>16.5</v>
      </c>
      <c r="I6" s="1324">
        <v>0.13819444444444445</v>
      </c>
      <c r="J6" s="965"/>
      <c r="K6" s="678">
        <v>3.0</v>
      </c>
      <c r="L6" s="692">
        <v>9.0</v>
      </c>
      <c r="M6" s="693">
        <v>0.1125</v>
      </c>
      <c r="N6" s="965"/>
      <c r="O6" s="678">
        <v>0.0</v>
      </c>
      <c r="P6" s="692">
        <v>3.0</v>
      </c>
      <c r="Q6" s="693">
        <v>0.0</v>
      </c>
      <c r="R6" s="937" t="s">
        <v>1461</v>
      </c>
      <c r="S6" s="1244"/>
      <c r="T6" s="1245"/>
      <c r="U6" s="1246"/>
      <c r="V6" s="965"/>
      <c r="W6" s="727"/>
      <c r="X6" s="727"/>
      <c r="Y6" s="727"/>
      <c r="Z6" s="965"/>
      <c r="AA6" s="764">
        <v>2.0</v>
      </c>
      <c r="AB6" s="764">
        <v>1.0</v>
      </c>
      <c r="AC6" s="1324">
        <v>0.041666666666666664</v>
      </c>
      <c r="AD6" s="965"/>
      <c r="AE6" s="1504"/>
      <c r="AF6" s="1504"/>
      <c r="AG6" s="1504"/>
      <c r="AH6" s="965"/>
      <c r="AI6" s="764"/>
      <c r="AJ6" s="764"/>
      <c r="AK6" s="764"/>
      <c r="AL6" s="965"/>
      <c r="AM6" s="764"/>
      <c r="AN6" s="764"/>
      <c r="AO6" s="764"/>
      <c r="AP6" s="965"/>
    </row>
    <row r="7" ht="18.0" customHeight="1">
      <c r="A7" s="1295">
        <v>44535.0</v>
      </c>
      <c r="B7" s="8"/>
      <c r="C7" s="727">
        <v>1.0</v>
      </c>
      <c r="D7" s="727">
        <v>3.0</v>
      </c>
      <c r="E7" s="728">
        <v>0.03680555555555556</v>
      </c>
      <c r="F7" s="954"/>
      <c r="G7" s="727">
        <v>2.0</v>
      </c>
      <c r="H7" s="727">
        <v>13.0</v>
      </c>
      <c r="I7" s="728">
        <v>0.04375</v>
      </c>
      <c r="J7" s="954"/>
      <c r="K7" s="678">
        <v>3.0</v>
      </c>
      <c r="L7" s="692">
        <v>13.5</v>
      </c>
      <c r="M7" s="693">
        <v>0.058333333333333334</v>
      </c>
      <c r="N7" s="954"/>
      <c r="O7" s="678">
        <v>0.0</v>
      </c>
      <c r="P7" s="692">
        <v>0.0</v>
      </c>
      <c r="Q7" s="693">
        <v>0.0</v>
      </c>
      <c r="R7" s="937" t="s">
        <v>1461</v>
      </c>
      <c r="S7" s="678"/>
      <c r="T7" s="1245"/>
      <c r="U7" s="1246"/>
      <c r="V7" s="954"/>
      <c r="W7" s="727"/>
      <c r="X7" s="727"/>
      <c r="Y7" s="727"/>
      <c r="Z7" s="954"/>
      <c r="AA7" s="727">
        <v>1.0</v>
      </c>
      <c r="AB7" s="727">
        <v>1.0</v>
      </c>
      <c r="AC7" s="728">
        <v>0.041666666666666664</v>
      </c>
      <c r="AD7" s="954"/>
      <c r="AE7" s="764">
        <v>3.0</v>
      </c>
      <c r="AF7" s="764">
        <v>1.0</v>
      </c>
      <c r="AG7" s="1324">
        <v>0.04652777777777778</v>
      </c>
      <c r="AH7" s="965"/>
      <c r="AI7" s="764"/>
      <c r="AJ7" s="764"/>
      <c r="AK7" s="764"/>
      <c r="AL7" s="954"/>
      <c r="AM7" s="727"/>
      <c r="AN7" s="727"/>
      <c r="AO7" s="728"/>
      <c r="AP7" s="954"/>
    </row>
    <row r="8" ht="18.0" customHeight="1">
      <c r="A8" s="1295">
        <v>44536.0</v>
      </c>
      <c r="B8" s="8"/>
      <c r="C8" s="727">
        <v>1.0</v>
      </c>
      <c r="D8" s="727">
        <v>4.0</v>
      </c>
      <c r="E8" s="728">
        <v>0.03680555555555556</v>
      </c>
      <c r="F8" s="954"/>
      <c r="G8" s="727">
        <v>0.0</v>
      </c>
      <c r="H8" s="727">
        <v>7.5</v>
      </c>
      <c r="I8" s="728">
        <v>0.04583333333333333</v>
      </c>
      <c r="J8" s="954"/>
      <c r="K8" s="678">
        <v>2.0</v>
      </c>
      <c r="L8" s="692">
        <v>14.0</v>
      </c>
      <c r="M8" s="693">
        <v>0.022222222222222223</v>
      </c>
      <c r="N8" s="954"/>
      <c r="O8" s="678">
        <v>1.0</v>
      </c>
      <c r="P8" s="692">
        <v>6.0</v>
      </c>
      <c r="Q8" s="693">
        <v>0.025694444444444443</v>
      </c>
      <c r="R8" s="954"/>
      <c r="S8" s="1244"/>
      <c r="T8" s="1245"/>
      <c r="U8" s="1246"/>
      <c r="V8" s="954"/>
      <c r="W8" s="727"/>
      <c r="X8" s="727"/>
      <c r="Y8" s="727"/>
      <c r="Z8" s="954"/>
      <c r="AA8" s="727">
        <v>1.0</v>
      </c>
      <c r="AB8" s="727">
        <v>1.0</v>
      </c>
      <c r="AC8" s="728">
        <v>0.041666666666666664</v>
      </c>
      <c r="AD8" s="954"/>
      <c r="AE8" s="764">
        <v>4.0</v>
      </c>
      <c r="AF8" s="764">
        <v>1.0</v>
      </c>
      <c r="AG8" s="1324">
        <v>0.05625</v>
      </c>
      <c r="AH8" s="965"/>
      <c r="AI8" s="764"/>
      <c r="AJ8" s="764"/>
      <c r="AK8" s="764"/>
      <c r="AL8" s="954"/>
      <c r="AM8" s="727"/>
      <c r="AN8" s="727"/>
      <c r="AO8" s="728"/>
      <c r="AP8" s="954"/>
    </row>
    <row r="9" ht="18.0" customHeight="1">
      <c r="A9" s="1295">
        <v>44537.0</v>
      </c>
      <c r="B9" s="8"/>
      <c r="C9" s="727">
        <v>0.0</v>
      </c>
      <c r="D9" s="727">
        <v>3.0</v>
      </c>
      <c r="E9" s="728">
        <v>0.025694444444444443</v>
      </c>
      <c r="F9" s="954"/>
      <c r="G9" s="727">
        <v>0.0</v>
      </c>
      <c r="H9" s="727">
        <v>1.0</v>
      </c>
      <c r="I9" s="728">
        <v>0.0</v>
      </c>
      <c r="J9" s="954" t="s">
        <v>1461</v>
      </c>
      <c r="K9" s="678">
        <v>1.0</v>
      </c>
      <c r="L9" s="692">
        <v>10.0</v>
      </c>
      <c r="M9" s="693">
        <v>0.025694444444444443</v>
      </c>
      <c r="N9" s="954"/>
      <c r="O9" s="678">
        <v>1.0</v>
      </c>
      <c r="P9" s="692">
        <v>9.0</v>
      </c>
      <c r="Q9" s="693">
        <v>0.025694444444444443</v>
      </c>
      <c r="R9" s="954"/>
      <c r="S9" s="1244"/>
      <c r="T9" s="1245"/>
      <c r="U9" s="1246"/>
      <c r="V9" s="954"/>
      <c r="W9" s="727"/>
      <c r="X9" s="727"/>
      <c r="Y9" s="727"/>
      <c r="Z9" s="954"/>
      <c r="AA9" s="727">
        <v>2.0</v>
      </c>
      <c r="AB9" s="727">
        <v>1.0</v>
      </c>
      <c r="AC9" s="728">
        <v>0.041666666666666664</v>
      </c>
      <c r="AD9" s="954"/>
      <c r="AE9" s="764">
        <v>1.0</v>
      </c>
      <c r="AF9" s="764">
        <v>1.0</v>
      </c>
      <c r="AG9" s="1324">
        <v>0.04652777777777778</v>
      </c>
      <c r="AH9" s="965"/>
      <c r="AI9" s="764"/>
      <c r="AJ9" s="764"/>
      <c r="AK9" s="764"/>
      <c r="AL9" s="954"/>
      <c r="AM9" s="727"/>
      <c r="AN9" s="727"/>
      <c r="AO9" s="727"/>
      <c r="AP9" s="954"/>
    </row>
    <row r="10" ht="14.25" customHeight="1">
      <c r="A10" s="1316"/>
      <c r="B10" s="8"/>
      <c r="C10" s="727"/>
      <c r="D10" s="727"/>
      <c r="E10" s="727"/>
      <c r="F10" s="1155"/>
      <c r="G10" s="1155"/>
      <c r="H10" s="1155"/>
      <c r="I10" s="1155"/>
      <c r="J10" s="1155"/>
      <c r="K10" s="1155"/>
      <c r="L10" s="1155"/>
      <c r="M10" s="1155"/>
      <c r="N10" s="1155"/>
      <c r="O10" s="1155"/>
      <c r="P10" s="1155"/>
      <c r="Q10" s="1155"/>
      <c r="R10" s="1155"/>
      <c r="S10" s="1155"/>
      <c r="T10" s="1155"/>
      <c r="U10" s="1155"/>
      <c r="V10" s="1155"/>
      <c r="W10" s="1155"/>
      <c r="X10" s="1155"/>
      <c r="Y10" s="1155"/>
      <c r="Z10" s="1155"/>
      <c r="AA10" s="1155"/>
      <c r="AB10" s="1155"/>
      <c r="AC10" s="1155"/>
      <c r="AD10" s="1155"/>
      <c r="AE10" s="1155"/>
      <c r="AF10" s="1155"/>
      <c r="AG10" s="1155"/>
      <c r="AH10" s="1155"/>
      <c r="AI10" s="1155"/>
      <c r="AJ10" s="727"/>
      <c r="AK10" s="736"/>
      <c r="AL10" s="1155"/>
      <c r="AM10" s="1155"/>
      <c r="AN10" s="1155"/>
      <c r="AO10" s="1155"/>
      <c r="AP10" s="1237"/>
    </row>
    <row r="11" ht="18.0" customHeight="1">
      <c r="A11" s="1295">
        <v>44538.0</v>
      </c>
      <c r="B11" s="8"/>
      <c r="C11" s="727">
        <v>1.0</v>
      </c>
      <c r="D11" s="727">
        <v>3.0</v>
      </c>
      <c r="E11" s="728">
        <v>0.050694444444444445</v>
      </c>
      <c r="F11" s="937"/>
      <c r="G11" s="727">
        <v>0.0</v>
      </c>
      <c r="H11" s="727">
        <v>2.0</v>
      </c>
      <c r="I11" s="728">
        <v>0.0</v>
      </c>
      <c r="J11" s="937" t="s">
        <v>1461</v>
      </c>
      <c r="K11" s="678">
        <v>3.0</v>
      </c>
      <c r="L11" s="692">
        <v>10.0</v>
      </c>
      <c r="M11" s="693">
        <v>0.022222222222222223</v>
      </c>
      <c r="N11" s="1169"/>
      <c r="O11" s="678">
        <v>3.0</v>
      </c>
      <c r="P11" s="692">
        <v>5.0</v>
      </c>
      <c r="Q11" s="693">
        <v>0.022222222222222223</v>
      </c>
      <c r="R11" s="1169"/>
      <c r="S11" s="1244"/>
      <c r="T11" s="1245"/>
      <c r="U11" s="1246"/>
      <c r="V11" s="1169"/>
      <c r="W11" s="727"/>
      <c r="X11" s="727"/>
      <c r="Y11" s="727"/>
      <c r="Z11" s="1169"/>
      <c r="AA11" s="727">
        <v>1.0</v>
      </c>
      <c r="AB11" s="727">
        <v>1.0</v>
      </c>
      <c r="AC11" s="728">
        <v>0.04236111111111111</v>
      </c>
      <c r="AD11" s="1169"/>
      <c r="AE11" s="727">
        <v>0.0</v>
      </c>
      <c r="AF11" s="727">
        <v>1.0</v>
      </c>
      <c r="AG11" s="728">
        <v>0.010416666666666666</v>
      </c>
      <c r="AH11" s="937">
        <v>1.0</v>
      </c>
      <c r="AI11" s="678"/>
      <c r="AJ11" s="678"/>
      <c r="AK11" s="678"/>
      <c r="AL11" s="937"/>
      <c r="AM11" s="727"/>
      <c r="AN11" s="727"/>
      <c r="AO11" s="727"/>
      <c r="AP11" s="1169"/>
    </row>
    <row r="12" ht="17.25" customHeight="1">
      <c r="A12" s="1295">
        <v>44539.0</v>
      </c>
      <c r="B12" s="8"/>
      <c r="C12" s="727">
        <v>1.0</v>
      </c>
      <c r="D12" s="727">
        <v>1.0</v>
      </c>
      <c r="E12" s="728">
        <v>0.025</v>
      </c>
      <c r="F12" s="954" t="s">
        <v>1462</v>
      </c>
      <c r="G12" s="727">
        <v>0.0</v>
      </c>
      <c r="H12" s="727">
        <v>0.0</v>
      </c>
      <c r="I12" s="728">
        <v>0.0</v>
      </c>
      <c r="J12" s="954" t="s">
        <v>1461</v>
      </c>
      <c r="K12" s="678">
        <v>4.0</v>
      </c>
      <c r="L12" s="692">
        <v>5.5</v>
      </c>
      <c r="M12" s="693">
        <v>0.022222222222222223</v>
      </c>
      <c r="N12" s="954"/>
      <c r="O12" s="678">
        <v>1.0</v>
      </c>
      <c r="P12" s="692">
        <v>5.0</v>
      </c>
      <c r="Q12" s="693">
        <v>0.02361111111111111</v>
      </c>
      <c r="R12" s="954"/>
      <c r="S12" s="1244"/>
      <c r="T12" s="1245"/>
      <c r="U12" s="1246"/>
      <c r="V12" s="1302"/>
      <c r="W12" s="727"/>
      <c r="X12" s="727"/>
      <c r="Y12" s="727"/>
      <c r="Z12" s="954"/>
      <c r="AA12" s="727">
        <v>9.0</v>
      </c>
      <c r="AB12" s="727">
        <v>1.0</v>
      </c>
      <c r="AC12" s="728">
        <v>0.041666666666666664</v>
      </c>
      <c r="AD12" s="1302"/>
      <c r="AE12" s="727">
        <v>1.0</v>
      </c>
      <c r="AF12" s="727">
        <v>1.0</v>
      </c>
      <c r="AG12" s="728">
        <v>0.04652777777777778</v>
      </c>
      <c r="AH12" s="954"/>
      <c r="AI12" s="678"/>
      <c r="AJ12" s="678"/>
      <c r="AK12" s="678"/>
      <c r="AL12" s="954"/>
      <c r="AM12" s="727"/>
      <c r="AN12" s="727"/>
      <c r="AO12" s="727"/>
      <c r="AP12" s="1302"/>
    </row>
    <row r="13" ht="18.0" customHeight="1">
      <c r="A13" s="1295">
        <v>44540.0</v>
      </c>
      <c r="B13" s="8"/>
      <c r="C13" s="727">
        <v>0.0</v>
      </c>
      <c r="D13" s="727">
        <v>3.0</v>
      </c>
      <c r="E13" s="728">
        <v>0.02638888888888889</v>
      </c>
      <c r="F13" s="954"/>
      <c r="G13" s="793">
        <v>0.0</v>
      </c>
      <c r="H13" s="727">
        <v>0.0</v>
      </c>
      <c r="I13" s="728">
        <v>0.0</v>
      </c>
      <c r="J13" s="954" t="s">
        <v>1461</v>
      </c>
      <c r="K13" s="678">
        <v>1.0</v>
      </c>
      <c r="L13" s="692">
        <v>6.0</v>
      </c>
      <c r="M13" s="693">
        <v>0.03333333333333333</v>
      </c>
      <c r="N13" s="954"/>
      <c r="O13" s="678">
        <v>1.0</v>
      </c>
      <c r="P13" s="692">
        <v>3.0</v>
      </c>
      <c r="Q13" s="693">
        <v>0.022222222222222223</v>
      </c>
      <c r="R13" s="954"/>
      <c r="S13" s="1244"/>
      <c r="T13" s="1245"/>
      <c r="U13" s="1246"/>
      <c r="V13" s="954"/>
      <c r="W13" s="727"/>
      <c r="X13" s="727"/>
      <c r="Y13" s="727"/>
      <c r="Z13" s="954"/>
      <c r="AA13" s="727">
        <v>1.0</v>
      </c>
      <c r="AB13" s="727">
        <v>1.0</v>
      </c>
      <c r="AC13" s="728">
        <v>0.041666666666666664</v>
      </c>
      <c r="AD13" s="954"/>
      <c r="AE13" s="727">
        <v>1.0</v>
      </c>
      <c r="AF13" s="727">
        <v>1.0</v>
      </c>
      <c r="AG13" s="728">
        <v>0.04652777777777778</v>
      </c>
      <c r="AH13" s="954"/>
      <c r="AI13" s="678"/>
      <c r="AJ13" s="678"/>
      <c r="AK13" s="678"/>
      <c r="AL13" s="954"/>
      <c r="AM13" s="727"/>
      <c r="AN13" s="727"/>
      <c r="AO13" s="727"/>
      <c r="AP13" s="954"/>
    </row>
    <row r="14" ht="18.0" customHeight="1">
      <c r="A14" s="1295">
        <v>44541.0</v>
      </c>
      <c r="B14" s="8"/>
      <c r="C14" s="727">
        <v>1.0</v>
      </c>
      <c r="D14" s="727">
        <v>3.0</v>
      </c>
      <c r="E14" s="728">
        <v>0.0</v>
      </c>
      <c r="F14" s="965"/>
      <c r="G14" s="764">
        <v>0.0</v>
      </c>
      <c r="H14" s="764">
        <v>0.0</v>
      </c>
      <c r="I14" s="1324">
        <v>0.0</v>
      </c>
      <c r="J14" s="965">
        <v>1.0</v>
      </c>
      <c r="K14" s="678">
        <v>5.0</v>
      </c>
      <c r="L14" s="692">
        <v>22.0</v>
      </c>
      <c r="M14" s="693">
        <v>0.17222222222222222</v>
      </c>
      <c r="N14" s="965"/>
      <c r="O14" s="678">
        <v>1.0</v>
      </c>
      <c r="P14" s="692">
        <v>6.0</v>
      </c>
      <c r="Q14" s="693">
        <v>0.02361111111111111</v>
      </c>
      <c r="R14" s="965"/>
      <c r="S14" s="1244"/>
      <c r="T14" s="1245"/>
      <c r="U14" s="1246"/>
      <c r="V14" s="965"/>
      <c r="W14" s="727"/>
      <c r="X14" s="727"/>
      <c r="Y14" s="727"/>
      <c r="Z14" s="965"/>
      <c r="AA14" s="764">
        <v>1.0</v>
      </c>
      <c r="AB14" s="764">
        <v>1.0</v>
      </c>
      <c r="AC14" s="1324">
        <v>0.041666666666666664</v>
      </c>
      <c r="AD14" s="965"/>
      <c r="AE14" s="727">
        <v>0.0</v>
      </c>
      <c r="AF14" s="727">
        <v>1.0</v>
      </c>
      <c r="AG14" s="728">
        <v>0.0</v>
      </c>
      <c r="AH14" s="965">
        <v>1.0</v>
      </c>
      <c r="AI14" s="678"/>
      <c r="AJ14" s="678"/>
      <c r="AK14" s="678"/>
      <c r="AL14" s="965"/>
      <c r="AM14" s="678"/>
      <c r="AN14" s="764"/>
      <c r="AO14" s="1324"/>
      <c r="AP14" s="965"/>
    </row>
    <row r="15" ht="18.0" customHeight="1">
      <c r="A15" s="1295">
        <v>44542.0</v>
      </c>
      <c r="B15" s="8"/>
      <c r="C15" s="727">
        <v>1.0</v>
      </c>
      <c r="D15" s="727">
        <v>3.0</v>
      </c>
      <c r="E15" s="728">
        <v>0.03263888888888889</v>
      </c>
      <c r="F15" s="954"/>
      <c r="G15" s="727">
        <v>0.0</v>
      </c>
      <c r="H15" s="727">
        <v>0.0</v>
      </c>
      <c r="I15" s="728">
        <v>0.0</v>
      </c>
      <c r="J15" s="954">
        <v>1.0</v>
      </c>
      <c r="K15" s="678">
        <v>4.0</v>
      </c>
      <c r="L15" s="692">
        <v>15.0</v>
      </c>
      <c r="M15" s="693">
        <v>0.10555555555555556</v>
      </c>
      <c r="N15" s="954"/>
      <c r="O15" s="678">
        <v>3.0</v>
      </c>
      <c r="P15" s="692">
        <v>9.0</v>
      </c>
      <c r="Q15" s="693">
        <v>0.022916666666666665</v>
      </c>
      <c r="R15" s="954"/>
      <c r="S15" s="1244"/>
      <c r="T15" s="1245"/>
      <c r="U15" s="1246"/>
      <c r="V15" s="954"/>
      <c r="W15" s="727"/>
      <c r="X15" s="727"/>
      <c r="Y15" s="727"/>
      <c r="Z15" s="954"/>
      <c r="AA15" s="727">
        <v>1.0</v>
      </c>
      <c r="AB15" s="727">
        <v>1.0</v>
      </c>
      <c r="AC15" s="728">
        <v>0.04236111111111111</v>
      </c>
      <c r="AD15" s="954"/>
      <c r="AE15" s="727">
        <v>0.0</v>
      </c>
      <c r="AF15" s="727">
        <v>1.0</v>
      </c>
      <c r="AG15" s="728">
        <v>0.0</v>
      </c>
      <c r="AH15" s="954">
        <v>1.0</v>
      </c>
      <c r="AI15" s="678"/>
      <c r="AJ15" s="678"/>
      <c r="AK15" s="678"/>
      <c r="AL15" s="954"/>
      <c r="AM15" s="679"/>
      <c r="AN15" s="727"/>
      <c r="AO15" s="728"/>
      <c r="AP15" s="954"/>
    </row>
    <row r="16" ht="18.0" customHeight="1">
      <c r="A16" s="1295">
        <v>44543.0</v>
      </c>
      <c r="B16" s="8"/>
      <c r="C16" s="727">
        <v>0.0</v>
      </c>
      <c r="D16" s="727">
        <v>3.0</v>
      </c>
      <c r="E16" s="728">
        <v>0.02638888888888889</v>
      </c>
      <c r="F16" s="954"/>
      <c r="G16" s="727">
        <v>0.0</v>
      </c>
      <c r="H16" s="727">
        <v>4.0</v>
      </c>
      <c r="I16" s="728">
        <v>0.018055555555555554</v>
      </c>
      <c r="J16" s="954"/>
      <c r="K16" s="678">
        <v>2.0</v>
      </c>
      <c r="L16" s="692">
        <v>15.0</v>
      </c>
      <c r="M16" s="693">
        <v>0.0375</v>
      </c>
      <c r="N16" s="954"/>
      <c r="O16" s="678">
        <v>3.0</v>
      </c>
      <c r="P16" s="692">
        <v>4.5</v>
      </c>
      <c r="Q16" s="693">
        <v>0.022916666666666665</v>
      </c>
      <c r="R16" s="954"/>
      <c r="S16" s="1244"/>
      <c r="T16" s="1245"/>
      <c r="U16" s="1246"/>
      <c r="V16" s="954"/>
      <c r="W16" s="727"/>
      <c r="X16" s="727"/>
      <c r="Y16" s="727"/>
      <c r="Z16" s="954"/>
      <c r="AA16" s="727">
        <v>1.0</v>
      </c>
      <c r="AB16" s="727">
        <v>1.0</v>
      </c>
      <c r="AC16" s="728">
        <v>0.041666666666666664</v>
      </c>
      <c r="AD16" s="954"/>
      <c r="AE16" s="727">
        <v>1.0</v>
      </c>
      <c r="AF16" s="727">
        <v>1.0</v>
      </c>
      <c r="AG16" s="728">
        <v>0.05555555555555555</v>
      </c>
      <c r="AH16" s="954"/>
      <c r="AI16" s="678"/>
      <c r="AJ16" s="678"/>
      <c r="AK16" s="678"/>
      <c r="AL16" s="954"/>
      <c r="AM16" s="679"/>
      <c r="AN16" s="727"/>
      <c r="AO16" s="728"/>
      <c r="AP16" s="954"/>
    </row>
    <row r="17" ht="18.0" customHeight="1">
      <c r="A17" s="1295">
        <v>44544.0</v>
      </c>
      <c r="B17" s="8"/>
      <c r="C17" s="727">
        <v>1.0</v>
      </c>
      <c r="D17" s="727">
        <v>6.5</v>
      </c>
      <c r="E17" s="728">
        <v>0.025</v>
      </c>
      <c r="F17" s="954"/>
      <c r="G17" s="727">
        <v>1.0</v>
      </c>
      <c r="H17" s="727">
        <v>4.5</v>
      </c>
      <c r="I17" s="728">
        <v>0.027083333333333334</v>
      </c>
      <c r="J17" s="954"/>
      <c r="K17" s="678">
        <v>1.0</v>
      </c>
      <c r="L17" s="692">
        <v>6.0</v>
      </c>
      <c r="M17" s="693">
        <v>0.02361111111111111</v>
      </c>
      <c r="N17" s="954"/>
      <c r="O17" s="678">
        <v>2.0</v>
      </c>
      <c r="P17" s="692">
        <v>4.5</v>
      </c>
      <c r="Q17" s="693">
        <v>0.022222222222222223</v>
      </c>
      <c r="R17" s="954"/>
      <c r="S17" s="1244"/>
      <c r="T17" s="1245"/>
      <c r="U17" s="1246"/>
      <c r="V17" s="954"/>
      <c r="W17" s="727"/>
      <c r="X17" s="727"/>
      <c r="Y17" s="727"/>
      <c r="Z17" s="954"/>
      <c r="AA17" s="727">
        <v>1.0</v>
      </c>
      <c r="AB17" s="727">
        <v>1.0</v>
      </c>
      <c r="AC17" s="728">
        <v>0.041666666666666664</v>
      </c>
      <c r="AD17" s="954"/>
      <c r="AE17" s="727">
        <v>0.0</v>
      </c>
      <c r="AF17" s="727">
        <v>1.0</v>
      </c>
      <c r="AG17" s="728">
        <v>0.0</v>
      </c>
      <c r="AH17" s="954">
        <v>1.0</v>
      </c>
      <c r="AI17" s="678"/>
      <c r="AJ17" s="678"/>
      <c r="AK17" s="678"/>
      <c r="AL17" s="954"/>
      <c r="AM17" s="679"/>
      <c r="AN17" s="679"/>
      <c r="AO17" s="680"/>
      <c r="AP17" s="954"/>
    </row>
    <row r="18" ht="12.75" customHeight="1">
      <c r="A18" s="1461"/>
      <c r="B18" s="102"/>
      <c r="C18" s="727"/>
      <c r="D18" s="727"/>
      <c r="E18" s="727"/>
      <c r="F18" s="1155"/>
      <c r="G18" s="1155"/>
      <c r="H18" s="1155"/>
      <c r="I18" s="1155"/>
      <c r="J18" s="1155"/>
      <c r="K18" s="1155"/>
      <c r="L18" s="1155"/>
      <c r="M18" s="1155"/>
      <c r="N18" s="1155"/>
      <c r="O18" s="1155"/>
      <c r="P18" s="1155"/>
      <c r="Q18" s="1155"/>
      <c r="R18" s="1155"/>
      <c r="S18" s="1155"/>
      <c r="T18" s="1155"/>
      <c r="U18" s="1155"/>
      <c r="V18" s="1155"/>
      <c r="W18" s="1155"/>
      <c r="X18" s="1155"/>
      <c r="Y18" s="1155"/>
      <c r="Z18" s="1155"/>
      <c r="AA18" s="1155"/>
      <c r="AB18" s="1155"/>
      <c r="AC18" s="1155"/>
      <c r="AD18" s="1155"/>
      <c r="AE18" s="1155"/>
      <c r="AF18" s="1155"/>
      <c r="AG18" s="1155"/>
      <c r="AH18" s="1155"/>
      <c r="AI18" s="1155"/>
      <c r="AJ18" s="727"/>
      <c r="AK18" s="736"/>
      <c r="AL18" s="1155"/>
      <c r="AM18" s="1155"/>
      <c r="AN18" s="1155"/>
      <c r="AO18" s="1155"/>
      <c r="AP18" s="1237"/>
    </row>
    <row r="19" ht="18.0" customHeight="1">
      <c r="A19" s="1295">
        <v>44545.0</v>
      </c>
      <c r="B19" s="8"/>
      <c r="C19" s="727">
        <v>2.0</v>
      </c>
      <c r="D19" s="727">
        <v>3.5</v>
      </c>
      <c r="E19" s="728">
        <v>0.027083333333333334</v>
      </c>
      <c r="F19" s="1169"/>
      <c r="G19" s="727">
        <v>0.0</v>
      </c>
      <c r="H19" s="727">
        <v>3.0</v>
      </c>
      <c r="I19" s="728">
        <v>0.020833333333333332</v>
      </c>
      <c r="J19" s="1169"/>
      <c r="K19" s="678">
        <v>4.0</v>
      </c>
      <c r="L19" s="692">
        <v>5.0</v>
      </c>
      <c r="M19" s="693">
        <v>0.022222222222222223</v>
      </c>
      <c r="N19" s="1169"/>
      <c r="O19" s="678">
        <v>1.0</v>
      </c>
      <c r="P19" s="692">
        <v>6.0</v>
      </c>
      <c r="Q19" s="693">
        <v>0.022222222222222223</v>
      </c>
      <c r="R19" s="1169"/>
      <c r="S19" s="1244"/>
      <c r="T19" s="1245"/>
      <c r="U19" s="1246"/>
      <c r="V19" s="1169"/>
      <c r="W19" s="727"/>
      <c r="X19" s="727"/>
      <c r="Y19" s="727"/>
      <c r="Z19" s="1038"/>
      <c r="AA19" s="727">
        <v>3.0</v>
      </c>
      <c r="AB19" s="727">
        <v>1.0</v>
      </c>
      <c r="AC19" s="728">
        <v>0.041666666666666664</v>
      </c>
      <c r="AD19" s="1169"/>
      <c r="AE19" s="679">
        <v>0.0</v>
      </c>
      <c r="AF19" s="679">
        <v>1.0</v>
      </c>
      <c r="AG19" s="728">
        <v>0.043055555555555555</v>
      </c>
      <c r="AH19" s="1169"/>
      <c r="AI19" s="1244"/>
      <c r="AJ19" s="727"/>
      <c r="AK19" s="736"/>
      <c r="AL19" s="1169"/>
      <c r="AM19" s="727"/>
      <c r="AN19" s="1505"/>
      <c r="AO19" s="728"/>
      <c r="AP19" s="1169"/>
    </row>
    <row r="20" ht="16.5" customHeight="1">
      <c r="A20" s="1295">
        <v>44546.0</v>
      </c>
      <c r="B20" s="8"/>
      <c r="C20" s="727">
        <v>0.0</v>
      </c>
      <c r="D20" s="727">
        <v>1.0</v>
      </c>
      <c r="E20" s="728">
        <v>0.0</v>
      </c>
      <c r="F20" s="954">
        <v>1.0</v>
      </c>
      <c r="G20" s="727">
        <v>1.0</v>
      </c>
      <c r="H20" s="727">
        <v>1.5</v>
      </c>
      <c r="I20" s="728">
        <v>0.022222222222222223</v>
      </c>
      <c r="J20" s="1302"/>
      <c r="K20" s="678">
        <v>2.0</v>
      </c>
      <c r="L20" s="692">
        <v>6.5</v>
      </c>
      <c r="M20" s="693">
        <v>0.02361111111111111</v>
      </c>
      <c r="N20" s="1302"/>
      <c r="O20" s="678">
        <v>1.0</v>
      </c>
      <c r="P20" s="692">
        <v>4.5</v>
      </c>
      <c r="Q20" s="693">
        <v>0.02361111111111111</v>
      </c>
      <c r="R20" s="1302"/>
      <c r="S20" s="1244"/>
      <c r="T20" s="1245"/>
      <c r="U20" s="1246"/>
      <c r="V20" s="1302"/>
      <c r="W20" s="727"/>
      <c r="X20" s="727"/>
      <c r="Y20" s="727"/>
      <c r="Z20" s="954"/>
      <c r="AA20" s="727">
        <v>0.0</v>
      </c>
      <c r="AB20" s="727">
        <v>1.0</v>
      </c>
      <c r="AC20" s="728">
        <v>0.0</v>
      </c>
      <c r="AD20" s="954">
        <v>1.0</v>
      </c>
      <c r="AE20" s="679">
        <v>3.0</v>
      </c>
      <c r="AF20" s="679">
        <v>1.0</v>
      </c>
      <c r="AG20" s="728">
        <v>0.041666666666666664</v>
      </c>
      <c r="AH20" s="1302"/>
      <c r="AI20" s="1244"/>
      <c r="AJ20" s="727"/>
      <c r="AK20" s="736"/>
      <c r="AL20" s="1302"/>
      <c r="AM20" s="679"/>
      <c r="AN20" s="727"/>
      <c r="AO20" s="728"/>
      <c r="AP20" s="1302"/>
    </row>
    <row r="21" ht="18.0" customHeight="1">
      <c r="A21" s="1295">
        <v>44547.0</v>
      </c>
      <c r="B21" s="8"/>
      <c r="C21" s="727">
        <v>1.0</v>
      </c>
      <c r="D21" s="727">
        <v>3.5</v>
      </c>
      <c r="E21" s="728">
        <v>0.034027777777777775</v>
      </c>
      <c r="F21" s="954"/>
      <c r="G21" s="727">
        <v>0.0</v>
      </c>
      <c r="H21" s="727">
        <v>4.5</v>
      </c>
      <c r="I21" s="728">
        <v>0.06527777777777778</v>
      </c>
      <c r="J21" s="954"/>
      <c r="K21" s="678">
        <v>1.0</v>
      </c>
      <c r="L21" s="692">
        <v>15.5</v>
      </c>
      <c r="M21" s="693">
        <v>0.13680555555555557</v>
      </c>
      <c r="N21" s="954"/>
      <c r="O21" s="678">
        <v>1.0</v>
      </c>
      <c r="P21" s="692">
        <v>10.5</v>
      </c>
      <c r="Q21" s="693">
        <v>0.022916666666666665</v>
      </c>
      <c r="R21" s="954"/>
      <c r="S21" s="678"/>
      <c r="T21" s="692"/>
      <c r="U21" s="1246"/>
      <c r="V21" s="954"/>
      <c r="W21" s="727"/>
      <c r="X21" s="727"/>
      <c r="Y21" s="727"/>
      <c r="Z21" s="954"/>
      <c r="AA21" s="727">
        <v>2.0</v>
      </c>
      <c r="AB21" s="727">
        <v>1.0</v>
      </c>
      <c r="AC21" s="728">
        <v>0.044444444444444446</v>
      </c>
      <c r="AD21" s="954"/>
      <c r="AE21" s="679">
        <v>0.0</v>
      </c>
      <c r="AF21" s="679">
        <v>1.0</v>
      </c>
      <c r="AG21" s="728">
        <v>0.04236111111111111</v>
      </c>
      <c r="AH21" s="954"/>
      <c r="AI21" s="1244"/>
      <c r="AJ21" s="727"/>
      <c r="AK21" s="736"/>
      <c r="AL21" s="954"/>
      <c r="AM21" s="679"/>
      <c r="AN21" s="727"/>
      <c r="AO21" s="727"/>
      <c r="AP21" s="954"/>
    </row>
    <row r="22" ht="18.0" customHeight="1">
      <c r="A22" s="1295">
        <v>44548.0</v>
      </c>
      <c r="B22" s="8"/>
      <c r="C22" s="727">
        <v>0.0</v>
      </c>
      <c r="D22" s="727">
        <v>3.0</v>
      </c>
      <c r="E22" s="728">
        <v>0.022222222222222223</v>
      </c>
      <c r="F22" s="965"/>
      <c r="G22" s="764">
        <v>0.0</v>
      </c>
      <c r="H22" s="764">
        <v>0.0</v>
      </c>
      <c r="I22" s="1324">
        <v>0.0</v>
      </c>
      <c r="J22" s="965">
        <v>1.0</v>
      </c>
      <c r="K22" s="678">
        <v>1.0</v>
      </c>
      <c r="L22" s="692">
        <v>28.5</v>
      </c>
      <c r="M22" s="693">
        <v>0.02847222222222222</v>
      </c>
      <c r="N22" s="965"/>
      <c r="O22" s="678">
        <v>2.0</v>
      </c>
      <c r="P22" s="692">
        <v>10.0</v>
      </c>
      <c r="Q22" s="693">
        <v>0.021527777777777778</v>
      </c>
      <c r="R22" s="965"/>
      <c r="S22" s="1244"/>
      <c r="T22" s="1245"/>
      <c r="U22" s="1246"/>
      <c r="V22" s="965"/>
      <c r="W22" s="727"/>
      <c r="X22" s="727"/>
      <c r="Y22" s="727"/>
      <c r="Z22" s="965"/>
      <c r="AA22" s="764">
        <v>4.0</v>
      </c>
      <c r="AB22" s="764">
        <v>1.0</v>
      </c>
      <c r="AC22" s="1324">
        <v>0.041666666666666664</v>
      </c>
      <c r="AD22" s="965"/>
      <c r="AE22" s="678">
        <v>4.0</v>
      </c>
      <c r="AF22" s="678">
        <v>1.0</v>
      </c>
      <c r="AG22" s="1324">
        <v>0.05</v>
      </c>
      <c r="AH22" s="965"/>
      <c r="AI22" s="1244"/>
      <c r="AJ22" s="727"/>
      <c r="AK22" s="736"/>
      <c r="AL22" s="965"/>
      <c r="AM22" s="678"/>
      <c r="AN22" s="764"/>
      <c r="AO22" s="764"/>
      <c r="AP22" s="965"/>
    </row>
    <row r="23" ht="18.0" customHeight="1">
      <c r="A23" s="1295">
        <v>44549.0</v>
      </c>
      <c r="B23" s="8"/>
      <c r="C23" s="727">
        <v>1.0</v>
      </c>
      <c r="D23" s="727">
        <v>4.0</v>
      </c>
      <c r="E23" s="728">
        <v>0.02361111111111111</v>
      </c>
      <c r="F23" s="954"/>
      <c r="G23" s="727">
        <v>0.0</v>
      </c>
      <c r="H23" s="727">
        <v>0.0</v>
      </c>
      <c r="I23" s="728">
        <v>0.0</v>
      </c>
      <c r="J23" s="954">
        <v>1.0</v>
      </c>
      <c r="K23" s="678">
        <v>1.0</v>
      </c>
      <c r="L23" s="692">
        <v>14.5</v>
      </c>
      <c r="M23" s="693">
        <v>0.02638888888888889</v>
      </c>
      <c r="N23" s="954"/>
      <c r="O23" s="678">
        <v>2.0</v>
      </c>
      <c r="P23" s="692">
        <v>10.0</v>
      </c>
      <c r="Q23" s="693">
        <v>0.022916666666666665</v>
      </c>
      <c r="R23" s="954"/>
      <c r="S23" s="1244"/>
      <c r="T23" s="1245"/>
      <c r="U23" s="1246"/>
      <c r="V23" s="954"/>
      <c r="W23" s="727"/>
      <c r="X23" s="727"/>
      <c r="Y23" s="727"/>
      <c r="Z23" s="1265"/>
      <c r="AA23" s="727">
        <v>3.0</v>
      </c>
      <c r="AB23" s="727">
        <v>1.0</v>
      </c>
      <c r="AC23" s="728">
        <v>0.04236111111111111</v>
      </c>
      <c r="AD23" s="954"/>
      <c r="AE23" s="679">
        <v>4.0</v>
      </c>
      <c r="AF23" s="679">
        <v>1.0</v>
      </c>
      <c r="AG23" s="728">
        <v>0.04652777777777778</v>
      </c>
      <c r="AH23" s="954"/>
      <c r="AI23" s="1331"/>
      <c r="AJ23" s="1331"/>
      <c r="AK23" s="1331"/>
      <c r="AL23" s="954"/>
      <c r="AM23" s="679"/>
      <c r="AN23" s="727"/>
      <c r="AO23" s="728"/>
      <c r="AP23" s="954"/>
    </row>
    <row r="24" ht="18.0" customHeight="1">
      <c r="A24" s="1295">
        <v>44550.0</v>
      </c>
      <c r="B24" s="8"/>
      <c r="C24" s="727">
        <v>0.0</v>
      </c>
      <c r="D24" s="727">
        <v>1.5</v>
      </c>
      <c r="E24" s="728">
        <v>0.022916666666666665</v>
      </c>
      <c r="F24" s="954"/>
      <c r="G24" s="727">
        <v>0.0</v>
      </c>
      <c r="H24" s="727">
        <v>3.5</v>
      </c>
      <c r="I24" s="728">
        <v>0.05763888888888889</v>
      </c>
      <c r="J24" s="954"/>
      <c r="K24" s="678">
        <v>1.0</v>
      </c>
      <c r="L24" s="692">
        <v>9.5</v>
      </c>
      <c r="M24" s="693">
        <v>0.021527777777777778</v>
      </c>
      <c r="N24" s="954"/>
      <c r="O24" s="678">
        <v>1.0</v>
      </c>
      <c r="P24" s="692">
        <v>7.0</v>
      </c>
      <c r="Q24" s="693">
        <v>0.02361111111111111</v>
      </c>
      <c r="R24" s="954"/>
      <c r="S24" s="1244"/>
      <c r="T24" s="1245"/>
      <c r="U24" s="1246"/>
      <c r="V24" s="954"/>
      <c r="W24" s="727"/>
      <c r="X24" s="727"/>
      <c r="Y24" s="727"/>
      <c r="Z24" s="954"/>
      <c r="AA24" s="727">
        <v>1.0</v>
      </c>
      <c r="AB24" s="727">
        <v>1.0</v>
      </c>
      <c r="AC24" s="728">
        <v>0.041666666666666664</v>
      </c>
      <c r="AD24" s="954"/>
      <c r="AE24" s="727">
        <v>0.0</v>
      </c>
      <c r="AF24" s="727">
        <v>1.0</v>
      </c>
      <c r="AG24" s="728">
        <v>0.0</v>
      </c>
      <c r="AH24" s="954">
        <v>1.0</v>
      </c>
      <c r="AI24" s="678">
        <v>5.0</v>
      </c>
      <c r="AJ24" s="727">
        <v>1.0</v>
      </c>
      <c r="AK24" s="736">
        <v>0.1597222222222222</v>
      </c>
      <c r="AL24" s="954"/>
      <c r="AM24" s="679"/>
      <c r="AN24" s="727"/>
      <c r="AO24" s="728"/>
      <c r="AP24" s="954"/>
    </row>
    <row r="25" ht="18.0" customHeight="1">
      <c r="A25" s="1295">
        <v>44551.0</v>
      </c>
      <c r="B25" s="8"/>
      <c r="C25" s="727">
        <v>1.0</v>
      </c>
      <c r="D25" s="727">
        <v>4.5</v>
      </c>
      <c r="E25" s="728">
        <v>0.022222222222222223</v>
      </c>
      <c r="F25" s="954"/>
      <c r="G25" s="727">
        <v>1.0</v>
      </c>
      <c r="H25" s="727">
        <v>2.0</v>
      </c>
      <c r="I25" s="728">
        <v>0.0375</v>
      </c>
      <c r="J25" s="954"/>
      <c r="K25" s="678">
        <v>1.0</v>
      </c>
      <c r="L25" s="692">
        <v>9.0</v>
      </c>
      <c r="M25" s="693">
        <v>0.022222222222222223</v>
      </c>
      <c r="N25" s="954"/>
      <c r="O25" s="678">
        <v>1.0</v>
      </c>
      <c r="P25" s="692">
        <v>7.0</v>
      </c>
      <c r="Q25" s="693">
        <v>0.021527777777777778</v>
      </c>
      <c r="R25" s="954"/>
      <c r="S25" s="1244"/>
      <c r="T25" s="1245"/>
      <c r="U25" s="1246"/>
      <c r="V25" s="954"/>
      <c r="W25" s="727"/>
      <c r="X25" s="727"/>
      <c r="Y25" s="727"/>
      <c r="Z25" s="954"/>
      <c r="AA25" s="727">
        <v>1.0</v>
      </c>
      <c r="AB25" s="727">
        <v>1.0</v>
      </c>
      <c r="AC25" s="728">
        <v>0.041666666666666664</v>
      </c>
      <c r="AD25" s="954"/>
      <c r="AE25" s="727">
        <v>1.0</v>
      </c>
      <c r="AF25" s="727">
        <v>1.0</v>
      </c>
      <c r="AG25" s="728">
        <v>0.043055555555555555</v>
      </c>
      <c r="AH25" s="954"/>
      <c r="AI25" s="678">
        <v>2.0</v>
      </c>
      <c r="AJ25" s="727">
        <v>1.0</v>
      </c>
      <c r="AK25" s="736">
        <v>0.06736111111111111</v>
      </c>
      <c r="AL25" s="954"/>
      <c r="AM25" s="727"/>
      <c r="AN25" s="727"/>
      <c r="AO25" s="728"/>
      <c r="AP25" s="954"/>
    </row>
    <row r="26" ht="12.75" customHeight="1">
      <c r="A26" s="1464"/>
      <c r="B26" s="7"/>
      <c r="C26" s="727"/>
      <c r="D26" s="727"/>
      <c r="E26" s="727"/>
      <c r="F26" s="1465"/>
      <c r="G26" s="1465"/>
      <c r="H26" s="1465"/>
      <c r="I26" s="1465"/>
      <c r="J26" s="1465"/>
      <c r="K26" s="1465"/>
      <c r="L26" s="1465"/>
      <c r="M26" s="1465"/>
      <c r="N26" s="1465"/>
      <c r="O26" s="1465"/>
      <c r="P26" s="1465"/>
      <c r="Q26" s="1465"/>
      <c r="R26" s="1465"/>
      <c r="S26" s="1465"/>
      <c r="T26" s="1465"/>
      <c r="U26" s="1465"/>
      <c r="V26" s="1465"/>
      <c r="W26" s="1465"/>
      <c r="X26" s="1465"/>
      <c r="Y26" s="1465"/>
      <c r="Z26" s="1465"/>
      <c r="AA26" s="1465"/>
      <c r="AB26" s="1465"/>
      <c r="AC26" s="1465"/>
      <c r="AD26" s="1465"/>
      <c r="AE26" s="1465"/>
      <c r="AF26" s="1465"/>
      <c r="AG26" s="1465"/>
      <c r="AH26" s="1465"/>
      <c r="AI26" s="1465"/>
      <c r="AJ26" s="727"/>
      <c r="AK26" s="736"/>
      <c r="AL26" s="1465"/>
      <c r="AM26" s="1465"/>
      <c r="AN26" s="1465"/>
      <c r="AO26" s="1465"/>
      <c r="AP26" s="1466"/>
    </row>
    <row r="27" ht="17.25" customHeight="1">
      <c r="A27" s="1295">
        <v>44552.0</v>
      </c>
      <c r="B27" s="8"/>
      <c r="C27" s="727">
        <v>0.0</v>
      </c>
      <c r="D27" s="727">
        <v>1.0</v>
      </c>
      <c r="E27" s="728">
        <v>0.0375</v>
      </c>
      <c r="F27" s="1169"/>
      <c r="G27" s="727">
        <v>0.0</v>
      </c>
      <c r="H27" s="727">
        <v>3.0</v>
      </c>
      <c r="I27" s="728">
        <v>0.0</v>
      </c>
      <c r="J27" s="1169"/>
      <c r="K27" s="678">
        <v>3.0</v>
      </c>
      <c r="L27" s="692">
        <v>8.0</v>
      </c>
      <c r="M27" s="693">
        <v>0.03194444444444444</v>
      </c>
      <c r="N27" s="1169"/>
      <c r="O27" s="678">
        <v>1.0</v>
      </c>
      <c r="P27" s="692">
        <v>3.0</v>
      </c>
      <c r="Q27" s="693">
        <v>0.020833333333333332</v>
      </c>
      <c r="R27" s="1169"/>
      <c r="S27" s="1244"/>
      <c r="T27" s="1245"/>
      <c r="U27" s="1246"/>
      <c r="V27" s="1169"/>
      <c r="W27" s="727"/>
      <c r="X27" s="727"/>
      <c r="Y27" s="727"/>
      <c r="Z27" s="954"/>
      <c r="AA27" s="727">
        <v>5.0</v>
      </c>
      <c r="AB27" s="727">
        <v>1.0</v>
      </c>
      <c r="AC27" s="728">
        <v>0.04375</v>
      </c>
      <c r="AD27" s="1169"/>
      <c r="AE27" s="727">
        <v>1.0</v>
      </c>
      <c r="AF27" s="727">
        <v>1.0</v>
      </c>
      <c r="AG27" s="728">
        <v>0.04375</v>
      </c>
      <c r="AH27" s="1169"/>
      <c r="AI27" s="678">
        <v>2.0</v>
      </c>
      <c r="AJ27" s="727">
        <v>1.0</v>
      </c>
      <c r="AK27" s="736">
        <v>0.04861111111111111</v>
      </c>
      <c r="AL27" s="1169"/>
      <c r="AM27" s="679"/>
      <c r="AN27" s="727"/>
      <c r="AO27" s="728"/>
      <c r="AP27" s="1169"/>
    </row>
    <row r="28" ht="19.5" customHeight="1">
      <c r="A28" s="1295">
        <v>44553.0</v>
      </c>
      <c r="B28" s="8"/>
      <c r="C28" s="727">
        <v>0.0</v>
      </c>
      <c r="D28" s="727">
        <v>0.0</v>
      </c>
      <c r="E28" s="728">
        <v>0.0</v>
      </c>
      <c r="F28" s="954">
        <v>1.0</v>
      </c>
      <c r="G28" s="727">
        <v>1.0</v>
      </c>
      <c r="H28" s="727">
        <v>3.0</v>
      </c>
      <c r="I28" s="728">
        <v>0.016666666666666666</v>
      </c>
      <c r="J28" s="1302"/>
      <c r="K28" s="678">
        <v>4.0</v>
      </c>
      <c r="L28" s="692">
        <v>5.5</v>
      </c>
      <c r="M28" s="693">
        <v>0.02361111111111111</v>
      </c>
      <c r="N28" s="1302"/>
      <c r="O28" s="678">
        <v>1.0</v>
      </c>
      <c r="P28" s="692">
        <v>3.5</v>
      </c>
      <c r="Q28" s="693">
        <v>0.02361111111111111</v>
      </c>
      <c r="R28" s="1302"/>
      <c r="S28" s="1244"/>
      <c r="T28" s="1245"/>
      <c r="U28" s="1246"/>
      <c r="V28" s="1302"/>
      <c r="W28" s="727"/>
      <c r="X28" s="727"/>
      <c r="Y28" s="727"/>
      <c r="Z28" s="1038"/>
      <c r="AA28" s="727">
        <v>1.0</v>
      </c>
      <c r="AB28" s="727">
        <v>1.0</v>
      </c>
      <c r="AC28" s="728">
        <v>0.049305555555555554</v>
      </c>
      <c r="AD28" s="1302"/>
      <c r="AE28" s="727">
        <v>0.0</v>
      </c>
      <c r="AF28" s="727">
        <v>1.0</v>
      </c>
      <c r="AG28" s="728">
        <v>0.0</v>
      </c>
      <c r="AH28" s="954">
        <v>1.0</v>
      </c>
      <c r="AI28" s="678">
        <v>1.0</v>
      </c>
      <c r="AJ28" s="727">
        <v>1.0</v>
      </c>
      <c r="AK28" s="736">
        <v>0.1361111111111111</v>
      </c>
      <c r="AL28" s="1302"/>
      <c r="AM28" s="1484"/>
      <c r="AN28" s="1484"/>
      <c r="AO28" s="1484"/>
      <c r="AP28" s="1302"/>
    </row>
    <row r="29" ht="18.0" customHeight="1">
      <c r="A29" s="1295">
        <v>44554.0</v>
      </c>
      <c r="B29" s="8"/>
      <c r="C29" s="727">
        <v>0.0</v>
      </c>
      <c r="D29" s="727">
        <v>0.0</v>
      </c>
      <c r="E29" s="728">
        <v>0.0</v>
      </c>
      <c r="F29" s="954">
        <v>1.0</v>
      </c>
      <c r="G29" s="727">
        <v>0.0</v>
      </c>
      <c r="H29" s="727">
        <v>3.5</v>
      </c>
      <c r="I29" s="728">
        <v>0.0375</v>
      </c>
      <c r="J29" s="954"/>
      <c r="K29" s="678">
        <v>1.0</v>
      </c>
      <c r="L29" s="692">
        <v>5.5</v>
      </c>
      <c r="M29" s="693">
        <v>0.025</v>
      </c>
      <c r="N29" s="954"/>
      <c r="O29" s="678">
        <v>1.0</v>
      </c>
      <c r="P29" s="692">
        <v>15.0</v>
      </c>
      <c r="Q29" s="693">
        <v>0.022916666666666665</v>
      </c>
      <c r="R29" s="954"/>
      <c r="S29" s="1244"/>
      <c r="T29" s="1245"/>
      <c r="U29" s="1246"/>
      <c r="V29" s="954"/>
      <c r="W29" s="727"/>
      <c r="X29" s="727"/>
      <c r="Y29" s="727"/>
      <c r="Z29" s="1038"/>
      <c r="AA29" s="727">
        <v>2.0</v>
      </c>
      <c r="AB29" s="727">
        <v>1.0</v>
      </c>
      <c r="AC29" s="728">
        <v>0.041666666666666664</v>
      </c>
      <c r="AD29" s="954"/>
      <c r="AE29" s="727">
        <v>2.0</v>
      </c>
      <c r="AF29" s="727">
        <v>1.0</v>
      </c>
      <c r="AG29" s="728">
        <v>0.05694444444444444</v>
      </c>
      <c r="AH29" s="954"/>
      <c r="AI29" s="678">
        <v>4.0</v>
      </c>
      <c r="AJ29" s="727">
        <v>1.0</v>
      </c>
      <c r="AK29" s="736">
        <v>0.058333333333333334</v>
      </c>
      <c r="AL29" s="954"/>
      <c r="AM29" s="679">
        <v>3.0</v>
      </c>
      <c r="AN29" s="679">
        <v>1.0</v>
      </c>
      <c r="AO29" s="728">
        <v>0.06041666666666667</v>
      </c>
      <c r="AP29" s="954"/>
    </row>
    <row r="30" ht="18.0" customHeight="1">
      <c r="A30" s="1295">
        <v>44555.0</v>
      </c>
      <c r="B30" s="8"/>
      <c r="C30" s="727">
        <v>0.0</v>
      </c>
      <c r="D30" s="727">
        <v>0.0</v>
      </c>
      <c r="E30" s="728">
        <v>0.0</v>
      </c>
      <c r="F30" s="965">
        <v>1.0</v>
      </c>
      <c r="G30" s="727">
        <v>2.0</v>
      </c>
      <c r="H30" s="727">
        <v>15.0</v>
      </c>
      <c r="I30" s="728">
        <v>0.01875</v>
      </c>
      <c r="J30" s="965"/>
      <c r="K30" s="678">
        <v>1.0</v>
      </c>
      <c r="L30" s="692">
        <v>5.5</v>
      </c>
      <c r="M30" s="693">
        <v>0.021527777777777778</v>
      </c>
      <c r="N30" s="965"/>
      <c r="O30" s="678">
        <v>0.0</v>
      </c>
      <c r="P30" s="692">
        <v>4.0</v>
      </c>
      <c r="Q30" s="693">
        <v>0.010416666666666666</v>
      </c>
      <c r="R30" s="965" t="s">
        <v>55</v>
      </c>
      <c r="S30" s="1244"/>
      <c r="T30" s="1245"/>
      <c r="U30" s="1246"/>
      <c r="V30" s="965"/>
      <c r="W30" s="727"/>
      <c r="X30" s="727"/>
      <c r="Y30" s="727"/>
      <c r="Z30" s="937"/>
      <c r="AA30" s="727">
        <v>0.0</v>
      </c>
      <c r="AB30" s="727">
        <v>1.0</v>
      </c>
      <c r="AC30" s="728">
        <v>0.0</v>
      </c>
      <c r="AD30" s="965">
        <v>1.0</v>
      </c>
      <c r="AE30" s="727">
        <v>1.0</v>
      </c>
      <c r="AF30" s="727">
        <v>1.0</v>
      </c>
      <c r="AG30" s="728">
        <v>0.044444444444444446</v>
      </c>
      <c r="AH30" s="965"/>
      <c r="AI30" s="678">
        <v>6.0</v>
      </c>
      <c r="AJ30" s="727">
        <v>1.0</v>
      </c>
      <c r="AK30" s="736">
        <v>0.06527777777777778</v>
      </c>
      <c r="AL30" s="965"/>
      <c r="AM30" s="678">
        <v>1.0</v>
      </c>
      <c r="AN30" s="678">
        <v>1.0</v>
      </c>
      <c r="AO30" s="1324">
        <v>0.059027777777777776</v>
      </c>
      <c r="AP30" s="965"/>
    </row>
    <row r="31" ht="18.0" customHeight="1">
      <c r="A31" s="1295">
        <v>44556.0</v>
      </c>
      <c r="B31" s="8"/>
      <c r="C31" s="727">
        <v>0.0</v>
      </c>
      <c r="D31" s="727">
        <v>0.0</v>
      </c>
      <c r="E31" s="728">
        <v>0.0</v>
      </c>
      <c r="F31" s="954">
        <v>1.0</v>
      </c>
      <c r="G31" s="727">
        <v>0.0</v>
      </c>
      <c r="H31" s="727">
        <v>4.0</v>
      </c>
      <c r="I31" s="728">
        <v>0.05138888888888889</v>
      </c>
      <c r="J31" s="954"/>
      <c r="K31" s="678">
        <v>2.0</v>
      </c>
      <c r="L31" s="692">
        <v>12.5</v>
      </c>
      <c r="M31" s="693">
        <v>0.020833333333333332</v>
      </c>
      <c r="N31" s="954"/>
      <c r="O31" s="678">
        <v>0.0</v>
      </c>
      <c r="P31" s="692">
        <v>17.0</v>
      </c>
      <c r="Q31" s="693">
        <v>0.0</v>
      </c>
      <c r="R31" s="954" t="s">
        <v>55</v>
      </c>
      <c r="S31" s="1244"/>
      <c r="T31" s="1245"/>
      <c r="U31" s="1246"/>
      <c r="V31" s="954"/>
      <c r="W31" s="727"/>
      <c r="X31" s="727"/>
      <c r="Y31" s="727"/>
      <c r="Z31" s="1038"/>
      <c r="AA31" s="727">
        <v>2.0</v>
      </c>
      <c r="AB31" s="727">
        <v>1.0</v>
      </c>
      <c r="AC31" s="728">
        <v>0.05763888888888889</v>
      </c>
      <c r="AD31" s="954"/>
      <c r="AE31" s="727">
        <v>0.0</v>
      </c>
      <c r="AF31" s="727">
        <v>1.0</v>
      </c>
      <c r="AG31" s="728">
        <v>0.0</v>
      </c>
      <c r="AH31" s="954">
        <v>1.0</v>
      </c>
      <c r="AI31" s="678">
        <v>4.0</v>
      </c>
      <c r="AJ31" s="727">
        <v>1.0</v>
      </c>
      <c r="AK31" s="736">
        <v>0.04583333333333333</v>
      </c>
      <c r="AL31" s="954"/>
      <c r="AM31" s="679">
        <v>2.0</v>
      </c>
      <c r="AN31" s="679">
        <v>1.0</v>
      </c>
      <c r="AO31" s="728">
        <v>0.06527777777777778</v>
      </c>
      <c r="AP31" s="954"/>
    </row>
    <row r="32" ht="18.0" customHeight="1">
      <c r="A32" s="1295">
        <v>44557.0</v>
      </c>
      <c r="B32" s="8"/>
      <c r="C32" s="727">
        <v>1.0</v>
      </c>
      <c r="D32" s="727">
        <v>3.0</v>
      </c>
      <c r="E32" s="728">
        <v>0.03194444444444444</v>
      </c>
      <c r="F32" s="954"/>
      <c r="G32" s="727">
        <v>1.0</v>
      </c>
      <c r="H32" s="727">
        <v>5.0</v>
      </c>
      <c r="I32" s="728">
        <v>0.0625</v>
      </c>
      <c r="J32" s="954"/>
      <c r="K32" s="678">
        <v>2.0</v>
      </c>
      <c r="L32" s="692">
        <v>17.0</v>
      </c>
      <c r="M32" s="693">
        <v>0.02638888888888889</v>
      </c>
      <c r="N32" s="954"/>
      <c r="O32" s="678">
        <v>0.0</v>
      </c>
      <c r="P32" s="692">
        <v>7.0</v>
      </c>
      <c r="Q32" s="693">
        <v>0.0</v>
      </c>
      <c r="R32" s="954" t="s">
        <v>55</v>
      </c>
      <c r="S32" s="1244"/>
      <c r="T32" s="1250"/>
      <c r="U32" s="1246"/>
      <c r="V32" s="954"/>
      <c r="W32" s="727"/>
      <c r="X32" s="727"/>
      <c r="Y32" s="728"/>
      <c r="Z32" s="1038"/>
      <c r="AA32" s="727">
        <v>4.0</v>
      </c>
      <c r="AB32" s="727">
        <v>1.0</v>
      </c>
      <c r="AC32" s="728">
        <v>0.044444444444444446</v>
      </c>
      <c r="AD32" s="954"/>
      <c r="AE32" s="727">
        <v>1.0</v>
      </c>
      <c r="AF32" s="727">
        <v>1.0</v>
      </c>
      <c r="AG32" s="728">
        <v>0.04583333333333333</v>
      </c>
      <c r="AH32" s="954"/>
      <c r="AI32" s="678">
        <v>3.0</v>
      </c>
      <c r="AJ32" s="727">
        <v>1.0</v>
      </c>
      <c r="AK32" s="736">
        <v>0.041666666666666664</v>
      </c>
      <c r="AL32" s="954"/>
      <c r="AM32" s="679">
        <v>1.0</v>
      </c>
      <c r="AN32" s="679">
        <v>1.0</v>
      </c>
      <c r="AO32" s="728">
        <v>0.04652777777777778</v>
      </c>
      <c r="AP32" s="954"/>
    </row>
    <row r="33" ht="18.0" customHeight="1">
      <c r="A33" s="1295">
        <v>44558.0</v>
      </c>
      <c r="B33" s="8"/>
      <c r="C33" s="727">
        <v>0.0</v>
      </c>
      <c r="D33" s="727">
        <v>3.5</v>
      </c>
      <c r="E33" s="728">
        <v>0.011111111111111112</v>
      </c>
      <c r="F33" s="954"/>
      <c r="G33" s="727">
        <v>0.0</v>
      </c>
      <c r="H33" s="727">
        <v>4.0</v>
      </c>
      <c r="I33" s="728">
        <v>0.07222222222222222</v>
      </c>
      <c r="J33" s="954"/>
      <c r="K33" s="678">
        <v>2.0</v>
      </c>
      <c r="L33" s="692">
        <v>8.0</v>
      </c>
      <c r="M33" s="693">
        <v>0.022222222222222223</v>
      </c>
      <c r="N33" s="954"/>
      <c r="O33" s="678">
        <v>0.0</v>
      </c>
      <c r="P33" s="692">
        <v>1.5</v>
      </c>
      <c r="Q33" s="693">
        <v>0.0</v>
      </c>
      <c r="R33" s="954" t="s">
        <v>55</v>
      </c>
      <c r="S33" s="1244"/>
      <c r="T33" s="1250"/>
      <c r="U33" s="1246"/>
      <c r="V33" s="954"/>
      <c r="W33" s="727"/>
      <c r="X33" s="727"/>
      <c r="Y33" s="728"/>
      <c r="Z33" s="1038"/>
      <c r="AA33" s="727">
        <v>4.0</v>
      </c>
      <c r="AB33" s="727">
        <v>1.0</v>
      </c>
      <c r="AC33" s="728">
        <v>0.043055555555555555</v>
      </c>
      <c r="AD33" s="954"/>
      <c r="AE33" s="727">
        <v>1.0</v>
      </c>
      <c r="AF33" s="727">
        <v>1.0</v>
      </c>
      <c r="AG33" s="728">
        <v>0.03888888888888889</v>
      </c>
      <c r="AH33" s="954"/>
      <c r="AI33" s="678">
        <v>1.0</v>
      </c>
      <c r="AJ33" s="727">
        <v>1.0</v>
      </c>
      <c r="AK33" s="736">
        <v>0.09861111111111111</v>
      </c>
      <c r="AL33" s="954"/>
      <c r="AM33" s="679">
        <v>1.0</v>
      </c>
      <c r="AN33" s="679">
        <v>1.0</v>
      </c>
      <c r="AO33" s="728">
        <v>0.06180555555555556</v>
      </c>
      <c r="AP33" s="954"/>
    </row>
    <row r="34" ht="12.75" customHeight="1">
      <c r="A34" s="1316"/>
      <c r="B34" s="8"/>
      <c r="C34" s="727"/>
      <c r="D34" s="727"/>
      <c r="E34" s="727"/>
      <c r="F34" s="1155"/>
      <c r="G34" s="1155"/>
      <c r="H34" s="1155"/>
      <c r="I34" s="1155"/>
      <c r="J34" s="1155"/>
      <c r="K34" s="1155"/>
      <c r="L34" s="1155"/>
      <c r="M34" s="1155"/>
      <c r="N34" s="1155"/>
      <c r="O34" s="1155"/>
      <c r="P34" s="1155"/>
      <c r="Q34" s="1155"/>
      <c r="R34" s="1155"/>
      <c r="S34" s="1155"/>
      <c r="T34" s="1155"/>
      <c r="U34" s="1155"/>
      <c r="V34" s="1155"/>
      <c r="W34" s="1155"/>
      <c r="X34" s="1155"/>
      <c r="Y34" s="1155"/>
      <c r="Z34" s="1155"/>
      <c r="AA34" s="1155"/>
      <c r="AB34" s="1155"/>
      <c r="AC34" s="1155"/>
      <c r="AD34" s="1155"/>
      <c r="AE34" s="1155"/>
      <c r="AF34" s="1155"/>
      <c r="AG34" s="1155"/>
      <c r="AH34" s="1155"/>
      <c r="AI34" s="1155"/>
      <c r="AJ34" s="727"/>
      <c r="AK34" s="736"/>
      <c r="AL34" s="1155"/>
      <c r="AM34" s="1155"/>
      <c r="AN34" s="1155"/>
      <c r="AO34" s="1155"/>
      <c r="AP34" s="1237"/>
    </row>
    <row r="35" ht="18.0" customHeight="1">
      <c r="A35" s="1295">
        <v>44559.0</v>
      </c>
      <c r="B35" s="8"/>
      <c r="C35" s="727">
        <v>1.0</v>
      </c>
      <c r="D35" s="727">
        <v>3.5</v>
      </c>
      <c r="E35" s="728">
        <v>0.04236111111111111</v>
      </c>
      <c r="F35" s="954"/>
      <c r="G35" s="727">
        <v>1.0</v>
      </c>
      <c r="H35" s="727">
        <v>5.0</v>
      </c>
      <c r="I35" s="1303">
        <v>0.02361111111111111</v>
      </c>
      <c r="J35" s="954"/>
      <c r="K35" s="678">
        <v>2.0</v>
      </c>
      <c r="L35" s="692">
        <v>30.0</v>
      </c>
      <c r="M35" s="785">
        <v>0.030555555555555555</v>
      </c>
      <c r="N35" s="954"/>
      <c r="O35" s="678">
        <v>0.0</v>
      </c>
      <c r="P35" s="692">
        <v>20.0</v>
      </c>
      <c r="Q35" s="693">
        <v>0.0</v>
      </c>
      <c r="R35" s="954" t="s">
        <v>55</v>
      </c>
      <c r="S35" s="1244"/>
      <c r="T35" s="1250"/>
      <c r="U35" s="1506"/>
      <c r="V35" s="954"/>
      <c r="W35" s="727"/>
      <c r="X35" s="727"/>
      <c r="Y35" s="1303"/>
      <c r="Z35" s="954"/>
      <c r="AA35" s="727">
        <v>4.0</v>
      </c>
      <c r="AB35" s="727">
        <v>1.0</v>
      </c>
      <c r="AC35" s="1303">
        <v>0.041666666666666664</v>
      </c>
      <c r="AD35" s="954"/>
      <c r="AE35" s="727">
        <v>1.0</v>
      </c>
      <c r="AF35" s="727">
        <v>1.0</v>
      </c>
      <c r="AG35" s="1303">
        <v>0.04861111111111111</v>
      </c>
      <c r="AH35" s="954"/>
      <c r="AI35" s="678">
        <v>0.0</v>
      </c>
      <c r="AJ35" s="727">
        <v>1.0</v>
      </c>
      <c r="AK35" s="736">
        <v>0.0</v>
      </c>
      <c r="AL35" s="954">
        <v>1.0</v>
      </c>
      <c r="AM35" s="679">
        <v>3.0</v>
      </c>
      <c r="AN35" s="727">
        <v>1.0</v>
      </c>
      <c r="AO35" s="728">
        <v>0.07152777777777777</v>
      </c>
      <c r="AP35" s="954"/>
    </row>
    <row r="36" ht="16.5" customHeight="1">
      <c r="A36" s="1295">
        <v>44560.0</v>
      </c>
      <c r="B36" s="8"/>
      <c r="C36" s="727">
        <v>0.0</v>
      </c>
      <c r="D36" s="727">
        <v>3.0</v>
      </c>
      <c r="E36" s="728">
        <v>0.02013888888888889</v>
      </c>
      <c r="F36" s="954"/>
      <c r="G36" s="727">
        <v>1.0</v>
      </c>
      <c r="H36" s="727">
        <v>22.5</v>
      </c>
      <c r="I36" s="1303">
        <v>0.027083333333333334</v>
      </c>
      <c r="J36" s="954"/>
      <c r="K36" s="678">
        <v>2.0</v>
      </c>
      <c r="L36" s="692">
        <v>7.5</v>
      </c>
      <c r="M36" s="785">
        <v>0.02847222222222222</v>
      </c>
      <c r="N36" s="954"/>
      <c r="O36" s="678">
        <v>0.0</v>
      </c>
      <c r="P36" s="692">
        <v>1.0</v>
      </c>
      <c r="Q36" s="693">
        <v>0.0</v>
      </c>
      <c r="R36" s="954" t="s">
        <v>55</v>
      </c>
      <c r="S36" s="1244"/>
      <c r="T36" s="1250"/>
      <c r="U36" s="1506"/>
      <c r="V36" s="954"/>
      <c r="W36" s="727"/>
      <c r="X36" s="727"/>
      <c r="Y36" s="1303"/>
      <c r="Z36" s="954"/>
      <c r="AA36" s="727">
        <v>3.0</v>
      </c>
      <c r="AB36" s="727">
        <v>1.0</v>
      </c>
      <c r="AC36" s="1303">
        <v>0.04583333333333333</v>
      </c>
      <c r="AD36" s="954"/>
      <c r="AE36" s="727">
        <v>2.0</v>
      </c>
      <c r="AF36" s="727">
        <v>1.0</v>
      </c>
      <c r="AG36" s="1303">
        <v>0.043055555555555555</v>
      </c>
      <c r="AH36" s="954"/>
      <c r="AI36" s="678">
        <v>2.0</v>
      </c>
      <c r="AJ36" s="727">
        <v>1.0</v>
      </c>
      <c r="AK36" s="736">
        <v>0.04652777777777778</v>
      </c>
      <c r="AL36" s="954"/>
      <c r="AM36" s="679">
        <v>0.0</v>
      </c>
      <c r="AN36" s="727">
        <v>1.0</v>
      </c>
      <c r="AO36" s="728">
        <v>0.06666666666666667</v>
      </c>
      <c r="AP36" s="954"/>
    </row>
    <row r="37" ht="17.25" customHeight="1">
      <c r="A37" s="1295">
        <v>44561.0</v>
      </c>
      <c r="B37" s="8"/>
      <c r="C37" s="1307">
        <v>0.0</v>
      </c>
      <c r="D37" s="1307">
        <v>0.0</v>
      </c>
      <c r="E37" s="1488">
        <v>0.0</v>
      </c>
      <c r="F37" s="954" t="s">
        <v>1438</v>
      </c>
      <c r="G37" s="1307">
        <v>0.0</v>
      </c>
      <c r="H37" s="727">
        <v>0.0</v>
      </c>
      <c r="I37" s="1507">
        <v>0.0</v>
      </c>
      <c r="J37" s="954" t="s">
        <v>1438</v>
      </c>
      <c r="K37" s="1336">
        <v>0.0</v>
      </c>
      <c r="L37" s="692">
        <v>11.0</v>
      </c>
      <c r="M37" s="799">
        <v>0.021527777777777778</v>
      </c>
      <c r="N37" s="954" t="s">
        <v>1438</v>
      </c>
      <c r="O37" s="1336">
        <v>0.0</v>
      </c>
      <c r="P37" s="1330">
        <v>2.0</v>
      </c>
      <c r="Q37" s="1508">
        <v>0.0</v>
      </c>
      <c r="R37" s="954" t="s">
        <v>1438</v>
      </c>
      <c r="S37" s="1244"/>
      <c r="T37" s="1250"/>
      <c r="U37" s="1506"/>
      <c r="V37" s="954"/>
      <c r="W37" s="727"/>
      <c r="X37" s="727"/>
      <c r="Y37" s="1303"/>
      <c r="Z37" s="954"/>
      <c r="AA37" s="1269">
        <v>4.0</v>
      </c>
      <c r="AB37" s="727">
        <v>1.0</v>
      </c>
      <c r="AC37" s="1303">
        <v>0.04236111111111111</v>
      </c>
      <c r="AD37" s="954"/>
      <c r="AE37" s="1471">
        <v>0.0</v>
      </c>
      <c r="AF37" s="727">
        <v>1.0</v>
      </c>
      <c r="AG37" s="1303">
        <v>0.0</v>
      </c>
      <c r="AH37" s="955" t="s">
        <v>1438</v>
      </c>
      <c r="AI37" s="791">
        <v>1.0</v>
      </c>
      <c r="AJ37" s="727">
        <v>1.0</v>
      </c>
      <c r="AK37" s="736">
        <v>0.025</v>
      </c>
      <c r="AL37" s="955" t="s">
        <v>1438</v>
      </c>
      <c r="AM37" s="1471">
        <v>0.0</v>
      </c>
      <c r="AN37" s="727">
        <v>1.0</v>
      </c>
      <c r="AO37" s="728">
        <v>0.03125</v>
      </c>
      <c r="AP37" s="954" t="s">
        <v>1438</v>
      </c>
    </row>
    <row r="38" ht="11.25" customHeight="1">
      <c r="A38" s="1337"/>
      <c r="B38" s="63"/>
      <c r="C38" s="819"/>
      <c r="D38" s="819"/>
      <c r="E38" s="820"/>
      <c r="F38" s="820"/>
      <c r="G38" s="819"/>
      <c r="H38" s="819"/>
      <c r="I38" s="820"/>
      <c r="J38" s="820"/>
      <c r="K38" s="821"/>
      <c r="L38" s="821"/>
      <c r="M38" s="822"/>
      <c r="N38" s="822"/>
      <c r="O38" s="821"/>
      <c r="P38" s="821"/>
      <c r="Q38" s="822"/>
      <c r="R38" s="822"/>
      <c r="S38" s="821"/>
      <c r="T38" s="821"/>
      <c r="U38" s="822"/>
      <c r="V38" s="822"/>
      <c r="W38" s="819"/>
      <c r="X38" s="819"/>
      <c r="Y38" s="820"/>
      <c r="Z38" s="820"/>
      <c r="AA38" s="819"/>
      <c r="AB38" s="819"/>
      <c r="AC38" s="820"/>
      <c r="AD38" s="820"/>
      <c r="AE38" s="821"/>
      <c r="AF38" s="821"/>
      <c r="AG38" s="822"/>
      <c r="AH38" s="822"/>
      <c r="AI38" s="821"/>
      <c r="AJ38" s="821"/>
      <c r="AK38" s="822"/>
      <c r="AL38" s="822"/>
      <c r="AM38" s="819"/>
      <c r="AN38" s="819"/>
      <c r="AO38" s="820"/>
      <c r="AP38" s="820"/>
    </row>
    <row r="39" ht="18.0" customHeight="1">
      <c r="A39" s="399" t="s">
        <v>45</v>
      </c>
      <c r="B39" s="400" t="s">
        <v>46</v>
      </c>
      <c r="C39" s="401">
        <f t="shared" ref="C39:E39" si="1">SUM(C3:C9)</f>
        <v>3</v>
      </c>
      <c r="D39" s="1473">
        <f t="shared" si="1"/>
        <v>17</v>
      </c>
      <c r="E39" s="1474">
        <f t="shared" si="1"/>
        <v>0.1576388889</v>
      </c>
      <c r="F39" s="825">
        <f>SUM(F3:F19)</f>
        <v>0</v>
      </c>
      <c r="G39" s="401">
        <f t="shared" ref="G39:I39" si="2">SUM(G3:G9)</f>
        <v>6</v>
      </c>
      <c r="H39" s="1473">
        <f t="shared" si="2"/>
        <v>63</v>
      </c>
      <c r="I39" s="1474">
        <f t="shared" si="2"/>
        <v>0.3444444444</v>
      </c>
      <c r="J39" s="825">
        <f>SUM(J3:J19)</f>
        <v>2</v>
      </c>
      <c r="K39" s="1475">
        <f t="shared" ref="K39:M39" si="3">SUM(K3:K9)</f>
        <v>14</v>
      </c>
      <c r="L39" s="1476">
        <f t="shared" si="3"/>
        <v>75.5</v>
      </c>
      <c r="M39" s="1477">
        <f t="shared" si="3"/>
        <v>0.2909722222</v>
      </c>
      <c r="N39" s="1243">
        <f>SUM(N3:N19)</f>
        <v>0</v>
      </c>
      <c r="O39" s="1475">
        <f t="shared" ref="O39:Q39" si="4">SUM(O3:O9)</f>
        <v>5</v>
      </c>
      <c r="P39" s="1476">
        <f t="shared" si="4"/>
        <v>36</v>
      </c>
      <c r="Q39" s="1477">
        <f t="shared" si="4"/>
        <v>0.1347222222</v>
      </c>
      <c r="R39" s="1243">
        <f>SUM(R3:R19)</f>
        <v>0</v>
      </c>
      <c r="S39" s="1475">
        <f t="shared" ref="S39:U39" si="5">SUM(S3:S9)</f>
        <v>0</v>
      </c>
      <c r="T39" s="1476">
        <f t="shared" si="5"/>
        <v>0</v>
      </c>
      <c r="U39" s="1477">
        <f t="shared" si="5"/>
        <v>0</v>
      </c>
      <c r="V39" s="1243">
        <f>SUM(V3:V19)</f>
        <v>0</v>
      </c>
      <c r="W39" s="401">
        <f t="shared" ref="W39:Y39" si="6">SUM(W3:W9)</f>
        <v>0</v>
      </c>
      <c r="X39" s="1473">
        <f t="shared" si="6"/>
        <v>0</v>
      </c>
      <c r="Y39" s="1474">
        <f t="shared" si="6"/>
        <v>0</v>
      </c>
      <c r="Z39" s="825">
        <f>SUM(Z3:Z19)</f>
        <v>0</v>
      </c>
      <c r="AA39" s="401">
        <f t="shared" ref="AA39:AC39" si="7">SUM(AA3:AA9)</f>
        <v>13</v>
      </c>
      <c r="AB39" s="1473">
        <f t="shared" si="7"/>
        <v>7</v>
      </c>
      <c r="AC39" s="1474">
        <f t="shared" si="7"/>
        <v>0.2930555556</v>
      </c>
      <c r="AD39" s="825">
        <f>SUM(AD3:AD19)</f>
        <v>0</v>
      </c>
      <c r="AE39" s="401">
        <f t="shared" ref="AE39:AG39" si="8">SUM(AE3:AE9)</f>
        <v>8</v>
      </c>
      <c r="AF39" s="1473">
        <f t="shared" si="8"/>
        <v>3</v>
      </c>
      <c r="AG39" s="1474">
        <f t="shared" si="8"/>
        <v>0.1493055556</v>
      </c>
      <c r="AH39" s="825">
        <f>SUM(AH3:AH19)</f>
        <v>4</v>
      </c>
      <c r="AI39" s="1475">
        <f t="shared" ref="AI39:AK39" si="9">SUM(AI3:AI9)</f>
        <v>0</v>
      </c>
      <c r="AJ39" s="1476">
        <f t="shared" si="9"/>
        <v>0</v>
      </c>
      <c r="AK39" s="1477">
        <f t="shared" si="9"/>
        <v>0</v>
      </c>
      <c r="AL39" s="1243">
        <f>SUM(AL3:AL19)</f>
        <v>0</v>
      </c>
      <c r="AM39" s="401">
        <f t="shared" ref="AM39:AO39" si="10">SUM(AM3:AM9)</f>
        <v>0</v>
      </c>
      <c r="AN39" s="1473">
        <f t="shared" si="10"/>
        <v>0</v>
      </c>
      <c r="AO39" s="1474">
        <f t="shared" si="10"/>
        <v>0</v>
      </c>
      <c r="AP39" s="825">
        <f>SUM(AP3:AP19)</f>
        <v>0</v>
      </c>
    </row>
    <row r="40" ht="18.0" customHeight="1">
      <c r="A40" s="404" t="s">
        <v>47</v>
      </c>
      <c r="B40" s="405" t="s">
        <v>48</v>
      </c>
      <c r="C40" s="401">
        <f t="shared" ref="C40:E40" si="11">SUM(C11:C17)</f>
        <v>5</v>
      </c>
      <c r="D40" s="1473">
        <f t="shared" si="11"/>
        <v>22.5</v>
      </c>
      <c r="E40" s="1474">
        <f t="shared" si="11"/>
        <v>0.1861111111</v>
      </c>
      <c r="F40" s="825">
        <f>SUM(F11:F18)</f>
        <v>0</v>
      </c>
      <c r="G40" s="401">
        <f t="shared" ref="G40:I40" si="12">SUM(G11:G17)</f>
        <v>1</v>
      </c>
      <c r="H40" s="1473">
        <f t="shared" si="12"/>
        <v>10.5</v>
      </c>
      <c r="I40" s="1474">
        <f t="shared" si="12"/>
        <v>0.04513888889</v>
      </c>
      <c r="J40" s="825">
        <f>SUM(J11:J18)</f>
        <v>2</v>
      </c>
      <c r="K40" s="1475">
        <f t="shared" ref="K40:M40" si="13">SUM(K11:K17)</f>
        <v>20</v>
      </c>
      <c r="L40" s="1476">
        <f t="shared" si="13"/>
        <v>79.5</v>
      </c>
      <c r="M40" s="1477">
        <f t="shared" si="13"/>
        <v>0.4166666667</v>
      </c>
      <c r="N40" s="1243">
        <f>SUM(N11:N18)</f>
        <v>0</v>
      </c>
      <c r="O40" s="1475">
        <f t="shared" ref="O40:Q40" si="14">SUM(O11:O17)</f>
        <v>14</v>
      </c>
      <c r="P40" s="1476">
        <f t="shared" si="14"/>
        <v>37</v>
      </c>
      <c r="Q40" s="1477">
        <f t="shared" si="14"/>
        <v>0.1597222222</v>
      </c>
      <c r="R40" s="1243">
        <f>SUM(R11:R18)</f>
        <v>0</v>
      </c>
      <c r="S40" s="1475">
        <f t="shared" ref="S40:U40" si="15">SUM(S11:S17)</f>
        <v>0</v>
      </c>
      <c r="T40" s="1476">
        <f t="shared" si="15"/>
        <v>0</v>
      </c>
      <c r="U40" s="1477">
        <f t="shared" si="15"/>
        <v>0</v>
      </c>
      <c r="V40" s="1243">
        <f>SUM(V11:V18)</f>
        <v>0</v>
      </c>
      <c r="W40" s="401">
        <f t="shared" ref="W40:Y40" si="16">SUM(W11:W17)</f>
        <v>0</v>
      </c>
      <c r="X40" s="1473">
        <f t="shared" si="16"/>
        <v>0</v>
      </c>
      <c r="Y40" s="1474">
        <f t="shared" si="16"/>
        <v>0</v>
      </c>
      <c r="Z40" s="825">
        <f>SUM(Z11:Z18)</f>
        <v>0</v>
      </c>
      <c r="AA40" s="401">
        <f t="shared" ref="AA40:AC40" si="17">SUM(AA11:AA17)</f>
        <v>15</v>
      </c>
      <c r="AB40" s="1473">
        <f t="shared" si="17"/>
        <v>7</v>
      </c>
      <c r="AC40" s="1474">
        <f t="shared" si="17"/>
        <v>0.2930555556</v>
      </c>
      <c r="AD40" s="825">
        <f>SUM(AD11:AD18)</f>
        <v>0</v>
      </c>
      <c r="AE40" s="401">
        <f t="shared" ref="AE40:AG40" si="18">SUM(AE11:AE17)</f>
        <v>3</v>
      </c>
      <c r="AF40" s="1473">
        <f t="shared" si="18"/>
        <v>7</v>
      </c>
      <c r="AG40" s="1474">
        <f t="shared" si="18"/>
        <v>0.1590277778</v>
      </c>
      <c r="AH40" s="825">
        <f>SUM(AH11:AH18)</f>
        <v>4</v>
      </c>
      <c r="AI40" s="1475">
        <f t="shared" ref="AI40:AK40" si="19">SUM(AI11:AI17)</f>
        <v>0</v>
      </c>
      <c r="AJ40" s="1476">
        <f t="shared" si="19"/>
        <v>0</v>
      </c>
      <c r="AK40" s="1477">
        <f t="shared" si="19"/>
        <v>0</v>
      </c>
      <c r="AL40" s="1243">
        <f>SUM(AL11:AL18)</f>
        <v>0</v>
      </c>
      <c r="AM40" s="401">
        <f t="shared" ref="AM40:AO40" si="20">SUM(AM11:AM17)</f>
        <v>0</v>
      </c>
      <c r="AN40" s="1473">
        <f t="shared" si="20"/>
        <v>0</v>
      </c>
      <c r="AO40" s="1474">
        <f t="shared" si="20"/>
        <v>0</v>
      </c>
      <c r="AP40" s="825">
        <f>SUM(AP11:AP18)</f>
        <v>0</v>
      </c>
    </row>
    <row r="41" ht="18.0" customHeight="1">
      <c r="A41" s="406" t="s">
        <v>43</v>
      </c>
      <c r="B41" s="405" t="s">
        <v>49</v>
      </c>
      <c r="C41" s="401">
        <f t="shared" ref="C41:E41" si="21">SUM(C19:C25)</f>
        <v>5</v>
      </c>
      <c r="D41" s="1473">
        <f t="shared" si="21"/>
        <v>21</v>
      </c>
      <c r="E41" s="1474">
        <f t="shared" si="21"/>
        <v>0.1520833333</v>
      </c>
      <c r="F41" s="825">
        <f>SUM(F19:F26)</f>
        <v>1</v>
      </c>
      <c r="G41" s="401">
        <f t="shared" ref="G41:I41" si="22">SUM(G19:G25)</f>
        <v>2</v>
      </c>
      <c r="H41" s="1473">
        <f t="shared" si="22"/>
        <v>14.5</v>
      </c>
      <c r="I41" s="1474">
        <f t="shared" si="22"/>
        <v>0.2034722222</v>
      </c>
      <c r="J41" s="825">
        <f>SUM(J19:J26)</f>
        <v>2</v>
      </c>
      <c r="K41" s="1475">
        <f>SUM(K19:K25)</f>
        <v>11</v>
      </c>
      <c r="L41" s="1476">
        <f>SUM(L19:L21)</f>
        <v>27</v>
      </c>
      <c r="M41" s="1477">
        <f>SUM(M14:M25)</f>
        <v>0.6201388889</v>
      </c>
      <c r="N41" s="1243">
        <f>SUM(N19:N26)</f>
        <v>0</v>
      </c>
      <c r="O41" s="1475">
        <f t="shared" ref="O41:Q41" si="23">SUM(O19:O25)</f>
        <v>9</v>
      </c>
      <c r="P41" s="1476">
        <f t="shared" si="23"/>
        <v>55</v>
      </c>
      <c r="Q41" s="1477">
        <f t="shared" si="23"/>
        <v>0.1583333333</v>
      </c>
      <c r="R41" s="1243">
        <f>SUM(R19:R26)</f>
        <v>0</v>
      </c>
      <c r="S41" s="1475">
        <f>SUM(S19:S25)</f>
        <v>0</v>
      </c>
      <c r="T41" s="1476">
        <f>SUM(T19:T21)</f>
        <v>0</v>
      </c>
      <c r="U41" s="1477">
        <f>SUM(U14:U25)</f>
        <v>0</v>
      </c>
      <c r="V41" s="1243">
        <f>SUM(V19:V26)</f>
        <v>0</v>
      </c>
      <c r="W41" s="401">
        <f t="shared" ref="W41:Y41" si="24">SUM(W19:W25)</f>
        <v>0</v>
      </c>
      <c r="X41" s="1473">
        <f t="shared" si="24"/>
        <v>0</v>
      </c>
      <c r="Y41" s="1474">
        <f t="shared" si="24"/>
        <v>0</v>
      </c>
      <c r="Z41" s="825">
        <f>SUM(Z19:Z26)</f>
        <v>0</v>
      </c>
      <c r="AA41" s="401">
        <f t="shared" ref="AA41:AC41" si="25">SUM(AA19:AA25)</f>
        <v>14</v>
      </c>
      <c r="AB41" s="1473">
        <f t="shared" si="25"/>
        <v>7</v>
      </c>
      <c r="AC41" s="1474">
        <f t="shared" si="25"/>
        <v>0.2534722222</v>
      </c>
      <c r="AD41" s="825">
        <f>SUM(AD19:AD26)</f>
        <v>1</v>
      </c>
      <c r="AE41" s="401">
        <f t="shared" ref="AE41:AG41" si="26">SUM(AE19:AE25)</f>
        <v>12</v>
      </c>
      <c r="AF41" s="1473">
        <f t="shared" si="26"/>
        <v>7</v>
      </c>
      <c r="AG41" s="1474">
        <f t="shared" si="26"/>
        <v>0.2666666667</v>
      </c>
      <c r="AH41" s="825">
        <f>SUM(AH19:AH26)</f>
        <v>1</v>
      </c>
      <c r="AI41" s="1475">
        <f t="shared" ref="AI41:AK41" si="27">SUM(AI19:AI25)</f>
        <v>7</v>
      </c>
      <c r="AJ41" s="1476">
        <f t="shared" si="27"/>
        <v>2</v>
      </c>
      <c r="AK41" s="1477">
        <f t="shared" si="27"/>
        <v>0.2270833333</v>
      </c>
      <c r="AL41" s="1243">
        <f>SUM(AL19:AL26)</f>
        <v>0</v>
      </c>
      <c r="AM41" s="401">
        <f t="shared" ref="AM41:AO41" si="28">SUM(AM19:AM25)</f>
        <v>0</v>
      </c>
      <c r="AN41" s="1473">
        <f t="shared" si="28"/>
        <v>0</v>
      </c>
      <c r="AO41" s="1474">
        <f t="shared" si="28"/>
        <v>0</v>
      </c>
      <c r="AP41" s="825">
        <f>SUM(AP19:AP26)</f>
        <v>0</v>
      </c>
    </row>
    <row r="42" ht="18.0" customHeight="1">
      <c r="A42" s="407" t="s">
        <v>57</v>
      </c>
      <c r="B42" s="405" t="s">
        <v>51</v>
      </c>
      <c r="C42" s="401">
        <f t="shared" ref="C42:E42" si="29">SUM(C27:C33)</f>
        <v>1</v>
      </c>
      <c r="D42" s="1473">
        <f t="shared" si="29"/>
        <v>7.5</v>
      </c>
      <c r="E42" s="1474">
        <f t="shared" si="29"/>
        <v>0.08055555556</v>
      </c>
      <c r="F42" s="1478">
        <f>SUM(F26:F34)</f>
        <v>4</v>
      </c>
      <c r="G42" s="401">
        <f t="shared" ref="G42:H42" si="30">SUM(G27:G33)</f>
        <v>4</v>
      </c>
      <c r="H42" s="1473">
        <f t="shared" si="30"/>
        <v>37.5</v>
      </c>
      <c r="I42" s="1474">
        <f>SUM(I27:I32)</f>
        <v>0.1868055556</v>
      </c>
      <c r="J42" s="1478">
        <f>SUM(J26:J34)</f>
        <v>0</v>
      </c>
      <c r="K42" s="1475">
        <f t="shared" ref="K42:M42" si="31">SUM(K27:K33)</f>
        <v>15</v>
      </c>
      <c r="L42" s="1476">
        <f t="shared" si="31"/>
        <v>62</v>
      </c>
      <c r="M42" s="1477">
        <f t="shared" si="31"/>
        <v>0.1715277778</v>
      </c>
      <c r="N42" s="1479">
        <f>SUM(N26:N34)</f>
        <v>0</v>
      </c>
      <c r="O42" s="1475">
        <f t="shared" ref="O42:Q42" si="32">SUM(O27:O33)</f>
        <v>3</v>
      </c>
      <c r="P42" s="1476">
        <f t="shared" si="32"/>
        <v>51</v>
      </c>
      <c r="Q42" s="1477">
        <f t="shared" si="32"/>
        <v>0.07777777778</v>
      </c>
      <c r="R42" s="1479">
        <f>SUM(R26:R34)</f>
        <v>0</v>
      </c>
      <c r="S42" s="1475">
        <f t="shared" ref="S42:U42" si="33">SUM(S27:S33)</f>
        <v>0</v>
      </c>
      <c r="T42" s="1476">
        <f t="shared" si="33"/>
        <v>0</v>
      </c>
      <c r="U42" s="1477">
        <f t="shared" si="33"/>
        <v>0</v>
      </c>
      <c r="V42" s="1479">
        <f>SUM(V26:V34)</f>
        <v>0</v>
      </c>
      <c r="W42" s="401">
        <f t="shared" ref="W42:Y42" si="34">SUM(W27:W33)</f>
        <v>0</v>
      </c>
      <c r="X42" s="1473">
        <f t="shared" si="34"/>
        <v>0</v>
      </c>
      <c r="Y42" s="1474">
        <f t="shared" si="34"/>
        <v>0</v>
      </c>
      <c r="Z42" s="1478">
        <f>SUM(Z26:Z34)</f>
        <v>0</v>
      </c>
      <c r="AA42" s="401">
        <f t="shared" ref="AA42:AC42" si="35">SUM(AA27:AA33)</f>
        <v>18</v>
      </c>
      <c r="AB42" s="1473">
        <f t="shared" si="35"/>
        <v>7</v>
      </c>
      <c r="AC42" s="1474">
        <f t="shared" si="35"/>
        <v>0.2798611111</v>
      </c>
      <c r="AD42" s="1478">
        <f>SUM(AD26:AD34)</f>
        <v>1</v>
      </c>
      <c r="AE42" s="401">
        <f t="shared" ref="AE42:AG42" si="36">SUM(AE27:AE33)</f>
        <v>6</v>
      </c>
      <c r="AF42" s="1473">
        <f t="shared" si="36"/>
        <v>7</v>
      </c>
      <c r="AG42" s="1474">
        <f t="shared" si="36"/>
        <v>0.2298611111</v>
      </c>
      <c r="AH42" s="1478">
        <f>SUM(AH26:AH34)</f>
        <v>2</v>
      </c>
      <c r="AI42" s="1475">
        <f t="shared" ref="AI42:AK42" si="37">SUM(AI27:AI33)</f>
        <v>21</v>
      </c>
      <c r="AJ42" s="1476">
        <f t="shared" si="37"/>
        <v>7</v>
      </c>
      <c r="AK42" s="1477">
        <f t="shared" si="37"/>
        <v>0.4944444444</v>
      </c>
      <c r="AL42" s="1479">
        <f>SUM(AL26:AL34)</f>
        <v>0</v>
      </c>
      <c r="AM42" s="401">
        <f t="shared" ref="AM42:AO42" si="38">SUM(AM27:AM33)</f>
        <v>8</v>
      </c>
      <c r="AN42" s="1473">
        <f t="shared" si="38"/>
        <v>5</v>
      </c>
      <c r="AO42" s="1474">
        <f t="shared" si="38"/>
        <v>0.2930555556</v>
      </c>
      <c r="AP42" s="1478">
        <f>SUM(AP26:AP34)</f>
        <v>0</v>
      </c>
    </row>
    <row r="43" ht="18.0" customHeight="1">
      <c r="A43" s="408" t="s">
        <v>52</v>
      </c>
      <c r="B43" s="409" t="s">
        <v>53</v>
      </c>
      <c r="C43" s="401">
        <f t="shared" ref="C43:AP43" si="39">SUM(C35:C37)</f>
        <v>1</v>
      </c>
      <c r="D43" s="1473">
        <f t="shared" si="39"/>
        <v>6.5</v>
      </c>
      <c r="E43" s="1474">
        <f t="shared" si="39"/>
        <v>0.0625</v>
      </c>
      <c r="F43" s="825">
        <f t="shared" si="39"/>
        <v>0</v>
      </c>
      <c r="G43" s="401">
        <f t="shared" si="39"/>
        <v>2</v>
      </c>
      <c r="H43" s="1473">
        <f t="shared" si="39"/>
        <v>27.5</v>
      </c>
      <c r="I43" s="1474">
        <f t="shared" si="39"/>
        <v>0.05069444444</v>
      </c>
      <c r="J43" s="825">
        <f t="shared" si="39"/>
        <v>0</v>
      </c>
      <c r="K43" s="1475">
        <f t="shared" si="39"/>
        <v>4</v>
      </c>
      <c r="L43" s="1476">
        <f t="shared" si="39"/>
        <v>48.5</v>
      </c>
      <c r="M43" s="1477">
        <f t="shared" si="39"/>
        <v>0.08055555556</v>
      </c>
      <c r="N43" s="1243">
        <f t="shared" si="39"/>
        <v>0</v>
      </c>
      <c r="O43" s="1475">
        <f t="shared" si="39"/>
        <v>0</v>
      </c>
      <c r="P43" s="1476">
        <f t="shared" si="39"/>
        <v>23</v>
      </c>
      <c r="Q43" s="1477">
        <f t="shared" si="39"/>
        <v>0</v>
      </c>
      <c r="R43" s="1243">
        <f t="shared" si="39"/>
        <v>0</v>
      </c>
      <c r="S43" s="1475">
        <f t="shared" si="39"/>
        <v>0</v>
      </c>
      <c r="T43" s="1476">
        <f t="shared" si="39"/>
        <v>0</v>
      </c>
      <c r="U43" s="1477">
        <f t="shared" si="39"/>
        <v>0</v>
      </c>
      <c r="V43" s="1243">
        <f t="shared" si="39"/>
        <v>0</v>
      </c>
      <c r="W43" s="401">
        <f t="shared" si="39"/>
        <v>0</v>
      </c>
      <c r="X43" s="1473">
        <f t="shared" si="39"/>
        <v>0</v>
      </c>
      <c r="Y43" s="1474">
        <f t="shared" si="39"/>
        <v>0</v>
      </c>
      <c r="Z43" s="825">
        <f t="shared" si="39"/>
        <v>0</v>
      </c>
      <c r="AA43" s="401">
        <f t="shared" si="39"/>
        <v>11</v>
      </c>
      <c r="AB43" s="1473">
        <f t="shared" si="39"/>
        <v>3</v>
      </c>
      <c r="AC43" s="1474">
        <f t="shared" si="39"/>
        <v>0.1298611111</v>
      </c>
      <c r="AD43" s="825">
        <f t="shared" si="39"/>
        <v>0</v>
      </c>
      <c r="AE43" s="401">
        <f t="shared" si="39"/>
        <v>3</v>
      </c>
      <c r="AF43" s="1473">
        <f t="shared" si="39"/>
        <v>3</v>
      </c>
      <c r="AG43" s="1474">
        <f t="shared" si="39"/>
        <v>0.09166666667</v>
      </c>
      <c r="AH43" s="825">
        <f t="shared" si="39"/>
        <v>0</v>
      </c>
      <c r="AI43" s="1475">
        <f t="shared" si="39"/>
        <v>3</v>
      </c>
      <c r="AJ43" s="1476">
        <f t="shared" si="39"/>
        <v>3</v>
      </c>
      <c r="AK43" s="1477">
        <f t="shared" si="39"/>
        <v>0.07152777778</v>
      </c>
      <c r="AL43" s="1243">
        <f t="shared" si="39"/>
        <v>1</v>
      </c>
      <c r="AM43" s="401">
        <f t="shared" si="39"/>
        <v>3</v>
      </c>
      <c r="AN43" s="1473">
        <f t="shared" si="39"/>
        <v>3</v>
      </c>
      <c r="AO43" s="1474">
        <f t="shared" si="39"/>
        <v>0.1694444444</v>
      </c>
      <c r="AP43" s="825">
        <f t="shared" si="39"/>
        <v>0</v>
      </c>
    </row>
    <row r="44" ht="18.0" customHeight="1">
      <c r="A44" s="410" t="s">
        <v>44</v>
      </c>
      <c r="B44" s="411" t="s">
        <v>24</v>
      </c>
      <c r="C44" s="401">
        <f t="shared" ref="C44:AP44" si="40">SUM(C39:C43)</f>
        <v>15</v>
      </c>
      <c r="D44" s="1473">
        <f t="shared" si="40"/>
        <v>74.5</v>
      </c>
      <c r="E44" s="1474">
        <f t="shared" si="40"/>
        <v>0.6388888889</v>
      </c>
      <c r="F44" s="825">
        <f t="shared" si="40"/>
        <v>5</v>
      </c>
      <c r="G44" s="401">
        <f t="shared" si="40"/>
        <v>15</v>
      </c>
      <c r="H44" s="1473">
        <f t="shared" si="40"/>
        <v>153</v>
      </c>
      <c r="I44" s="1474">
        <f t="shared" si="40"/>
        <v>0.8305555556</v>
      </c>
      <c r="J44" s="825">
        <f t="shared" si="40"/>
        <v>6</v>
      </c>
      <c r="K44" s="1475">
        <f t="shared" si="40"/>
        <v>64</v>
      </c>
      <c r="L44" s="1476">
        <f t="shared" si="40"/>
        <v>292.5</v>
      </c>
      <c r="M44" s="1477">
        <f t="shared" si="40"/>
        <v>1.579861111</v>
      </c>
      <c r="N44" s="1243">
        <f t="shared" si="40"/>
        <v>0</v>
      </c>
      <c r="O44" s="1475">
        <f t="shared" si="40"/>
        <v>31</v>
      </c>
      <c r="P44" s="1476">
        <f t="shared" si="40"/>
        <v>202</v>
      </c>
      <c r="Q44" s="1477">
        <f t="shared" si="40"/>
        <v>0.5305555556</v>
      </c>
      <c r="R44" s="1243">
        <f t="shared" si="40"/>
        <v>0</v>
      </c>
      <c r="S44" s="1475">
        <f t="shared" si="40"/>
        <v>0</v>
      </c>
      <c r="T44" s="1476">
        <f t="shared" si="40"/>
        <v>0</v>
      </c>
      <c r="U44" s="1477">
        <f t="shared" si="40"/>
        <v>0</v>
      </c>
      <c r="V44" s="1243">
        <f t="shared" si="40"/>
        <v>0</v>
      </c>
      <c r="W44" s="401">
        <f t="shared" si="40"/>
        <v>0</v>
      </c>
      <c r="X44" s="1473">
        <f t="shared" si="40"/>
        <v>0</v>
      </c>
      <c r="Y44" s="1474">
        <f t="shared" si="40"/>
        <v>0</v>
      </c>
      <c r="Z44" s="825">
        <f t="shared" si="40"/>
        <v>0</v>
      </c>
      <c r="AA44" s="401">
        <f t="shared" si="40"/>
        <v>71</v>
      </c>
      <c r="AB44" s="1473">
        <f t="shared" si="40"/>
        <v>31</v>
      </c>
      <c r="AC44" s="1474">
        <f t="shared" si="40"/>
        <v>1.249305556</v>
      </c>
      <c r="AD44" s="825">
        <f t="shared" si="40"/>
        <v>2</v>
      </c>
      <c r="AE44" s="401">
        <f t="shared" si="40"/>
        <v>32</v>
      </c>
      <c r="AF44" s="1473">
        <f t="shared" si="40"/>
        <v>27</v>
      </c>
      <c r="AG44" s="1474">
        <f t="shared" si="40"/>
        <v>0.8965277778</v>
      </c>
      <c r="AH44" s="825">
        <f t="shared" si="40"/>
        <v>11</v>
      </c>
      <c r="AI44" s="1475">
        <f t="shared" si="40"/>
        <v>31</v>
      </c>
      <c r="AJ44" s="1476">
        <f t="shared" si="40"/>
        <v>12</v>
      </c>
      <c r="AK44" s="1477">
        <f t="shared" si="40"/>
        <v>0.7930555556</v>
      </c>
      <c r="AL44" s="1243">
        <f t="shared" si="40"/>
        <v>1</v>
      </c>
      <c r="AM44" s="401">
        <f t="shared" si="40"/>
        <v>11</v>
      </c>
      <c r="AN44" s="1473">
        <f t="shared" si="40"/>
        <v>8</v>
      </c>
      <c r="AO44" s="1474">
        <f t="shared" si="40"/>
        <v>0.4625</v>
      </c>
      <c r="AP44" s="825">
        <f t="shared" si="40"/>
        <v>0</v>
      </c>
    </row>
    <row r="45" ht="18.0" customHeight="1">
      <c r="A45" s="451" t="s">
        <v>1122</v>
      </c>
      <c r="B45" s="8"/>
      <c r="C45" s="827"/>
      <c r="D45" s="828"/>
      <c r="E45" s="827"/>
      <c r="F45" s="827"/>
      <c r="G45" s="827"/>
      <c r="H45" s="827"/>
      <c r="I45" s="827"/>
      <c r="J45" s="827"/>
      <c r="K45" s="827"/>
      <c r="L45" s="827"/>
      <c r="M45" s="827"/>
      <c r="N45" s="827"/>
      <c r="O45" s="827"/>
      <c r="P45" s="827"/>
      <c r="Q45" s="827"/>
      <c r="R45" s="827"/>
      <c r="S45" s="827"/>
      <c r="T45" s="827"/>
      <c r="U45" s="827"/>
      <c r="V45" s="827"/>
      <c r="W45" s="827"/>
      <c r="X45" s="827"/>
      <c r="Y45" s="827"/>
      <c r="Z45" s="827"/>
      <c r="AA45" s="827"/>
      <c r="AB45" s="827"/>
      <c r="AC45" s="827"/>
      <c r="AD45" s="827"/>
      <c r="AE45" s="827"/>
      <c r="AF45" s="827"/>
      <c r="AG45" s="827"/>
      <c r="AH45" s="827"/>
      <c r="AI45" s="827"/>
      <c r="AJ45" s="827"/>
      <c r="AK45" s="827"/>
      <c r="AL45" s="827"/>
      <c r="AM45" s="827"/>
      <c r="AN45" s="827"/>
      <c r="AO45" s="827"/>
      <c r="AP45" s="827"/>
    </row>
  </sheetData>
  <mergeCells count="49">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7:B37"/>
    <mergeCell ref="A38:B38"/>
    <mergeCell ref="A45:B45"/>
    <mergeCell ref="A30:B30"/>
    <mergeCell ref="A31:B31"/>
    <mergeCell ref="A32:B32"/>
    <mergeCell ref="A33:B33"/>
    <mergeCell ref="A34:B34"/>
    <mergeCell ref="A35:B35"/>
    <mergeCell ref="A36:B36"/>
  </mergeCells>
  <conditionalFormatting sqref="AE3:AG9 AI3:AI36 AJ3:AK37">
    <cfRule type="expression" dxfId="0" priority="1">
      <formula>$AL:$AL=1</formula>
    </cfRule>
  </conditionalFormatting>
  <conditionalFormatting sqref="C3:E36">
    <cfRule type="expression" dxfId="0" priority="2">
      <formula>$F:$F=1</formula>
    </cfRule>
  </conditionalFormatting>
  <conditionalFormatting sqref="W3:Y36">
    <cfRule type="expression" dxfId="0" priority="3">
      <formula>$Z:$Z=1</formula>
    </cfRule>
  </conditionalFormatting>
  <conditionalFormatting sqref="G3:I36">
    <cfRule type="expression" dxfId="0" priority="4">
      <formula>$J:$J=1</formula>
    </cfRule>
  </conditionalFormatting>
  <conditionalFormatting sqref="K3:M36">
    <cfRule type="expression" dxfId="0" priority="5">
      <formula>$N:$N=1</formula>
    </cfRule>
  </conditionalFormatting>
  <conditionalFormatting sqref="O3:Q36">
    <cfRule type="expression" dxfId="0" priority="6">
      <formula>$R:$R=1</formula>
    </cfRule>
  </conditionalFormatting>
  <conditionalFormatting sqref="S3:U36">
    <cfRule type="expression" dxfId="0" priority="7">
      <formula>$V:$V=1</formula>
    </cfRule>
  </conditionalFormatting>
  <conditionalFormatting sqref="AA3:AC36">
    <cfRule type="expression" dxfId="0" priority="8">
      <formula>$AD:$AD=1</formula>
    </cfRule>
  </conditionalFormatting>
  <conditionalFormatting sqref="AI3:AK9 AM3:AO36">
    <cfRule type="expression" dxfId="0" priority="9">
      <formula>$AP:$AP=1</formula>
    </cfRule>
  </conditionalFormatting>
  <conditionalFormatting sqref="AE3:AG36">
    <cfRule type="expression" dxfId="0" priority="10">
      <formula>$AH:$AH=1</formula>
    </cfRule>
  </conditionalFormatting>
  <conditionalFormatting sqref="X3:X9 AB3:AB9 AF3:AF9 AJ3:AJ37 AN3:AN9 X11:X17 AB11:AB17 AF11:AF17 AN11:AN17 X19:X25 AB19:AB25 AF19:AF25 AN19:AN25 X27:X33 AB27:AB33 AF27:AF33 AN27:AN33 X35:X37 AB35:AB37 AF35:AF37 AN35:AN37">
    <cfRule type="cellIs" dxfId="6" priority="11" operator="greaterThanOrEqual">
      <formula>1</formula>
    </cfRule>
  </conditionalFormatting>
  <conditionalFormatting sqref="Y3:Y9 AC3:AC9 AG3:AG9 AK3:AK37 AO3:AO9 Y11:Y17 AC11:AC17 AG11:AG17 AI11:AJ17 AM11:AO12 AO14:AO17 Y19:Y25 AC19:AC25 AG19:AG25 AO19:AO25 Y27:Y33 AC27:AC33 AG27:AG33 AO27:AO33 Y35:Y37 AC35:AC37 AG35:AG37 AO35:AO37">
    <cfRule type="cellIs" dxfId="6" priority="12" operator="greaterThanOrEqual">
      <formula>"1:00:00"</formula>
    </cfRule>
  </conditionalFormatting>
  <conditionalFormatting sqref="Y3:Y9 AC3:AC9 AG3:AG9 AK3:AK37 AO3:AO9 Y11:Y17 AC11:AC17 AG11:AG17 AI11:AJ17 AM11:AO12 AO14:AO17 Y19:Y25 AC19:AC25 AG19:AG25 AO19:AO25 Y27:Y33 AC27:AC33 AG27:AG33 AO27:AO33 Y35:Y37 AC35:AC37 AG35:AG37 AO35:AO37">
    <cfRule type="cellIs" dxfId="8" priority="13" operator="lessThanOrEqual">
      <formula>"0:59:00"</formula>
    </cfRule>
  </conditionalFormatting>
  <conditionalFormatting sqref="C3:C36 G3:G36 K3:K36 O3:O36 S3:S36 W3:W36 X3:Y9 AA3:AA36 AE3:AE36 AI3:AI36 AM3:AM36 AF4:AG9 AJ4:AK4 AJ6:AK9 AN6:AO6 X11:Y17 AF11:AG17 AJ11:AK17 X19:Y25 AJ23:AK23 X27:Y31 AN28:AO28">
    <cfRule type="cellIs" dxfId="8" priority="14" operator="equal">
      <formula>0</formula>
    </cfRule>
  </conditionalFormatting>
  <conditionalFormatting sqref="C3:C36 G3:G36 K3:K36 O3:O36 S3:S36 W3:W36 X3:Y9 AA3:AA36 AE3:AE36 AI3:AI36 AM3:AM36 AF4:AG9 AJ4:AK4 AJ6:AK9 AN6:AO6 X11:Y17 AF11:AG17 AJ11:AK17 X19:Y25 AJ23:AK23 X27:Y31 AN28:AO28">
    <cfRule type="cellIs" dxfId="6" priority="15" operator="greaterThan">
      <formula>0</formula>
    </cfRule>
  </conditionalFormatting>
  <conditionalFormatting sqref="L3:L36 P3:P36 T3:T36 D3:D37 H3:H37">
    <cfRule type="cellIs" dxfId="7" priority="16" operator="lessThan">
      <formula>3.9</formula>
    </cfRule>
  </conditionalFormatting>
  <conditionalFormatting sqref="E3:E36 I3:I36 M3:M36 Q3:Q36 U3:U36">
    <cfRule type="cellIs" dxfId="8" priority="17" operator="lessThan">
      <formula>"0:25:00"</formula>
    </cfRule>
  </conditionalFormatting>
  <conditionalFormatting sqref="E3:E36 I3:I36 M3:M36 Q3:Q36 U3:U36">
    <cfRule type="cellIs" dxfId="6" priority="18" operator="greaterThan">
      <formula>"0:25:00"</formula>
    </cfRule>
  </conditionalFormatting>
  <conditionalFormatting sqref="D3:D37 H3:H37 L3:L37 P3:P37 T3:T37">
    <cfRule type="cellIs" dxfId="6" priority="19" operator="greaterThan">
      <formula>3.9</formula>
    </cfRule>
  </conditionalFormatting>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F2602"/>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5.43"/>
    <col customWidth="1" min="2" max="2" width="22.57"/>
    <col customWidth="1" min="3" max="3" width="22.0"/>
    <col customWidth="1" min="4" max="4" width="28.0"/>
    <col customWidth="1" min="5" max="5" width="24.57"/>
    <col customWidth="1" min="6" max="6" width="19.0"/>
    <col customWidth="1" min="10" max="10" width="18.29"/>
    <col customWidth="1" min="11" max="11" width="23.43"/>
    <col customWidth="1" min="12" max="12" width="21.0"/>
    <col customWidth="1" min="13" max="13" width="21.57"/>
    <col customWidth="1" min="17" max="17" width="18.57"/>
    <col customWidth="1" min="18" max="18" width="24.14"/>
    <col customWidth="1" min="19" max="19" width="21.0"/>
    <col customWidth="1" min="20" max="20" width="20.86"/>
    <col customWidth="1" min="24" max="24" width="18.29"/>
    <col customWidth="1" min="25" max="25" width="25.43"/>
    <col customWidth="1" min="26" max="26" width="20.71"/>
    <col customWidth="1" min="27" max="27" width="19.57"/>
    <col customWidth="1" min="31" max="31" width="17.71"/>
    <col customWidth="1" min="32" max="32" width="23.86"/>
    <col customWidth="1" min="33" max="34" width="21.14"/>
  </cols>
  <sheetData>
    <row r="1">
      <c r="A1" s="616" t="s">
        <v>1060</v>
      </c>
      <c r="C1" s="1509" t="str">
        <f>SMD!A5</f>
        <v>Anthony Aristov</v>
      </c>
      <c r="D1" s="7"/>
      <c r="E1" s="8"/>
      <c r="F1" s="1510"/>
      <c r="G1" s="1511"/>
      <c r="H1" s="616" t="s">
        <v>1060</v>
      </c>
      <c r="J1" s="1509" t="str">
        <f>SMD!A6</f>
        <v>Diego Nevenles</v>
      </c>
      <c r="K1" s="7"/>
      <c r="L1" s="7"/>
      <c r="M1" s="8"/>
      <c r="N1" s="1511"/>
      <c r="O1" s="616" t="s">
        <v>1060</v>
      </c>
      <c r="Q1" s="1509" t="str">
        <f>#REF!</f>
        <v>#REF!</v>
      </c>
      <c r="R1" s="7"/>
      <c r="S1" s="8"/>
      <c r="T1" s="1510"/>
      <c r="U1" s="1511"/>
      <c r="V1" s="616" t="s">
        <v>1060</v>
      </c>
      <c r="X1" s="1509" t="str">
        <f>#REF!</f>
        <v>#REF!</v>
      </c>
      <c r="Y1" s="7"/>
      <c r="Z1" s="7"/>
      <c r="AA1" s="8"/>
      <c r="AB1" s="1512"/>
      <c r="AC1" s="616" t="s">
        <v>1060</v>
      </c>
      <c r="AE1" s="1509" t="str">
        <f>SMD!A9</f>
        <v>Anastasia King</v>
      </c>
      <c r="AF1" s="7"/>
      <c r="AG1" s="7"/>
      <c r="AH1" s="8"/>
    </row>
    <row r="2">
      <c r="C2" s="619" t="s">
        <v>1065</v>
      </c>
      <c r="D2" s="619" t="s">
        <v>1066</v>
      </c>
      <c r="E2" s="619" t="s">
        <v>1067</v>
      </c>
      <c r="F2" s="620" t="s">
        <v>1068</v>
      </c>
      <c r="G2" s="666"/>
      <c r="J2" s="619" t="s">
        <v>1065</v>
      </c>
      <c r="K2" s="619" t="s">
        <v>1066</v>
      </c>
      <c r="L2" s="619" t="s">
        <v>1067</v>
      </c>
      <c r="M2" s="620" t="s">
        <v>1068</v>
      </c>
      <c r="N2" s="666"/>
      <c r="Q2" s="619" t="s">
        <v>1065</v>
      </c>
      <c r="R2" s="619" t="s">
        <v>1066</v>
      </c>
      <c r="S2" s="619" t="s">
        <v>1067</v>
      </c>
      <c r="T2" s="620" t="s">
        <v>1068</v>
      </c>
      <c r="U2" s="666"/>
      <c r="X2" s="619" t="s">
        <v>1065</v>
      </c>
      <c r="Y2" s="619" t="s">
        <v>1066</v>
      </c>
      <c r="Z2" s="619" t="s">
        <v>1067</v>
      </c>
      <c r="AA2" s="620" t="s">
        <v>1068</v>
      </c>
      <c r="AB2" s="1513"/>
      <c r="AE2" s="619" t="s">
        <v>1065</v>
      </c>
      <c r="AF2" s="619" t="s">
        <v>1066</v>
      </c>
      <c r="AG2" s="619" t="s">
        <v>1067</v>
      </c>
      <c r="AH2" s="620" t="s">
        <v>1068</v>
      </c>
    </row>
    <row r="3">
      <c r="A3" s="633">
        <v>44470.0</v>
      </c>
      <c r="B3" s="8"/>
      <c r="C3" s="622">
        <v>0.0</v>
      </c>
      <c r="D3" s="622">
        <v>0.0</v>
      </c>
      <c r="E3" s="622">
        <v>1.0</v>
      </c>
      <c r="F3" s="1514">
        <v>0.0</v>
      </c>
      <c r="G3" s="663"/>
      <c r="H3" s="633">
        <v>44470.0</v>
      </c>
      <c r="I3" s="8"/>
      <c r="J3" s="622">
        <v>0.0</v>
      </c>
      <c r="K3" s="622">
        <v>1.0</v>
      </c>
      <c r="L3" s="622">
        <v>0.0</v>
      </c>
      <c r="M3" s="1514">
        <v>0.0</v>
      </c>
      <c r="N3" s="663"/>
      <c r="O3" s="633">
        <v>44470.0</v>
      </c>
      <c r="P3" s="8"/>
      <c r="Q3" s="622">
        <v>1.0</v>
      </c>
      <c r="R3" s="622">
        <v>0.0</v>
      </c>
      <c r="S3" s="622">
        <v>0.0</v>
      </c>
      <c r="T3" s="1515">
        <v>0.0</v>
      </c>
      <c r="U3" s="663"/>
      <c r="V3" s="633">
        <v>44470.0</v>
      </c>
      <c r="W3" s="8"/>
      <c r="X3" s="622">
        <v>0.0</v>
      </c>
      <c r="Y3" s="622">
        <v>1.0</v>
      </c>
      <c r="Z3" s="622">
        <v>0.0</v>
      </c>
      <c r="AA3" s="623">
        <v>0.0</v>
      </c>
      <c r="AB3" s="1516"/>
      <c r="AC3" s="633">
        <v>44470.0</v>
      </c>
      <c r="AD3" s="8"/>
      <c r="AE3" s="622"/>
      <c r="AF3" s="622"/>
      <c r="AG3" s="622"/>
      <c r="AH3" s="623"/>
    </row>
    <row r="4">
      <c r="A4" s="633">
        <v>44471.0</v>
      </c>
      <c r="B4" s="8"/>
      <c r="C4" s="622">
        <v>0.0</v>
      </c>
      <c r="D4" s="622">
        <v>0.0</v>
      </c>
      <c r="E4" s="622">
        <v>0.0</v>
      </c>
      <c r="F4" s="1514">
        <v>0.0</v>
      </c>
      <c r="G4" s="1517"/>
      <c r="H4" s="633">
        <v>44471.0</v>
      </c>
      <c r="I4" s="8"/>
      <c r="J4" s="622">
        <v>1.0</v>
      </c>
      <c r="K4" s="622">
        <v>1.0</v>
      </c>
      <c r="L4" s="622">
        <v>0.0</v>
      </c>
      <c r="M4" s="1514">
        <v>0.0</v>
      </c>
      <c r="N4" s="1517"/>
      <c r="O4" s="633">
        <v>44471.0</v>
      </c>
      <c r="P4" s="8"/>
      <c r="Q4" s="622">
        <v>0.0</v>
      </c>
      <c r="R4" s="622">
        <v>0.0</v>
      </c>
      <c r="S4" s="622">
        <v>0.0</v>
      </c>
      <c r="T4" s="1515">
        <v>0.0</v>
      </c>
      <c r="U4" s="1517"/>
      <c r="V4" s="633">
        <v>44471.0</v>
      </c>
      <c r="W4" s="8"/>
      <c r="X4" s="622">
        <v>1.0</v>
      </c>
      <c r="Y4" s="622">
        <v>0.0</v>
      </c>
      <c r="Z4" s="622">
        <v>0.0</v>
      </c>
      <c r="AA4" s="623">
        <v>0.0</v>
      </c>
      <c r="AB4" s="1518"/>
      <c r="AC4" s="633">
        <v>44471.0</v>
      </c>
      <c r="AD4" s="8"/>
      <c r="AE4" s="622"/>
      <c r="AF4" s="622"/>
      <c r="AG4" s="622"/>
      <c r="AH4" s="623"/>
    </row>
    <row r="5">
      <c r="A5" s="633">
        <v>44472.0</v>
      </c>
      <c r="B5" s="8"/>
      <c r="C5" s="622">
        <v>0.0</v>
      </c>
      <c r="D5" s="622">
        <v>0.0</v>
      </c>
      <c r="E5" s="622">
        <v>1.0</v>
      </c>
      <c r="F5" s="623">
        <v>0.0</v>
      </c>
      <c r="G5" s="663"/>
      <c r="H5" s="633">
        <v>44472.0</v>
      </c>
      <c r="I5" s="8"/>
      <c r="J5" s="622">
        <v>1.0</v>
      </c>
      <c r="K5" s="622">
        <v>1.0</v>
      </c>
      <c r="L5" s="622">
        <v>0.0</v>
      </c>
      <c r="M5" s="623">
        <v>0.0</v>
      </c>
      <c r="N5" s="663"/>
      <c r="O5" s="633">
        <v>44472.0</v>
      </c>
      <c r="P5" s="8"/>
      <c r="Q5" s="622">
        <v>0.0</v>
      </c>
      <c r="R5" s="622">
        <v>0.0</v>
      </c>
      <c r="S5" s="622">
        <v>0.0</v>
      </c>
      <c r="T5" s="623">
        <v>0.0</v>
      </c>
      <c r="U5" s="663"/>
      <c r="V5" s="633">
        <v>44472.0</v>
      </c>
      <c r="W5" s="8"/>
      <c r="X5" s="622">
        <v>0.0</v>
      </c>
      <c r="Y5" s="622">
        <v>0.0</v>
      </c>
      <c r="Z5" s="622">
        <v>0.0</v>
      </c>
      <c r="AA5" s="623">
        <v>0.0</v>
      </c>
      <c r="AB5" s="1519"/>
      <c r="AC5" s="633">
        <v>44472.0</v>
      </c>
      <c r="AD5" s="8"/>
      <c r="AE5" s="622"/>
      <c r="AF5" s="622"/>
      <c r="AG5" s="622"/>
      <c r="AH5" s="623"/>
    </row>
    <row r="6">
      <c r="A6" s="1520"/>
      <c r="B6" s="1521"/>
      <c r="C6" s="1521"/>
      <c r="D6" s="1521"/>
      <c r="E6" s="1522"/>
      <c r="F6" s="1523"/>
      <c r="G6" s="674"/>
      <c r="H6" s="1520"/>
      <c r="I6" s="7"/>
      <c r="J6" s="7"/>
      <c r="K6" s="7"/>
      <c r="L6" s="8"/>
      <c r="M6" s="1523"/>
      <c r="N6" s="674"/>
      <c r="O6" s="1520"/>
      <c r="P6" s="7"/>
      <c r="Q6" s="7"/>
      <c r="R6" s="7"/>
      <c r="S6" s="8"/>
      <c r="T6" s="1523"/>
      <c r="U6" s="674"/>
      <c r="V6" s="1520"/>
      <c r="W6" s="7"/>
      <c r="X6" s="7"/>
      <c r="Y6" s="7"/>
      <c r="Z6" s="8"/>
      <c r="AA6" s="1523"/>
      <c r="AB6" s="1524"/>
      <c r="AC6" s="1520"/>
      <c r="AD6" s="7"/>
      <c r="AE6" s="7"/>
      <c r="AF6" s="7"/>
      <c r="AG6" s="8"/>
      <c r="AH6" s="1523"/>
    </row>
    <row r="7">
      <c r="A7" s="1288">
        <v>44473.0</v>
      </c>
      <c r="B7" s="8"/>
      <c r="C7" s="622">
        <v>1.0</v>
      </c>
      <c r="D7" s="622">
        <v>0.0</v>
      </c>
      <c r="E7" s="622">
        <v>0.0</v>
      </c>
      <c r="F7" s="623">
        <v>2.0</v>
      </c>
      <c r="G7" s="663"/>
      <c r="H7" s="1288">
        <v>44473.0</v>
      </c>
      <c r="I7" s="8"/>
      <c r="J7" s="622">
        <v>0.0</v>
      </c>
      <c r="K7" s="622">
        <v>0.0</v>
      </c>
      <c r="L7" s="622">
        <v>0.0</v>
      </c>
      <c r="M7" s="623">
        <v>1.0</v>
      </c>
      <c r="N7" s="663"/>
      <c r="O7" s="1288">
        <v>44473.0</v>
      </c>
      <c r="P7" s="8"/>
      <c r="Q7" s="622">
        <v>0.0</v>
      </c>
      <c r="R7" s="622">
        <v>0.0</v>
      </c>
      <c r="S7" s="622">
        <v>0.0</v>
      </c>
      <c r="T7" s="623">
        <v>0.0</v>
      </c>
      <c r="U7" s="663"/>
      <c r="V7" s="1288">
        <v>44473.0</v>
      </c>
      <c r="W7" s="8"/>
      <c r="X7" s="622">
        <v>0.0</v>
      </c>
      <c r="Y7" s="622">
        <v>0.0</v>
      </c>
      <c r="Z7" s="622">
        <v>0.0</v>
      </c>
      <c r="AA7" s="623">
        <v>0.0</v>
      </c>
      <c r="AB7" s="1519"/>
      <c r="AC7" s="1288">
        <v>44473.0</v>
      </c>
      <c r="AD7" s="8"/>
      <c r="AE7" s="622"/>
      <c r="AF7" s="622"/>
      <c r="AG7" s="622"/>
      <c r="AH7" s="623"/>
    </row>
    <row r="8">
      <c r="A8" s="1288">
        <v>44474.0</v>
      </c>
      <c r="B8" s="8"/>
      <c r="C8" s="622">
        <v>0.0</v>
      </c>
      <c r="D8" s="622">
        <v>0.0</v>
      </c>
      <c r="E8" s="622">
        <v>0.0</v>
      </c>
      <c r="F8" s="623">
        <v>0.0</v>
      </c>
      <c r="G8" s="663"/>
      <c r="H8" s="1288">
        <v>44474.0</v>
      </c>
      <c r="I8" s="8"/>
      <c r="J8" s="622">
        <v>0.0</v>
      </c>
      <c r="K8" s="622">
        <v>0.0</v>
      </c>
      <c r="L8" s="622">
        <v>0.0</v>
      </c>
      <c r="M8" s="623">
        <v>0.0</v>
      </c>
      <c r="N8" s="663"/>
      <c r="O8" s="1288">
        <v>44474.0</v>
      </c>
      <c r="P8" s="8"/>
      <c r="Q8" s="622">
        <v>0.0</v>
      </c>
      <c r="R8" s="622">
        <v>0.0</v>
      </c>
      <c r="S8" s="622">
        <v>0.0</v>
      </c>
      <c r="T8" s="623">
        <v>0.0</v>
      </c>
      <c r="U8" s="663"/>
      <c r="V8" s="1288">
        <v>44474.0</v>
      </c>
      <c r="W8" s="8"/>
      <c r="X8" s="622">
        <v>0.0</v>
      </c>
      <c r="Y8" s="622">
        <v>0.0</v>
      </c>
      <c r="Z8" s="622">
        <v>0.0</v>
      </c>
      <c r="AA8" s="623">
        <v>1.0</v>
      </c>
      <c r="AB8" s="1519"/>
      <c r="AC8" s="1288">
        <v>44474.0</v>
      </c>
      <c r="AD8" s="8"/>
      <c r="AE8" s="622"/>
      <c r="AF8" s="622"/>
      <c r="AG8" s="622"/>
      <c r="AH8" s="623"/>
    </row>
    <row r="9">
      <c r="A9" s="1288">
        <v>44475.0</v>
      </c>
      <c r="B9" s="8"/>
      <c r="C9" s="622">
        <v>1.0</v>
      </c>
      <c r="D9" s="622">
        <v>1.0</v>
      </c>
      <c r="E9" s="622">
        <v>0.0</v>
      </c>
      <c r="F9" s="623">
        <v>0.0</v>
      </c>
      <c r="G9" s="663"/>
      <c r="H9" s="1288">
        <v>44475.0</v>
      </c>
      <c r="I9" s="8"/>
      <c r="J9" s="622">
        <v>0.0</v>
      </c>
      <c r="K9" s="622">
        <v>0.0</v>
      </c>
      <c r="L9" s="622">
        <v>0.0</v>
      </c>
      <c r="M9" s="623">
        <v>1.0</v>
      </c>
      <c r="N9" s="663"/>
      <c r="O9" s="1288">
        <v>44475.0</v>
      </c>
      <c r="P9" s="8"/>
      <c r="Q9" s="622">
        <v>0.0</v>
      </c>
      <c r="R9" s="622">
        <v>0.0</v>
      </c>
      <c r="S9" s="622">
        <v>1.0</v>
      </c>
      <c r="T9" s="623">
        <v>0.0</v>
      </c>
      <c r="U9" s="663"/>
      <c r="V9" s="1288">
        <v>44475.0</v>
      </c>
      <c r="W9" s="8"/>
      <c r="X9" s="622">
        <v>0.0</v>
      </c>
      <c r="Y9" s="622">
        <v>0.0</v>
      </c>
      <c r="Z9" s="622">
        <v>0.0</v>
      </c>
      <c r="AA9" s="623">
        <v>0.0</v>
      </c>
      <c r="AB9" s="1519"/>
      <c r="AC9" s="1288">
        <v>44475.0</v>
      </c>
      <c r="AD9" s="8"/>
      <c r="AE9" s="622"/>
      <c r="AF9" s="622"/>
      <c r="AG9" s="622"/>
      <c r="AH9" s="623"/>
    </row>
    <row r="10">
      <c r="A10" s="1288">
        <v>44476.0</v>
      </c>
      <c r="B10" s="8"/>
      <c r="C10" s="622">
        <v>0.0</v>
      </c>
      <c r="D10" s="622">
        <v>0.0</v>
      </c>
      <c r="E10" s="622">
        <v>0.0</v>
      </c>
      <c r="F10" s="623">
        <v>0.0</v>
      </c>
      <c r="G10" s="663"/>
      <c r="H10" s="1288">
        <v>44476.0</v>
      </c>
      <c r="I10" s="8"/>
      <c r="J10" s="622">
        <v>0.0</v>
      </c>
      <c r="K10" s="622">
        <v>0.0</v>
      </c>
      <c r="L10" s="622">
        <v>0.0</v>
      </c>
      <c r="M10" s="623">
        <v>0.0</v>
      </c>
      <c r="N10" s="663"/>
      <c r="O10" s="1288">
        <v>44476.0</v>
      </c>
      <c r="P10" s="8"/>
      <c r="Q10" s="622">
        <v>1.0</v>
      </c>
      <c r="R10" s="622">
        <v>0.0</v>
      </c>
      <c r="S10" s="622">
        <v>0.0</v>
      </c>
      <c r="T10" s="623">
        <v>0.0</v>
      </c>
      <c r="U10" s="663"/>
      <c r="V10" s="1288">
        <v>44476.0</v>
      </c>
      <c r="W10" s="8"/>
      <c r="X10" s="622">
        <v>0.0</v>
      </c>
      <c r="Y10" s="622">
        <v>0.0</v>
      </c>
      <c r="Z10" s="622">
        <v>0.0</v>
      </c>
      <c r="AA10" s="623">
        <v>1.0</v>
      </c>
      <c r="AB10" s="1519"/>
      <c r="AC10" s="1288">
        <v>44476.0</v>
      </c>
      <c r="AD10" s="8"/>
      <c r="AE10" s="622"/>
      <c r="AF10" s="622"/>
      <c r="AG10" s="622"/>
      <c r="AH10" s="623"/>
    </row>
    <row r="11">
      <c r="A11" s="1288">
        <v>44477.0</v>
      </c>
      <c r="B11" s="8"/>
      <c r="C11" s="622">
        <v>1.0</v>
      </c>
      <c r="D11" s="622">
        <v>0.0</v>
      </c>
      <c r="E11" s="622">
        <v>0.0</v>
      </c>
      <c r="F11" s="623">
        <v>0.0</v>
      </c>
      <c r="G11" s="663"/>
      <c r="H11" s="1288">
        <v>44477.0</v>
      </c>
      <c r="I11" s="8"/>
      <c r="J11" s="622">
        <v>0.0</v>
      </c>
      <c r="K11" s="622">
        <v>0.0</v>
      </c>
      <c r="L11" s="622">
        <v>0.0</v>
      </c>
      <c r="M11" s="623">
        <v>0.0</v>
      </c>
      <c r="N11" s="663"/>
      <c r="O11" s="1288">
        <v>44477.0</v>
      </c>
      <c r="P11" s="8"/>
      <c r="Q11" s="622">
        <v>0.0</v>
      </c>
      <c r="R11" s="622">
        <v>0.0</v>
      </c>
      <c r="S11" s="622">
        <v>1.0</v>
      </c>
      <c r="T11" s="623">
        <v>0.0</v>
      </c>
      <c r="U11" s="663"/>
      <c r="V11" s="1288">
        <v>44477.0</v>
      </c>
      <c r="W11" s="8"/>
      <c r="X11" s="622">
        <v>0.0</v>
      </c>
      <c r="Y11" s="622">
        <v>0.0</v>
      </c>
      <c r="Z11" s="622">
        <v>0.0</v>
      </c>
      <c r="AA11" s="623">
        <v>0.0</v>
      </c>
      <c r="AB11" s="1519"/>
      <c r="AC11" s="1288">
        <v>44477.0</v>
      </c>
      <c r="AD11" s="8"/>
      <c r="AE11" s="622"/>
      <c r="AF11" s="622"/>
      <c r="AG11" s="622"/>
      <c r="AH11" s="623"/>
    </row>
    <row r="12">
      <c r="A12" s="1288">
        <v>44478.0</v>
      </c>
      <c r="B12" s="8"/>
      <c r="C12" s="622">
        <v>0.0</v>
      </c>
      <c r="D12" s="622">
        <v>1.0</v>
      </c>
      <c r="E12" s="622">
        <v>0.0</v>
      </c>
      <c r="F12" s="623">
        <v>0.0</v>
      </c>
      <c r="G12" s="663"/>
      <c r="H12" s="1288">
        <v>44478.0</v>
      </c>
      <c r="I12" s="8"/>
      <c r="J12" s="622">
        <v>1.0</v>
      </c>
      <c r="K12" s="622">
        <v>1.0</v>
      </c>
      <c r="L12" s="622">
        <v>0.0</v>
      </c>
      <c r="M12" s="623">
        <v>0.0</v>
      </c>
      <c r="N12" s="663"/>
      <c r="O12" s="1288">
        <v>44478.0</v>
      </c>
      <c r="P12" s="8"/>
      <c r="Q12" s="622">
        <v>0.0</v>
      </c>
      <c r="R12" s="622">
        <v>0.0</v>
      </c>
      <c r="S12" s="622">
        <v>0.0</v>
      </c>
      <c r="T12" s="623">
        <v>0.0</v>
      </c>
      <c r="U12" s="663"/>
      <c r="V12" s="1288">
        <v>44478.0</v>
      </c>
      <c r="W12" s="8"/>
      <c r="X12" s="622">
        <v>0.0</v>
      </c>
      <c r="Y12" s="622">
        <v>0.0</v>
      </c>
      <c r="Z12" s="622">
        <v>0.0</v>
      </c>
      <c r="AA12" s="623">
        <v>0.0</v>
      </c>
      <c r="AB12" s="1519"/>
      <c r="AC12" s="1288">
        <v>44478.0</v>
      </c>
      <c r="AD12" s="8"/>
      <c r="AE12" s="622"/>
      <c r="AF12" s="622"/>
      <c r="AG12" s="622"/>
      <c r="AH12" s="623"/>
    </row>
    <row r="13">
      <c r="A13" s="1288">
        <v>44479.0</v>
      </c>
      <c r="B13" s="8"/>
      <c r="C13" s="622">
        <v>0.0</v>
      </c>
      <c r="D13" s="622">
        <v>0.0</v>
      </c>
      <c r="E13" s="622">
        <v>1.0</v>
      </c>
      <c r="F13" s="623">
        <v>0.0</v>
      </c>
      <c r="G13" s="663"/>
      <c r="H13" s="1288">
        <v>44479.0</v>
      </c>
      <c r="I13" s="8"/>
      <c r="J13" s="622">
        <v>0.0</v>
      </c>
      <c r="K13" s="622">
        <v>1.0</v>
      </c>
      <c r="L13" s="622">
        <v>0.0</v>
      </c>
      <c r="M13" s="623">
        <v>0.0</v>
      </c>
      <c r="N13" s="663"/>
      <c r="O13" s="1288">
        <v>44479.0</v>
      </c>
      <c r="P13" s="8"/>
      <c r="Q13" s="622">
        <v>0.0</v>
      </c>
      <c r="R13" s="622">
        <v>0.0</v>
      </c>
      <c r="S13" s="622">
        <v>0.0</v>
      </c>
      <c r="T13" s="623">
        <v>0.0</v>
      </c>
      <c r="U13" s="663"/>
      <c r="V13" s="1288">
        <v>44479.0</v>
      </c>
      <c r="W13" s="8"/>
      <c r="X13" s="622">
        <v>0.0</v>
      </c>
      <c r="Y13" s="622">
        <v>0.0</v>
      </c>
      <c r="Z13" s="622">
        <v>0.0</v>
      </c>
      <c r="AA13" s="623">
        <v>0.0</v>
      </c>
      <c r="AB13" s="1519"/>
      <c r="AC13" s="1288">
        <v>44479.0</v>
      </c>
      <c r="AD13" s="8"/>
      <c r="AE13" s="622"/>
      <c r="AF13" s="622"/>
      <c r="AG13" s="622"/>
      <c r="AH13" s="623"/>
    </row>
    <row r="14">
      <c r="A14" s="1520"/>
      <c r="B14" s="1521"/>
      <c r="C14" s="1521"/>
      <c r="D14" s="1521"/>
      <c r="E14" s="1522"/>
      <c r="F14" s="1523"/>
      <c r="G14" s="674"/>
      <c r="H14" s="1520"/>
      <c r="I14" s="7"/>
      <c r="J14" s="7"/>
      <c r="K14" s="7"/>
      <c r="L14" s="8"/>
      <c r="M14" s="1523"/>
      <c r="N14" s="674"/>
      <c r="O14" s="1520"/>
      <c r="P14" s="7"/>
      <c r="Q14" s="7"/>
      <c r="R14" s="7"/>
      <c r="S14" s="8"/>
      <c r="T14" s="1523"/>
      <c r="U14" s="674"/>
      <c r="V14" s="1520"/>
      <c r="W14" s="7"/>
      <c r="X14" s="7"/>
      <c r="Y14" s="7"/>
      <c r="Z14" s="8"/>
      <c r="AA14" s="1523"/>
      <c r="AB14" s="1524"/>
      <c r="AC14" s="1520"/>
      <c r="AD14" s="7"/>
      <c r="AE14" s="7"/>
      <c r="AF14" s="7"/>
      <c r="AG14" s="8"/>
      <c r="AH14" s="1523"/>
    </row>
    <row r="15">
      <c r="A15" s="621">
        <v>44480.0</v>
      </c>
      <c r="B15" s="8"/>
      <c r="C15" s="622">
        <v>1.0</v>
      </c>
      <c r="D15" s="622">
        <v>0.0</v>
      </c>
      <c r="E15" s="622">
        <v>0.0</v>
      </c>
      <c r="F15" s="623">
        <v>0.0</v>
      </c>
      <c r="G15" s="663"/>
      <c r="H15" s="621">
        <v>44480.0</v>
      </c>
      <c r="I15" s="8"/>
      <c r="J15" s="622">
        <v>0.0</v>
      </c>
      <c r="K15" s="622">
        <v>1.0</v>
      </c>
      <c r="L15" s="622">
        <v>0.0</v>
      </c>
      <c r="M15" s="623">
        <v>0.0</v>
      </c>
      <c r="N15" s="663"/>
      <c r="O15" s="621">
        <v>44480.0</v>
      </c>
      <c r="P15" s="8"/>
      <c r="Q15" s="622">
        <v>0.0</v>
      </c>
      <c r="R15" s="622">
        <v>0.0</v>
      </c>
      <c r="S15" s="622">
        <v>0.0</v>
      </c>
      <c r="T15" s="623">
        <v>1.0</v>
      </c>
      <c r="U15" s="663"/>
      <c r="V15" s="621">
        <v>44480.0</v>
      </c>
      <c r="W15" s="8"/>
      <c r="X15" s="622">
        <v>1.0</v>
      </c>
      <c r="Y15" s="622">
        <v>0.0</v>
      </c>
      <c r="Z15" s="622">
        <v>0.0</v>
      </c>
      <c r="AA15" s="623">
        <v>0.0</v>
      </c>
      <c r="AB15" s="1519"/>
      <c r="AC15" s="621">
        <v>44480.0</v>
      </c>
      <c r="AD15" s="8"/>
      <c r="AE15" s="622"/>
      <c r="AF15" s="622"/>
      <c r="AG15" s="622"/>
      <c r="AH15" s="623"/>
    </row>
    <row r="16">
      <c r="A16" s="621">
        <v>44481.0</v>
      </c>
      <c r="B16" s="8"/>
      <c r="C16" s="622">
        <v>0.0</v>
      </c>
      <c r="D16" s="622">
        <v>1.0</v>
      </c>
      <c r="E16" s="622">
        <v>0.0</v>
      </c>
      <c r="F16" s="623">
        <v>0.0</v>
      </c>
      <c r="G16" s="663"/>
      <c r="H16" s="621">
        <v>44481.0</v>
      </c>
      <c r="I16" s="8"/>
      <c r="J16" s="622">
        <v>1.0</v>
      </c>
      <c r="K16" s="622">
        <v>1.0</v>
      </c>
      <c r="L16" s="622">
        <v>1.0</v>
      </c>
      <c r="M16" s="623">
        <v>0.0</v>
      </c>
      <c r="N16" s="663"/>
      <c r="O16" s="621">
        <v>44481.0</v>
      </c>
      <c r="P16" s="8"/>
      <c r="Q16" s="622">
        <v>0.0</v>
      </c>
      <c r="R16" s="622">
        <v>0.0</v>
      </c>
      <c r="S16" s="622">
        <v>0.0</v>
      </c>
      <c r="T16" s="623">
        <v>1.0</v>
      </c>
      <c r="U16" s="663"/>
      <c r="V16" s="621">
        <v>44481.0</v>
      </c>
      <c r="W16" s="8"/>
      <c r="X16" s="622">
        <v>1.0</v>
      </c>
      <c r="Y16" s="622">
        <v>0.0</v>
      </c>
      <c r="Z16" s="622">
        <v>0.0</v>
      </c>
      <c r="AA16" s="623">
        <v>1.0</v>
      </c>
      <c r="AB16" s="1519"/>
      <c r="AC16" s="621">
        <v>44481.0</v>
      </c>
      <c r="AD16" s="8"/>
      <c r="AE16" s="622"/>
      <c r="AF16" s="622"/>
      <c r="AG16" s="622"/>
      <c r="AH16" s="623"/>
    </row>
    <row r="17">
      <c r="A17" s="621">
        <v>44482.0</v>
      </c>
      <c r="B17" s="8"/>
      <c r="C17" s="622">
        <v>1.0</v>
      </c>
      <c r="D17" s="622">
        <v>0.0</v>
      </c>
      <c r="E17" s="622">
        <v>0.0</v>
      </c>
      <c r="F17" s="623">
        <v>1.0</v>
      </c>
      <c r="G17" s="663"/>
      <c r="H17" s="621">
        <v>44482.0</v>
      </c>
      <c r="I17" s="8"/>
      <c r="J17" s="622">
        <v>0.0</v>
      </c>
      <c r="K17" s="622">
        <v>1.0</v>
      </c>
      <c r="L17" s="622">
        <v>0.0</v>
      </c>
      <c r="M17" s="623">
        <v>0.0</v>
      </c>
      <c r="N17" s="663"/>
      <c r="O17" s="621">
        <v>44482.0</v>
      </c>
      <c r="P17" s="8"/>
      <c r="Q17" s="622">
        <v>0.0</v>
      </c>
      <c r="R17" s="622">
        <v>0.0</v>
      </c>
      <c r="S17" s="622">
        <v>1.0</v>
      </c>
      <c r="T17" s="623">
        <v>0.0</v>
      </c>
      <c r="U17" s="663"/>
      <c r="V17" s="621">
        <v>44482.0</v>
      </c>
      <c r="W17" s="8"/>
      <c r="X17" s="622">
        <v>0.0</v>
      </c>
      <c r="Y17" s="622">
        <v>0.0</v>
      </c>
      <c r="Z17" s="622">
        <v>0.0</v>
      </c>
      <c r="AA17" s="623">
        <v>1.0</v>
      </c>
      <c r="AB17" s="1519"/>
      <c r="AC17" s="621">
        <v>44482.0</v>
      </c>
      <c r="AD17" s="8"/>
      <c r="AE17" s="622"/>
      <c r="AF17" s="622"/>
      <c r="AG17" s="622"/>
      <c r="AH17" s="623"/>
    </row>
    <row r="18">
      <c r="A18" s="621">
        <v>44483.0</v>
      </c>
      <c r="B18" s="8"/>
      <c r="C18" s="622">
        <v>0.0</v>
      </c>
      <c r="D18" s="622">
        <v>0.0</v>
      </c>
      <c r="E18" s="622">
        <v>0.0</v>
      </c>
      <c r="F18" s="623">
        <v>1.0</v>
      </c>
      <c r="G18" s="663"/>
      <c r="H18" s="621">
        <v>44483.0</v>
      </c>
      <c r="I18" s="8"/>
      <c r="J18" s="622">
        <v>0.0</v>
      </c>
      <c r="K18" s="622">
        <v>1.0</v>
      </c>
      <c r="L18" s="622">
        <v>0.0</v>
      </c>
      <c r="M18" s="623">
        <v>0.0</v>
      </c>
      <c r="N18" s="663"/>
      <c r="O18" s="621">
        <v>44483.0</v>
      </c>
      <c r="P18" s="8"/>
      <c r="Q18" s="622">
        <v>0.0</v>
      </c>
      <c r="R18" s="622">
        <v>1.0</v>
      </c>
      <c r="S18" s="622">
        <v>1.0</v>
      </c>
      <c r="T18" s="623">
        <v>0.0</v>
      </c>
      <c r="U18" s="663"/>
      <c r="V18" s="621">
        <v>44483.0</v>
      </c>
      <c r="W18" s="8"/>
      <c r="X18" s="622">
        <v>1.0</v>
      </c>
      <c r="Y18" s="622">
        <v>0.0</v>
      </c>
      <c r="Z18" s="622">
        <v>0.0</v>
      </c>
      <c r="AA18" s="623">
        <v>0.0</v>
      </c>
      <c r="AB18" s="1519"/>
      <c r="AC18" s="621">
        <v>44483.0</v>
      </c>
      <c r="AD18" s="8"/>
      <c r="AE18" s="622"/>
      <c r="AF18" s="622"/>
      <c r="AG18" s="622"/>
      <c r="AH18" s="623"/>
    </row>
    <row r="19">
      <c r="A19" s="621">
        <v>44484.0</v>
      </c>
      <c r="B19" s="8"/>
      <c r="C19" s="622">
        <v>0.0</v>
      </c>
      <c r="D19" s="622">
        <v>0.0</v>
      </c>
      <c r="E19" s="622">
        <v>1.0</v>
      </c>
      <c r="F19" s="623">
        <v>0.0</v>
      </c>
      <c r="G19" s="663"/>
      <c r="H19" s="621">
        <v>44484.0</v>
      </c>
      <c r="I19" s="8"/>
      <c r="J19" s="622">
        <v>1.0</v>
      </c>
      <c r="K19" s="622">
        <v>1.0</v>
      </c>
      <c r="L19" s="622">
        <v>0.0</v>
      </c>
      <c r="M19" s="623">
        <v>1.0</v>
      </c>
      <c r="N19" s="663"/>
      <c r="O19" s="621">
        <v>44484.0</v>
      </c>
      <c r="P19" s="8"/>
      <c r="Q19" s="622">
        <v>0.0</v>
      </c>
      <c r="R19" s="622">
        <v>0.0</v>
      </c>
      <c r="S19" s="622">
        <v>0.0</v>
      </c>
      <c r="T19" s="623">
        <v>0.0</v>
      </c>
      <c r="U19" s="663"/>
      <c r="V19" s="621">
        <v>44484.0</v>
      </c>
      <c r="W19" s="8"/>
      <c r="X19" s="622">
        <v>0.0</v>
      </c>
      <c r="Y19" s="622">
        <v>0.0</v>
      </c>
      <c r="Z19" s="622">
        <v>0.0</v>
      </c>
      <c r="AA19" s="623">
        <v>0.0</v>
      </c>
      <c r="AB19" s="1519"/>
      <c r="AC19" s="621">
        <v>44484.0</v>
      </c>
      <c r="AD19" s="8"/>
      <c r="AE19" s="622"/>
      <c r="AF19" s="622"/>
      <c r="AG19" s="622"/>
      <c r="AH19" s="623"/>
    </row>
    <row r="20">
      <c r="A20" s="621">
        <v>44485.0</v>
      </c>
      <c r="B20" s="8"/>
      <c r="C20" s="622">
        <v>1.0</v>
      </c>
      <c r="D20" s="622">
        <v>0.0</v>
      </c>
      <c r="E20" s="622">
        <v>0.0</v>
      </c>
      <c r="F20" s="623">
        <v>0.0</v>
      </c>
      <c r="G20" s="663"/>
      <c r="H20" s="621">
        <v>44485.0</v>
      </c>
      <c r="I20" s="8"/>
      <c r="J20" s="622">
        <v>1.0</v>
      </c>
      <c r="K20" s="622">
        <v>0.0</v>
      </c>
      <c r="L20" s="622">
        <v>0.0</v>
      </c>
      <c r="M20" s="623">
        <v>0.0</v>
      </c>
      <c r="N20" s="663"/>
      <c r="O20" s="621">
        <v>44485.0</v>
      </c>
      <c r="P20" s="8"/>
      <c r="Q20" s="622">
        <v>0.0</v>
      </c>
      <c r="R20" s="622">
        <v>1.0</v>
      </c>
      <c r="S20" s="622">
        <v>1.0</v>
      </c>
      <c r="T20" s="623">
        <v>0.0</v>
      </c>
      <c r="U20" s="663"/>
      <c r="V20" s="621">
        <v>44485.0</v>
      </c>
      <c r="W20" s="8"/>
      <c r="X20" s="622">
        <v>0.0</v>
      </c>
      <c r="Y20" s="622">
        <v>0.0</v>
      </c>
      <c r="Z20" s="622">
        <v>0.0</v>
      </c>
      <c r="AA20" s="623">
        <v>0.0</v>
      </c>
      <c r="AB20" s="1519"/>
      <c r="AC20" s="621">
        <v>44485.0</v>
      </c>
      <c r="AD20" s="8"/>
      <c r="AE20" s="622"/>
      <c r="AF20" s="622"/>
      <c r="AG20" s="622"/>
      <c r="AH20" s="623"/>
    </row>
    <row r="21">
      <c r="A21" s="621">
        <v>44486.0</v>
      </c>
      <c r="B21" s="8"/>
      <c r="C21" s="622">
        <v>0.0</v>
      </c>
      <c r="D21" s="622">
        <v>0.0</v>
      </c>
      <c r="E21" s="622">
        <v>0.0</v>
      </c>
      <c r="F21" s="623">
        <v>0.0</v>
      </c>
      <c r="G21" s="663"/>
      <c r="H21" s="621">
        <v>44486.0</v>
      </c>
      <c r="I21" s="8"/>
      <c r="J21" s="622">
        <v>0.0</v>
      </c>
      <c r="K21" s="622">
        <v>1.0</v>
      </c>
      <c r="L21" s="622">
        <v>0.0</v>
      </c>
      <c r="M21" s="623">
        <v>1.0</v>
      </c>
      <c r="N21" s="663"/>
      <c r="O21" s="621">
        <v>44486.0</v>
      </c>
      <c r="P21" s="8"/>
      <c r="Q21" s="622">
        <v>0.0</v>
      </c>
      <c r="R21" s="622">
        <v>0.0</v>
      </c>
      <c r="S21" s="622">
        <v>1.0</v>
      </c>
      <c r="T21" s="623">
        <v>0.0</v>
      </c>
      <c r="U21" s="663"/>
      <c r="V21" s="621">
        <v>44486.0</v>
      </c>
      <c r="W21" s="8"/>
      <c r="X21" s="622">
        <v>0.0</v>
      </c>
      <c r="Y21" s="622">
        <v>0.0</v>
      </c>
      <c r="Z21" s="622">
        <v>0.0</v>
      </c>
      <c r="AA21" s="623">
        <v>0.0</v>
      </c>
      <c r="AB21" s="1519"/>
      <c r="AC21" s="621">
        <v>44486.0</v>
      </c>
      <c r="AD21" s="8"/>
      <c r="AE21" s="622"/>
      <c r="AF21" s="622"/>
      <c r="AG21" s="622"/>
      <c r="AH21" s="623"/>
    </row>
    <row r="22">
      <c r="A22" s="1520"/>
      <c r="B22" s="1521"/>
      <c r="C22" s="1521"/>
      <c r="D22" s="1521"/>
      <c r="E22" s="1522"/>
      <c r="F22" s="1523"/>
      <c r="G22" s="674"/>
      <c r="H22" s="1520"/>
      <c r="I22" s="7"/>
      <c r="J22" s="7"/>
      <c r="K22" s="7"/>
      <c r="L22" s="8"/>
      <c r="M22" s="1523"/>
      <c r="N22" s="674"/>
      <c r="O22" s="1520"/>
      <c r="P22" s="7"/>
      <c r="Q22" s="7"/>
      <c r="R22" s="7"/>
      <c r="S22" s="8"/>
      <c r="T22" s="1523"/>
      <c r="U22" s="674"/>
      <c r="V22" s="1520"/>
      <c r="W22" s="7"/>
      <c r="X22" s="7"/>
      <c r="Y22" s="7"/>
      <c r="Z22" s="8"/>
      <c r="AA22" s="1523"/>
      <c r="AB22" s="1524"/>
      <c r="AC22" s="1520"/>
      <c r="AD22" s="7"/>
      <c r="AE22" s="7"/>
      <c r="AF22" s="7"/>
      <c r="AG22" s="8"/>
      <c r="AH22" s="1523"/>
    </row>
    <row r="23">
      <c r="A23" s="1281">
        <v>44487.0</v>
      </c>
      <c r="B23" s="8"/>
      <c r="C23" s="622">
        <v>0.0</v>
      </c>
      <c r="D23" s="622">
        <v>0.0</v>
      </c>
      <c r="E23" s="622">
        <v>1.0</v>
      </c>
      <c r="F23" s="623">
        <v>0.0</v>
      </c>
      <c r="G23" s="663"/>
      <c r="H23" s="1281">
        <v>44487.0</v>
      </c>
      <c r="I23" s="8"/>
      <c r="J23" s="622">
        <v>0.0</v>
      </c>
      <c r="K23" s="622">
        <v>0.0</v>
      </c>
      <c r="L23" s="622">
        <v>0.0</v>
      </c>
      <c r="M23" s="623">
        <v>0.0</v>
      </c>
      <c r="N23" s="663"/>
      <c r="O23" s="1281">
        <v>44487.0</v>
      </c>
      <c r="P23" s="8"/>
      <c r="Q23" s="622">
        <v>0.0</v>
      </c>
      <c r="R23" s="622">
        <v>0.0</v>
      </c>
      <c r="S23" s="622">
        <v>0.0</v>
      </c>
      <c r="T23" s="623">
        <v>0.0</v>
      </c>
      <c r="U23" s="663"/>
      <c r="V23" s="1281">
        <v>44487.0</v>
      </c>
      <c r="W23" s="8"/>
      <c r="X23" s="622">
        <v>1.0</v>
      </c>
      <c r="Y23" s="622">
        <v>0.0</v>
      </c>
      <c r="Z23" s="622">
        <v>0.0</v>
      </c>
      <c r="AA23" s="623">
        <v>0.0</v>
      </c>
      <c r="AB23" s="1519"/>
      <c r="AC23" s="1281">
        <v>44487.0</v>
      </c>
      <c r="AD23" s="8"/>
      <c r="AE23" s="622"/>
      <c r="AF23" s="622"/>
      <c r="AG23" s="1525"/>
      <c r="AH23" s="1289"/>
    </row>
    <row r="24">
      <c r="A24" s="1281">
        <v>44488.0</v>
      </c>
      <c r="B24" s="8"/>
      <c r="C24" s="622">
        <v>0.0</v>
      </c>
      <c r="D24" s="622">
        <v>0.0</v>
      </c>
      <c r="E24" s="622">
        <v>0.0</v>
      </c>
      <c r="F24" s="623">
        <v>0.0</v>
      </c>
      <c r="G24" s="663"/>
      <c r="H24" s="1281">
        <v>44488.0</v>
      </c>
      <c r="I24" s="8"/>
      <c r="J24" s="622">
        <v>1.0</v>
      </c>
      <c r="K24" s="622">
        <v>1.0</v>
      </c>
      <c r="L24" s="622">
        <v>1.0</v>
      </c>
      <c r="M24" s="623">
        <v>0.0</v>
      </c>
      <c r="N24" s="663"/>
      <c r="O24" s="1281">
        <v>44488.0</v>
      </c>
      <c r="P24" s="8"/>
      <c r="Q24" s="622">
        <v>0.0</v>
      </c>
      <c r="R24" s="622">
        <v>0.0</v>
      </c>
      <c r="S24" s="622">
        <v>0.0</v>
      </c>
      <c r="T24" s="623">
        <v>1.0</v>
      </c>
      <c r="U24" s="663"/>
      <c r="V24" s="1281">
        <v>44488.0</v>
      </c>
      <c r="W24" s="8"/>
      <c r="X24" s="622">
        <v>0.0</v>
      </c>
      <c r="Y24" s="622">
        <v>0.0</v>
      </c>
      <c r="Z24" s="622">
        <v>0.0</v>
      </c>
      <c r="AA24" s="623">
        <v>0.0</v>
      </c>
      <c r="AB24" s="1519"/>
      <c r="AC24" s="1281">
        <v>44488.0</v>
      </c>
      <c r="AD24" s="8"/>
      <c r="AE24" s="622"/>
      <c r="AF24" s="622"/>
      <c r="AG24" s="1525"/>
      <c r="AH24" s="1289"/>
    </row>
    <row r="25">
      <c r="A25" s="1281">
        <v>44489.0</v>
      </c>
      <c r="B25" s="8"/>
      <c r="C25" s="622">
        <v>0.0</v>
      </c>
      <c r="D25" s="622">
        <v>0.0</v>
      </c>
      <c r="E25" s="622">
        <v>1.0</v>
      </c>
      <c r="F25" s="623">
        <v>0.0</v>
      </c>
      <c r="G25" s="663"/>
      <c r="H25" s="1281">
        <v>44489.0</v>
      </c>
      <c r="I25" s="8"/>
      <c r="J25" s="622">
        <v>0.0</v>
      </c>
      <c r="K25" s="622">
        <v>0.0</v>
      </c>
      <c r="L25" s="622">
        <v>0.0</v>
      </c>
      <c r="M25" s="623">
        <v>0.0</v>
      </c>
      <c r="N25" s="663"/>
      <c r="O25" s="1281">
        <v>44489.0</v>
      </c>
      <c r="P25" s="8"/>
      <c r="Q25" s="622">
        <v>1.0</v>
      </c>
      <c r="R25" s="622">
        <v>1.0</v>
      </c>
      <c r="S25" s="622">
        <v>0.0</v>
      </c>
      <c r="T25" s="623">
        <v>0.0</v>
      </c>
      <c r="U25" s="663"/>
      <c r="V25" s="1281">
        <v>44489.0</v>
      </c>
      <c r="W25" s="8"/>
      <c r="X25" s="622">
        <v>0.0</v>
      </c>
      <c r="Y25" s="622">
        <v>0.0</v>
      </c>
      <c r="Z25" s="622">
        <v>0.0</v>
      </c>
      <c r="AA25" s="623">
        <v>0.0</v>
      </c>
      <c r="AB25" s="1519"/>
      <c r="AC25" s="1281">
        <v>44489.0</v>
      </c>
      <c r="AD25" s="8"/>
      <c r="AE25" s="622"/>
      <c r="AF25" s="622"/>
      <c r="AG25" s="1525"/>
      <c r="AH25" s="1289"/>
    </row>
    <row r="26">
      <c r="A26" s="1281">
        <v>44490.0</v>
      </c>
      <c r="B26" s="8"/>
      <c r="C26" s="622">
        <v>0.0</v>
      </c>
      <c r="D26" s="622">
        <v>0.0</v>
      </c>
      <c r="E26" s="622">
        <v>1.0</v>
      </c>
      <c r="F26" s="623">
        <v>0.0</v>
      </c>
      <c r="G26" s="663"/>
      <c r="H26" s="1281">
        <v>44490.0</v>
      </c>
      <c r="I26" s="8"/>
      <c r="J26" s="622">
        <v>1.0</v>
      </c>
      <c r="K26" s="622">
        <v>1.0</v>
      </c>
      <c r="L26" s="622">
        <v>0.0</v>
      </c>
      <c r="M26" s="623">
        <v>0.0</v>
      </c>
      <c r="N26" s="663"/>
      <c r="O26" s="1281">
        <v>44490.0</v>
      </c>
      <c r="P26" s="8"/>
      <c r="Q26" s="622">
        <v>0.0</v>
      </c>
      <c r="R26" s="622">
        <v>0.0</v>
      </c>
      <c r="S26" s="622">
        <v>0.0</v>
      </c>
      <c r="T26" s="623">
        <v>0.0</v>
      </c>
      <c r="U26" s="663"/>
      <c r="V26" s="1281">
        <v>44490.0</v>
      </c>
      <c r="W26" s="8"/>
      <c r="X26" s="622">
        <v>0.0</v>
      </c>
      <c r="Y26" s="622">
        <v>0.0</v>
      </c>
      <c r="Z26" s="622">
        <v>0.0</v>
      </c>
      <c r="AA26" s="623">
        <v>0.0</v>
      </c>
      <c r="AB26" s="1519"/>
      <c r="AC26" s="1281">
        <v>44490.0</v>
      </c>
      <c r="AD26" s="8"/>
      <c r="AE26" s="622"/>
      <c r="AF26" s="622"/>
      <c r="AG26" s="1525"/>
      <c r="AH26" s="1289"/>
    </row>
    <row r="27">
      <c r="A27" s="1281">
        <v>44491.0</v>
      </c>
      <c r="B27" s="8"/>
      <c r="C27" s="622">
        <v>1.0</v>
      </c>
      <c r="D27" s="622">
        <v>1.0</v>
      </c>
      <c r="E27" s="622">
        <v>0.0</v>
      </c>
      <c r="F27" s="623">
        <v>0.0</v>
      </c>
      <c r="G27" s="663"/>
      <c r="H27" s="1281">
        <v>44491.0</v>
      </c>
      <c r="I27" s="8"/>
      <c r="J27" s="622">
        <v>0.0</v>
      </c>
      <c r="K27" s="622">
        <v>0.0</v>
      </c>
      <c r="L27" s="622">
        <v>0.0</v>
      </c>
      <c r="M27" s="623">
        <v>0.0</v>
      </c>
      <c r="N27" s="663"/>
      <c r="O27" s="1281">
        <v>44491.0</v>
      </c>
      <c r="P27" s="8"/>
      <c r="Q27" s="622">
        <v>0.0</v>
      </c>
      <c r="R27" s="622">
        <v>0.0</v>
      </c>
      <c r="S27" s="622">
        <v>0.0</v>
      </c>
      <c r="T27" s="623">
        <v>0.0</v>
      </c>
      <c r="U27" s="663"/>
      <c r="V27" s="1281">
        <v>44491.0</v>
      </c>
      <c r="W27" s="8"/>
      <c r="X27" s="622">
        <v>0.0</v>
      </c>
      <c r="Y27" s="622">
        <v>0.0</v>
      </c>
      <c r="Z27" s="622">
        <v>1.0</v>
      </c>
      <c r="AA27" s="623">
        <v>0.0</v>
      </c>
      <c r="AB27" s="1519"/>
      <c r="AC27" s="1281">
        <v>44491.0</v>
      </c>
      <c r="AD27" s="8"/>
      <c r="AE27" s="622"/>
      <c r="AF27" s="622"/>
      <c r="AG27" s="1525"/>
      <c r="AH27" s="1289"/>
    </row>
    <row r="28">
      <c r="A28" s="1281">
        <v>44492.0</v>
      </c>
      <c r="B28" s="8"/>
      <c r="C28" s="622">
        <v>0.0</v>
      </c>
      <c r="D28" s="622">
        <v>0.0</v>
      </c>
      <c r="E28" s="622">
        <v>0.0</v>
      </c>
      <c r="F28" s="623">
        <v>0.0</v>
      </c>
      <c r="G28" s="663"/>
      <c r="H28" s="1281">
        <v>44492.0</v>
      </c>
      <c r="I28" s="8"/>
      <c r="J28" s="622">
        <v>1.0</v>
      </c>
      <c r="K28" s="622">
        <v>0.0</v>
      </c>
      <c r="L28" s="622">
        <v>1.0</v>
      </c>
      <c r="M28" s="623">
        <v>0.0</v>
      </c>
      <c r="N28" s="663"/>
      <c r="O28" s="1281">
        <v>44492.0</v>
      </c>
      <c r="P28" s="8"/>
      <c r="Q28" s="622">
        <v>0.0</v>
      </c>
      <c r="R28" s="622">
        <v>0.0</v>
      </c>
      <c r="S28" s="622">
        <v>0.0</v>
      </c>
      <c r="T28" s="623">
        <v>0.0</v>
      </c>
      <c r="U28" s="663"/>
      <c r="V28" s="1281">
        <v>44492.0</v>
      </c>
      <c r="W28" s="8"/>
      <c r="X28" s="622">
        <v>0.0</v>
      </c>
      <c r="Y28" s="622">
        <v>1.0</v>
      </c>
      <c r="Z28" s="622">
        <v>0.0</v>
      </c>
      <c r="AA28" s="623">
        <v>0.0</v>
      </c>
      <c r="AB28" s="1519"/>
      <c r="AC28" s="1281">
        <v>44492.0</v>
      </c>
      <c r="AD28" s="8"/>
      <c r="AE28" s="622"/>
      <c r="AF28" s="622"/>
      <c r="AG28" s="1525"/>
      <c r="AH28" s="1289"/>
    </row>
    <row r="29">
      <c r="A29" s="1281">
        <v>44493.0</v>
      </c>
      <c r="B29" s="8"/>
      <c r="C29" s="622">
        <v>0.0</v>
      </c>
      <c r="D29" s="622">
        <v>0.0</v>
      </c>
      <c r="E29" s="622">
        <v>0.0</v>
      </c>
      <c r="F29" s="623">
        <v>0.0</v>
      </c>
      <c r="G29" s="1517"/>
      <c r="H29" s="1281">
        <v>44493.0</v>
      </c>
      <c r="I29" s="8"/>
      <c r="J29" s="622">
        <v>1.0</v>
      </c>
      <c r="K29" s="622">
        <v>0.0</v>
      </c>
      <c r="L29" s="622">
        <v>0.0</v>
      </c>
      <c r="M29" s="623">
        <v>1.0</v>
      </c>
      <c r="N29" s="1517"/>
      <c r="O29" s="1281">
        <v>44493.0</v>
      </c>
      <c r="P29" s="8"/>
      <c r="Q29" s="622">
        <v>0.0</v>
      </c>
      <c r="R29" s="622">
        <v>0.0</v>
      </c>
      <c r="S29" s="622">
        <v>0.0</v>
      </c>
      <c r="T29" s="623">
        <v>0.0</v>
      </c>
      <c r="U29" s="1517"/>
      <c r="V29" s="1281">
        <v>44493.0</v>
      </c>
      <c r="W29" s="8"/>
      <c r="X29" s="622">
        <v>0.0</v>
      </c>
      <c r="Y29" s="622">
        <v>1.0</v>
      </c>
      <c r="Z29" s="622">
        <v>1.0</v>
      </c>
      <c r="AA29" s="623">
        <v>0.0</v>
      </c>
      <c r="AB29" s="1518"/>
      <c r="AC29" s="1281">
        <v>44493.0</v>
      </c>
      <c r="AD29" s="8"/>
      <c r="AE29" s="622"/>
      <c r="AF29" s="622"/>
      <c r="AG29" s="622"/>
      <c r="AH29" s="1526"/>
    </row>
    <row r="30">
      <c r="A30" s="1520"/>
      <c r="B30" s="1521"/>
      <c r="C30" s="1521"/>
      <c r="D30" s="1521"/>
      <c r="E30" s="1522"/>
      <c r="F30" s="1523"/>
      <c r="G30" s="674"/>
      <c r="H30" s="1520"/>
      <c r="I30" s="7"/>
      <c r="J30" s="7"/>
      <c r="K30" s="7"/>
      <c r="L30" s="8"/>
      <c r="M30" s="1523"/>
      <c r="N30" s="674"/>
      <c r="O30" s="1520"/>
      <c r="P30" s="7"/>
      <c r="Q30" s="7"/>
      <c r="R30" s="7"/>
      <c r="S30" s="8"/>
      <c r="T30" s="1523"/>
      <c r="U30" s="674"/>
      <c r="V30" s="1520"/>
      <c r="W30" s="7"/>
      <c r="X30" s="7"/>
      <c r="Y30" s="7"/>
      <c r="Z30" s="8"/>
      <c r="AA30" s="1523"/>
      <c r="AB30" s="1524"/>
      <c r="AC30" s="1520"/>
      <c r="AD30" s="7"/>
      <c r="AE30" s="7"/>
      <c r="AF30" s="7"/>
      <c r="AG30" s="8"/>
      <c r="AH30" s="1523"/>
    </row>
    <row r="31">
      <c r="A31" s="635">
        <v>44494.0</v>
      </c>
      <c r="B31" s="8"/>
      <c r="C31" s="622">
        <v>0.0</v>
      </c>
      <c r="D31" s="622">
        <v>0.0</v>
      </c>
      <c r="E31" s="622">
        <v>1.0</v>
      </c>
      <c r="F31" s="623">
        <v>0.0</v>
      </c>
      <c r="G31" s="663"/>
      <c r="H31" s="635">
        <v>44494.0</v>
      </c>
      <c r="I31" s="8"/>
      <c r="J31" s="622">
        <v>1.0</v>
      </c>
      <c r="K31" s="622">
        <v>1.0</v>
      </c>
      <c r="L31" s="622">
        <v>0.0</v>
      </c>
      <c r="M31" s="623">
        <v>0.0</v>
      </c>
      <c r="N31" s="663"/>
      <c r="O31" s="635">
        <v>44494.0</v>
      </c>
      <c r="P31" s="8"/>
      <c r="Q31" s="622">
        <v>0.0</v>
      </c>
      <c r="R31" s="622">
        <v>0.0</v>
      </c>
      <c r="S31" s="622">
        <v>0.0</v>
      </c>
      <c r="T31" s="623">
        <v>0.0</v>
      </c>
      <c r="U31" s="663"/>
      <c r="V31" s="635">
        <v>44494.0</v>
      </c>
      <c r="W31" s="8"/>
      <c r="X31" s="622">
        <v>0.0</v>
      </c>
      <c r="Y31" s="622">
        <v>0.0</v>
      </c>
      <c r="Z31" s="622">
        <v>0.0</v>
      </c>
      <c r="AA31" s="623">
        <v>0.0</v>
      </c>
      <c r="AB31" s="1519"/>
      <c r="AC31" s="635">
        <v>44494.0</v>
      </c>
      <c r="AD31" s="8"/>
      <c r="AE31" s="622"/>
      <c r="AF31" s="622"/>
      <c r="AG31" s="1525"/>
      <c r="AH31" s="1289"/>
    </row>
    <row r="32">
      <c r="A32" s="635">
        <v>44495.0</v>
      </c>
      <c r="B32" s="8"/>
      <c r="C32" s="622">
        <v>0.0</v>
      </c>
      <c r="D32" s="622">
        <v>0.0</v>
      </c>
      <c r="E32" s="622">
        <v>0.0</v>
      </c>
      <c r="F32" s="623">
        <v>0.0</v>
      </c>
      <c r="G32" s="1527"/>
      <c r="H32" s="635">
        <v>44495.0</v>
      </c>
      <c r="I32" s="8"/>
      <c r="J32" s="622">
        <v>1.0</v>
      </c>
      <c r="K32" s="622">
        <v>1.0</v>
      </c>
      <c r="L32" s="622">
        <v>0.0</v>
      </c>
      <c r="M32" s="623">
        <v>1.0</v>
      </c>
      <c r="N32" s="1527"/>
      <c r="O32" s="635">
        <v>44495.0</v>
      </c>
      <c r="P32" s="8"/>
      <c r="Q32" s="622">
        <v>0.0</v>
      </c>
      <c r="R32" s="622">
        <v>1.0</v>
      </c>
      <c r="S32" s="622">
        <v>1.0</v>
      </c>
      <c r="T32" s="623">
        <v>0.0</v>
      </c>
      <c r="U32" s="1527"/>
      <c r="V32" s="635">
        <v>44495.0</v>
      </c>
      <c r="W32" s="8"/>
      <c r="X32" s="622">
        <v>0.0</v>
      </c>
      <c r="Y32" s="622">
        <v>0.0</v>
      </c>
      <c r="Z32" s="622">
        <v>0.0</v>
      </c>
      <c r="AA32" s="623">
        <v>0.0</v>
      </c>
      <c r="AB32" s="1519"/>
      <c r="AC32" s="635">
        <v>44495.0</v>
      </c>
      <c r="AD32" s="8"/>
      <c r="AE32" s="622"/>
      <c r="AF32" s="622"/>
      <c r="AG32" s="1525"/>
      <c r="AH32" s="1289"/>
    </row>
    <row r="33">
      <c r="A33" s="635">
        <v>44496.0</v>
      </c>
      <c r="B33" s="8"/>
      <c r="C33" s="622">
        <v>0.0</v>
      </c>
      <c r="D33" s="622">
        <v>0.0</v>
      </c>
      <c r="E33" s="622">
        <v>0.0</v>
      </c>
      <c r="F33" s="623">
        <v>0.0</v>
      </c>
      <c r="G33" s="663"/>
      <c r="H33" s="635">
        <v>44496.0</v>
      </c>
      <c r="I33" s="8"/>
      <c r="J33" s="622">
        <v>1.0</v>
      </c>
      <c r="K33" s="622">
        <v>1.0</v>
      </c>
      <c r="L33" s="622">
        <v>0.0</v>
      </c>
      <c r="M33" s="623">
        <v>0.0</v>
      </c>
      <c r="N33" s="663"/>
      <c r="O33" s="635">
        <v>44496.0</v>
      </c>
      <c r="P33" s="8"/>
      <c r="Q33" s="622">
        <v>0.0</v>
      </c>
      <c r="R33" s="622">
        <v>0.0</v>
      </c>
      <c r="S33" s="622">
        <v>1.0</v>
      </c>
      <c r="T33" s="623">
        <v>0.0</v>
      </c>
      <c r="U33" s="663"/>
      <c r="V33" s="635">
        <v>44496.0</v>
      </c>
      <c r="W33" s="8"/>
      <c r="X33" s="622">
        <v>0.0</v>
      </c>
      <c r="Y33" s="622">
        <v>0.0</v>
      </c>
      <c r="Z33" s="622">
        <v>0.0</v>
      </c>
      <c r="AA33" s="623">
        <v>2.0</v>
      </c>
      <c r="AB33" s="1519"/>
      <c r="AC33" s="635">
        <v>44496.0</v>
      </c>
      <c r="AD33" s="8"/>
      <c r="AE33" s="622"/>
      <c r="AF33" s="622"/>
      <c r="AG33" s="1525"/>
      <c r="AH33" s="1289"/>
    </row>
    <row r="34">
      <c r="A34" s="635">
        <v>44497.0</v>
      </c>
      <c r="B34" s="8"/>
      <c r="C34" s="622">
        <v>0.0</v>
      </c>
      <c r="D34" s="622">
        <v>0.0</v>
      </c>
      <c r="E34" s="622">
        <v>0.0</v>
      </c>
      <c r="F34" s="623">
        <v>0.0</v>
      </c>
      <c r="G34" s="1527"/>
      <c r="H34" s="635">
        <v>44497.0</v>
      </c>
      <c r="I34" s="8"/>
      <c r="J34" s="622">
        <v>0.0</v>
      </c>
      <c r="K34" s="622">
        <v>1.0</v>
      </c>
      <c r="L34" s="622">
        <v>0.0</v>
      </c>
      <c r="M34" s="623">
        <v>0.0</v>
      </c>
      <c r="N34" s="1527"/>
      <c r="O34" s="635">
        <v>44497.0</v>
      </c>
      <c r="P34" s="8"/>
      <c r="Q34" s="622">
        <v>0.0</v>
      </c>
      <c r="R34" s="622">
        <v>0.0</v>
      </c>
      <c r="S34" s="622">
        <v>1.0</v>
      </c>
      <c r="T34" s="623">
        <v>1.0</v>
      </c>
      <c r="U34" s="1527"/>
      <c r="V34" s="635">
        <v>44497.0</v>
      </c>
      <c r="W34" s="8"/>
      <c r="X34" s="622">
        <v>1.0</v>
      </c>
      <c r="Y34" s="622">
        <v>0.0</v>
      </c>
      <c r="Z34" s="622">
        <v>0.0</v>
      </c>
      <c r="AA34" s="623">
        <v>0.0</v>
      </c>
      <c r="AB34" s="1528"/>
      <c r="AC34" s="635">
        <v>44497.0</v>
      </c>
      <c r="AD34" s="8"/>
      <c r="AE34" s="622"/>
      <c r="AF34" s="622"/>
      <c r="AG34" s="622"/>
      <c r="AH34" s="1529"/>
    </row>
    <row r="35">
      <c r="A35" s="635">
        <v>44498.0</v>
      </c>
      <c r="B35" s="8"/>
      <c r="C35" s="622">
        <v>0.0</v>
      </c>
      <c r="D35" s="622">
        <v>0.0</v>
      </c>
      <c r="E35" s="622">
        <v>1.0</v>
      </c>
      <c r="F35" s="623">
        <v>0.0</v>
      </c>
      <c r="G35" s="1527"/>
      <c r="H35" s="635">
        <v>44498.0</v>
      </c>
      <c r="I35" s="8"/>
      <c r="J35" s="622">
        <v>0.0</v>
      </c>
      <c r="K35" s="622">
        <v>0.0</v>
      </c>
      <c r="L35" s="622">
        <v>0.0</v>
      </c>
      <c r="M35" s="623">
        <v>0.0</v>
      </c>
      <c r="N35" s="1527"/>
      <c r="O35" s="635">
        <v>44498.0</v>
      </c>
      <c r="P35" s="8"/>
      <c r="Q35" s="622">
        <v>1.0</v>
      </c>
      <c r="R35" s="622">
        <v>1.0</v>
      </c>
      <c r="S35" s="622">
        <v>0.0</v>
      </c>
      <c r="T35" s="623">
        <v>0.0</v>
      </c>
      <c r="U35" s="1527"/>
      <c r="V35" s="635">
        <v>44498.0</v>
      </c>
      <c r="W35" s="8"/>
      <c r="X35" s="622">
        <v>0.0</v>
      </c>
      <c r="Y35" s="622">
        <v>1.0</v>
      </c>
      <c r="Z35" s="622">
        <v>0.0</v>
      </c>
      <c r="AA35" s="623">
        <v>0.0</v>
      </c>
      <c r="AB35" s="1519"/>
      <c r="AC35" s="635">
        <v>44498.0</v>
      </c>
      <c r="AD35" s="8"/>
      <c r="AE35" s="622"/>
      <c r="AF35" s="622"/>
      <c r="AG35" s="1525"/>
      <c r="AH35" s="1289"/>
    </row>
    <row r="36">
      <c r="A36" s="635">
        <v>44499.0</v>
      </c>
      <c r="B36" s="8"/>
      <c r="C36" s="622">
        <v>0.0</v>
      </c>
      <c r="D36" s="622">
        <v>0.0</v>
      </c>
      <c r="E36" s="622">
        <v>1.0</v>
      </c>
      <c r="F36" s="623">
        <v>0.0</v>
      </c>
      <c r="G36" s="1530"/>
      <c r="H36" s="635">
        <v>44499.0</v>
      </c>
      <c r="I36" s="8"/>
      <c r="J36" s="622">
        <v>0.0</v>
      </c>
      <c r="K36" s="622">
        <v>1.0</v>
      </c>
      <c r="L36" s="622">
        <v>0.0</v>
      </c>
      <c r="M36" s="623">
        <v>0.0</v>
      </c>
      <c r="N36" s="1530"/>
      <c r="O36" s="635">
        <v>44499.0</v>
      </c>
      <c r="P36" s="8"/>
      <c r="Q36" s="622">
        <v>0.0</v>
      </c>
      <c r="R36" s="622">
        <v>0.0</v>
      </c>
      <c r="S36" s="622">
        <v>0.0</v>
      </c>
      <c r="T36" s="623">
        <v>0.0</v>
      </c>
      <c r="U36" s="1530"/>
      <c r="V36" s="635">
        <v>44499.0</v>
      </c>
      <c r="W36" s="8"/>
      <c r="X36" s="622">
        <v>1.0</v>
      </c>
      <c r="Y36" s="622">
        <v>1.0</v>
      </c>
      <c r="Z36" s="622">
        <v>0.0</v>
      </c>
      <c r="AA36" s="623">
        <v>0.0</v>
      </c>
      <c r="AB36" s="1519"/>
      <c r="AC36" s="635">
        <v>44499.0</v>
      </c>
      <c r="AD36" s="8"/>
      <c r="AE36" s="622"/>
      <c r="AF36" s="622"/>
      <c r="AG36" s="1525"/>
      <c r="AH36" s="1289"/>
    </row>
    <row r="37">
      <c r="A37" s="635">
        <v>44500.0</v>
      </c>
      <c r="B37" s="8"/>
      <c r="C37" s="622">
        <v>0.0</v>
      </c>
      <c r="D37" s="622">
        <v>0.0</v>
      </c>
      <c r="E37" s="622">
        <v>1.0</v>
      </c>
      <c r="F37" s="623">
        <v>0.0</v>
      </c>
      <c r="G37" s="1530"/>
      <c r="H37" s="635">
        <v>44500.0</v>
      </c>
      <c r="I37" s="8"/>
      <c r="J37" s="622">
        <v>0.0</v>
      </c>
      <c r="K37" s="622">
        <v>0.0</v>
      </c>
      <c r="L37" s="622">
        <v>0.0</v>
      </c>
      <c r="M37" s="623">
        <v>0.0</v>
      </c>
      <c r="N37" s="1530"/>
      <c r="O37" s="635">
        <v>44500.0</v>
      </c>
      <c r="P37" s="8"/>
      <c r="Q37" s="622">
        <v>1.0</v>
      </c>
      <c r="R37" s="622">
        <v>0.0</v>
      </c>
      <c r="S37" s="622">
        <v>0.0</v>
      </c>
      <c r="T37" s="623">
        <v>0.0</v>
      </c>
      <c r="U37" s="1530"/>
      <c r="V37" s="635">
        <v>44500.0</v>
      </c>
      <c r="W37" s="8"/>
      <c r="X37" s="622">
        <v>0.0</v>
      </c>
      <c r="Y37" s="622">
        <v>1.0</v>
      </c>
      <c r="Z37" s="622">
        <v>0.0</v>
      </c>
      <c r="AA37" s="623">
        <v>0.0</v>
      </c>
      <c r="AB37" s="1519"/>
      <c r="AC37" s="635">
        <v>44500.0</v>
      </c>
      <c r="AD37" s="8"/>
      <c r="AE37" s="622"/>
      <c r="AF37" s="622"/>
      <c r="AG37" s="1525"/>
      <c r="AH37" s="1289"/>
    </row>
    <row r="38">
      <c r="A38" s="653" t="s">
        <v>1070</v>
      </c>
      <c r="B38" s="8"/>
      <c r="C38" s="1287">
        <f t="shared" ref="C38:F38" si="1">SUM(C3:C5)</f>
        <v>0</v>
      </c>
      <c r="D38" s="654">
        <f t="shared" si="1"/>
        <v>0</v>
      </c>
      <c r="E38" s="655">
        <f t="shared" si="1"/>
        <v>2</v>
      </c>
      <c r="F38" s="1531">
        <f t="shared" si="1"/>
        <v>0</v>
      </c>
      <c r="G38" s="663"/>
      <c r="H38" s="653" t="s">
        <v>1070</v>
      </c>
      <c r="I38" s="8"/>
      <c r="J38" s="1287">
        <f t="shared" ref="J38:M38" si="2">SUM(J3:J5)</f>
        <v>2</v>
      </c>
      <c r="K38" s="654">
        <f t="shared" si="2"/>
        <v>3</v>
      </c>
      <c r="L38" s="655">
        <f t="shared" si="2"/>
        <v>0</v>
      </c>
      <c r="M38" s="1531">
        <f t="shared" si="2"/>
        <v>0</v>
      </c>
      <c r="N38" s="663"/>
      <c r="O38" s="653" t="s">
        <v>1070</v>
      </c>
      <c r="P38" s="8"/>
      <c r="Q38" s="1287">
        <f t="shared" ref="Q38:T38" si="3">SUM(Q3:Q5)</f>
        <v>1</v>
      </c>
      <c r="R38" s="654">
        <f t="shared" si="3"/>
        <v>0</v>
      </c>
      <c r="S38" s="655">
        <f t="shared" si="3"/>
        <v>0</v>
      </c>
      <c r="T38" s="1531">
        <f t="shared" si="3"/>
        <v>0</v>
      </c>
      <c r="U38" s="663"/>
      <c r="V38" s="653" t="s">
        <v>1070</v>
      </c>
      <c r="W38" s="8"/>
      <c r="X38" s="1287">
        <f t="shared" ref="X38:AA38" si="4">SUM(X3:X5)</f>
        <v>1</v>
      </c>
      <c r="Y38" s="654">
        <f t="shared" si="4"/>
        <v>1</v>
      </c>
      <c r="Z38" s="655">
        <f t="shared" si="4"/>
        <v>0</v>
      </c>
      <c r="AA38" s="1531">
        <f t="shared" si="4"/>
        <v>0</v>
      </c>
      <c r="AB38" s="1532"/>
      <c r="AC38" s="653" t="s">
        <v>1070</v>
      </c>
      <c r="AD38" s="8"/>
      <c r="AE38" s="1287">
        <f t="shared" ref="AE38:AH38" si="5">SUM(AE3:AE5)</f>
        <v>0</v>
      </c>
      <c r="AF38" s="654">
        <f t="shared" si="5"/>
        <v>0</v>
      </c>
      <c r="AG38" s="655">
        <f t="shared" si="5"/>
        <v>0</v>
      </c>
      <c r="AH38" s="1531">
        <f t="shared" si="5"/>
        <v>0</v>
      </c>
    </row>
    <row r="39">
      <c r="A39" s="653" t="s">
        <v>1071</v>
      </c>
      <c r="B39" s="8"/>
      <c r="C39" s="654">
        <f t="shared" ref="C39:F39" si="6">SUM(C7:C13)</f>
        <v>3</v>
      </c>
      <c r="D39" s="654">
        <f t="shared" si="6"/>
        <v>2</v>
      </c>
      <c r="E39" s="655">
        <f t="shared" si="6"/>
        <v>1</v>
      </c>
      <c r="F39" s="1531">
        <f t="shared" si="6"/>
        <v>2</v>
      </c>
      <c r="G39" s="663"/>
      <c r="H39" s="653" t="s">
        <v>1071</v>
      </c>
      <c r="I39" s="8"/>
      <c r="J39" s="654">
        <f t="shared" ref="J39:M39" si="7">SUM(J7:J13)</f>
        <v>1</v>
      </c>
      <c r="K39" s="654">
        <f t="shared" si="7"/>
        <v>2</v>
      </c>
      <c r="L39" s="655">
        <f t="shared" si="7"/>
        <v>0</v>
      </c>
      <c r="M39" s="1531">
        <f t="shared" si="7"/>
        <v>2</v>
      </c>
      <c r="N39" s="663"/>
      <c r="O39" s="653" t="s">
        <v>1071</v>
      </c>
      <c r="P39" s="8"/>
      <c r="Q39" s="654">
        <f t="shared" ref="Q39:T39" si="8">SUM(Q7:Q13)</f>
        <v>1</v>
      </c>
      <c r="R39" s="654">
        <f t="shared" si="8"/>
        <v>0</v>
      </c>
      <c r="S39" s="655">
        <f t="shared" si="8"/>
        <v>2</v>
      </c>
      <c r="T39" s="1531">
        <f t="shared" si="8"/>
        <v>0</v>
      </c>
      <c r="U39" s="663"/>
      <c r="V39" s="653" t="s">
        <v>1071</v>
      </c>
      <c r="W39" s="8"/>
      <c r="X39" s="654">
        <f t="shared" ref="X39:AA39" si="9">SUM(X7:X13)</f>
        <v>0</v>
      </c>
      <c r="Y39" s="654">
        <f t="shared" si="9"/>
        <v>0</v>
      </c>
      <c r="Z39" s="655">
        <f t="shared" si="9"/>
        <v>0</v>
      </c>
      <c r="AA39" s="1531">
        <f t="shared" si="9"/>
        <v>2</v>
      </c>
      <c r="AB39" s="1532"/>
      <c r="AC39" s="653" t="s">
        <v>1071</v>
      </c>
      <c r="AD39" s="8"/>
      <c r="AE39" s="654">
        <f t="shared" ref="AE39:AH39" si="10">SUM(AE7:AE13)</f>
        <v>0</v>
      </c>
      <c r="AF39" s="654">
        <f t="shared" si="10"/>
        <v>0</v>
      </c>
      <c r="AG39" s="655">
        <f t="shared" si="10"/>
        <v>0</v>
      </c>
      <c r="AH39" s="1531">
        <f t="shared" si="10"/>
        <v>0</v>
      </c>
    </row>
    <row r="40">
      <c r="A40" s="653" t="s">
        <v>1072</v>
      </c>
      <c r="B40" s="8"/>
      <c r="C40" s="654">
        <f t="shared" ref="C40:F40" si="11">SUM(C15:C21)</f>
        <v>3</v>
      </c>
      <c r="D40" s="654">
        <f t="shared" si="11"/>
        <v>1</v>
      </c>
      <c r="E40" s="655">
        <f t="shared" si="11"/>
        <v>1</v>
      </c>
      <c r="F40" s="1531">
        <f t="shared" si="11"/>
        <v>2</v>
      </c>
      <c r="G40" s="663"/>
      <c r="H40" s="653" t="s">
        <v>1072</v>
      </c>
      <c r="I40" s="8"/>
      <c r="J40" s="654">
        <f t="shared" ref="J40:M40" si="12">SUM(J15:J21)</f>
        <v>3</v>
      </c>
      <c r="K40" s="654">
        <f t="shared" si="12"/>
        <v>6</v>
      </c>
      <c r="L40" s="655">
        <f t="shared" si="12"/>
        <v>1</v>
      </c>
      <c r="M40" s="1531">
        <f t="shared" si="12"/>
        <v>2</v>
      </c>
      <c r="N40" s="663"/>
      <c r="O40" s="653" t="s">
        <v>1072</v>
      </c>
      <c r="P40" s="8"/>
      <c r="Q40" s="654">
        <f t="shared" ref="Q40:T40" si="13">SUM(Q15:Q21)</f>
        <v>0</v>
      </c>
      <c r="R40" s="654">
        <f t="shared" si="13"/>
        <v>2</v>
      </c>
      <c r="S40" s="655">
        <f t="shared" si="13"/>
        <v>4</v>
      </c>
      <c r="T40" s="1531">
        <f t="shared" si="13"/>
        <v>2</v>
      </c>
      <c r="U40" s="663"/>
      <c r="V40" s="653" t="s">
        <v>1072</v>
      </c>
      <c r="W40" s="8"/>
      <c r="X40" s="654">
        <f t="shared" ref="X40:AA40" si="14">SUM(X15:X21)</f>
        <v>3</v>
      </c>
      <c r="Y40" s="654">
        <f t="shared" si="14"/>
        <v>0</v>
      </c>
      <c r="Z40" s="655">
        <f t="shared" si="14"/>
        <v>0</v>
      </c>
      <c r="AA40" s="1531">
        <f t="shared" si="14"/>
        <v>2</v>
      </c>
      <c r="AB40" s="1532"/>
      <c r="AC40" s="653" t="s">
        <v>1072</v>
      </c>
      <c r="AD40" s="8"/>
      <c r="AE40" s="654">
        <f t="shared" ref="AE40:AH40" si="15">SUM(AE15:AE21)</f>
        <v>0</v>
      </c>
      <c r="AF40" s="654">
        <f t="shared" si="15"/>
        <v>0</v>
      </c>
      <c r="AG40" s="655">
        <f t="shared" si="15"/>
        <v>0</v>
      </c>
      <c r="AH40" s="1531">
        <f t="shared" si="15"/>
        <v>0</v>
      </c>
    </row>
    <row r="41">
      <c r="A41" s="653" t="s">
        <v>1073</v>
      </c>
      <c r="B41" s="8"/>
      <c r="C41" s="654">
        <f t="shared" ref="C41:F41" si="16">SUM(C23:C29)</f>
        <v>1</v>
      </c>
      <c r="D41" s="654">
        <f t="shared" si="16"/>
        <v>1</v>
      </c>
      <c r="E41" s="655">
        <f t="shared" si="16"/>
        <v>3</v>
      </c>
      <c r="F41" s="1531">
        <f t="shared" si="16"/>
        <v>0</v>
      </c>
      <c r="G41" s="663"/>
      <c r="H41" s="653" t="s">
        <v>1073</v>
      </c>
      <c r="I41" s="8"/>
      <c r="J41" s="654">
        <f t="shared" ref="J41:M41" si="17">SUM(J23:J29)</f>
        <v>4</v>
      </c>
      <c r="K41" s="654">
        <f t="shared" si="17"/>
        <v>2</v>
      </c>
      <c r="L41" s="655">
        <f t="shared" si="17"/>
        <v>2</v>
      </c>
      <c r="M41" s="1531">
        <f t="shared" si="17"/>
        <v>1</v>
      </c>
      <c r="N41" s="663"/>
      <c r="O41" s="653" t="s">
        <v>1073</v>
      </c>
      <c r="P41" s="8"/>
      <c r="Q41" s="654">
        <f t="shared" ref="Q41:T41" si="18">SUM(Q23:Q29)</f>
        <v>1</v>
      </c>
      <c r="R41" s="654">
        <f t="shared" si="18"/>
        <v>1</v>
      </c>
      <c r="S41" s="655">
        <f t="shared" si="18"/>
        <v>0</v>
      </c>
      <c r="T41" s="1531">
        <f t="shared" si="18"/>
        <v>1</v>
      </c>
      <c r="U41" s="663"/>
      <c r="V41" s="653" t="s">
        <v>1073</v>
      </c>
      <c r="W41" s="8"/>
      <c r="X41" s="654">
        <f t="shared" ref="X41:AA41" si="19">SUM(X23:X29)</f>
        <v>1</v>
      </c>
      <c r="Y41" s="654">
        <f t="shared" si="19"/>
        <v>2</v>
      </c>
      <c r="Z41" s="655">
        <f t="shared" si="19"/>
        <v>2</v>
      </c>
      <c r="AA41" s="1531">
        <f t="shared" si="19"/>
        <v>0</v>
      </c>
      <c r="AB41" s="1532"/>
      <c r="AC41" s="653" t="s">
        <v>1073</v>
      </c>
      <c r="AD41" s="8"/>
      <c r="AE41" s="654">
        <f t="shared" ref="AE41:AH41" si="20">SUM(AE23:AE29)</f>
        <v>0</v>
      </c>
      <c r="AF41" s="654">
        <f t="shared" si="20"/>
        <v>0</v>
      </c>
      <c r="AG41" s="655">
        <f t="shared" si="20"/>
        <v>0</v>
      </c>
      <c r="AH41" s="1531">
        <f t="shared" si="20"/>
        <v>0</v>
      </c>
    </row>
    <row r="42">
      <c r="A42" s="653" t="s">
        <v>1074</v>
      </c>
      <c r="B42" s="8"/>
      <c r="C42" s="654">
        <f t="shared" ref="C42:F42" si="21">SUM(C31:C37)</f>
        <v>0</v>
      </c>
      <c r="D42" s="654">
        <f t="shared" si="21"/>
        <v>0</v>
      </c>
      <c r="E42" s="655">
        <f t="shared" si="21"/>
        <v>4</v>
      </c>
      <c r="F42" s="1531">
        <f t="shared" si="21"/>
        <v>0</v>
      </c>
      <c r="G42" s="663"/>
      <c r="H42" s="653" t="s">
        <v>1074</v>
      </c>
      <c r="I42" s="8"/>
      <c r="J42" s="654">
        <f t="shared" ref="J42:M42" si="22">SUM(J31:J37)</f>
        <v>3</v>
      </c>
      <c r="K42" s="654">
        <f t="shared" si="22"/>
        <v>5</v>
      </c>
      <c r="L42" s="655">
        <f t="shared" si="22"/>
        <v>0</v>
      </c>
      <c r="M42" s="1531">
        <f t="shared" si="22"/>
        <v>1</v>
      </c>
      <c r="N42" s="663"/>
      <c r="O42" s="653" t="s">
        <v>1074</v>
      </c>
      <c r="P42" s="8"/>
      <c r="Q42" s="654">
        <f t="shared" ref="Q42:T42" si="23">SUM(Q31:Q37)</f>
        <v>2</v>
      </c>
      <c r="R42" s="654">
        <f t="shared" si="23"/>
        <v>2</v>
      </c>
      <c r="S42" s="655">
        <f t="shared" si="23"/>
        <v>3</v>
      </c>
      <c r="T42" s="1531">
        <f t="shared" si="23"/>
        <v>1</v>
      </c>
      <c r="U42" s="663"/>
      <c r="V42" s="653" t="s">
        <v>1074</v>
      </c>
      <c r="W42" s="8"/>
      <c r="X42" s="654">
        <f t="shared" ref="X42:AA42" si="24">SUM(X31:X37)</f>
        <v>2</v>
      </c>
      <c r="Y42" s="654">
        <f t="shared" si="24"/>
        <v>3</v>
      </c>
      <c r="Z42" s="655">
        <f t="shared" si="24"/>
        <v>0</v>
      </c>
      <c r="AA42" s="1531">
        <f t="shared" si="24"/>
        <v>2</v>
      </c>
      <c r="AB42" s="1532"/>
      <c r="AC42" s="653" t="s">
        <v>1074</v>
      </c>
      <c r="AD42" s="8"/>
      <c r="AE42" s="654">
        <f t="shared" ref="AE42:AH42" si="25">SUM(AE31:AE37)</f>
        <v>0</v>
      </c>
      <c r="AF42" s="654">
        <f t="shared" si="25"/>
        <v>0</v>
      </c>
      <c r="AG42" s="655">
        <f t="shared" si="25"/>
        <v>0</v>
      </c>
      <c r="AH42" s="1531">
        <f t="shared" si="25"/>
        <v>0</v>
      </c>
    </row>
    <row r="43">
      <c r="A43" s="657" t="s">
        <v>24</v>
      </c>
      <c r="B43" s="8"/>
      <c r="C43" s="654">
        <f t="shared" ref="C43:F43" si="26">SUM(C38:C42)</f>
        <v>7</v>
      </c>
      <c r="D43" s="654">
        <f t="shared" si="26"/>
        <v>4</v>
      </c>
      <c r="E43" s="655">
        <f t="shared" si="26"/>
        <v>11</v>
      </c>
      <c r="F43" s="1531">
        <f t="shared" si="26"/>
        <v>4</v>
      </c>
      <c r="G43" s="663"/>
      <c r="H43" s="657" t="s">
        <v>24</v>
      </c>
      <c r="I43" s="8"/>
      <c r="J43" s="654">
        <f t="shared" ref="J43:M43" si="27">SUM(J38:J42)</f>
        <v>13</v>
      </c>
      <c r="K43" s="654">
        <f t="shared" si="27"/>
        <v>18</v>
      </c>
      <c r="L43" s="655">
        <f t="shared" si="27"/>
        <v>3</v>
      </c>
      <c r="M43" s="1531">
        <f t="shared" si="27"/>
        <v>6</v>
      </c>
      <c r="N43" s="663"/>
      <c r="O43" s="657" t="s">
        <v>24</v>
      </c>
      <c r="P43" s="8"/>
      <c r="Q43" s="654">
        <f t="shared" ref="Q43:T43" si="28">SUM(Q38:Q42)</f>
        <v>5</v>
      </c>
      <c r="R43" s="654">
        <f t="shared" si="28"/>
        <v>5</v>
      </c>
      <c r="S43" s="655">
        <f t="shared" si="28"/>
        <v>9</v>
      </c>
      <c r="T43" s="1531">
        <f t="shared" si="28"/>
        <v>4</v>
      </c>
      <c r="U43" s="663"/>
      <c r="V43" s="657" t="s">
        <v>24</v>
      </c>
      <c r="W43" s="8"/>
      <c r="X43" s="654">
        <f t="shared" ref="X43:AA43" si="29">SUM(X38:X42)</f>
        <v>7</v>
      </c>
      <c r="Y43" s="654">
        <f t="shared" si="29"/>
        <v>6</v>
      </c>
      <c r="Z43" s="655">
        <f t="shared" si="29"/>
        <v>2</v>
      </c>
      <c r="AA43" s="1531">
        <f t="shared" si="29"/>
        <v>6</v>
      </c>
      <c r="AB43" s="1532"/>
      <c r="AC43" s="657" t="s">
        <v>24</v>
      </c>
      <c r="AD43" s="8"/>
      <c r="AE43" s="654">
        <f t="shared" ref="AE43:AH43" si="30">SUM(AE38:AE42)</f>
        <v>0</v>
      </c>
      <c r="AF43" s="654">
        <f t="shared" si="30"/>
        <v>0</v>
      </c>
      <c r="AG43" s="655">
        <f t="shared" si="30"/>
        <v>0</v>
      </c>
      <c r="AH43" s="1531">
        <f t="shared" si="30"/>
        <v>0</v>
      </c>
    </row>
    <row r="44">
      <c r="A44" s="660" t="s">
        <v>1075</v>
      </c>
      <c r="C44" s="1533">
        <f>C43+D43+E43-F43*2</f>
        <v>14</v>
      </c>
      <c r="D44" s="7"/>
      <c r="E44" s="8"/>
      <c r="F44" s="665"/>
      <c r="G44" s="1534"/>
      <c r="H44" s="660" t="s">
        <v>1075</v>
      </c>
      <c r="J44" s="1533">
        <f>J43+K43+L43-M43*2</f>
        <v>22</v>
      </c>
      <c r="K44" s="7"/>
      <c r="L44" s="8"/>
      <c r="M44" s="665"/>
      <c r="N44" s="1534"/>
      <c r="O44" s="660" t="s">
        <v>1075</v>
      </c>
      <c r="Q44" s="1533">
        <f>Q43+R43+S43-T43*2</f>
        <v>11</v>
      </c>
      <c r="R44" s="7"/>
      <c r="S44" s="8"/>
      <c r="T44" s="665"/>
      <c r="U44" s="1534"/>
      <c r="V44" s="660" t="s">
        <v>1075</v>
      </c>
      <c r="X44" s="1533">
        <f>X43+Y43+Z43-AA43*2</f>
        <v>3</v>
      </c>
      <c r="Y44" s="7"/>
      <c r="Z44" s="8"/>
      <c r="AA44" s="665"/>
      <c r="AB44" s="665"/>
      <c r="AC44" s="660" t="s">
        <v>1075</v>
      </c>
      <c r="AE44" s="1533">
        <f>AE43+AF43+AG43-AH43*2</f>
        <v>0</v>
      </c>
      <c r="AF44" s="7"/>
      <c r="AG44" s="8"/>
      <c r="AH44" s="665"/>
    </row>
    <row r="45">
      <c r="A45" s="662"/>
      <c r="B45" s="662"/>
      <c r="C45" s="1535"/>
      <c r="D45" s="1535"/>
      <c r="E45" s="1536"/>
      <c r="F45" s="665"/>
      <c r="G45" s="667"/>
      <c r="H45" s="667"/>
      <c r="I45" s="667"/>
      <c r="J45" s="667"/>
      <c r="K45" s="667"/>
      <c r="L45" s="667"/>
      <c r="M45" s="667"/>
      <c r="N45" s="667"/>
      <c r="O45" s="667"/>
      <c r="P45" s="667"/>
      <c r="Q45" s="667"/>
      <c r="R45" s="667"/>
      <c r="S45" s="667"/>
      <c r="T45" s="667"/>
      <c r="U45" s="667"/>
      <c r="V45" s="667"/>
      <c r="W45" s="667"/>
      <c r="X45" s="667"/>
      <c r="Y45" s="667"/>
      <c r="Z45" s="667"/>
      <c r="AA45" s="667"/>
      <c r="AB45" s="667"/>
      <c r="AC45" s="667"/>
      <c r="AD45" s="667"/>
      <c r="AE45" s="667"/>
      <c r="AF45" s="667"/>
      <c r="AG45" s="667"/>
      <c r="AH45" s="667"/>
    </row>
    <row r="46">
      <c r="A46" s="662"/>
      <c r="B46" s="662"/>
      <c r="C46" s="1535"/>
      <c r="D46" s="1535"/>
      <c r="E46" s="1536"/>
      <c r="F46" s="665"/>
      <c r="G46" s="666"/>
      <c r="H46" s="666"/>
      <c r="I46" s="666"/>
      <c r="J46" s="666"/>
      <c r="K46" s="666"/>
      <c r="L46" s="666"/>
      <c r="M46" s="666"/>
      <c r="N46" s="666"/>
      <c r="O46" s="666"/>
      <c r="P46" s="666"/>
      <c r="Q46" s="666"/>
      <c r="R46" s="666"/>
      <c r="S46" s="666"/>
      <c r="T46" s="666"/>
      <c r="U46" s="666"/>
      <c r="V46" s="666"/>
      <c r="W46" s="666"/>
      <c r="X46" s="666"/>
      <c r="Y46" s="666"/>
      <c r="Z46" s="666"/>
      <c r="AA46" s="666"/>
      <c r="AB46" s="666"/>
      <c r="AC46" s="666"/>
      <c r="AD46" s="666"/>
      <c r="AE46" s="666"/>
      <c r="AF46" s="666"/>
      <c r="AG46" s="666"/>
      <c r="AH46" s="666"/>
    </row>
    <row r="47">
      <c r="A47" s="662"/>
      <c r="B47" s="662"/>
      <c r="C47" s="1537"/>
      <c r="D47" s="1535"/>
      <c r="E47" s="1536"/>
      <c r="F47" s="665"/>
      <c r="G47" s="663"/>
      <c r="H47" s="663"/>
      <c r="I47" s="663"/>
      <c r="J47" s="663"/>
      <c r="K47" s="663"/>
      <c r="L47" s="663"/>
      <c r="M47" s="663"/>
      <c r="N47" s="663"/>
      <c r="O47" s="663"/>
      <c r="P47" s="663"/>
      <c r="Q47" s="663"/>
      <c r="R47" s="663"/>
      <c r="S47" s="663"/>
      <c r="T47" s="663"/>
      <c r="U47" s="663"/>
      <c r="V47" s="663"/>
      <c r="W47" s="663"/>
      <c r="X47" s="663"/>
      <c r="Y47" s="663"/>
      <c r="Z47" s="663"/>
      <c r="AA47" s="663"/>
      <c r="AB47" s="663"/>
      <c r="AC47" s="663"/>
      <c r="AD47" s="663"/>
      <c r="AE47" s="663"/>
      <c r="AF47" s="663"/>
      <c r="AG47" s="663"/>
      <c r="AH47" s="663"/>
    </row>
    <row r="48">
      <c r="A48" s="1538"/>
      <c r="B48" s="1538"/>
      <c r="C48" s="1535"/>
      <c r="D48" s="1535"/>
      <c r="E48" s="1536"/>
      <c r="F48" s="665"/>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row>
    <row r="49">
      <c r="A49" s="1538"/>
      <c r="B49" s="1538"/>
      <c r="C49" s="1535"/>
      <c r="D49" s="1535"/>
      <c r="E49" s="1536"/>
      <c r="F49" s="665"/>
      <c r="G49" s="674"/>
      <c r="H49" s="674"/>
      <c r="I49" s="674"/>
      <c r="J49" s="674"/>
      <c r="K49" s="674"/>
      <c r="L49" s="674"/>
      <c r="M49" s="674"/>
      <c r="N49" s="674"/>
      <c r="O49" s="674"/>
      <c r="P49" s="674"/>
      <c r="Q49" s="674"/>
      <c r="R49" s="674"/>
      <c r="S49" s="674"/>
      <c r="T49" s="674"/>
      <c r="U49" s="674"/>
      <c r="V49" s="674"/>
      <c r="W49" s="674"/>
      <c r="X49" s="674"/>
      <c r="Y49" s="674"/>
      <c r="Z49" s="674"/>
      <c r="AA49" s="674"/>
      <c r="AB49" s="674"/>
      <c r="AC49" s="674"/>
      <c r="AD49" s="674"/>
      <c r="AE49" s="674"/>
      <c r="AF49" s="674"/>
      <c r="AG49" s="674"/>
      <c r="AH49" s="674"/>
    </row>
    <row r="50">
      <c r="A50" s="662"/>
      <c r="B50" s="662"/>
      <c r="C50" s="1535"/>
      <c r="D50" s="1535"/>
      <c r="E50" s="1536"/>
      <c r="F50" s="665"/>
      <c r="G50" s="663"/>
      <c r="H50" s="663"/>
      <c r="I50" s="663"/>
      <c r="J50" s="663"/>
      <c r="K50" s="663"/>
      <c r="L50" s="663"/>
      <c r="M50" s="663"/>
      <c r="N50" s="663"/>
      <c r="O50" s="663"/>
      <c r="P50" s="663"/>
      <c r="Q50" s="663"/>
      <c r="R50" s="663"/>
      <c r="S50" s="663"/>
      <c r="T50" s="663"/>
      <c r="U50" s="663"/>
      <c r="V50" s="663"/>
      <c r="W50" s="663"/>
      <c r="X50" s="663"/>
      <c r="Y50" s="663"/>
      <c r="Z50" s="663"/>
      <c r="AA50" s="663"/>
      <c r="AB50" s="663"/>
      <c r="AC50" s="663"/>
      <c r="AD50" s="663"/>
      <c r="AE50" s="663"/>
      <c r="AF50" s="663"/>
      <c r="AG50" s="663"/>
      <c r="AH50" s="663"/>
    </row>
    <row r="51">
      <c r="A51" s="662"/>
      <c r="B51" s="662"/>
      <c r="C51" s="1535"/>
      <c r="D51" s="1535"/>
      <c r="E51" s="1536"/>
      <c r="F51" s="665"/>
      <c r="G51" s="663"/>
      <c r="H51" s="663"/>
      <c r="I51" s="663"/>
      <c r="J51" s="663"/>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row>
  </sheetData>
  <mergeCells count="221">
    <mergeCell ref="X1:AA1"/>
    <mergeCell ref="AC1:AD2"/>
    <mergeCell ref="AE1:AH1"/>
    <mergeCell ref="AC3:AD3"/>
    <mergeCell ref="AC4:AD4"/>
    <mergeCell ref="AC5:AD5"/>
    <mergeCell ref="AC6:AG6"/>
    <mergeCell ref="V1:W2"/>
    <mergeCell ref="V3:W3"/>
    <mergeCell ref="V4:W4"/>
    <mergeCell ref="V5:W5"/>
    <mergeCell ref="V6:Z6"/>
    <mergeCell ref="V7:W7"/>
    <mergeCell ref="V8:W8"/>
    <mergeCell ref="A5:B5"/>
    <mergeCell ref="A7:B7"/>
    <mergeCell ref="A8:B8"/>
    <mergeCell ref="A9:B9"/>
    <mergeCell ref="A10:B10"/>
    <mergeCell ref="A11:B11"/>
    <mergeCell ref="A12:B12"/>
    <mergeCell ref="A13:B13"/>
    <mergeCell ref="A15:B15"/>
    <mergeCell ref="A16:B16"/>
    <mergeCell ref="A17:B17"/>
    <mergeCell ref="A18:B18"/>
    <mergeCell ref="A19:B19"/>
    <mergeCell ref="A20:B20"/>
    <mergeCell ref="A21:B21"/>
    <mergeCell ref="A23:B23"/>
    <mergeCell ref="A24:B24"/>
    <mergeCell ref="A25:B25"/>
    <mergeCell ref="A26:B26"/>
    <mergeCell ref="A27:B27"/>
    <mergeCell ref="A28:B28"/>
    <mergeCell ref="A29:B29"/>
    <mergeCell ref="A31:B31"/>
    <mergeCell ref="A32:B32"/>
    <mergeCell ref="A33:B33"/>
    <mergeCell ref="A34:B34"/>
    <mergeCell ref="A35:B35"/>
    <mergeCell ref="A36:B36"/>
    <mergeCell ref="A44:B44"/>
    <mergeCell ref="C44:E44"/>
    <mergeCell ref="A37:B37"/>
    <mergeCell ref="A38:B38"/>
    <mergeCell ref="A39:B39"/>
    <mergeCell ref="A40:B40"/>
    <mergeCell ref="A41:B41"/>
    <mergeCell ref="A42:B42"/>
    <mergeCell ref="A43:B43"/>
    <mergeCell ref="H1:I2"/>
    <mergeCell ref="H3:I3"/>
    <mergeCell ref="H7:I7"/>
    <mergeCell ref="H8:I8"/>
    <mergeCell ref="H9:I9"/>
    <mergeCell ref="H10:I10"/>
    <mergeCell ref="H11:I11"/>
    <mergeCell ref="H15:I15"/>
    <mergeCell ref="H16:I16"/>
    <mergeCell ref="H17:I17"/>
    <mergeCell ref="H18:I18"/>
    <mergeCell ref="H19:I19"/>
    <mergeCell ref="H20:I20"/>
    <mergeCell ref="H21:I21"/>
    <mergeCell ref="H23:I23"/>
    <mergeCell ref="H24:I24"/>
    <mergeCell ref="H25:I25"/>
    <mergeCell ref="H26:I26"/>
    <mergeCell ref="H27:I27"/>
    <mergeCell ref="H28:I28"/>
    <mergeCell ref="H29:I29"/>
    <mergeCell ref="H38:I38"/>
    <mergeCell ref="H39:I39"/>
    <mergeCell ref="H40:I40"/>
    <mergeCell ref="H41:I41"/>
    <mergeCell ref="H42:I42"/>
    <mergeCell ref="H43:I43"/>
    <mergeCell ref="H44:I44"/>
    <mergeCell ref="J44:L44"/>
    <mergeCell ref="H31:I31"/>
    <mergeCell ref="H32:I32"/>
    <mergeCell ref="H33:I33"/>
    <mergeCell ref="H34:I34"/>
    <mergeCell ref="H35:I35"/>
    <mergeCell ref="H36:I36"/>
    <mergeCell ref="H37:I37"/>
    <mergeCell ref="V9:W9"/>
    <mergeCell ref="V10:W10"/>
    <mergeCell ref="V11:W11"/>
    <mergeCell ref="V12:W12"/>
    <mergeCell ref="V13:W13"/>
    <mergeCell ref="V14:Z14"/>
    <mergeCell ref="V15:W15"/>
    <mergeCell ref="V16:W16"/>
    <mergeCell ref="V17:W17"/>
    <mergeCell ref="V23:W23"/>
    <mergeCell ref="V24:W24"/>
    <mergeCell ref="V25:W25"/>
    <mergeCell ref="V26:W26"/>
    <mergeCell ref="V27:W27"/>
    <mergeCell ref="V28:W28"/>
    <mergeCell ref="V29:W29"/>
    <mergeCell ref="V31:W31"/>
    <mergeCell ref="V32:W32"/>
    <mergeCell ref="V33:W33"/>
    <mergeCell ref="V34:W34"/>
    <mergeCell ref="V35:W35"/>
    <mergeCell ref="V43:W43"/>
    <mergeCell ref="V44:W44"/>
    <mergeCell ref="X44:Z44"/>
    <mergeCell ref="V36:W36"/>
    <mergeCell ref="V37:W37"/>
    <mergeCell ref="V38:W38"/>
    <mergeCell ref="V39:W39"/>
    <mergeCell ref="V40:W40"/>
    <mergeCell ref="V41:W41"/>
    <mergeCell ref="V42:W42"/>
    <mergeCell ref="O7:P7"/>
    <mergeCell ref="O8:P8"/>
    <mergeCell ref="O9:P9"/>
    <mergeCell ref="O10:P10"/>
    <mergeCell ref="O11:P11"/>
    <mergeCell ref="O12:P12"/>
    <mergeCell ref="O13:P13"/>
    <mergeCell ref="O15:P15"/>
    <mergeCell ref="O16:P16"/>
    <mergeCell ref="O17:P17"/>
    <mergeCell ref="O18:P18"/>
    <mergeCell ref="O19:P19"/>
    <mergeCell ref="O20:P20"/>
    <mergeCell ref="O21:P21"/>
    <mergeCell ref="O23:P23"/>
    <mergeCell ref="O24:P24"/>
    <mergeCell ref="O25:P25"/>
    <mergeCell ref="O26:P26"/>
    <mergeCell ref="O27:P27"/>
    <mergeCell ref="O28:P28"/>
    <mergeCell ref="O29:P29"/>
    <mergeCell ref="O38:P38"/>
    <mergeCell ref="O39:P39"/>
    <mergeCell ref="O40:P40"/>
    <mergeCell ref="O41:P41"/>
    <mergeCell ref="O42:P42"/>
    <mergeCell ref="O43:P43"/>
    <mergeCell ref="O44:P44"/>
    <mergeCell ref="Q44:S44"/>
    <mergeCell ref="O31:P31"/>
    <mergeCell ref="O32:P32"/>
    <mergeCell ref="O33:P33"/>
    <mergeCell ref="O34:P34"/>
    <mergeCell ref="O35:P35"/>
    <mergeCell ref="O36:P36"/>
    <mergeCell ref="O37:P37"/>
    <mergeCell ref="AC13:AD13"/>
    <mergeCell ref="AC15:AD15"/>
    <mergeCell ref="AC16:AD16"/>
    <mergeCell ref="AC17:AD17"/>
    <mergeCell ref="AC18:AD18"/>
    <mergeCell ref="AC19:AD19"/>
    <mergeCell ref="AC20:AD20"/>
    <mergeCell ref="AC21:AD21"/>
    <mergeCell ref="AC23:AD23"/>
    <mergeCell ref="AC24:AD24"/>
    <mergeCell ref="AC25:AD25"/>
    <mergeCell ref="AC26:AD26"/>
    <mergeCell ref="AC27:AD27"/>
    <mergeCell ref="AC28:AD28"/>
    <mergeCell ref="AC38:AD38"/>
    <mergeCell ref="AC39:AD39"/>
    <mergeCell ref="AC40:AD40"/>
    <mergeCell ref="AC41:AD41"/>
    <mergeCell ref="AC42:AD42"/>
    <mergeCell ref="AC43:AD43"/>
    <mergeCell ref="AC44:AD44"/>
    <mergeCell ref="AE44:AG44"/>
    <mergeCell ref="AC31:AD31"/>
    <mergeCell ref="AC32:AD32"/>
    <mergeCell ref="AC33:AD33"/>
    <mergeCell ref="AC34:AD34"/>
    <mergeCell ref="AC35:AD35"/>
    <mergeCell ref="AC36:AD36"/>
    <mergeCell ref="AC37:AD37"/>
    <mergeCell ref="A1:B2"/>
    <mergeCell ref="C1:E1"/>
    <mergeCell ref="J1:M1"/>
    <mergeCell ref="O1:P2"/>
    <mergeCell ref="Q1:S1"/>
    <mergeCell ref="A3:B3"/>
    <mergeCell ref="O3:P3"/>
    <mergeCell ref="A4:B4"/>
    <mergeCell ref="H4:I4"/>
    <mergeCell ref="O4:P4"/>
    <mergeCell ref="H5:I5"/>
    <mergeCell ref="O5:P5"/>
    <mergeCell ref="H6:L6"/>
    <mergeCell ref="O6:S6"/>
    <mergeCell ref="H12:I12"/>
    <mergeCell ref="H13:I13"/>
    <mergeCell ref="H14:L14"/>
    <mergeCell ref="O14:S14"/>
    <mergeCell ref="H30:L30"/>
    <mergeCell ref="O30:S30"/>
    <mergeCell ref="AC7:AD7"/>
    <mergeCell ref="AC8:AD8"/>
    <mergeCell ref="AC9:AD9"/>
    <mergeCell ref="AC10:AD10"/>
    <mergeCell ref="AC11:AD11"/>
    <mergeCell ref="AC12:AD12"/>
    <mergeCell ref="AC14:AG14"/>
    <mergeCell ref="V19:W19"/>
    <mergeCell ref="V20:W20"/>
    <mergeCell ref="H22:L22"/>
    <mergeCell ref="O22:S22"/>
    <mergeCell ref="V22:Z22"/>
    <mergeCell ref="AC22:AG22"/>
    <mergeCell ref="V18:W18"/>
    <mergeCell ref="V21:W21"/>
    <mergeCell ref="V30:Z30"/>
    <mergeCell ref="AC29:AD29"/>
    <mergeCell ref="AC30:AG30"/>
  </mergeCells>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42" width="11.71"/>
  </cols>
  <sheetData>
    <row r="1" ht="20.25" customHeight="1">
      <c r="A1" s="1344" t="s">
        <v>834</v>
      </c>
      <c r="B1" s="8"/>
      <c r="C1" s="1345" t="s">
        <v>1463</v>
      </c>
      <c r="F1" s="645"/>
      <c r="G1" s="1346" t="s">
        <v>1464</v>
      </c>
      <c r="H1" s="63"/>
      <c r="I1" s="63"/>
      <c r="J1" s="64"/>
      <c r="K1" s="1346" t="s">
        <v>1396</v>
      </c>
      <c r="L1" s="63"/>
      <c r="M1" s="63"/>
      <c r="N1" s="64"/>
      <c r="O1" s="1346" t="s">
        <v>1465</v>
      </c>
      <c r="P1" s="63"/>
      <c r="Q1" s="63"/>
      <c r="R1" s="64"/>
      <c r="S1" s="1346" t="s">
        <v>1123</v>
      </c>
      <c r="T1" s="63"/>
      <c r="U1" s="63"/>
      <c r="V1" s="64"/>
      <c r="W1" s="1347" t="s">
        <v>1466</v>
      </c>
      <c r="X1" s="63"/>
      <c r="Y1" s="63"/>
      <c r="Z1" s="64"/>
      <c r="AA1" s="1347" t="s">
        <v>1467</v>
      </c>
      <c r="AB1" s="63"/>
      <c r="AC1" s="63"/>
      <c r="AD1" s="64"/>
      <c r="AE1" s="1347" t="s">
        <v>1468</v>
      </c>
      <c r="AF1" s="63"/>
      <c r="AG1" s="63"/>
      <c r="AH1" s="64"/>
      <c r="AI1" s="1347" t="s">
        <v>1402</v>
      </c>
      <c r="AJ1" s="63"/>
      <c r="AK1" s="63"/>
      <c r="AL1" s="64"/>
      <c r="AM1" s="1347" t="s">
        <v>1469</v>
      </c>
      <c r="AN1" s="63"/>
      <c r="AO1" s="63"/>
      <c r="AP1" s="64"/>
    </row>
    <row r="2" ht="25.5" customHeight="1">
      <c r="A2" s="1349" t="s">
        <v>42</v>
      </c>
      <c r="B2" s="8"/>
      <c r="C2" s="443" t="s">
        <v>4</v>
      </c>
      <c r="D2" s="444" t="s">
        <v>3</v>
      </c>
      <c r="E2" s="443" t="s">
        <v>5</v>
      </c>
      <c r="F2" s="443" t="s">
        <v>43</v>
      </c>
      <c r="G2" s="447" t="s">
        <v>4</v>
      </c>
      <c r="H2" s="444" t="s">
        <v>3</v>
      </c>
      <c r="I2" s="446" t="s">
        <v>5</v>
      </c>
      <c r="J2" s="446" t="s">
        <v>43</v>
      </c>
      <c r="K2" s="443" t="s">
        <v>4</v>
      </c>
      <c r="L2" s="444" t="s">
        <v>3</v>
      </c>
      <c r="M2" s="443" t="s">
        <v>5</v>
      </c>
      <c r="N2" s="443" t="s">
        <v>43</v>
      </c>
      <c r="O2" s="447" t="s">
        <v>4</v>
      </c>
      <c r="P2" s="444" t="s">
        <v>3</v>
      </c>
      <c r="Q2" s="446" t="s">
        <v>5</v>
      </c>
      <c r="R2" s="446" t="s">
        <v>43</v>
      </c>
      <c r="S2" s="447" t="s">
        <v>4</v>
      </c>
      <c r="T2" s="444" t="s">
        <v>3</v>
      </c>
      <c r="U2" s="446" t="s">
        <v>5</v>
      </c>
      <c r="V2" s="446" t="s">
        <v>43</v>
      </c>
      <c r="W2" s="443" t="s">
        <v>4</v>
      </c>
      <c r="X2" s="1350" t="s">
        <v>1339</v>
      </c>
      <c r="Y2" s="443" t="s">
        <v>5</v>
      </c>
      <c r="Z2" s="443" t="s">
        <v>43</v>
      </c>
      <c r="AA2" s="447" t="s">
        <v>4</v>
      </c>
      <c r="AB2" s="1350" t="s">
        <v>1339</v>
      </c>
      <c r="AC2" s="446" t="s">
        <v>5</v>
      </c>
      <c r="AD2" s="446" t="s">
        <v>43</v>
      </c>
      <c r="AE2" s="447" t="s">
        <v>4</v>
      </c>
      <c r="AF2" s="1350" t="s">
        <v>1339</v>
      </c>
      <c r="AG2" s="446" t="s">
        <v>5</v>
      </c>
      <c r="AH2" s="446" t="s">
        <v>43</v>
      </c>
      <c r="AI2" s="1351" t="s">
        <v>4</v>
      </c>
      <c r="AJ2" s="1352" t="s">
        <v>1339</v>
      </c>
      <c r="AK2" s="1353" t="s">
        <v>5</v>
      </c>
      <c r="AL2" s="1353" t="s">
        <v>43</v>
      </c>
      <c r="AM2" s="443" t="s">
        <v>4</v>
      </c>
      <c r="AN2" s="1350" t="s">
        <v>1339</v>
      </c>
      <c r="AO2" s="443" t="s">
        <v>5</v>
      </c>
      <c r="AP2" s="443" t="s">
        <v>43</v>
      </c>
    </row>
    <row r="3" ht="18.0" customHeight="1">
      <c r="A3" s="1354">
        <v>44470.0</v>
      </c>
      <c r="B3" s="8"/>
      <c r="C3" s="1539">
        <v>1.0</v>
      </c>
      <c r="D3" s="1540">
        <v>2.5</v>
      </c>
      <c r="E3" s="1541">
        <v>0.09097222222222222</v>
      </c>
      <c r="F3" s="1356">
        <v>1.0</v>
      </c>
      <c r="G3" s="1355">
        <v>2.0</v>
      </c>
      <c r="H3" s="1355">
        <v>4.0</v>
      </c>
      <c r="I3" s="1357">
        <v>0.02361111111111111</v>
      </c>
      <c r="J3" s="1356"/>
      <c r="K3" s="1355">
        <v>1.0</v>
      </c>
      <c r="L3" s="1355">
        <v>6.5</v>
      </c>
      <c r="M3" s="1358">
        <v>0.05416666666666667</v>
      </c>
      <c r="N3" s="1356"/>
      <c r="O3" s="1355">
        <v>2.0</v>
      </c>
      <c r="P3" s="1355">
        <v>4.5</v>
      </c>
      <c r="Q3" s="1359">
        <v>0.022916666666666665</v>
      </c>
      <c r="R3" s="1356"/>
      <c r="S3" s="1355"/>
      <c r="T3" s="1355"/>
      <c r="U3" s="1360"/>
      <c r="V3" s="1356"/>
      <c r="W3" s="1361"/>
      <c r="X3" s="1361"/>
      <c r="Y3" s="1362"/>
      <c r="Z3" s="1356"/>
      <c r="AA3" s="1355">
        <v>2.0</v>
      </c>
      <c r="AB3" s="1355">
        <v>1.0</v>
      </c>
      <c r="AC3" s="1358">
        <v>0.0625</v>
      </c>
      <c r="AD3" s="1356"/>
      <c r="AE3" s="1361">
        <v>7.0</v>
      </c>
      <c r="AF3" s="1361">
        <v>1.0</v>
      </c>
      <c r="AG3" s="1362">
        <v>0.14583333333333334</v>
      </c>
      <c r="AH3" s="1356"/>
      <c r="AI3" s="1355"/>
      <c r="AJ3" s="1355"/>
      <c r="AK3" s="1358"/>
      <c r="AL3" s="1363"/>
      <c r="AM3" s="1355"/>
      <c r="AN3" s="1355"/>
      <c r="AO3" s="1358"/>
      <c r="AP3" s="1356"/>
    </row>
    <row r="4" ht="16.5" customHeight="1">
      <c r="A4" s="1354">
        <v>44471.0</v>
      </c>
      <c r="B4" s="8"/>
      <c r="C4" s="1355">
        <v>1.0</v>
      </c>
      <c r="D4" s="1355">
        <v>3.0</v>
      </c>
      <c r="E4" s="1357">
        <v>0.034027777777777775</v>
      </c>
      <c r="F4" s="1356"/>
      <c r="G4" s="1355">
        <v>5.0</v>
      </c>
      <c r="H4" s="1355">
        <v>10.0</v>
      </c>
      <c r="I4" s="1358">
        <v>0.030555555555555555</v>
      </c>
      <c r="J4" s="1356"/>
      <c r="K4" s="1355">
        <v>1.0</v>
      </c>
      <c r="L4" s="1355">
        <v>4.5</v>
      </c>
      <c r="M4" s="1358">
        <v>0.02361111111111111</v>
      </c>
      <c r="N4" s="1356"/>
      <c r="O4" s="1355">
        <v>1.0</v>
      </c>
      <c r="P4" s="1355">
        <v>1.0</v>
      </c>
      <c r="Q4" s="1358">
        <v>0.021527777777777778</v>
      </c>
      <c r="R4" s="1356"/>
      <c r="S4" s="1355"/>
      <c r="T4" s="1355"/>
      <c r="U4" s="1358"/>
      <c r="V4" s="1356"/>
      <c r="W4" s="1361"/>
      <c r="X4" s="1361"/>
      <c r="Y4" s="1364"/>
      <c r="Z4" s="1356"/>
      <c r="AA4" s="1365">
        <v>2.0</v>
      </c>
      <c r="AB4" s="1365">
        <v>1.0</v>
      </c>
      <c r="AC4" s="1366">
        <v>0.05763888888888889</v>
      </c>
      <c r="AD4" s="1356"/>
      <c r="AE4" s="1355">
        <v>1.0</v>
      </c>
      <c r="AF4" s="1355">
        <v>1.0</v>
      </c>
      <c r="AG4" s="1367">
        <v>0.06875</v>
      </c>
      <c r="AH4" s="1356"/>
      <c r="AI4" s="1355"/>
      <c r="AJ4" s="1355"/>
      <c r="AK4" s="1367"/>
      <c r="AL4" s="1363"/>
      <c r="AM4" s="1355"/>
      <c r="AN4" s="1355"/>
      <c r="AO4" s="1367"/>
      <c r="AP4" s="1356"/>
    </row>
    <row r="5" ht="18.0" customHeight="1">
      <c r="A5" s="1354">
        <v>44472.0</v>
      </c>
      <c r="B5" s="8"/>
      <c r="C5" s="1542">
        <v>1.0</v>
      </c>
      <c r="D5" s="1542">
        <v>5.0</v>
      </c>
      <c r="E5" s="1543">
        <v>0.09861111111111111</v>
      </c>
      <c r="F5" s="1544"/>
      <c r="G5" s="1542">
        <v>3.0</v>
      </c>
      <c r="H5" s="1542">
        <v>32.5</v>
      </c>
      <c r="I5" s="1545">
        <v>0.022916666666666665</v>
      </c>
      <c r="J5" s="1544"/>
      <c r="K5" s="1542">
        <v>1.0</v>
      </c>
      <c r="L5" s="1542">
        <v>7.5</v>
      </c>
      <c r="M5" s="1545">
        <v>0.03611111111111111</v>
      </c>
      <c r="N5" s="1544"/>
      <c r="O5" s="1542">
        <v>1.0</v>
      </c>
      <c r="P5" s="1542">
        <v>7.5</v>
      </c>
      <c r="Q5" s="1545">
        <v>0.03611111111111111</v>
      </c>
      <c r="R5" s="1544"/>
      <c r="S5" s="1542"/>
      <c r="T5" s="1542"/>
      <c r="U5" s="1545"/>
      <c r="V5" s="1544"/>
      <c r="W5" s="1546"/>
      <c r="X5" s="1546"/>
      <c r="Y5" s="1547"/>
      <c r="Z5" s="1544"/>
      <c r="AA5" s="1542">
        <v>1.0</v>
      </c>
      <c r="AB5" s="1542">
        <v>1.0</v>
      </c>
      <c r="AC5" s="1548">
        <v>0.043055555555555555</v>
      </c>
      <c r="AD5" s="1544">
        <v>1.0</v>
      </c>
      <c r="AE5" s="1542">
        <v>1.0</v>
      </c>
      <c r="AF5" s="1542">
        <v>1.0</v>
      </c>
      <c r="AG5" s="1548">
        <v>0.09236111111111112</v>
      </c>
      <c r="AH5" s="1544"/>
      <c r="AI5" s="1542"/>
      <c r="AJ5" s="1542"/>
      <c r="AK5" s="1548"/>
      <c r="AL5" s="1549"/>
      <c r="AM5" s="1542"/>
      <c r="AN5" s="1542"/>
      <c r="AO5" s="1548"/>
      <c r="AP5" s="1544"/>
    </row>
    <row r="6" ht="14.25" customHeight="1">
      <c r="A6" s="1383"/>
      <c r="B6" s="8"/>
      <c r="C6" s="1384"/>
      <c r="D6" s="1384"/>
      <c r="E6" s="1384"/>
      <c r="F6" s="1385"/>
      <c r="G6" s="1384"/>
      <c r="H6" s="1385"/>
      <c r="I6" s="1385"/>
      <c r="J6" s="1385"/>
      <c r="K6" s="1384"/>
      <c r="L6" s="1384"/>
      <c r="M6" s="1384"/>
      <c r="N6" s="1385"/>
      <c r="O6" s="1384"/>
      <c r="P6" s="1386"/>
      <c r="Q6" s="1385"/>
      <c r="R6" s="1385"/>
      <c r="S6" s="1384"/>
      <c r="T6" s="1386"/>
      <c r="U6" s="1384"/>
      <c r="V6" s="1385"/>
      <c r="W6" s="1385"/>
      <c r="X6" s="1385"/>
      <c r="Y6" s="1387"/>
      <c r="Z6" s="1385"/>
      <c r="AA6" s="1384"/>
      <c r="AB6" s="1384"/>
      <c r="AC6" s="1388"/>
      <c r="AD6" s="1385"/>
      <c r="AE6" s="1384"/>
      <c r="AF6" s="1384"/>
      <c r="AG6" s="1388"/>
      <c r="AH6" s="1385"/>
      <c r="AI6" s="1384"/>
      <c r="AJ6" s="1384"/>
      <c r="AK6" s="1388"/>
      <c r="AL6" s="1389"/>
      <c r="AM6" s="1384"/>
      <c r="AN6" s="1384"/>
      <c r="AO6" s="1388"/>
      <c r="AP6" s="1390"/>
    </row>
    <row r="7" ht="18.0" customHeight="1">
      <c r="A7" s="1354">
        <v>44473.0</v>
      </c>
      <c r="B7" s="8"/>
      <c r="C7" s="1371">
        <v>0.0</v>
      </c>
      <c r="D7" s="1371">
        <v>17.0</v>
      </c>
      <c r="E7" s="1372">
        <v>0.09930555555555555</v>
      </c>
      <c r="F7" s="1373"/>
      <c r="G7" s="1371">
        <v>1.0</v>
      </c>
      <c r="H7" s="1371">
        <v>9.5</v>
      </c>
      <c r="I7" s="1372">
        <v>0.035416666666666666</v>
      </c>
      <c r="J7" s="1373"/>
      <c r="K7" s="1371">
        <v>0.0</v>
      </c>
      <c r="L7" s="1371">
        <v>4.5</v>
      </c>
      <c r="M7" s="1372">
        <v>0.021527777777777778</v>
      </c>
      <c r="N7" s="1373"/>
      <c r="O7" s="1371">
        <v>0.0</v>
      </c>
      <c r="P7" s="1371">
        <v>6.5</v>
      </c>
      <c r="Q7" s="1374">
        <v>0.02847222222222222</v>
      </c>
      <c r="R7" s="1373"/>
      <c r="S7" s="1371"/>
      <c r="T7" s="1371"/>
      <c r="U7" s="1372"/>
      <c r="V7" s="1373"/>
      <c r="W7" s="1375"/>
      <c r="X7" s="1375"/>
      <c r="Y7" s="1376"/>
      <c r="Z7" s="1373"/>
      <c r="AA7" s="1371">
        <v>2.0</v>
      </c>
      <c r="AB7" s="1371">
        <v>1.0</v>
      </c>
      <c r="AC7" s="1377">
        <v>0.04375</v>
      </c>
      <c r="AD7" s="1373">
        <v>1.0</v>
      </c>
      <c r="AE7" s="1371">
        <v>1.0</v>
      </c>
      <c r="AF7" s="1371">
        <v>1.0</v>
      </c>
      <c r="AG7" s="1377">
        <v>0.04236111111111111</v>
      </c>
      <c r="AH7" s="1373"/>
      <c r="AI7" s="1371"/>
      <c r="AJ7" s="1371"/>
      <c r="AK7" s="1377"/>
      <c r="AL7" s="1379"/>
      <c r="AM7" s="1371"/>
      <c r="AN7" s="1371"/>
      <c r="AO7" s="1377"/>
      <c r="AP7" s="1373"/>
    </row>
    <row r="8" ht="18.0" customHeight="1">
      <c r="A8" s="1354">
        <v>44474.0</v>
      </c>
      <c r="B8" s="8"/>
      <c r="C8" s="1355">
        <v>1.0</v>
      </c>
      <c r="D8" s="1355">
        <v>3.5</v>
      </c>
      <c r="E8" s="1357">
        <v>0.04652777777777778</v>
      </c>
      <c r="F8" s="1356"/>
      <c r="G8" s="1355">
        <v>0.0</v>
      </c>
      <c r="H8" s="1355">
        <v>6.0</v>
      </c>
      <c r="I8" s="1357">
        <v>0.021527777777777778</v>
      </c>
      <c r="J8" s="1356"/>
      <c r="K8" s="1355">
        <v>0.0</v>
      </c>
      <c r="L8" s="1355">
        <v>1.0</v>
      </c>
      <c r="M8" s="1357">
        <v>0.01875</v>
      </c>
      <c r="N8" s="1356">
        <v>1.0</v>
      </c>
      <c r="O8" s="1355">
        <v>0.0</v>
      </c>
      <c r="P8" s="1355">
        <v>8.0</v>
      </c>
      <c r="Q8" s="1357">
        <v>0.022222222222222223</v>
      </c>
      <c r="R8" s="1356"/>
      <c r="S8" s="1355"/>
      <c r="T8" s="1355"/>
      <c r="U8" s="1357"/>
      <c r="V8" s="1356"/>
      <c r="W8" s="1361"/>
      <c r="X8" s="1361"/>
      <c r="Y8" s="1380"/>
      <c r="Z8" s="1356"/>
      <c r="AA8" s="1355">
        <v>2.0</v>
      </c>
      <c r="AB8" s="1355">
        <v>1.0</v>
      </c>
      <c r="AC8" s="1357">
        <v>0.043055555555555555</v>
      </c>
      <c r="AD8" s="1356">
        <v>1.0</v>
      </c>
      <c r="AE8" s="1355">
        <v>1.0</v>
      </c>
      <c r="AF8" s="1355">
        <v>1.0</v>
      </c>
      <c r="AG8" s="1357">
        <v>0.11388888888888889</v>
      </c>
      <c r="AH8" s="1356"/>
      <c r="AI8" s="1355"/>
      <c r="AJ8" s="1355"/>
      <c r="AK8" s="1357"/>
      <c r="AL8" s="1381"/>
      <c r="AM8" s="1355"/>
      <c r="AN8" s="1355"/>
      <c r="AO8" s="1357"/>
      <c r="AP8" s="1356"/>
    </row>
    <row r="9" ht="18.0" customHeight="1">
      <c r="A9" s="1354">
        <v>44475.0</v>
      </c>
      <c r="B9" s="8"/>
      <c r="C9" s="1355">
        <v>2.0</v>
      </c>
      <c r="D9" s="1355">
        <v>13.5</v>
      </c>
      <c r="E9" s="1357">
        <v>0.06041666666666667</v>
      </c>
      <c r="F9" s="1356"/>
      <c r="G9" s="1355">
        <v>1.0</v>
      </c>
      <c r="H9" s="1355">
        <v>7.5</v>
      </c>
      <c r="I9" s="1357">
        <v>0.027083333333333334</v>
      </c>
      <c r="J9" s="1356"/>
      <c r="K9" s="1355">
        <v>0.0</v>
      </c>
      <c r="L9" s="1355">
        <v>7.0</v>
      </c>
      <c r="M9" s="1357">
        <v>0.18680555555555556</v>
      </c>
      <c r="N9" s="1356"/>
      <c r="O9" s="1355">
        <v>1.0</v>
      </c>
      <c r="P9" s="1355">
        <v>4.5</v>
      </c>
      <c r="Q9" s="1357">
        <v>0.02361111111111111</v>
      </c>
      <c r="R9" s="1356"/>
      <c r="S9" s="1355"/>
      <c r="T9" s="1355"/>
      <c r="U9" s="1360"/>
      <c r="V9" s="1356"/>
      <c r="W9" s="1361"/>
      <c r="X9" s="1361"/>
      <c r="Y9" s="1380"/>
      <c r="Z9" s="1356"/>
      <c r="AA9" s="1355">
        <v>1.0</v>
      </c>
      <c r="AB9" s="1355">
        <v>1.0</v>
      </c>
      <c r="AC9" s="1357">
        <v>0.04236111111111111</v>
      </c>
      <c r="AD9" s="1356">
        <v>1.0</v>
      </c>
      <c r="AE9" s="1355">
        <v>0.0</v>
      </c>
      <c r="AF9" s="1355">
        <v>1.0</v>
      </c>
      <c r="AG9" s="1357">
        <v>0.04513888888888889</v>
      </c>
      <c r="AH9" s="1356"/>
      <c r="AI9" s="1355"/>
      <c r="AJ9" s="1355"/>
      <c r="AK9" s="1357"/>
      <c r="AL9" s="1363"/>
      <c r="AM9" s="1355"/>
      <c r="AN9" s="1355"/>
      <c r="AO9" s="1357"/>
      <c r="AP9" s="1356"/>
    </row>
    <row r="10" ht="18.0" customHeight="1">
      <c r="A10" s="1354">
        <v>44476.0</v>
      </c>
      <c r="B10" s="8"/>
      <c r="C10" s="1355">
        <v>0.0</v>
      </c>
      <c r="D10" s="1355">
        <v>5.5</v>
      </c>
      <c r="E10" s="1357">
        <v>0.027083333333333334</v>
      </c>
      <c r="F10" s="1356"/>
      <c r="G10" s="1355">
        <v>1.0</v>
      </c>
      <c r="H10" s="1355">
        <v>5.0</v>
      </c>
      <c r="I10" s="1357">
        <v>0.021527777777777778</v>
      </c>
      <c r="J10" s="1356"/>
      <c r="K10" s="1355">
        <v>1.0</v>
      </c>
      <c r="L10" s="1355">
        <v>7.0</v>
      </c>
      <c r="M10" s="1357">
        <v>0.05555555555555555</v>
      </c>
      <c r="N10" s="1356"/>
      <c r="O10" s="1355">
        <v>1.0</v>
      </c>
      <c r="P10" s="1355">
        <v>2.5</v>
      </c>
      <c r="Q10" s="1357">
        <v>0.021527777777777778</v>
      </c>
      <c r="R10" s="1356"/>
      <c r="S10" s="1355"/>
      <c r="T10" s="1355"/>
      <c r="U10" s="1357"/>
      <c r="V10" s="1356"/>
      <c r="W10" s="1361"/>
      <c r="X10" s="1361"/>
      <c r="Y10" s="1380"/>
      <c r="Z10" s="1356"/>
      <c r="AA10" s="1355">
        <v>3.0</v>
      </c>
      <c r="AB10" s="1355">
        <v>1.0</v>
      </c>
      <c r="AC10" s="1357">
        <v>0.041666666666666664</v>
      </c>
      <c r="AD10" s="1356"/>
      <c r="AE10" s="1355">
        <v>1.0</v>
      </c>
      <c r="AF10" s="1355">
        <v>1.0</v>
      </c>
      <c r="AG10" s="1357">
        <v>0.07083333333333333</v>
      </c>
      <c r="AH10" s="1356"/>
      <c r="AI10" s="1355"/>
      <c r="AJ10" s="1355"/>
      <c r="AK10" s="1357"/>
      <c r="AL10" s="1363"/>
      <c r="AM10" s="1355"/>
      <c r="AN10" s="1355"/>
      <c r="AO10" s="1357"/>
      <c r="AP10" s="1356"/>
    </row>
    <row r="11" ht="18.0" customHeight="1">
      <c r="A11" s="1354">
        <v>44477.0</v>
      </c>
      <c r="B11" s="8"/>
      <c r="C11" s="1355">
        <v>1.0</v>
      </c>
      <c r="D11" s="1355">
        <v>7.5</v>
      </c>
      <c r="E11" s="1357">
        <v>0.027083333333333334</v>
      </c>
      <c r="F11" s="1356"/>
      <c r="G11" s="1355">
        <v>1.0</v>
      </c>
      <c r="H11" s="1355">
        <v>6.0</v>
      </c>
      <c r="I11" s="1357">
        <v>0.024305555555555556</v>
      </c>
      <c r="J11" s="1356"/>
      <c r="K11" s="1355">
        <v>1.0</v>
      </c>
      <c r="L11" s="1355">
        <v>3.0</v>
      </c>
      <c r="M11" s="1357">
        <v>0.059027777777777776</v>
      </c>
      <c r="N11" s="1356"/>
      <c r="O11" s="1355">
        <v>0.0</v>
      </c>
      <c r="P11" s="1355">
        <v>5.5</v>
      </c>
      <c r="Q11" s="1357">
        <v>0.022222222222222223</v>
      </c>
      <c r="R11" s="1356"/>
      <c r="S11" s="1355"/>
      <c r="T11" s="1355"/>
      <c r="U11" s="1360"/>
      <c r="V11" s="1356"/>
      <c r="W11" s="1361"/>
      <c r="X11" s="1361"/>
      <c r="Y11" s="1380"/>
      <c r="Z11" s="1356"/>
      <c r="AA11" s="1355">
        <v>0.0</v>
      </c>
      <c r="AB11" s="1355">
        <v>1.0</v>
      </c>
      <c r="AC11" s="1357">
        <v>0.0</v>
      </c>
      <c r="AD11" s="1356"/>
      <c r="AE11" s="1355">
        <v>0.0</v>
      </c>
      <c r="AF11" s="1355">
        <v>1.0</v>
      </c>
      <c r="AG11" s="1357">
        <v>0.0</v>
      </c>
      <c r="AH11" s="1356">
        <v>1.0</v>
      </c>
      <c r="AI11" s="1550"/>
      <c r="AJ11" s="1551"/>
      <c r="AK11" s="1552"/>
      <c r="AL11" s="1381"/>
      <c r="AM11" s="1355"/>
      <c r="AN11" s="1355"/>
      <c r="AO11" s="1357"/>
      <c r="AP11" s="1356"/>
    </row>
    <row r="12" ht="17.25" customHeight="1">
      <c r="A12" s="1354">
        <v>44478.0</v>
      </c>
      <c r="B12" s="8"/>
      <c r="C12" s="1355">
        <v>2.0</v>
      </c>
      <c r="D12" s="1355">
        <v>4.5</v>
      </c>
      <c r="E12" s="1357">
        <v>0.027777777777777776</v>
      </c>
      <c r="F12" s="1356"/>
      <c r="G12" s="1355">
        <v>2.0</v>
      </c>
      <c r="H12" s="1355">
        <v>7.5</v>
      </c>
      <c r="I12" s="1357">
        <v>0.020833333333333332</v>
      </c>
      <c r="J12" s="1356"/>
      <c r="K12" s="1553">
        <v>0.0</v>
      </c>
      <c r="L12" s="1553">
        <v>0.0</v>
      </c>
      <c r="M12" s="1554">
        <v>0.004861111111111111</v>
      </c>
      <c r="N12" s="1356">
        <v>1.0</v>
      </c>
      <c r="O12" s="1355">
        <v>1.0</v>
      </c>
      <c r="P12" s="1355">
        <v>4.5</v>
      </c>
      <c r="Q12" s="1357">
        <v>0.021527777777777778</v>
      </c>
      <c r="R12" s="1356"/>
      <c r="S12" s="1355"/>
      <c r="T12" s="1355"/>
      <c r="U12" s="1357"/>
      <c r="V12" s="1356"/>
      <c r="W12" s="1361"/>
      <c r="X12" s="1361"/>
      <c r="Y12" s="1380"/>
      <c r="Z12" s="1356"/>
      <c r="AA12" s="1355">
        <v>1.0</v>
      </c>
      <c r="AB12" s="1355">
        <v>1.0</v>
      </c>
      <c r="AC12" s="1357">
        <v>0.04652777777777778</v>
      </c>
      <c r="AD12" s="1356"/>
      <c r="AE12" s="1355">
        <v>1.0</v>
      </c>
      <c r="AF12" s="1355">
        <v>1.0</v>
      </c>
      <c r="AG12" s="1357">
        <v>0.04791666666666667</v>
      </c>
      <c r="AH12" s="1356"/>
      <c r="AI12" s="1355"/>
      <c r="AJ12" s="1355"/>
      <c r="AK12" s="1357"/>
      <c r="AL12" s="1363"/>
      <c r="AM12" s="1355"/>
      <c r="AN12" s="1355"/>
      <c r="AO12" s="1357"/>
      <c r="AP12" s="1356"/>
    </row>
    <row r="13" ht="18.0" customHeight="1">
      <c r="A13" s="1354">
        <v>44479.0</v>
      </c>
      <c r="B13" s="8"/>
      <c r="C13" s="1542">
        <v>2.0</v>
      </c>
      <c r="D13" s="1542">
        <v>7.0</v>
      </c>
      <c r="E13" s="1543">
        <v>0.07569444444444444</v>
      </c>
      <c r="F13" s="1544"/>
      <c r="G13" s="1542">
        <v>3.0</v>
      </c>
      <c r="H13" s="1542">
        <v>4.0</v>
      </c>
      <c r="I13" s="1543">
        <v>0.0</v>
      </c>
      <c r="J13" s="1544"/>
      <c r="K13" s="1555"/>
      <c r="L13" s="1555"/>
      <c r="M13" s="1556"/>
      <c r="N13" s="1544">
        <v>1.0</v>
      </c>
      <c r="O13" s="1542">
        <v>2.0</v>
      </c>
      <c r="P13" s="1542">
        <v>4.5</v>
      </c>
      <c r="Q13" s="1543">
        <v>0.034027777777777775</v>
      </c>
      <c r="R13" s="1544"/>
      <c r="S13" s="1542"/>
      <c r="T13" s="1542"/>
      <c r="U13" s="1543"/>
      <c r="V13" s="1544"/>
      <c r="W13" s="1546"/>
      <c r="X13" s="1546"/>
      <c r="Y13" s="1557"/>
      <c r="Z13" s="1544"/>
      <c r="AA13" s="1542">
        <v>3.0</v>
      </c>
      <c r="AB13" s="1542">
        <v>1.0</v>
      </c>
      <c r="AC13" s="1543">
        <v>0.04236111111111111</v>
      </c>
      <c r="AD13" s="1544"/>
      <c r="AE13" s="1542">
        <v>3.0</v>
      </c>
      <c r="AF13" s="1542">
        <v>1.0</v>
      </c>
      <c r="AG13" s="1543">
        <v>0.04652777777777778</v>
      </c>
      <c r="AH13" s="1544"/>
      <c r="AI13" s="1542"/>
      <c r="AJ13" s="1542"/>
      <c r="AK13" s="1543"/>
      <c r="AL13" s="1549"/>
      <c r="AM13" s="1542"/>
      <c r="AN13" s="1542"/>
      <c r="AO13" s="1543"/>
      <c r="AP13" s="1356"/>
    </row>
    <row r="14" ht="12.75" customHeight="1">
      <c r="A14" s="1398"/>
      <c r="B14" s="102"/>
      <c r="C14" s="1384"/>
      <c r="D14" s="1384"/>
      <c r="E14" s="1384"/>
      <c r="F14" s="1384"/>
      <c r="G14" s="1384"/>
      <c r="H14" s="1384"/>
      <c r="I14" s="1384"/>
      <c r="J14" s="1384"/>
      <c r="K14" s="1384"/>
      <c r="L14" s="1384"/>
      <c r="M14" s="1384"/>
      <c r="N14" s="1384"/>
      <c r="O14" s="1384"/>
      <c r="P14" s="1384"/>
      <c r="Q14" s="1384"/>
      <c r="R14" s="1384"/>
      <c r="S14" s="1384"/>
      <c r="T14" s="1384"/>
      <c r="U14" s="1384"/>
      <c r="V14" s="1384"/>
      <c r="W14" s="1385"/>
      <c r="X14" s="1385"/>
      <c r="Y14" s="1385"/>
      <c r="Z14" s="1384"/>
      <c r="AA14" s="1384"/>
      <c r="AB14" s="1384"/>
      <c r="AC14" s="1384"/>
      <c r="AD14" s="1384"/>
      <c r="AE14" s="1384"/>
      <c r="AF14" s="1384"/>
      <c r="AG14" s="1384"/>
      <c r="AH14" s="1384"/>
      <c r="AI14" s="1384"/>
      <c r="AJ14" s="1384"/>
      <c r="AK14" s="1384"/>
      <c r="AL14" s="1384"/>
      <c r="AM14" s="1384"/>
      <c r="AN14" s="1384"/>
      <c r="AO14" s="1384"/>
      <c r="AP14" s="1390"/>
    </row>
    <row r="15" ht="18.0" customHeight="1">
      <c r="A15" s="1354">
        <v>44480.0</v>
      </c>
      <c r="B15" s="8"/>
      <c r="C15" s="1371">
        <v>3.0</v>
      </c>
      <c r="D15" s="1371">
        <v>4.5</v>
      </c>
      <c r="E15" s="1372">
        <v>0.025694444444444443</v>
      </c>
      <c r="F15" s="1373"/>
      <c r="G15" s="1371">
        <v>3.0</v>
      </c>
      <c r="H15" s="1371">
        <v>5.5</v>
      </c>
      <c r="I15" s="1372">
        <v>0.02361111111111111</v>
      </c>
      <c r="J15" s="1373"/>
      <c r="K15" s="1371">
        <v>2.0</v>
      </c>
      <c r="L15" s="1371">
        <v>4.5</v>
      </c>
      <c r="M15" s="1372">
        <v>0.024305555555555556</v>
      </c>
      <c r="N15" s="1373"/>
      <c r="O15" s="1371">
        <v>1.0</v>
      </c>
      <c r="P15" s="1371">
        <v>4.5</v>
      </c>
      <c r="Q15" s="1372">
        <v>0.021527777777777778</v>
      </c>
      <c r="R15" s="1373"/>
      <c r="S15" s="1371"/>
      <c r="T15" s="1371"/>
      <c r="U15" s="1372"/>
      <c r="V15" s="1373"/>
      <c r="W15" s="1375"/>
      <c r="X15" s="1375"/>
      <c r="Y15" s="1391"/>
      <c r="Z15" s="1373"/>
      <c r="AA15" s="1371">
        <v>0.0</v>
      </c>
      <c r="AB15" s="1371">
        <v>1.0</v>
      </c>
      <c r="AC15" s="1372">
        <v>0.0</v>
      </c>
      <c r="AD15" s="1373">
        <v>1.0</v>
      </c>
      <c r="AE15" s="1392">
        <v>1.0</v>
      </c>
      <c r="AF15" s="1392">
        <v>1.0</v>
      </c>
      <c r="AG15" s="1372">
        <v>0.08055555555555556</v>
      </c>
      <c r="AH15" s="1373"/>
      <c r="AI15" s="1392"/>
      <c r="AJ15" s="1392"/>
      <c r="AK15" s="1372"/>
      <c r="AL15" s="1393"/>
      <c r="AM15" s="1375"/>
      <c r="AN15" s="1371"/>
      <c r="AO15" s="1372"/>
      <c r="AP15" s="1356"/>
    </row>
    <row r="16" ht="18.0" customHeight="1">
      <c r="A16" s="1354">
        <v>44481.0</v>
      </c>
      <c r="B16" s="8"/>
      <c r="C16" s="1355">
        <v>1.0</v>
      </c>
      <c r="D16" s="1355">
        <v>5.0</v>
      </c>
      <c r="E16" s="1357">
        <v>0.027083333333333334</v>
      </c>
      <c r="F16" s="1394"/>
      <c r="G16" s="1355">
        <v>4.0</v>
      </c>
      <c r="H16" s="1355">
        <v>4.5</v>
      </c>
      <c r="I16" s="1357">
        <v>0.0</v>
      </c>
      <c r="J16" s="1394"/>
      <c r="K16" s="1355">
        <v>1.0</v>
      </c>
      <c r="L16" s="1355">
        <v>0.5</v>
      </c>
      <c r="M16" s="1357">
        <v>0.02361111111111111</v>
      </c>
      <c r="N16" s="1394"/>
      <c r="O16" s="1355">
        <v>1.0</v>
      </c>
      <c r="P16" s="1355">
        <v>5.0</v>
      </c>
      <c r="Q16" s="1357">
        <v>0.021527777777777778</v>
      </c>
      <c r="R16" s="1394"/>
      <c r="S16" s="1355"/>
      <c r="T16" s="1355"/>
      <c r="U16" s="1357"/>
      <c r="V16" s="1394"/>
      <c r="W16" s="1361"/>
      <c r="X16" s="1361"/>
      <c r="Y16" s="1380"/>
      <c r="Z16" s="1395"/>
      <c r="AA16" s="1355">
        <v>2.0</v>
      </c>
      <c r="AB16" s="1355">
        <v>1.0</v>
      </c>
      <c r="AC16" s="1357">
        <v>0.04236111111111111</v>
      </c>
      <c r="AD16" s="1395"/>
      <c r="AE16" s="1365">
        <v>0.0</v>
      </c>
      <c r="AF16" s="1365">
        <v>1.0</v>
      </c>
      <c r="AG16" s="1365">
        <v>0.0</v>
      </c>
      <c r="AH16" s="1394">
        <v>1.0</v>
      </c>
      <c r="AI16" s="1365"/>
      <c r="AJ16" s="1396"/>
      <c r="AK16" s="1357"/>
      <c r="AL16" s="1363"/>
      <c r="AM16" s="1361"/>
      <c r="AN16" s="1355"/>
      <c r="AO16" s="1357"/>
      <c r="AP16" s="1395"/>
    </row>
    <row r="17" ht="18.0" customHeight="1">
      <c r="A17" s="1354">
        <v>44482.0</v>
      </c>
      <c r="B17" s="8"/>
      <c r="C17" s="1355">
        <v>1.0</v>
      </c>
      <c r="D17" s="1355">
        <v>14.0</v>
      </c>
      <c r="E17" s="1357">
        <v>0.03958333333333333</v>
      </c>
      <c r="F17" s="1356"/>
      <c r="G17" s="1355">
        <v>7.0</v>
      </c>
      <c r="H17" s="1355">
        <v>7.0</v>
      </c>
      <c r="I17" s="1357">
        <v>0.05277777777777778</v>
      </c>
      <c r="J17" s="1356"/>
      <c r="K17" s="1355">
        <v>0.0</v>
      </c>
      <c r="L17" s="1355">
        <v>5.5</v>
      </c>
      <c r="M17" s="1357">
        <v>0.06597222222222222</v>
      </c>
      <c r="N17" s="1356"/>
      <c r="O17" s="1355">
        <v>1.0</v>
      </c>
      <c r="P17" s="1355">
        <v>8.5</v>
      </c>
      <c r="Q17" s="1357">
        <v>0.021527777777777778</v>
      </c>
      <c r="R17" s="1356"/>
      <c r="S17" s="1355"/>
      <c r="T17" s="1355"/>
      <c r="U17" s="1357"/>
      <c r="V17" s="1356"/>
      <c r="W17" s="1361"/>
      <c r="X17" s="1361"/>
      <c r="Y17" s="1380"/>
      <c r="Z17" s="1356"/>
      <c r="AA17" s="1355">
        <v>1.0</v>
      </c>
      <c r="AB17" s="1355">
        <v>1.0</v>
      </c>
      <c r="AC17" s="1357">
        <v>0.04236111111111111</v>
      </c>
      <c r="AD17" s="1356"/>
      <c r="AE17" s="1355">
        <v>2.0</v>
      </c>
      <c r="AF17" s="1355">
        <v>1.0</v>
      </c>
      <c r="AG17" s="1357">
        <v>0.058333333333333334</v>
      </c>
      <c r="AH17" s="1356"/>
      <c r="AI17" s="1558"/>
      <c r="AJ17" s="1558"/>
      <c r="AK17" s="1434"/>
      <c r="AL17" s="1363"/>
      <c r="AM17" s="1361"/>
      <c r="AN17" s="1355"/>
      <c r="AO17" s="1357"/>
      <c r="AP17" s="1356"/>
    </row>
    <row r="18" ht="18.0" customHeight="1">
      <c r="A18" s="1354">
        <v>44483.0</v>
      </c>
      <c r="B18" s="8"/>
      <c r="C18" s="1355">
        <v>1.0</v>
      </c>
      <c r="D18" s="1355">
        <v>11.0</v>
      </c>
      <c r="E18" s="1357">
        <v>0.025694444444444443</v>
      </c>
      <c r="F18" s="1394"/>
      <c r="G18" s="1355">
        <v>2.0</v>
      </c>
      <c r="H18" s="1355">
        <v>9.0</v>
      </c>
      <c r="I18" s="1357">
        <v>0.022916666666666665</v>
      </c>
      <c r="J18" s="1394"/>
      <c r="K18" s="1355">
        <v>2.0</v>
      </c>
      <c r="L18" s="1355">
        <v>7.5</v>
      </c>
      <c r="M18" s="1357">
        <v>0.03958333333333333</v>
      </c>
      <c r="N18" s="1395"/>
      <c r="O18" s="1355">
        <v>1.0</v>
      </c>
      <c r="P18" s="1355">
        <v>15.0</v>
      </c>
      <c r="Q18" s="1357">
        <v>0.02361111111111111</v>
      </c>
      <c r="R18" s="1395"/>
      <c r="S18" s="1355"/>
      <c r="T18" s="1355"/>
      <c r="U18" s="1357"/>
      <c r="V18" s="1395"/>
      <c r="W18" s="1361"/>
      <c r="X18" s="1361"/>
      <c r="Y18" s="1361"/>
      <c r="Z18" s="1394"/>
      <c r="AA18" s="1355">
        <v>4.0</v>
      </c>
      <c r="AB18" s="1355">
        <v>1.0</v>
      </c>
      <c r="AC18" s="1357">
        <v>0.04236111111111111</v>
      </c>
      <c r="AD18" s="1394"/>
      <c r="AE18" s="1355">
        <v>1.0</v>
      </c>
      <c r="AF18" s="1355">
        <v>1.0</v>
      </c>
      <c r="AG18" s="1357">
        <v>0.04722222222222222</v>
      </c>
      <c r="AH18" s="1394"/>
      <c r="AI18" s="1397">
        <v>1.0</v>
      </c>
      <c r="AJ18" s="1397">
        <v>1.0</v>
      </c>
      <c r="AK18" s="1357">
        <v>0.041666666666666664</v>
      </c>
      <c r="AL18" s="1363"/>
      <c r="AM18" s="1361"/>
      <c r="AN18" s="1361"/>
      <c r="AO18" s="1380"/>
      <c r="AP18" s="1395"/>
    </row>
    <row r="19" ht="18.0" customHeight="1">
      <c r="A19" s="1354">
        <v>44484.0</v>
      </c>
      <c r="B19" s="8"/>
      <c r="C19" s="1355">
        <v>0.0</v>
      </c>
      <c r="D19" s="1355">
        <v>4.5</v>
      </c>
      <c r="E19" s="1357">
        <v>0.029861111111111113</v>
      </c>
      <c r="F19" s="1394"/>
      <c r="G19" s="1355">
        <v>4.0</v>
      </c>
      <c r="H19" s="1355">
        <v>15.0</v>
      </c>
      <c r="I19" s="1357">
        <v>0.021527777777777778</v>
      </c>
      <c r="J19" s="1394"/>
      <c r="K19" s="1355">
        <v>1.0</v>
      </c>
      <c r="L19" s="1355">
        <v>7.0</v>
      </c>
      <c r="M19" s="1357">
        <v>0.01875</v>
      </c>
      <c r="N19" s="1394"/>
      <c r="O19" s="1355">
        <v>1.0</v>
      </c>
      <c r="P19" s="1355">
        <v>6.0</v>
      </c>
      <c r="Q19" s="1357">
        <v>0.022222222222222223</v>
      </c>
      <c r="R19" s="1395"/>
      <c r="S19" s="1355"/>
      <c r="T19" s="1355"/>
      <c r="U19" s="1357"/>
      <c r="V19" s="1395"/>
      <c r="W19" s="1355"/>
      <c r="X19" s="1355"/>
      <c r="Y19" s="1357"/>
      <c r="Z19" s="1394"/>
      <c r="AA19" s="1355">
        <v>2.0</v>
      </c>
      <c r="AB19" s="1355">
        <v>1.0</v>
      </c>
      <c r="AC19" s="1357">
        <v>0.050694444444444445</v>
      </c>
      <c r="AD19" s="1395"/>
      <c r="AE19" s="1355">
        <v>1.0</v>
      </c>
      <c r="AF19" s="1355">
        <v>1.0</v>
      </c>
      <c r="AG19" s="1357">
        <v>0.04236111111111111</v>
      </c>
      <c r="AH19" s="1394"/>
      <c r="AI19" s="1397">
        <v>6.0</v>
      </c>
      <c r="AJ19" s="1397">
        <v>1.0</v>
      </c>
      <c r="AK19" s="1357">
        <v>0.06111111111111111</v>
      </c>
      <c r="AL19" s="1363"/>
      <c r="AM19" s="1434"/>
      <c r="AN19" s="1559"/>
      <c r="AO19" s="1560"/>
      <c r="AP19" s="1395"/>
    </row>
    <row r="20" ht="16.5" customHeight="1">
      <c r="A20" s="1354">
        <v>44485.0</v>
      </c>
      <c r="B20" s="8"/>
      <c r="C20" s="1355">
        <v>1.0</v>
      </c>
      <c r="D20" s="1355">
        <v>10.5</v>
      </c>
      <c r="E20" s="1357">
        <v>0.02361111111111111</v>
      </c>
      <c r="F20" s="1356"/>
      <c r="G20" s="1355">
        <v>1.0</v>
      </c>
      <c r="H20" s="1355">
        <v>12.5</v>
      </c>
      <c r="I20" s="1357">
        <v>0.021527777777777778</v>
      </c>
      <c r="J20" s="1356"/>
      <c r="K20" s="1355">
        <v>3.0</v>
      </c>
      <c r="L20" s="1355">
        <v>5.0</v>
      </c>
      <c r="M20" s="1357">
        <v>0.049305555555555554</v>
      </c>
      <c r="N20" s="1356"/>
      <c r="O20" s="1355">
        <v>1.0</v>
      </c>
      <c r="P20" s="1355">
        <v>7.5</v>
      </c>
      <c r="Q20" s="1357">
        <v>0.022222222222222223</v>
      </c>
      <c r="R20" s="1400"/>
      <c r="S20" s="1355"/>
      <c r="T20" s="1355"/>
      <c r="U20" s="1357"/>
      <c r="V20" s="1400"/>
      <c r="W20" s="1355"/>
      <c r="X20" s="1355"/>
      <c r="Y20" s="1357"/>
      <c r="Z20" s="1356"/>
      <c r="AA20" s="1355">
        <v>2.0</v>
      </c>
      <c r="AB20" s="1355">
        <v>1.0</v>
      </c>
      <c r="AC20" s="1357">
        <v>0.07013888888888889</v>
      </c>
      <c r="AD20" s="1356"/>
      <c r="AE20" s="1355">
        <v>1.0</v>
      </c>
      <c r="AF20" s="1355">
        <v>1.0</v>
      </c>
      <c r="AG20" s="1357">
        <v>0.07083333333333333</v>
      </c>
      <c r="AH20" s="1400"/>
      <c r="AI20" s="1397">
        <v>0.0</v>
      </c>
      <c r="AJ20" s="1397">
        <v>1.0</v>
      </c>
      <c r="AK20" s="1357">
        <v>0.06388888888888888</v>
      </c>
      <c r="AL20" s="1363"/>
      <c r="AM20" s="1361">
        <v>1.0</v>
      </c>
      <c r="AN20" s="1355">
        <v>1.0</v>
      </c>
      <c r="AO20" s="1357">
        <v>0.050694444444444445</v>
      </c>
      <c r="AP20" s="1400"/>
    </row>
    <row r="21" ht="18.0" customHeight="1">
      <c r="A21" s="1354">
        <v>44486.0</v>
      </c>
      <c r="B21" s="8"/>
      <c r="C21" s="1542">
        <v>1.0</v>
      </c>
      <c r="D21" s="1542">
        <v>18.0</v>
      </c>
      <c r="E21" s="1543">
        <v>0.022916666666666665</v>
      </c>
      <c r="F21" s="1544"/>
      <c r="G21" s="1542">
        <v>5.0</v>
      </c>
      <c r="H21" s="1542">
        <v>11.5</v>
      </c>
      <c r="I21" s="1543">
        <v>0.0</v>
      </c>
      <c r="J21" s="1544">
        <v>1.0</v>
      </c>
      <c r="K21" s="1542">
        <v>0.0</v>
      </c>
      <c r="L21" s="1542">
        <v>6.5</v>
      </c>
      <c r="M21" s="1543">
        <v>0.034722222222222224</v>
      </c>
      <c r="N21" s="1544"/>
      <c r="O21" s="1542">
        <v>2.0</v>
      </c>
      <c r="P21" s="1542">
        <v>23.0</v>
      </c>
      <c r="Q21" s="1543">
        <v>0.022222222222222223</v>
      </c>
      <c r="R21" s="1544"/>
      <c r="S21" s="1542"/>
      <c r="T21" s="1542"/>
      <c r="U21" s="1543"/>
      <c r="V21" s="1544"/>
      <c r="W21" s="1542"/>
      <c r="X21" s="1542"/>
      <c r="Y21" s="1543"/>
      <c r="Z21" s="1544"/>
      <c r="AA21" s="1542">
        <v>3.0</v>
      </c>
      <c r="AB21" s="1542">
        <v>1.0</v>
      </c>
      <c r="AC21" s="1543">
        <v>0.04236111111111111</v>
      </c>
      <c r="AD21" s="1544"/>
      <c r="AE21" s="1542">
        <v>0.0</v>
      </c>
      <c r="AF21" s="1542">
        <v>1.0</v>
      </c>
      <c r="AG21" s="1542">
        <v>0.0</v>
      </c>
      <c r="AH21" s="1544">
        <v>1.0</v>
      </c>
      <c r="AI21" s="1561">
        <v>2.0</v>
      </c>
      <c r="AJ21" s="1561">
        <v>1.0</v>
      </c>
      <c r="AK21" s="1543">
        <v>0.04027777777777778</v>
      </c>
      <c r="AL21" s="1549"/>
      <c r="AM21" s="1546">
        <v>2.0</v>
      </c>
      <c r="AN21" s="1542">
        <v>1.0</v>
      </c>
      <c r="AO21" s="1543">
        <v>0.04583333333333333</v>
      </c>
      <c r="AP21" s="1356"/>
    </row>
    <row r="22" ht="12.75" customHeight="1">
      <c r="A22" s="1406"/>
      <c r="B22" s="7"/>
      <c r="C22" s="1388"/>
      <c r="D22" s="1388"/>
      <c r="E22" s="1388"/>
      <c r="F22" s="1388"/>
      <c r="G22" s="1388"/>
      <c r="H22" s="1388"/>
      <c r="I22" s="1388"/>
      <c r="J22" s="1388"/>
      <c r="K22" s="1388"/>
      <c r="L22" s="1388"/>
      <c r="M22" s="1388"/>
      <c r="N22" s="1388"/>
      <c r="O22" s="1388"/>
      <c r="P22" s="1388"/>
      <c r="Q22" s="1388"/>
      <c r="R22" s="1388"/>
      <c r="S22" s="1388"/>
      <c r="T22" s="1388"/>
      <c r="U22" s="1388"/>
      <c r="V22" s="1388"/>
      <c r="W22" s="1388"/>
      <c r="X22" s="1388"/>
      <c r="Y22" s="1388"/>
      <c r="Z22" s="1388"/>
      <c r="AA22" s="1388"/>
      <c r="AB22" s="1388"/>
      <c r="AC22" s="1388"/>
      <c r="AD22" s="1388"/>
      <c r="AE22" s="1388"/>
      <c r="AF22" s="1388"/>
      <c r="AG22" s="1388"/>
      <c r="AH22" s="1388"/>
      <c r="AI22" s="1388"/>
      <c r="AJ22" s="1388"/>
      <c r="AK22" s="1388"/>
      <c r="AL22" s="1388"/>
      <c r="AM22" s="1388"/>
      <c r="AN22" s="1388"/>
      <c r="AO22" s="1388"/>
      <c r="AP22" s="1390"/>
    </row>
    <row r="23" ht="18.0" customHeight="1">
      <c r="A23" s="1354">
        <v>44487.0</v>
      </c>
      <c r="B23" s="8"/>
      <c r="C23" s="1371">
        <v>2.0</v>
      </c>
      <c r="D23" s="1371">
        <v>12.0</v>
      </c>
      <c r="E23" s="1372">
        <v>0.0375</v>
      </c>
      <c r="F23" s="1401"/>
      <c r="G23" s="1371">
        <v>1.0</v>
      </c>
      <c r="H23" s="1371">
        <v>3.5</v>
      </c>
      <c r="I23" s="1372">
        <v>0.0</v>
      </c>
      <c r="J23" s="1373">
        <v>1.0</v>
      </c>
      <c r="K23" s="1371">
        <v>2.0</v>
      </c>
      <c r="L23" s="1371">
        <v>0.0</v>
      </c>
      <c r="M23" s="1372">
        <v>0.0</v>
      </c>
      <c r="N23" s="1373">
        <v>1.0</v>
      </c>
      <c r="O23" s="1371">
        <v>2.0</v>
      </c>
      <c r="P23" s="1371">
        <v>16.5</v>
      </c>
      <c r="Q23" s="1372">
        <v>0.02847222222222222</v>
      </c>
      <c r="R23" s="1373"/>
      <c r="S23" s="1371"/>
      <c r="T23" s="1371"/>
      <c r="U23" s="1372"/>
      <c r="V23" s="1401"/>
      <c r="W23" s="1371"/>
      <c r="X23" s="1371"/>
      <c r="Y23" s="1371"/>
      <c r="Z23" s="1562"/>
      <c r="AA23" s="1371">
        <v>1.0</v>
      </c>
      <c r="AB23" s="1371">
        <v>1.0</v>
      </c>
      <c r="AC23" s="1372">
        <v>0.041666666666666664</v>
      </c>
      <c r="AD23" s="1373"/>
      <c r="AE23" s="1371">
        <v>1.0</v>
      </c>
      <c r="AF23" s="1371">
        <v>1.0</v>
      </c>
      <c r="AG23" s="1372">
        <v>0.10555555555555556</v>
      </c>
      <c r="AH23" s="1401"/>
      <c r="AI23" s="1402">
        <v>4.0</v>
      </c>
      <c r="AJ23" s="1402">
        <v>1.0</v>
      </c>
      <c r="AK23" s="1372">
        <v>0.05555555555555555</v>
      </c>
      <c r="AL23" s="1393"/>
      <c r="AM23" s="1375">
        <v>1.0</v>
      </c>
      <c r="AN23" s="1371">
        <v>1.0</v>
      </c>
      <c r="AO23" s="1372">
        <v>0.044444444444444446</v>
      </c>
      <c r="AP23" s="1400"/>
    </row>
    <row r="24" ht="18.0" customHeight="1">
      <c r="A24" s="1354">
        <v>44488.0</v>
      </c>
      <c r="B24" s="8"/>
      <c r="C24" s="1355">
        <v>0.0</v>
      </c>
      <c r="D24" s="1355">
        <v>5.5</v>
      </c>
      <c r="E24" s="1357">
        <v>0.027777777777777776</v>
      </c>
      <c r="F24" s="1403"/>
      <c r="G24" s="1355">
        <v>4.0</v>
      </c>
      <c r="H24" s="1355">
        <v>15.0</v>
      </c>
      <c r="I24" s="1357">
        <v>0.02847222222222222</v>
      </c>
      <c r="J24" s="1403"/>
      <c r="K24" s="1355">
        <v>1.0</v>
      </c>
      <c r="L24" s="1355">
        <v>6.5</v>
      </c>
      <c r="M24" s="1357">
        <v>0.0</v>
      </c>
      <c r="N24" s="1356"/>
      <c r="O24" s="1355">
        <v>0.0</v>
      </c>
      <c r="P24" s="1355">
        <v>9.0</v>
      </c>
      <c r="Q24" s="1404">
        <v>0.022222222222222223</v>
      </c>
      <c r="R24" s="1356"/>
      <c r="S24" s="1355"/>
      <c r="T24" s="1355"/>
      <c r="U24" s="1357"/>
      <c r="V24" s="1356"/>
      <c r="W24" s="1371"/>
      <c r="X24" s="1371"/>
      <c r="Y24" s="1371"/>
      <c r="Z24" s="1562"/>
      <c r="AA24" s="1355">
        <v>1.0</v>
      </c>
      <c r="AB24" s="1355">
        <v>1.0</v>
      </c>
      <c r="AC24" s="1357">
        <v>0.04375</v>
      </c>
      <c r="AD24" s="1403"/>
      <c r="AE24" s="1355">
        <v>1.0</v>
      </c>
      <c r="AF24" s="1355">
        <v>1.0</v>
      </c>
      <c r="AG24" s="1357">
        <v>0.04861111111111111</v>
      </c>
      <c r="AH24" s="1403"/>
      <c r="AI24" s="1397">
        <v>1.0</v>
      </c>
      <c r="AJ24" s="1397">
        <v>1.0</v>
      </c>
      <c r="AK24" s="1357">
        <v>0.052083333333333336</v>
      </c>
      <c r="AL24" s="1405"/>
      <c r="AM24" s="1361">
        <v>1.0</v>
      </c>
      <c r="AN24" s="1355">
        <v>1.0</v>
      </c>
      <c r="AO24" s="1357">
        <v>0.06666666666666667</v>
      </c>
      <c r="AP24" s="1403"/>
    </row>
    <row r="25" ht="18.0" customHeight="1">
      <c r="A25" s="1354">
        <v>44489.0</v>
      </c>
      <c r="B25" s="8"/>
      <c r="C25" s="1355">
        <v>2.0</v>
      </c>
      <c r="D25" s="1355">
        <v>5.5</v>
      </c>
      <c r="E25" s="1357">
        <v>0.04375</v>
      </c>
      <c r="F25" s="1356"/>
      <c r="G25" s="1355">
        <v>0.0</v>
      </c>
      <c r="H25" s="1355">
        <v>4.0</v>
      </c>
      <c r="I25" s="1357">
        <v>0.0</v>
      </c>
      <c r="J25" s="1356">
        <v>1.0</v>
      </c>
      <c r="K25" s="1355">
        <v>5.0</v>
      </c>
      <c r="L25" s="1355">
        <v>13.0</v>
      </c>
      <c r="M25" s="1357">
        <v>0.027777777777777776</v>
      </c>
      <c r="N25" s="1356"/>
      <c r="O25" s="1355">
        <v>1.0</v>
      </c>
      <c r="P25" s="1355">
        <v>6.5</v>
      </c>
      <c r="Q25" s="1357">
        <v>0.022222222222222223</v>
      </c>
      <c r="R25" s="1356"/>
      <c r="S25" s="1355"/>
      <c r="T25" s="1355"/>
      <c r="U25" s="1357"/>
      <c r="V25" s="1356"/>
      <c r="W25" s="1371"/>
      <c r="X25" s="1371"/>
      <c r="Y25" s="1371"/>
      <c r="Z25" s="1562"/>
      <c r="AA25" s="1355">
        <v>4.0</v>
      </c>
      <c r="AB25" s="1355">
        <v>1.0</v>
      </c>
      <c r="AC25" s="1357">
        <v>0.04513888888888889</v>
      </c>
      <c r="AD25" s="1356"/>
      <c r="AE25" s="1355">
        <v>0.0</v>
      </c>
      <c r="AF25" s="1355">
        <v>1.0</v>
      </c>
      <c r="AG25" s="1355">
        <v>0.0</v>
      </c>
      <c r="AH25" s="1356"/>
      <c r="AI25" s="1365">
        <v>4.0</v>
      </c>
      <c r="AJ25" s="1365">
        <v>1.0</v>
      </c>
      <c r="AK25" s="1357">
        <v>0.06458333333333334</v>
      </c>
      <c r="AL25" s="1363"/>
      <c r="AM25" s="1361">
        <v>2.0</v>
      </c>
      <c r="AN25" s="1355">
        <v>1.0</v>
      </c>
      <c r="AO25" s="1357">
        <v>0.059027777777777776</v>
      </c>
      <c r="AP25" s="1356"/>
    </row>
    <row r="26" ht="18.0" customHeight="1">
      <c r="A26" s="1354">
        <v>44490.0</v>
      </c>
      <c r="B26" s="8"/>
      <c r="C26" s="1355">
        <v>0.0</v>
      </c>
      <c r="D26" s="1355">
        <v>5.5</v>
      </c>
      <c r="E26" s="1357">
        <v>0.02361111111111111</v>
      </c>
      <c r="F26" s="1356"/>
      <c r="G26" s="1355">
        <v>2.0</v>
      </c>
      <c r="H26" s="1355">
        <v>11.0</v>
      </c>
      <c r="I26" s="1357">
        <v>0.021527777777777778</v>
      </c>
      <c r="J26" s="1356"/>
      <c r="K26" s="1355">
        <v>1.0</v>
      </c>
      <c r="L26" s="1355">
        <v>0.0</v>
      </c>
      <c r="M26" s="1357">
        <v>0.0</v>
      </c>
      <c r="N26" s="1356">
        <v>1.0</v>
      </c>
      <c r="O26" s="1355">
        <v>0.0</v>
      </c>
      <c r="P26" s="1355">
        <v>4.5</v>
      </c>
      <c r="Q26" s="1357">
        <v>0.021527777777777778</v>
      </c>
      <c r="R26" s="1356"/>
      <c r="S26" s="1355"/>
      <c r="T26" s="1355"/>
      <c r="U26" s="1357"/>
      <c r="V26" s="1356"/>
      <c r="W26" s="1371"/>
      <c r="X26" s="1371"/>
      <c r="Y26" s="1371"/>
      <c r="Z26" s="1562"/>
      <c r="AA26" s="1355">
        <v>1.0</v>
      </c>
      <c r="AB26" s="1355">
        <v>1.0</v>
      </c>
      <c r="AC26" s="1357">
        <v>0.04236111111111111</v>
      </c>
      <c r="AD26" s="1356"/>
      <c r="AE26" s="1355">
        <v>3.0</v>
      </c>
      <c r="AF26" s="1355">
        <v>1.0</v>
      </c>
      <c r="AG26" s="1357">
        <v>0.07430555555555556</v>
      </c>
      <c r="AH26" s="1356"/>
      <c r="AI26" s="1365">
        <v>1.0</v>
      </c>
      <c r="AJ26" s="1365">
        <v>1.0</v>
      </c>
      <c r="AK26" s="1357">
        <v>0.04236111111111111</v>
      </c>
      <c r="AL26" s="1363"/>
      <c r="AM26" s="1361">
        <v>1.0</v>
      </c>
      <c r="AN26" s="1355">
        <v>1.0</v>
      </c>
      <c r="AO26" s="1357">
        <v>0.07569444444444444</v>
      </c>
      <c r="AP26" s="1356"/>
    </row>
    <row r="27" ht="17.25" customHeight="1">
      <c r="A27" s="1354">
        <v>44491.0</v>
      </c>
      <c r="B27" s="8"/>
      <c r="C27" s="1355">
        <v>2.0</v>
      </c>
      <c r="D27" s="1365">
        <v>12.5</v>
      </c>
      <c r="E27" s="1357">
        <v>0.022222222222222223</v>
      </c>
      <c r="F27" s="1356"/>
      <c r="G27" s="1355">
        <v>0.0</v>
      </c>
      <c r="H27" s="1397">
        <v>2.0</v>
      </c>
      <c r="I27" s="1407">
        <v>0.0</v>
      </c>
      <c r="J27" s="1356">
        <v>1.0</v>
      </c>
      <c r="K27" s="1355">
        <v>0.0</v>
      </c>
      <c r="L27" s="1365">
        <v>1.0</v>
      </c>
      <c r="M27" s="1409">
        <v>0.0</v>
      </c>
      <c r="N27" s="1356">
        <v>1.0</v>
      </c>
      <c r="O27" s="1355">
        <v>1.0</v>
      </c>
      <c r="P27" s="1355">
        <v>12.0</v>
      </c>
      <c r="Q27" s="1407">
        <v>0.027777777777777776</v>
      </c>
      <c r="R27" s="1356"/>
      <c r="S27" s="1355"/>
      <c r="T27" s="1355"/>
      <c r="U27" s="1357"/>
      <c r="V27" s="1356"/>
      <c r="W27" s="1371"/>
      <c r="X27" s="1371"/>
      <c r="Y27" s="1371"/>
      <c r="Z27" s="1562"/>
      <c r="AA27" s="1355">
        <v>5.0</v>
      </c>
      <c r="AB27" s="1365">
        <v>1.0</v>
      </c>
      <c r="AC27" s="1357">
        <v>0.044444444444444446</v>
      </c>
      <c r="AD27" s="1356"/>
      <c r="AE27" s="1355">
        <v>0.0</v>
      </c>
      <c r="AF27" s="1365">
        <v>1.0</v>
      </c>
      <c r="AG27" s="1357">
        <v>0.0</v>
      </c>
      <c r="AH27" s="1356">
        <v>1.0</v>
      </c>
      <c r="AI27" s="1397">
        <v>2.0</v>
      </c>
      <c r="AJ27" s="1397">
        <v>1.0</v>
      </c>
      <c r="AK27" s="1357">
        <v>0.05416666666666667</v>
      </c>
      <c r="AL27" s="1363"/>
      <c r="AM27" s="1361">
        <v>2.0</v>
      </c>
      <c r="AN27" s="1355">
        <v>1.0</v>
      </c>
      <c r="AO27" s="1357">
        <v>0.09513888888888888</v>
      </c>
      <c r="AP27" s="1356"/>
    </row>
    <row r="28" ht="19.5" customHeight="1">
      <c r="A28" s="1354">
        <v>44492.0</v>
      </c>
      <c r="B28" s="8"/>
      <c r="C28" s="1355">
        <v>0.0</v>
      </c>
      <c r="D28" s="1410">
        <v>0.0</v>
      </c>
      <c r="E28" s="1357">
        <v>0.0</v>
      </c>
      <c r="F28" s="1381">
        <v>1.0</v>
      </c>
      <c r="G28" s="1355">
        <v>2.0</v>
      </c>
      <c r="H28" s="1411">
        <v>22.5</v>
      </c>
      <c r="I28" s="1412">
        <v>0.04097222222222222</v>
      </c>
      <c r="J28" s="1381"/>
      <c r="K28" s="1355">
        <v>0.0</v>
      </c>
      <c r="L28" s="1410">
        <v>0.0</v>
      </c>
      <c r="M28" s="1413">
        <v>0.0</v>
      </c>
      <c r="N28" s="1381">
        <v>1.0</v>
      </c>
      <c r="O28" s="1355">
        <v>2.0</v>
      </c>
      <c r="P28" s="1355">
        <v>21.5</v>
      </c>
      <c r="Q28" s="1412">
        <v>0.022916666666666665</v>
      </c>
      <c r="R28" s="1414"/>
      <c r="S28" s="1355"/>
      <c r="T28" s="1355"/>
      <c r="U28" s="1415"/>
      <c r="V28" s="1414"/>
      <c r="W28" s="1371"/>
      <c r="X28" s="1371"/>
      <c r="Y28" s="1371"/>
      <c r="Z28" s="1562"/>
      <c r="AA28" s="1355">
        <v>1.0</v>
      </c>
      <c r="AB28" s="1410">
        <v>1.0</v>
      </c>
      <c r="AC28" s="1357">
        <v>0.07291666666666667</v>
      </c>
      <c r="AD28" s="1381"/>
      <c r="AE28" s="1355">
        <v>2.0</v>
      </c>
      <c r="AF28" s="1410">
        <v>1.0</v>
      </c>
      <c r="AG28" s="1357">
        <v>0.05486111111111111</v>
      </c>
      <c r="AH28" s="1414"/>
      <c r="AI28" s="1397">
        <v>2.0</v>
      </c>
      <c r="AJ28" s="1411">
        <v>1.0</v>
      </c>
      <c r="AK28" s="1357">
        <v>0.09513888888888888</v>
      </c>
      <c r="AL28" s="1417"/>
      <c r="AM28" s="1361">
        <v>1.0</v>
      </c>
      <c r="AN28" s="1397">
        <v>1.0</v>
      </c>
      <c r="AO28" s="1357">
        <v>0.0125</v>
      </c>
      <c r="AP28" s="1414"/>
    </row>
    <row r="29" ht="18.0" customHeight="1">
      <c r="A29" s="1354">
        <v>44493.0</v>
      </c>
      <c r="B29" s="8"/>
      <c r="C29" s="1355">
        <v>0.0</v>
      </c>
      <c r="D29" s="1410">
        <v>0.0</v>
      </c>
      <c r="E29" s="1357">
        <v>0.0</v>
      </c>
      <c r="F29" s="1381">
        <v>1.0</v>
      </c>
      <c r="G29" s="1355">
        <v>2.0</v>
      </c>
      <c r="H29" s="1411">
        <v>20.0</v>
      </c>
      <c r="I29" s="1412">
        <v>0.020833333333333332</v>
      </c>
      <c r="J29" s="1363"/>
      <c r="K29" s="1355">
        <v>0.0</v>
      </c>
      <c r="L29" s="1410">
        <v>0.0</v>
      </c>
      <c r="M29" s="1416">
        <v>0.0</v>
      </c>
      <c r="N29" s="1381">
        <v>1.0</v>
      </c>
      <c r="O29" s="1355">
        <v>2.0</v>
      </c>
      <c r="P29" s="1355">
        <v>14.0</v>
      </c>
      <c r="Q29" s="1412">
        <v>0.022222222222222223</v>
      </c>
      <c r="R29" s="1363"/>
      <c r="S29" s="1542"/>
      <c r="T29" s="1542"/>
      <c r="U29" s="1563"/>
      <c r="V29" s="1549"/>
      <c r="W29" s="1371"/>
      <c r="X29" s="1371"/>
      <c r="Y29" s="1371"/>
      <c r="Z29" s="1562"/>
      <c r="AA29" s="1542">
        <v>2.0</v>
      </c>
      <c r="AB29" s="1423">
        <v>1.0</v>
      </c>
      <c r="AC29" s="1543">
        <v>0.07291666666666667</v>
      </c>
      <c r="AD29" s="1564"/>
      <c r="AE29" s="1542">
        <v>0.0</v>
      </c>
      <c r="AF29" s="1423">
        <v>1.0</v>
      </c>
      <c r="AG29" s="1543">
        <v>0.011805555555555555</v>
      </c>
      <c r="AH29" s="1549"/>
      <c r="AI29" s="1565">
        <v>4.0</v>
      </c>
      <c r="AJ29" s="1423">
        <v>1.0</v>
      </c>
      <c r="AK29" s="1543">
        <v>0.11736111111111111</v>
      </c>
      <c r="AL29" s="1566"/>
      <c r="AM29" s="1546">
        <v>1.0</v>
      </c>
      <c r="AN29" s="1561">
        <v>1.0</v>
      </c>
      <c r="AO29" s="1543">
        <v>0.08402777777777778</v>
      </c>
      <c r="AP29" s="1363"/>
    </row>
    <row r="30" ht="12.75" customHeight="1">
      <c r="A30" s="1383"/>
      <c r="B30" s="8"/>
      <c r="C30" s="1355"/>
      <c r="D30" s="1355"/>
      <c r="E30" s="1355"/>
      <c r="F30" s="1361"/>
      <c r="G30" s="1355"/>
      <c r="H30" s="1361"/>
      <c r="I30" s="1361"/>
      <c r="J30" s="1361"/>
      <c r="K30" s="1355"/>
      <c r="L30" s="1361"/>
      <c r="M30" s="1361"/>
      <c r="N30" s="1361"/>
      <c r="O30" s="1355"/>
      <c r="P30" s="1425"/>
      <c r="Q30" s="1361"/>
      <c r="R30" s="1432"/>
      <c r="S30" s="1384"/>
      <c r="T30" s="1386"/>
      <c r="U30" s="1384"/>
      <c r="V30" s="1385"/>
      <c r="W30" s="1384"/>
      <c r="X30" s="1385"/>
      <c r="Y30" s="1385"/>
      <c r="Z30" s="1385"/>
      <c r="AA30" s="1384"/>
      <c r="AB30" s="1384"/>
      <c r="AC30" s="1388"/>
      <c r="AD30" s="1385"/>
      <c r="AE30" s="1384"/>
      <c r="AF30" s="1385"/>
      <c r="AG30" s="1388"/>
      <c r="AH30" s="1385"/>
      <c r="AI30" s="1433"/>
      <c r="AJ30" s="1389"/>
      <c r="AK30" s="1388"/>
      <c r="AL30" s="1389"/>
      <c r="AM30" s="1385"/>
      <c r="AN30" s="1385"/>
      <c r="AO30" s="1388"/>
      <c r="AP30" s="1390"/>
    </row>
    <row r="31" ht="18.0" customHeight="1">
      <c r="A31" s="1354">
        <v>44494.0</v>
      </c>
      <c r="B31" s="8"/>
      <c r="C31" s="1355">
        <v>0.0</v>
      </c>
      <c r="D31" s="1410">
        <v>5.0</v>
      </c>
      <c r="E31" s="1357">
        <v>0.03819444444444445</v>
      </c>
      <c r="F31" s="1363"/>
      <c r="G31" s="1355">
        <v>3.0</v>
      </c>
      <c r="H31" s="1411">
        <v>15.5</v>
      </c>
      <c r="I31" s="1412">
        <v>0.021527777777777778</v>
      </c>
      <c r="J31" s="1363"/>
      <c r="K31" s="1355">
        <v>0.0</v>
      </c>
      <c r="L31" s="1410">
        <v>8.0</v>
      </c>
      <c r="M31" s="1416">
        <v>0.03333333333333333</v>
      </c>
      <c r="N31" s="1381"/>
      <c r="O31" s="1355">
        <v>1.0</v>
      </c>
      <c r="P31" s="1355">
        <v>10.5</v>
      </c>
      <c r="Q31" s="1412">
        <v>0.024305555555555556</v>
      </c>
      <c r="R31" s="1363"/>
      <c r="S31" s="1371"/>
      <c r="T31" s="1371"/>
      <c r="U31" s="1419"/>
      <c r="V31" s="1379"/>
      <c r="W31" s="1371"/>
      <c r="X31" s="1420"/>
      <c r="Y31" s="1421"/>
      <c r="Z31" s="1393"/>
      <c r="AA31" s="1371">
        <v>1.0</v>
      </c>
      <c r="AB31" s="1420">
        <v>1.0</v>
      </c>
      <c r="AC31" s="1372">
        <v>0.04236111111111111</v>
      </c>
      <c r="AD31" s="1379"/>
      <c r="AE31" s="1371">
        <v>12.0</v>
      </c>
      <c r="AF31" s="1420">
        <v>1.0</v>
      </c>
      <c r="AG31" s="1372">
        <v>0.4527777777777778</v>
      </c>
      <c r="AH31" s="1393"/>
      <c r="AI31" s="1392">
        <v>6.0</v>
      </c>
      <c r="AJ31" s="1420">
        <v>1.0</v>
      </c>
      <c r="AK31" s="1372">
        <v>0.049305555555555554</v>
      </c>
      <c r="AL31" s="1422"/>
      <c r="AM31" s="1375">
        <v>1.0</v>
      </c>
      <c r="AN31" s="1402">
        <v>1.0</v>
      </c>
      <c r="AO31" s="1372">
        <v>0.029166666666666667</v>
      </c>
      <c r="AP31" s="1363"/>
    </row>
    <row r="32" ht="18.0" customHeight="1">
      <c r="A32" s="1354">
        <v>44495.0</v>
      </c>
      <c r="B32" s="8"/>
      <c r="C32" s="1355">
        <v>0.0</v>
      </c>
      <c r="D32" s="1410">
        <v>0.0</v>
      </c>
      <c r="E32" s="1357">
        <v>0.0</v>
      </c>
      <c r="F32" s="1381">
        <v>1.0</v>
      </c>
      <c r="G32" s="1355">
        <v>1.0</v>
      </c>
      <c r="H32" s="1411">
        <v>19.0</v>
      </c>
      <c r="I32" s="1412">
        <v>0.020833333333333332</v>
      </c>
      <c r="J32" s="1363"/>
      <c r="K32" s="1355">
        <v>1.0</v>
      </c>
      <c r="L32" s="1410">
        <v>6.0</v>
      </c>
      <c r="M32" s="1416">
        <v>0.02361111111111111</v>
      </c>
      <c r="N32" s="1381"/>
      <c r="O32" s="1355">
        <v>0.0</v>
      </c>
      <c r="P32" s="1355">
        <v>12.5</v>
      </c>
      <c r="Q32" s="1412">
        <v>0.021527777777777778</v>
      </c>
      <c r="R32" s="1363"/>
      <c r="S32" s="1355"/>
      <c r="T32" s="1355"/>
      <c r="U32" s="1415"/>
      <c r="V32" s="1363"/>
      <c r="W32" s="1355"/>
      <c r="X32" s="1410"/>
      <c r="Y32" s="1416"/>
      <c r="Z32" s="1363"/>
      <c r="AA32" s="1355">
        <v>1.0</v>
      </c>
      <c r="AB32" s="1410">
        <v>1.0</v>
      </c>
      <c r="AC32" s="1357">
        <v>0.04236111111111111</v>
      </c>
      <c r="AD32" s="1381"/>
      <c r="AE32" s="1355">
        <v>7.0</v>
      </c>
      <c r="AF32" s="1410">
        <v>1.0</v>
      </c>
      <c r="AG32" s="1357">
        <v>0.4263888888888889</v>
      </c>
      <c r="AH32" s="1363"/>
      <c r="AI32" s="1365">
        <v>1.0</v>
      </c>
      <c r="AJ32" s="1423">
        <v>1.0</v>
      </c>
      <c r="AK32" s="1357">
        <v>0.075</v>
      </c>
      <c r="AL32" s="1418"/>
      <c r="AM32" s="1361">
        <v>0.0</v>
      </c>
      <c r="AN32" s="1397">
        <v>1.0</v>
      </c>
      <c r="AO32" s="1357">
        <v>0.0</v>
      </c>
      <c r="AP32" s="1381">
        <v>1.0</v>
      </c>
    </row>
    <row r="33" ht="18.0" customHeight="1">
      <c r="A33" s="1354">
        <v>44496.0</v>
      </c>
      <c r="B33" s="8"/>
      <c r="C33" s="1355">
        <v>0.0</v>
      </c>
      <c r="D33" s="1410">
        <v>0.0</v>
      </c>
      <c r="E33" s="1357">
        <v>0.0</v>
      </c>
      <c r="F33" s="1381">
        <v>1.0</v>
      </c>
      <c r="G33" s="1355">
        <v>2.0</v>
      </c>
      <c r="H33" s="1411">
        <v>21.5</v>
      </c>
      <c r="I33" s="1412">
        <v>0.017361111111111112</v>
      </c>
      <c r="J33" s="1363"/>
      <c r="K33" s="1355">
        <v>1.0</v>
      </c>
      <c r="L33" s="1411">
        <v>7.0</v>
      </c>
      <c r="M33" s="1412">
        <v>0.03333333333333333</v>
      </c>
      <c r="N33" s="1363"/>
      <c r="O33" s="1355">
        <v>0.0</v>
      </c>
      <c r="P33" s="1355">
        <v>15.5</v>
      </c>
      <c r="Q33" s="1412">
        <v>0.021527777777777778</v>
      </c>
      <c r="R33" s="1363"/>
      <c r="S33" s="1355"/>
      <c r="T33" s="1425"/>
      <c r="U33" s="1426"/>
      <c r="V33" s="1363"/>
      <c r="W33" s="1355"/>
      <c r="X33" s="1411"/>
      <c r="Y33" s="1427"/>
      <c r="Z33" s="1363"/>
      <c r="AA33" s="1355">
        <v>1.0</v>
      </c>
      <c r="AB33" s="1410">
        <v>1.0</v>
      </c>
      <c r="AC33" s="1357">
        <v>0.04375</v>
      </c>
      <c r="AD33" s="1381"/>
      <c r="AE33" s="1355">
        <v>5.0</v>
      </c>
      <c r="AF33" s="1411">
        <v>1.0</v>
      </c>
      <c r="AG33" s="1357">
        <v>0.3819444444444444</v>
      </c>
      <c r="AH33" s="1363"/>
      <c r="AI33" s="1428">
        <v>3.0</v>
      </c>
      <c r="AJ33" s="1410">
        <v>1.0</v>
      </c>
      <c r="AK33" s="1429">
        <v>0.10208333333333333</v>
      </c>
      <c r="AL33" s="1418"/>
      <c r="AM33" s="1361">
        <v>2.0</v>
      </c>
      <c r="AN33" s="1397">
        <v>1.0</v>
      </c>
      <c r="AO33" s="1357">
        <v>0.04583333333333333</v>
      </c>
      <c r="AP33" s="1363"/>
    </row>
    <row r="34" ht="18.0" customHeight="1">
      <c r="A34" s="1354">
        <v>44497.0</v>
      </c>
      <c r="B34" s="8"/>
      <c r="C34" s="1355">
        <v>0.0</v>
      </c>
      <c r="D34" s="1410">
        <v>0.0</v>
      </c>
      <c r="E34" s="1357">
        <v>0.0</v>
      </c>
      <c r="F34" s="1381">
        <v>1.0</v>
      </c>
      <c r="G34" s="1355">
        <v>6.0</v>
      </c>
      <c r="H34" s="1411">
        <v>8.0</v>
      </c>
      <c r="I34" s="1412">
        <v>0.02013888888888889</v>
      </c>
      <c r="J34" s="1363"/>
      <c r="K34" s="1355">
        <v>0.0</v>
      </c>
      <c r="L34" s="1411">
        <v>3.0</v>
      </c>
      <c r="M34" s="1412">
        <v>0.06111111111111111</v>
      </c>
      <c r="N34" s="1363"/>
      <c r="O34" s="1355">
        <v>0.0</v>
      </c>
      <c r="P34" s="1355">
        <v>12.0</v>
      </c>
      <c r="Q34" s="1412">
        <v>0.02847222222222222</v>
      </c>
      <c r="R34" s="1363"/>
      <c r="S34" s="1355"/>
      <c r="T34" s="1425"/>
      <c r="U34" s="1426"/>
      <c r="V34" s="1363"/>
      <c r="W34" s="1355"/>
      <c r="X34" s="1411"/>
      <c r="Y34" s="1412"/>
      <c r="Z34" s="1363"/>
      <c r="AA34" s="1355">
        <v>9.0</v>
      </c>
      <c r="AB34" s="1410">
        <v>1.0</v>
      </c>
      <c r="AC34" s="1357">
        <v>0.04652777777777778</v>
      </c>
      <c r="AD34" s="1381"/>
      <c r="AE34" s="1355">
        <v>3.0</v>
      </c>
      <c r="AF34" s="1411">
        <v>1.0</v>
      </c>
      <c r="AG34" s="1357">
        <v>0.075</v>
      </c>
      <c r="AH34" s="1567"/>
      <c r="AI34" s="1365">
        <v>3.0</v>
      </c>
      <c r="AJ34" s="1420">
        <v>1.0</v>
      </c>
      <c r="AK34" s="1357">
        <v>0.1111111111111111</v>
      </c>
      <c r="AL34" s="1418"/>
      <c r="AM34" s="1361">
        <v>0.0</v>
      </c>
      <c r="AN34" s="1397">
        <v>1.0</v>
      </c>
      <c r="AO34" s="1357">
        <v>0.04513888888888889</v>
      </c>
      <c r="AP34" s="1363"/>
    </row>
    <row r="35" ht="18.0" customHeight="1">
      <c r="A35" s="1354">
        <v>44498.0</v>
      </c>
      <c r="B35" s="8"/>
      <c r="C35" s="1355">
        <v>0.0</v>
      </c>
      <c r="D35" s="1355">
        <v>0.0</v>
      </c>
      <c r="E35" s="1367">
        <v>0.2375</v>
      </c>
      <c r="F35" s="1356">
        <v>1.0</v>
      </c>
      <c r="G35" s="1355">
        <v>1.0</v>
      </c>
      <c r="H35" s="1355">
        <v>9.0</v>
      </c>
      <c r="I35" s="1367">
        <v>0.0375</v>
      </c>
      <c r="J35" s="1356"/>
      <c r="K35" s="1355">
        <v>2.0</v>
      </c>
      <c r="L35" s="1355">
        <v>13.0</v>
      </c>
      <c r="M35" s="1367">
        <v>0.04513888888888889</v>
      </c>
      <c r="N35" s="1356"/>
      <c r="O35" s="1355">
        <v>2.0</v>
      </c>
      <c r="P35" s="1355">
        <v>10.0</v>
      </c>
      <c r="Q35" s="1367">
        <v>0.025694444444444443</v>
      </c>
      <c r="R35" s="1356"/>
      <c r="S35" s="1355"/>
      <c r="T35" s="1425"/>
      <c r="U35" s="1367"/>
      <c r="V35" s="1356"/>
      <c r="W35" s="1355"/>
      <c r="X35" s="1355"/>
      <c r="Y35" s="1369"/>
      <c r="Z35" s="1356"/>
      <c r="AA35" s="1355">
        <v>2.0</v>
      </c>
      <c r="AB35" s="1355">
        <v>1.0</v>
      </c>
      <c r="AC35" s="1357">
        <v>0.09444444444444444</v>
      </c>
      <c r="AD35" s="1356"/>
      <c r="AE35" s="1355">
        <v>7.0</v>
      </c>
      <c r="AF35" s="1355">
        <v>1.0</v>
      </c>
      <c r="AG35" s="1357">
        <v>0.4013888888888889</v>
      </c>
      <c r="AH35" s="1356"/>
      <c r="AI35" s="1397">
        <v>0.0</v>
      </c>
      <c r="AJ35" s="1355">
        <v>1.0</v>
      </c>
      <c r="AK35" s="1357">
        <v>0.06527777777777778</v>
      </c>
      <c r="AL35" s="1363"/>
      <c r="AM35" s="1361">
        <v>2.0</v>
      </c>
      <c r="AN35" s="1355">
        <v>1.0</v>
      </c>
      <c r="AO35" s="1357">
        <v>0.049305555555555554</v>
      </c>
      <c r="AP35" s="1356"/>
    </row>
    <row r="36" ht="16.5" customHeight="1">
      <c r="A36" s="1354">
        <v>44499.0</v>
      </c>
      <c r="B36" s="8"/>
      <c r="C36" s="1355">
        <v>0.0</v>
      </c>
      <c r="D36" s="1355">
        <v>4.0</v>
      </c>
      <c r="E36" s="1367">
        <v>0.06388888888888888</v>
      </c>
      <c r="F36" s="1356"/>
      <c r="G36" s="1355">
        <v>3.0</v>
      </c>
      <c r="H36" s="1355">
        <v>5.0</v>
      </c>
      <c r="I36" s="1367">
        <v>0.022916666666666665</v>
      </c>
      <c r="J36" s="1356"/>
      <c r="K36" s="1355">
        <v>1.0</v>
      </c>
      <c r="L36" s="1355">
        <v>4.5</v>
      </c>
      <c r="M36" s="1367">
        <v>0.049305555555555554</v>
      </c>
      <c r="N36" s="1356"/>
      <c r="O36" s="1355">
        <v>3.0</v>
      </c>
      <c r="P36" s="1355">
        <v>6.5</v>
      </c>
      <c r="Q36" s="1367">
        <v>0.021527777777777778</v>
      </c>
      <c r="R36" s="1356"/>
      <c r="S36" s="1355"/>
      <c r="T36" s="1425"/>
      <c r="U36" s="1367"/>
      <c r="V36" s="1356"/>
      <c r="W36" s="1355"/>
      <c r="X36" s="1355"/>
      <c r="Y36" s="1367"/>
      <c r="Z36" s="1356"/>
      <c r="AA36" s="1355">
        <v>1.0</v>
      </c>
      <c r="AB36" s="1355">
        <v>1.0</v>
      </c>
      <c r="AC36" s="1357">
        <v>0.04791666666666667</v>
      </c>
      <c r="AD36" s="1356"/>
      <c r="AE36" s="1355">
        <v>2.0</v>
      </c>
      <c r="AF36" s="1355">
        <v>1.0</v>
      </c>
      <c r="AG36" s="1357">
        <v>0.08194444444444444</v>
      </c>
      <c r="AH36" s="1356"/>
      <c r="AI36" s="1397">
        <v>3.0</v>
      </c>
      <c r="AJ36" s="1355">
        <v>1.0</v>
      </c>
      <c r="AK36" s="1357">
        <v>0.049305555555555554</v>
      </c>
      <c r="AL36" s="1363"/>
      <c r="AM36" s="1361">
        <v>0.0</v>
      </c>
      <c r="AN36" s="1355">
        <v>1.0</v>
      </c>
      <c r="AO36" s="1357">
        <v>0.0</v>
      </c>
      <c r="AP36" s="1356">
        <v>1.0</v>
      </c>
    </row>
    <row r="37" ht="16.5" customHeight="1">
      <c r="A37" s="1354">
        <v>44500.0</v>
      </c>
      <c r="B37" s="8"/>
      <c r="C37" s="1355"/>
      <c r="D37" s="1355"/>
      <c r="E37" s="1367"/>
      <c r="F37" s="1356"/>
      <c r="G37" s="1355"/>
      <c r="H37" s="1355"/>
      <c r="I37" s="1367"/>
      <c r="J37" s="1356"/>
      <c r="K37" s="1355"/>
      <c r="L37" s="1355"/>
      <c r="M37" s="1367"/>
      <c r="N37" s="1356"/>
      <c r="O37" s="1355"/>
      <c r="P37" s="1425"/>
      <c r="Q37" s="1367"/>
      <c r="R37" s="1356"/>
      <c r="S37" s="1355"/>
      <c r="T37" s="1425"/>
      <c r="U37" s="1367"/>
      <c r="V37" s="1356"/>
      <c r="W37" s="1355"/>
      <c r="X37" s="1355"/>
      <c r="Y37" s="1367"/>
      <c r="Z37" s="1356"/>
      <c r="AA37" s="1355">
        <v>2.0</v>
      </c>
      <c r="AB37" s="1355">
        <v>1.0</v>
      </c>
      <c r="AC37" s="1357">
        <v>0.05625</v>
      </c>
      <c r="AD37" s="1356"/>
      <c r="AE37" s="1355">
        <v>0.0</v>
      </c>
      <c r="AF37" s="1355">
        <v>1.0</v>
      </c>
      <c r="AG37" s="1357">
        <v>0.027083333333333334</v>
      </c>
      <c r="AH37" s="1356">
        <v>1.0</v>
      </c>
      <c r="AI37" s="1397">
        <v>1.0</v>
      </c>
      <c r="AJ37" s="1355">
        <v>1.0</v>
      </c>
      <c r="AK37" s="1357">
        <v>0.044444444444444446</v>
      </c>
      <c r="AL37" s="1363"/>
      <c r="AM37" s="1361">
        <v>2.0</v>
      </c>
      <c r="AN37" s="1355">
        <v>1.0</v>
      </c>
      <c r="AO37" s="1357">
        <v>0.05138888888888889</v>
      </c>
      <c r="AP37" s="1356"/>
    </row>
    <row r="38" ht="12.75" customHeight="1">
      <c r="A38" s="1436"/>
      <c r="B38" s="1436"/>
      <c r="C38" s="1437"/>
      <c r="D38" s="1437"/>
      <c r="E38" s="1438"/>
      <c r="F38" s="1437"/>
      <c r="G38" s="1437"/>
      <c r="H38" s="1437"/>
      <c r="I38" s="1438"/>
      <c r="J38" s="1438"/>
      <c r="K38" s="1437"/>
      <c r="L38" s="1437"/>
      <c r="M38" s="1438"/>
      <c r="N38" s="1438"/>
      <c r="O38" s="1437"/>
      <c r="P38" s="1437"/>
      <c r="Q38" s="1438"/>
      <c r="R38" s="1438"/>
      <c r="S38" s="1437"/>
      <c r="T38" s="1437"/>
      <c r="U38" s="1438"/>
      <c r="V38" s="1438"/>
      <c r="W38" s="1437"/>
      <c r="X38" s="1437"/>
      <c r="Y38" s="1438"/>
      <c r="Z38" s="1438"/>
      <c r="AA38" s="1437"/>
      <c r="AB38" s="1437"/>
      <c r="AC38" s="1438"/>
      <c r="AD38" s="1438"/>
      <c r="AE38" s="1437"/>
      <c r="AF38" s="1437"/>
      <c r="AG38" s="1438"/>
      <c r="AH38" s="1438"/>
      <c r="AI38" s="1439"/>
      <c r="AJ38" s="1439"/>
      <c r="AK38" s="1440"/>
      <c r="AL38" s="1440"/>
      <c r="AM38" s="1437"/>
      <c r="AN38" s="1437"/>
      <c r="AO38" s="1438"/>
      <c r="AP38" s="1438"/>
    </row>
    <row r="39" ht="18.0" customHeight="1">
      <c r="A39" s="1441" t="s">
        <v>45</v>
      </c>
      <c r="B39" s="1442" t="s">
        <v>46</v>
      </c>
      <c r="C39" s="1443">
        <f t="shared" ref="C39:E39" si="1">SUM(C3:C5)</f>
        <v>3</v>
      </c>
      <c r="D39" s="1444">
        <f t="shared" si="1"/>
        <v>10.5</v>
      </c>
      <c r="E39" s="1445">
        <f t="shared" si="1"/>
        <v>0.2236111111</v>
      </c>
      <c r="F39" s="1446">
        <f>SUM(F3:F19)</f>
        <v>1</v>
      </c>
      <c r="G39" s="1443">
        <f t="shared" ref="G39:I39" si="2">SUM(G3:G5)</f>
        <v>10</v>
      </c>
      <c r="H39" s="1444">
        <f t="shared" si="2"/>
        <v>46.5</v>
      </c>
      <c r="I39" s="1445">
        <f t="shared" si="2"/>
        <v>0.07708333333</v>
      </c>
      <c r="J39" s="1446">
        <f>SUM(J3:J19)</f>
        <v>0</v>
      </c>
      <c r="K39" s="1443">
        <f t="shared" ref="K39:M39" si="3">SUM(K3:K5)</f>
        <v>3</v>
      </c>
      <c r="L39" s="1444">
        <f t="shared" si="3"/>
        <v>18.5</v>
      </c>
      <c r="M39" s="1445">
        <f t="shared" si="3"/>
        <v>0.1138888889</v>
      </c>
      <c r="N39" s="1446">
        <f>SUM(N3:N19)</f>
        <v>3</v>
      </c>
      <c r="O39" s="1443">
        <f t="shared" ref="O39:Q39" si="4">SUM(O3:O5)</f>
        <v>4</v>
      </c>
      <c r="P39" s="1444">
        <f t="shared" si="4"/>
        <v>13</v>
      </c>
      <c r="Q39" s="1445">
        <f t="shared" si="4"/>
        <v>0.08055555556</v>
      </c>
      <c r="R39" s="1446">
        <f>SUM(R3:R19)</f>
        <v>0</v>
      </c>
      <c r="S39" s="1443">
        <f t="shared" ref="S39:U39" si="5">SUM(S3:S5)</f>
        <v>0</v>
      </c>
      <c r="T39" s="1444">
        <f t="shared" si="5"/>
        <v>0</v>
      </c>
      <c r="U39" s="1445">
        <f t="shared" si="5"/>
        <v>0</v>
      </c>
      <c r="V39" s="1446">
        <f>SUM(V3:V10)</f>
        <v>0</v>
      </c>
      <c r="W39" s="1443">
        <f t="shared" ref="W39:Y39" si="6">SUM(W3:W5)</f>
        <v>0</v>
      </c>
      <c r="X39" s="1444">
        <f t="shared" si="6"/>
        <v>0</v>
      </c>
      <c r="Y39" s="1445">
        <f t="shared" si="6"/>
        <v>0</v>
      </c>
      <c r="Z39" s="1446">
        <f>SUM(Z3:Z19)</f>
        <v>0</v>
      </c>
      <c r="AA39" s="1443">
        <f t="shared" ref="AA39:AC39" si="7">SUM(AA3:AA5)</f>
        <v>5</v>
      </c>
      <c r="AB39" s="1444">
        <f t="shared" si="7"/>
        <v>3</v>
      </c>
      <c r="AC39" s="1445">
        <f t="shared" si="7"/>
        <v>0.1631944444</v>
      </c>
      <c r="AD39" s="1446">
        <f>SUM(AD3:AD19)</f>
        <v>5</v>
      </c>
      <c r="AE39" s="1443">
        <f t="shared" ref="AE39:AG39" si="8">SUM(AE3:AE5)</f>
        <v>9</v>
      </c>
      <c r="AF39" s="1444">
        <f t="shared" si="8"/>
        <v>3</v>
      </c>
      <c r="AG39" s="1445">
        <f t="shared" si="8"/>
        <v>0.3069444444</v>
      </c>
      <c r="AH39" s="1446">
        <f>SUM(AH3:AH19)</f>
        <v>2</v>
      </c>
      <c r="AI39" s="1443">
        <f t="shared" ref="AI39:AK39" si="9">SUM(AI3:AI5)</f>
        <v>0</v>
      </c>
      <c r="AJ39" s="1444">
        <f t="shared" si="9"/>
        <v>0</v>
      </c>
      <c r="AK39" s="1445">
        <f t="shared" si="9"/>
        <v>0</v>
      </c>
      <c r="AL39" s="1446">
        <f>SUM(AL3:AL19)</f>
        <v>0</v>
      </c>
      <c r="AM39" s="1443">
        <f t="shared" ref="AM39:AO39" si="10">SUM(AM3:AM5)</f>
        <v>0</v>
      </c>
      <c r="AN39" s="1444">
        <f t="shared" si="10"/>
        <v>0</v>
      </c>
      <c r="AO39" s="1445">
        <f t="shared" si="10"/>
        <v>0</v>
      </c>
      <c r="AP39" s="1446">
        <f>SUM(AP3:AP19)</f>
        <v>0</v>
      </c>
    </row>
    <row r="40" ht="18.0" customHeight="1">
      <c r="A40" s="1447" t="s">
        <v>47</v>
      </c>
      <c r="B40" s="1448" t="s">
        <v>48</v>
      </c>
      <c r="C40" s="1443">
        <f t="shared" ref="C40:E40" si="11">SUM(C7:C13)</f>
        <v>8</v>
      </c>
      <c r="D40" s="1444">
        <f t="shared" si="11"/>
        <v>58.5</v>
      </c>
      <c r="E40" s="1445">
        <f t="shared" si="11"/>
        <v>0.3638888889</v>
      </c>
      <c r="F40" s="1446">
        <f>SUM(F11:F18)</f>
        <v>0</v>
      </c>
      <c r="G40" s="1443">
        <f t="shared" ref="G40:I40" si="12">SUM(G7:G13)</f>
        <v>9</v>
      </c>
      <c r="H40" s="1444">
        <f t="shared" si="12"/>
        <v>45.5</v>
      </c>
      <c r="I40" s="1445">
        <f t="shared" si="12"/>
        <v>0.1506944444</v>
      </c>
      <c r="J40" s="1446">
        <f>SUM(J11:J18)</f>
        <v>0</v>
      </c>
      <c r="K40" s="1443">
        <f t="shared" ref="K40:M40" si="13">SUM(K7:K13)</f>
        <v>2</v>
      </c>
      <c r="L40" s="1444">
        <f t="shared" si="13"/>
        <v>22.5</v>
      </c>
      <c r="M40" s="1445">
        <f t="shared" si="13"/>
        <v>0.3465277778</v>
      </c>
      <c r="N40" s="1446">
        <f>SUM(N11:N18)</f>
        <v>2</v>
      </c>
      <c r="O40" s="1443">
        <f t="shared" ref="O40:Q40" si="14">SUM(O7:O13)</f>
        <v>5</v>
      </c>
      <c r="P40" s="1444">
        <f t="shared" si="14"/>
        <v>36</v>
      </c>
      <c r="Q40" s="1445">
        <f t="shared" si="14"/>
        <v>0.1736111111</v>
      </c>
      <c r="R40" s="1446">
        <f>SUM(R11:R18)</f>
        <v>0</v>
      </c>
      <c r="S40" s="1443">
        <f t="shared" ref="S40:U40" si="15">SUM(S7:S13)</f>
        <v>0</v>
      </c>
      <c r="T40" s="1444">
        <f t="shared" si="15"/>
        <v>0</v>
      </c>
      <c r="U40" s="1445">
        <f t="shared" si="15"/>
        <v>0</v>
      </c>
      <c r="V40" s="1446">
        <f>SUM(V11:V18)</f>
        <v>0</v>
      </c>
      <c r="W40" s="1443">
        <f t="shared" ref="W40:Y40" si="16">SUM(W7:W13)</f>
        <v>0</v>
      </c>
      <c r="X40" s="1444">
        <f t="shared" si="16"/>
        <v>0</v>
      </c>
      <c r="Y40" s="1445">
        <f t="shared" si="16"/>
        <v>0</v>
      </c>
      <c r="Z40" s="1446">
        <f>SUM(Z11:Z18)</f>
        <v>0</v>
      </c>
      <c r="AA40" s="1443">
        <f t="shared" ref="AA40:AC40" si="17">SUM(AA7:AA13)</f>
        <v>12</v>
      </c>
      <c r="AB40" s="1444">
        <f t="shared" si="17"/>
        <v>7</v>
      </c>
      <c r="AC40" s="1445">
        <f t="shared" si="17"/>
        <v>0.2597222222</v>
      </c>
      <c r="AD40" s="1446">
        <f>SUM(AD11:AD18)</f>
        <v>1</v>
      </c>
      <c r="AE40" s="1443">
        <f t="shared" ref="AE40:AG40" si="18">SUM(AE7:AE13)</f>
        <v>7</v>
      </c>
      <c r="AF40" s="1444">
        <f t="shared" si="18"/>
        <v>7</v>
      </c>
      <c r="AG40" s="1445">
        <f t="shared" si="18"/>
        <v>0.3666666667</v>
      </c>
      <c r="AH40" s="1446">
        <f>SUM(AH11:AH18)</f>
        <v>2</v>
      </c>
      <c r="AI40" s="1443">
        <f t="shared" ref="AI40:AK40" si="19">SUM(AI7:AI13)</f>
        <v>0</v>
      </c>
      <c r="AJ40" s="1444">
        <f t="shared" si="19"/>
        <v>0</v>
      </c>
      <c r="AK40" s="1445">
        <f t="shared" si="19"/>
        <v>0</v>
      </c>
      <c r="AL40" s="1446">
        <f>SUM(AL11:AL18)</f>
        <v>0</v>
      </c>
      <c r="AM40" s="1443">
        <f t="shared" ref="AM40:AO40" si="20">SUM(AM7:AM13)</f>
        <v>0</v>
      </c>
      <c r="AN40" s="1444">
        <f t="shared" si="20"/>
        <v>0</v>
      </c>
      <c r="AO40" s="1445">
        <f t="shared" si="20"/>
        <v>0</v>
      </c>
      <c r="AP40" s="1446">
        <f>SUM(AP11:AP18)</f>
        <v>0</v>
      </c>
    </row>
    <row r="41" ht="18.0" customHeight="1">
      <c r="A41" s="1449" t="s">
        <v>43</v>
      </c>
      <c r="B41" s="1448" t="s">
        <v>49</v>
      </c>
      <c r="C41" s="1443">
        <f t="shared" ref="C41:E41" si="21">SUM(C15:C21)</f>
        <v>8</v>
      </c>
      <c r="D41" s="1444">
        <f t="shared" si="21"/>
        <v>67.5</v>
      </c>
      <c r="E41" s="1445">
        <f t="shared" si="21"/>
        <v>0.1944444444</v>
      </c>
      <c r="F41" s="1446">
        <f>SUM(F19:F26)</f>
        <v>0</v>
      </c>
      <c r="G41" s="1443">
        <f t="shared" ref="G41:I41" si="22">SUM(G15:G21)</f>
        <v>26</v>
      </c>
      <c r="H41" s="1444">
        <f t="shared" si="22"/>
        <v>65</v>
      </c>
      <c r="I41" s="1445">
        <f t="shared" si="22"/>
        <v>0.1423611111</v>
      </c>
      <c r="J41" s="1446">
        <f>SUM(J19:J26)</f>
        <v>3</v>
      </c>
      <c r="K41" s="1443">
        <f t="shared" ref="K41:M41" si="23">SUM(K15:K21)</f>
        <v>9</v>
      </c>
      <c r="L41" s="1444">
        <f t="shared" si="23"/>
        <v>36.5</v>
      </c>
      <c r="M41" s="1445">
        <f t="shared" si="23"/>
        <v>0.25625</v>
      </c>
      <c r="N41" s="1446">
        <f>SUM(N19:N26)</f>
        <v>2</v>
      </c>
      <c r="O41" s="1443">
        <f t="shared" ref="O41:Q41" si="24">SUM(O15:O21)</f>
        <v>8</v>
      </c>
      <c r="P41" s="1444">
        <f t="shared" si="24"/>
        <v>69.5</v>
      </c>
      <c r="Q41" s="1445">
        <f t="shared" si="24"/>
        <v>0.1548611111</v>
      </c>
      <c r="R41" s="1446">
        <f>SUM(R19:R26)</f>
        <v>0</v>
      </c>
      <c r="S41" s="1443">
        <f t="shared" ref="S41:U41" si="25">SUM(S15:S21)</f>
        <v>0</v>
      </c>
      <c r="T41" s="1444">
        <f t="shared" si="25"/>
        <v>0</v>
      </c>
      <c r="U41" s="1445">
        <f t="shared" si="25"/>
        <v>0</v>
      </c>
      <c r="V41" s="1446">
        <f>SUM(V19:V26)</f>
        <v>0</v>
      </c>
      <c r="W41" s="1443">
        <f t="shared" ref="W41:Y41" si="26">SUM(W15:W21)</f>
        <v>0</v>
      </c>
      <c r="X41" s="1444">
        <f t="shared" si="26"/>
        <v>0</v>
      </c>
      <c r="Y41" s="1445">
        <f t="shared" si="26"/>
        <v>0</v>
      </c>
      <c r="Z41" s="1446">
        <f>SUM(Z19:Z26)</f>
        <v>0</v>
      </c>
      <c r="AA41" s="1443">
        <f t="shared" ref="AA41:AC41" si="27">SUM(AA15:AA21)</f>
        <v>14</v>
      </c>
      <c r="AB41" s="1444">
        <f t="shared" si="27"/>
        <v>7</v>
      </c>
      <c r="AC41" s="1445">
        <f t="shared" si="27"/>
        <v>0.2902777778</v>
      </c>
      <c r="AD41" s="1446">
        <f>SUM(AD19:AD26)</f>
        <v>0</v>
      </c>
      <c r="AE41" s="1443">
        <f t="shared" ref="AE41:AG41" si="28">SUM(AE15:AE21)</f>
        <v>6</v>
      </c>
      <c r="AF41" s="1444">
        <f t="shared" si="28"/>
        <v>7</v>
      </c>
      <c r="AG41" s="1445">
        <f t="shared" si="28"/>
        <v>0.2993055556</v>
      </c>
      <c r="AH41" s="1446">
        <f>SUM(AH19:AH26)</f>
        <v>1</v>
      </c>
      <c r="AI41" s="1443">
        <f t="shared" ref="AI41:AK41" si="29">SUM(AI15:AI21)</f>
        <v>9</v>
      </c>
      <c r="AJ41" s="1444">
        <f t="shared" si="29"/>
        <v>4</v>
      </c>
      <c r="AK41" s="1445">
        <f t="shared" si="29"/>
        <v>0.2069444444</v>
      </c>
      <c r="AL41" s="1446">
        <f>SUM(AL19:AL26)</f>
        <v>0</v>
      </c>
      <c r="AM41" s="1443">
        <f t="shared" ref="AM41:AO41" si="30">SUM(AM15:AM21)</f>
        <v>3</v>
      </c>
      <c r="AN41" s="1444">
        <f t="shared" si="30"/>
        <v>2</v>
      </c>
      <c r="AO41" s="1445">
        <f t="shared" si="30"/>
        <v>0.09652777778</v>
      </c>
      <c r="AP41" s="1446">
        <f>SUM(AP19:AP26)</f>
        <v>0</v>
      </c>
    </row>
    <row r="42" ht="18.0" customHeight="1">
      <c r="A42" s="1450" t="s">
        <v>57</v>
      </c>
      <c r="B42" s="1448" t="s">
        <v>51</v>
      </c>
      <c r="C42" s="1443">
        <f t="shared" ref="C42:E42" si="31">SUM(C23:C29)</f>
        <v>6</v>
      </c>
      <c r="D42" s="1444">
        <f t="shared" si="31"/>
        <v>41</v>
      </c>
      <c r="E42" s="1445">
        <f t="shared" si="31"/>
        <v>0.1548611111</v>
      </c>
      <c r="F42" s="1446">
        <f>SUM(F27:F34)</f>
        <v>5</v>
      </c>
      <c r="G42" s="1443">
        <f t="shared" ref="G42:I42" si="32">SUM(G23:G29)</f>
        <v>11</v>
      </c>
      <c r="H42" s="1444">
        <f t="shared" si="32"/>
        <v>78</v>
      </c>
      <c r="I42" s="1445">
        <f t="shared" si="32"/>
        <v>0.1118055556</v>
      </c>
      <c r="J42" s="1446">
        <f>SUM(J27:J34)</f>
        <v>1</v>
      </c>
      <c r="K42" s="1443">
        <f t="shared" ref="K42:M42" si="33">SUM(K23:K29)</f>
        <v>9</v>
      </c>
      <c r="L42" s="1444">
        <f t="shared" si="33"/>
        <v>20.5</v>
      </c>
      <c r="M42" s="1445">
        <f t="shared" si="33"/>
        <v>0.02777777778</v>
      </c>
      <c r="N42" s="1446">
        <f>SUM(N27:N34)</f>
        <v>3</v>
      </c>
      <c r="O42" s="1443">
        <f t="shared" ref="O42:Q42" si="34">SUM(O23:O29)</f>
        <v>8</v>
      </c>
      <c r="P42" s="1444">
        <f t="shared" si="34"/>
        <v>84</v>
      </c>
      <c r="Q42" s="1445">
        <f t="shared" si="34"/>
        <v>0.1673611111</v>
      </c>
      <c r="R42" s="1446">
        <f>SUM(R27:R34)</f>
        <v>0</v>
      </c>
      <c r="S42" s="1443">
        <f t="shared" ref="S42:U42" si="35">SUM(S23:S29)</f>
        <v>0</v>
      </c>
      <c r="T42" s="1444">
        <f t="shared" si="35"/>
        <v>0</v>
      </c>
      <c r="U42" s="1445">
        <f t="shared" si="35"/>
        <v>0</v>
      </c>
      <c r="V42" s="1446">
        <f>SUM(V27:V34)</f>
        <v>0</v>
      </c>
      <c r="W42" s="1443">
        <f t="shared" ref="W42:Y42" si="36">SUM(W23:W29)</f>
        <v>0</v>
      </c>
      <c r="X42" s="1444">
        <f t="shared" si="36"/>
        <v>0</v>
      </c>
      <c r="Y42" s="1445">
        <f t="shared" si="36"/>
        <v>0</v>
      </c>
      <c r="Z42" s="1446">
        <f>SUM(Z27:Z34)</f>
        <v>0</v>
      </c>
      <c r="AA42" s="1443">
        <f t="shared" ref="AA42:AC42" si="37">SUM(AA23:AA29)</f>
        <v>15</v>
      </c>
      <c r="AB42" s="1444">
        <f t="shared" si="37"/>
        <v>7</v>
      </c>
      <c r="AC42" s="1445">
        <f t="shared" si="37"/>
        <v>0.3631944444</v>
      </c>
      <c r="AD42" s="1446">
        <f>SUM(AD27:AD34)</f>
        <v>0</v>
      </c>
      <c r="AE42" s="1443">
        <f t="shared" ref="AE42:AG42" si="38">SUM(AE23:AE29)</f>
        <v>7</v>
      </c>
      <c r="AF42" s="1444">
        <f t="shared" si="38"/>
        <v>7</v>
      </c>
      <c r="AG42" s="1445">
        <f t="shared" si="38"/>
        <v>0.2951388889</v>
      </c>
      <c r="AH42" s="1446">
        <f>SUM(AH27:AH34)</f>
        <v>1</v>
      </c>
      <c r="AI42" s="1443">
        <f t="shared" ref="AI42:AK42" si="39">SUM(AI23:AI29)</f>
        <v>18</v>
      </c>
      <c r="AJ42" s="1444">
        <f t="shared" si="39"/>
        <v>7</v>
      </c>
      <c r="AK42" s="1445">
        <f t="shared" si="39"/>
        <v>0.48125</v>
      </c>
      <c r="AL42" s="1446">
        <f>SUM(AL27:AL34)</f>
        <v>0</v>
      </c>
      <c r="AM42" s="1443">
        <f t="shared" ref="AM42:AO42" si="40">SUM(AM23:AM29)</f>
        <v>9</v>
      </c>
      <c r="AN42" s="1444">
        <f t="shared" si="40"/>
        <v>7</v>
      </c>
      <c r="AO42" s="1445">
        <f t="shared" si="40"/>
        <v>0.4375</v>
      </c>
      <c r="AP42" s="1446">
        <f>SUM(AP27:AP34)</f>
        <v>1</v>
      </c>
    </row>
    <row r="43" ht="18.0" customHeight="1">
      <c r="A43" s="1452" t="s">
        <v>52</v>
      </c>
      <c r="B43" s="1453" t="s">
        <v>53</v>
      </c>
      <c r="C43" s="1443">
        <f t="shared" ref="C43:E43" si="41">SUM(C31:C37)</f>
        <v>0</v>
      </c>
      <c r="D43" s="1444">
        <f t="shared" si="41"/>
        <v>9</v>
      </c>
      <c r="E43" s="1445">
        <f t="shared" si="41"/>
        <v>0.3395833333</v>
      </c>
      <c r="F43" s="1446">
        <f>SUM(F35:F36)</f>
        <v>1</v>
      </c>
      <c r="G43" s="1443">
        <f t="shared" ref="G43:I43" si="42">SUM(G31:G37)</f>
        <v>16</v>
      </c>
      <c r="H43" s="1444">
        <f t="shared" si="42"/>
        <v>78</v>
      </c>
      <c r="I43" s="1445">
        <f t="shared" si="42"/>
        <v>0.1402777778</v>
      </c>
      <c r="J43" s="1446">
        <f>SUM(J35:J36)</f>
        <v>0</v>
      </c>
      <c r="K43" s="1443">
        <f t="shared" ref="K43:M43" si="43">SUM(K31:K37)</f>
        <v>5</v>
      </c>
      <c r="L43" s="1444">
        <f t="shared" si="43"/>
        <v>41.5</v>
      </c>
      <c r="M43" s="1445">
        <f t="shared" si="43"/>
        <v>0.2458333333</v>
      </c>
      <c r="N43" s="1446">
        <f>SUM(N35:N36)</f>
        <v>0</v>
      </c>
      <c r="O43" s="1443">
        <f t="shared" ref="O43:Q43" si="44">SUM(O31:O37)</f>
        <v>6</v>
      </c>
      <c r="P43" s="1444">
        <f t="shared" si="44"/>
        <v>67</v>
      </c>
      <c r="Q43" s="1445">
        <f t="shared" si="44"/>
        <v>0.1430555556</v>
      </c>
      <c r="R43" s="1446">
        <f>SUM(R35:R36)</f>
        <v>0</v>
      </c>
      <c r="S43" s="1443">
        <f t="shared" ref="S43:U43" si="45">SUM(S31:S37)</f>
        <v>0</v>
      </c>
      <c r="T43" s="1444">
        <f t="shared" si="45"/>
        <v>0</v>
      </c>
      <c r="U43" s="1445">
        <f t="shared" si="45"/>
        <v>0</v>
      </c>
      <c r="V43" s="1446">
        <f>SUM(V35:V36)</f>
        <v>0</v>
      </c>
      <c r="W43" s="1443">
        <f t="shared" ref="W43:Y43" si="46">SUM(W31:W37)</f>
        <v>0</v>
      </c>
      <c r="X43" s="1444">
        <f t="shared" si="46"/>
        <v>0</v>
      </c>
      <c r="Y43" s="1445">
        <f t="shared" si="46"/>
        <v>0</v>
      </c>
      <c r="Z43" s="1446">
        <f>SUM(Z35:Z36)</f>
        <v>0</v>
      </c>
      <c r="AA43" s="1443">
        <f t="shared" ref="AA43:AC43" si="47">SUM(AA31:AA37)</f>
        <v>17</v>
      </c>
      <c r="AB43" s="1444">
        <f t="shared" si="47"/>
        <v>7</v>
      </c>
      <c r="AC43" s="1445">
        <f t="shared" si="47"/>
        <v>0.3736111111</v>
      </c>
      <c r="AD43" s="1446">
        <f>SUM(AD35:AD36)</f>
        <v>0</v>
      </c>
      <c r="AE43" s="1443">
        <f t="shared" ref="AE43:AG43" si="48">SUM(AE31:AE37)</f>
        <v>36</v>
      </c>
      <c r="AF43" s="1444">
        <f t="shared" si="48"/>
        <v>7</v>
      </c>
      <c r="AG43" s="1445">
        <f t="shared" si="48"/>
        <v>1.846527778</v>
      </c>
      <c r="AH43" s="1446">
        <f>SUM(AH35:AH36)</f>
        <v>0</v>
      </c>
      <c r="AI43" s="1443">
        <f t="shared" ref="AI43:AK43" si="49">SUM(AI31:AI37)</f>
        <v>17</v>
      </c>
      <c r="AJ43" s="1444">
        <f t="shared" si="49"/>
        <v>7</v>
      </c>
      <c r="AK43" s="1445">
        <f t="shared" si="49"/>
        <v>0.4965277778</v>
      </c>
      <c r="AL43" s="1446">
        <f>SUM(AL35:AL36)</f>
        <v>0</v>
      </c>
      <c r="AM43" s="1443">
        <f t="shared" ref="AM43:AO43" si="50">SUM(AM31:AM37)</f>
        <v>7</v>
      </c>
      <c r="AN43" s="1444">
        <f t="shared" si="50"/>
        <v>7</v>
      </c>
      <c r="AO43" s="1445">
        <f t="shared" si="50"/>
        <v>0.2208333333</v>
      </c>
      <c r="AP43" s="1446">
        <f>SUM(AP35:AP36)</f>
        <v>1</v>
      </c>
    </row>
    <row r="44" ht="18.0" customHeight="1">
      <c r="A44" s="1454" t="s">
        <v>44</v>
      </c>
      <c r="B44" s="1455" t="s">
        <v>24</v>
      </c>
      <c r="C44" s="1443">
        <f t="shared" ref="C44:AP44" si="51">SUM(C39:C43)</f>
        <v>25</v>
      </c>
      <c r="D44" s="1444">
        <f t="shared" si="51"/>
        <v>186.5</v>
      </c>
      <c r="E44" s="1445">
        <f t="shared" si="51"/>
        <v>1.276388889</v>
      </c>
      <c r="F44" s="1446">
        <f t="shared" si="51"/>
        <v>7</v>
      </c>
      <c r="G44" s="1443">
        <f t="shared" si="51"/>
        <v>72</v>
      </c>
      <c r="H44" s="1444">
        <f t="shared" si="51"/>
        <v>313</v>
      </c>
      <c r="I44" s="1445">
        <f t="shared" si="51"/>
        <v>0.6222222222</v>
      </c>
      <c r="J44" s="1446">
        <f t="shared" si="51"/>
        <v>4</v>
      </c>
      <c r="K44" s="1443">
        <f t="shared" si="51"/>
        <v>28</v>
      </c>
      <c r="L44" s="1444">
        <f t="shared" si="51"/>
        <v>139.5</v>
      </c>
      <c r="M44" s="1445">
        <f t="shared" si="51"/>
        <v>0.9902777778</v>
      </c>
      <c r="N44" s="1446">
        <f t="shared" si="51"/>
        <v>10</v>
      </c>
      <c r="O44" s="1443">
        <f t="shared" si="51"/>
        <v>31</v>
      </c>
      <c r="P44" s="1444">
        <f t="shared" si="51"/>
        <v>269.5</v>
      </c>
      <c r="Q44" s="1445">
        <f t="shared" si="51"/>
        <v>0.7194444444</v>
      </c>
      <c r="R44" s="1446">
        <f t="shared" si="51"/>
        <v>0</v>
      </c>
      <c r="S44" s="1443">
        <f t="shared" si="51"/>
        <v>0</v>
      </c>
      <c r="T44" s="1444">
        <f t="shared" si="51"/>
        <v>0</v>
      </c>
      <c r="U44" s="1445">
        <f t="shared" si="51"/>
        <v>0</v>
      </c>
      <c r="V44" s="1446">
        <f t="shared" si="51"/>
        <v>0</v>
      </c>
      <c r="W44" s="1443">
        <f t="shared" si="51"/>
        <v>0</v>
      </c>
      <c r="X44" s="1444">
        <f t="shared" si="51"/>
        <v>0</v>
      </c>
      <c r="Y44" s="1445">
        <f t="shared" si="51"/>
        <v>0</v>
      </c>
      <c r="Z44" s="1446">
        <f t="shared" si="51"/>
        <v>0</v>
      </c>
      <c r="AA44" s="1443">
        <f t="shared" si="51"/>
        <v>63</v>
      </c>
      <c r="AB44" s="1444">
        <f t="shared" si="51"/>
        <v>31</v>
      </c>
      <c r="AC44" s="1445">
        <f t="shared" si="51"/>
        <v>1.45</v>
      </c>
      <c r="AD44" s="1446">
        <f t="shared" si="51"/>
        <v>6</v>
      </c>
      <c r="AE44" s="1443">
        <f t="shared" si="51"/>
        <v>65</v>
      </c>
      <c r="AF44" s="1444">
        <f t="shared" si="51"/>
        <v>31</v>
      </c>
      <c r="AG44" s="1445">
        <f t="shared" si="51"/>
        <v>3.114583333</v>
      </c>
      <c r="AH44" s="1446">
        <f t="shared" si="51"/>
        <v>6</v>
      </c>
      <c r="AI44" s="1443">
        <f t="shared" si="51"/>
        <v>44</v>
      </c>
      <c r="AJ44" s="1444">
        <f t="shared" si="51"/>
        <v>18</v>
      </c>
      <c r="AK44" s="1445">
        <f t="shared" si="51"/>
        <v>1.184722222</v>
      </c>
      <c r="AL44" s="1446">
        <f t="shared" si="51"/>
        <v>0</v>
      </c>
      <c r="AM44" s="1443">
        <f t="shared" si="51"/>
        <v>19</v>
      </c>
      <c r="AN44" s="1444">
        <f t="shared" si="51"/>
        <v>16</v>
      </c>
      <c r="AO44" s="1445">
        <f t="shared" si="51"/>
        <v>0.7548611111</v>
      </c>
      <c r="AP44" s="1446">
        <f t="shared" si="51"/>
        <v>2</v>
      </c>
    </row>
    <row r="45" ht="18.0" customHeight="1">
      <c r="A45" s="1370" t="s">
        <v>1122</v>
      </c>
      <c r="B45" s="8"/>
      <c r="C45" s="1456"/>
      <c r="D45" s="1248"/>
      <c r="E45" s="1456"/>
      <c r="F45" s="1456"/>
      <c r="G45" s="1456"/>
      <c r="H45" s="1456"/>
      <c r="I45" s="1456"/>
      <c r="J45" s="1456"/>
      <c r="K45" s="1456"/>
      <c r="L45" s="1456"/>
      <c r="M45" s="1456"/>
      <c r="N45" s="1456"/>
      <c r="O45" s="1456"/>
      <c r="P45" s="1456"/>
      <c r="Q45" s="1456"/>
      <c r="R45" s="1456"/>
      <c r="S45" s="1456"/>
      <c r="T45" s="1456"/>
      <c r="U45" s="1456"/>
      <c r="V45" s="1456"/>
      <c r="W45" s="1456"/>
      <c r="X45" s="1456"/>
      <c r="Y45" s="1456"/>
      <c r="Z45" s="1456"/>
      <c r="AA45" s="1456"/>
      <c r="AB45" s="1456"/>
      <c r="AC45" s="1456"/>
      <c r="AD45" s="1456"/>
      <c r="AE45" s="1456"/>
      <c r="AF45" s="1456"/>
      <c r="AG45" s="1456"/>
      <c r="AH45" s="1456"/>
      <c r="AI45" s="1456"/>
      <c r="AJ45" s="1456"/>
      <c r="AK45" s="1456"/>
      <c r="AL45" s="1456"/>
      <c r="AM45" s="1456"/>
      <c r="AN45" s="1456"/>
      <c r="AO45" s="1456"/>
      <c r="AP45" s="1456"/>
    </row>
  </sheetData>
  <mergeCells count="48">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7:B37"/>
    <mergeCell ref="A45:B45"/>
    <mergeCell ref="A30:B30"/>
    <mergeCell ref="A31:B31"/>
    <mergeCell ref="A32:B32"/>
    <mergeCell ref="A33:B33"/>
    <mergeCell ref="A34:B34"/>
    <mergeCell ref="A35:B35"/>
    <mergeCell ref="A36:B36"/>
  </mergeCells>
  <conditionalFormatting sqref="C3:E37">
    <cfRule type="expression" dxfId="0" priority="1">
      <formula>$F:$F=1</formula>
    </cfRule>
  </conditionalFormatting>
  <conditionalFormatting sqref="C3:C37">
    <cfRule type="cellIs" dxfId="7" priority="2" operator="equal">
      <formula>0</formula>
    </cfRule>
  </conditionalFormatting>
  <conditionalFormatting sqref="C3:C37">
    <cfRule type="cellIs" dxfId="6" priority="3" operator="greaterThan">
      <formula>0</formula>
    </cfRule>
  </conditionalFormatting>
  <conditionalFormatting sqref="E4:E37">
    <cfRule type="cellIs" dxfId="7" priority="4" operator="lessThanOrEqual">
      <formula>"0:25:00"</formula>
    </cfRule>
  </conditionalFormatting>
  <conditionalFormatting sqref="E3:E37">
    <cfRule type="cellIs" dxfId="6" priority="5" operator="greaterThanOrEqual">
      <formula>"0:25:00"</formula>
    </cfRule>
  </conditionalFormatting>
  <conditionalFormatting sqref="D4:D37">
    <cfRule type="cellIs" dxfId="6" priority="6" operator="greaterThanOrEqual">
      <formula>4</formula>
    </cfRule>
  </conditionalFormatting>
  <conditionalFormatting sqref="D3:D37">
    <cfRule type="cellIs" dxfId="8" priority="7" operator="lessThan">
      <formula>4</formula>
    </cfRule>
  </conditionalFormatting>
  <conditionalFormatting sqref="G3:I37">
    <cfRule type="expression" dxfId="5" priority="8">
      <formula>$J:$J=1</formula>
    </cfRule>
  </conditionalFormatting>
  <conditionalFormatting sqref="K3:M37">
    <cfRule type="expression" dxfId="0" priority="9">
      <formula>$N:$N=1</formula>
    </cfRule>
  </conditionalFormatting>
  <conditionalFormatting sqref="O3:Q37">
    <cfRule type="expression" dxfId="0" priority="10">
      <formula>$R:$R=1</formula>
    </cfRule>
  </conditionalFormatting>
  <conditionalFormatting sqref="S3:U37">
    <cfRule type="expression" dxfId="0" priority="11">
      <formula>$V:$V=1</formula>
    </cfRule>
  </conditionalFormatting>
  <conditionalFormatting sqref="G3:G37 K3:K37 O3:O37 S3:S37">
    <cfRule type="cellIs" dxfId="6" priority="12" operator="greaterThanOrEqual">
      <formula>1</formula>
    </cfRule>
  </conditionalFormatting>
  <conditionalFormatting sqref="G3:G37 K3:K37 O3:O37 S3:S37">
    <cfRule type="cellIs" dxfId="8" priority="13" operator="equal">
      <formula>0</formula>
    </cfRule>
  </conditionalFormatting>
  <conditionalFormatting sqref="H3:H37 L3:L37 P3:P37 T3:T37">
    <cfRule type="cellIs" dxfId="8" priority="14" operator="lessThan">
      <formula>4</formula>
    </cfRule>
  </conditionalFormatting>
  <conditionalFormatting sqref="H3:H37 L3:L37 P3:P37 T3:T37">
    <cfRule type="cellIs" dxfId="6" priority="15" operator="greaterThanOrEqual">
      <formula>4</formula>
    </cfRule>
  </conditionalFormatting>
  <conditionalFormatting sqref="I3:I37 M3:M37 Q3:Q37 U3:U37">
    <cfRule type="cellIs" dxfId="6" priority="16" operator="greaterThanOrEqual">
      <formula>"0:25:00"</formula>
    </cfRule>
  </conditionalFormatting>
  <conditionalFormatting sqref="I3:I37 M3:M37 Q3:Q37 U3:U37">
    <cfRule type="cellIs" dxfId="8" priority="17" operator="lessThanOrEqual">
      <formula>"0:25:00"</formula>
    </cfRule>
  </conditionalFormatting>
  <conditionalFormatting sqref="W3:Y37 Z23:Z29">
    <cfRule type="expression" dxfId="0" priority="18">
      <formula>$Z:$Z=1</formula>
    </cfRule>
  </conditionalFormatting>
  <conditionalFormatting sqref="AA3:AA37">
    <cfRule type="expression" dxfId="0" priority="19">
      <formula>$AD:$AD=1</formula>
    </cfRule>
  </conditionalFormatting>
  <conditionalFormatting sqref="AE3:AG37">
    <cfRule type="expression" dxfId="0" priority="20">
      <formula>$AH:$AH=1</formula>
    </cfRule>
  </conditionalFormatting>
  <conditionalFormatting sqref="AI3:AK37">
    <cfRule type="expression" dxfId="0" priority="21">
      <formula>$AL:$AL=1</formula>
    </cfRule>
  </conditionalFormatting>
  <conditionalFormatting sqref="AM3:AO37">
    <cfRule type="expression" dxfId="0" priority="22">
      <formula>$AP:$AP=1</formula>
    </cfRule>
  </conditionalFormatting>
  <conditionalFormatting sqref="W3:W37 AA3:AA37 AE3:AE37 AI3:AI37 AM3:AM37 X18:Y18 X23:Z29">
    <cfRule type="cellIs" dxfId="6" priority="23" operator="greaterThanOrEqual">
      <formula>1</formula>
    </cfRule>
  </conditionalFormatting>
  <conditionalFormatting sqref="W3:W37 AA3:AA37 AE3:AE37 AI3:AI37 AM3:AM37 X18:Y18 X23:Z29">
    <cfRule type="cellIs" dxfId="8" priority="24" operator="equal">
      <formula>0</formula>
    </cfRule>
  </conditionalFormatting>
  <conditionalFormatting sqref="AB1:AB37">
    <cfRule type="expression" dxfId="0" priority="25">
      <formula>$AD:$AD=1</formula>
    </cfRule>
  </conditionalFormatting>
  <conditionalFormatting sqref="X3:X37 AB3:AB37 AF3:AF37 AJ3:AJ37 AN3:AN37">
    <cfRule type="cellIs" dxfId="6" priority="26" operator="greaterThanOrEqual">
      <formula>1</formula>
    </cfRule>
  </conditionalFormatting>
  <conditionalFormatting sqref="AC1:AC37">
    <cfRule type="expression" dxfId="0" priority="27">
      <formula>$AD:$AD=1</formula>
    </cfRule>
  </conditionalFormatting>
  <conditionalFormatting sqref="Y3:Y37 AC3:AC37 AG3:AG37 AK3:AK37 AO3:AO37">
    <cfRule type="cellIs" dxfId="6" priority="28" operator="greaterThanOrEqual">
      <formula>"1:00:00"</formula>
    </cfRule>
  </conditionalFormatting>
  <conditionalFormatting sqref="Y3:Y37 AC3:AC37 AG3:AG37 AK3:AK37 AO3:AO37">
    <cfRule type="cellIs" dxfId="8" priority="29" operator="lessThanOrEqual">
      <formula>"0:59:00"</formula>
    </cfRule>
  </conditionalFormatting>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43"/>
    <col customWidth="1" min="2" max="2" width="12.43"/>
    <col customWidth="1" min="3" max="3" width="22.0"/>
    <col customWidth="1" min="4" max="4" width="28.0"/>
    <col customWidth="1" min="5" max="5" width="24.57"/>
    <col customWidth="1" min="6" max="6" width="19.0"/>
    <col customWidth="1" min="9" max="9" width="25.71"/>
    <col customWidth="1" min="10" max="10" width="22.0"/>
    <col customWidth="1" min="11" max="11" width="24.57"/>
    <col customWidth="1" min="12" max="13" width="20.57"/>
    <col customWidth="1" min="17" max="17" width="21.0"/>
    <col customWidth="1" min="18" max="18" width="24.57"/>
    <col customWidth="1" min="19" max="19" width="21.29"/>
    <col customWidth="1" min="20" max="20" width="19.43"/>
    <col customWidth="1" min="21" max="21" width="13.86"/>
    <col customWidth="1" min="22" max="27" width="19.43"/>
    <col customWidth="1" min="28" max="28" width="12.29"/>
    <col customWidth="1" min="29" max="31" width="19.43"/>
    <col customWidth="1" min="32" max="32" width="23.86"/>
    <col customWidth="1" min="33" max="33" width="22.0"/>
    <col customWidth="1" min="34" max="34" width="23.57"/>
  </cols>
  <sheetData>
    <row r="1">
      <c r="A1" s="616" t="s">
        <v>1060</v>
      </c>
      <c r="C1" s="617" t="s">
        <v>1447</v>
      </c>
      <c r="D1" s="7"/>
      <c r="E1" s="7"/>
      <c r="F1" s="8"/>
      <c r="G1" s="618"/>
      <c r="H1" s="616" t="s">
        <v>1060</v>
      </c>
      <c r="J1" s="617" t="s">
        <v>1470</v>
      </c>
      <c r="K1" s="7"/>
      <c r="L1" s="7"/>
      <c r="M1" s="8"/>
      <c r="N1" s="618"/>
      <c r="O1" s="616" t="s">
        <v>1060</v>
      </c>
      <c r="Q1" s="617" t="s">
        <v>1448</v>
      </c>
      <c r="R1" s="7"/>
      <c r="S1" s="7"/>
      <c r="T1" s="8"/>
      <c r="U1" s="618"/>
      <c r="V1" s="616" t="s">
        <v>1060</v>
      </c>
      <c r="X1" s="617" t="s">
        <v>1449</v>
      </c>
      <c r="Y1" s="7"/>
      <c r="Z1" s="7"/>
      <c r="AA1" s="8"/>
      <c r="AB1" s="618"/>
      <c r="AC1" s="616" t="s">
        <v>1060</v>
      </c>
      <c r="AE1" s="617" t="s">
        <v>1082</v>
      </c>
      <c r="AF1" s="7"/>
      <c r="AG1" s="7"/>
      <c r="AH1" s="8"/>
    </row>
    <row r="2">
      <c r="C2" s="619" t="s">
        <v>1065</v>
      </c>
      <c r="D2" s="619" t="s">
        <v>1066</v>
      </c>
      <c r="E2" s="619" t="s">
        <v>1067</v>
      </c>
      <c r="F2" s="620" t="s">
        <v>1068</v>
      </c>
      <c r="G2" s="618"/>
      <c r="J2" s="619" t="s">
        <v>1065</v>
      </c>
      <c r="K2" s="619" t="s">
        <v>1066</v>
      </c>
      <c r="L2" s="619" t="s">
        <v>1067</v>
      </c>
      <c r="M2" s="620" t="s">
        <v>1068</v>
      </c>
      <c r="N2" s="618"/>
      <c r="Q2" s="619" t="s">
        <v>1065</v>
      </c>
      <c r="R2" s="619" t="s">
        <v>1066</v>
      </c>
      <c r="S2" s="619" t="s">
        <v>1067</v>
      </c>
      <c r="T2" s="620" t="s">
        <v>1068</v>
      </c>
      <c r="U2" s="618"/>
      <c r="X2" s="619" t="s">
        <v>1065</v>
      </c>
      <c r="Y2" s="619" t="s">
        <v>1066</v>
      </c>
      <c r="Z2" s="619" t="s">
        <v>1067</v>
      </c>
      <c r="AA2" s="620" t="s">
        <v>1068</v>
      </c>
      <c r="AB2" s="618"/>
      <c r="AE2" s="619" t="s">
        <v>1065</v>
      </c>
      <c r="AF2" s="619" t="s">
        <v>1066</v>
      </c>
      <c r="AG2" s="619" t="s">
        <v>1067</v>
      </c>
      <c r="AH2" s="620" t="s">
        <v>1068</v>
      </c>
    </row>
    <row r="3">
      <c r="A3" s="633">
        <v>44501.0</v>
      </c>
      <c r="B3" s="8"/>
      <c r="C3" s="622">
        <v>0.0</v>
      </c>
      <c r="D3" s="622">
        <v>0.0</v>
      </c>
      <c r="E3" s="622">
        <v>0.0</v>
      </c>
      <c r="F3" s="623">
        <v>0.0</v>
      </c>
      <c r="G3" s="618"/>
      <c r="H3" s="633">
        <v>44501.0</v>
      </c>
      <c r="I3" s="8"/>
      <c r="J3" s="622">
        <v>0.0</v>
      </c>
      <c r="K3" s="622">
        <v>0.0</v>
      </c>
      <c r="L3" s="622">
        <v>0.0</v>
      </c>
      <c r="M3" s="623">
        <v>0.0</v>
      </c>
      <c r="N3" s="618"/>
      <c r="O3" s="633">
        <v>44501.0</v>
      </c>
      <c r="P3" s="8"/>
      <c r="Q3" s="622">
        <v>0.0</v>
      </c>
      <c r="R3" s="622">
        <v>0.0</v>
      </c>
      <c r="S3" s="622">
        <v>1.0</v>
      </c>
      <c r="T3" s="623">
        <v>0.0</v>
      </c>
      <c r="U3" s="618"/>
      <c r="V3" s="633">
        <v>44501.0</v>
      </c>
      <c r="W3" s="8"/>
      <c r="X3" s="622">
        <v>0.0</v>
      </c>
      <c r="Y3" s="622">
        <v>0.0</v>
      </c>
      <c r="Z3" s="622">
        <v>0.0</v>
      </c>
      <c r="AA3" s="623">
        <v>0.0</v>
      </c>
      <c r="AB3" s="618"/>
      <c r="AC3" s="633">
        <v>44501.0</v>
      </c>
      <c r="AD3" s="8"/>
      <c r="AE3" s="622"/>
      <c r="AF3" s="622"/>
      <c r="AG3" s="622"/>
      <c r="AH3" s="623"/>
    </row>
    <row r="4">
      <c r="A4" s="633">
        <v>44502.0</v>
      </c>
      <c r="B4" s="8"/>
      <c r="C4" s="622">
        <v>0.0</v>
      </c>
      <c r="D4" s="622">
        <v>0.0</v>
      </c>
      <c r="E4" s="622">
        <v>0.0</v>
      </c>
      <c r="F4" s="623">
        <v>0.0</v>
      </c>
      <c r="G4" s="618"/>
      <c r="H4" s="633">
        <v>44502.0</v>
      </c>
      <c r="I4" s="8"/>
      <c r="J4" s="622">
        <v>0.0</v>
      </c>
      <c r="K4" s="622">
        <v>1.0</v>
      </c>
      <c r="L4" s="622">
        <v>0.0</v>
      </c>
      <c r="M4" s="623">
        <v>0.0</v>
      </c>
      <c r="N4" s="618"/>
      <c r="O4" s="633">
        <v>44502.0</v>
      </c>
      <c r="P4" s="8"/>
      <c r="Q4" s="622">
        <v>0.0</v>
      </c>
      <c r="R4" s="622">
        <v>0.0</v>
      </c>
      <c r="S4" s="622">
        <v>0.0</v>
      </c>
      <c r="T4" s="623">
        <v>0.0</v>
      </c>
      <c r="U4" s="618"/>
      <c r="V4" s="633">
        <v>44502.0</v>
      </c>
      <c r="W4" s="8"/>
      <c r="X4" s="622">
        <v>1.0</v>
      </c>
      <c r="Y4" s="622">
        <v>0.0</v>
      </c>
      <c r="Z4" s="622">
        <v>0.0</v>
      </c>
      <c r="AA4" s="623">
        <v>0.0</v>
      </c>
      <c r="AB4" s="618"/>
      <c r="AC4" s="633">
        <v>44502.0</v>
      </c>
      <c r="AD4" s="8"/>
      <c r="AE4" s="622"/>
      <c r="AF4" s="622"/>
      <c r="AG4" s="622"/>
      <c r="AH4" s="623"/>
    </row>
    <row r="5">
      <c r="A5" s="633">
        <v>44503.0</v>
      </c>
      <c r="B5" s="8"/>
      <c r="C5" s="622">
        <v>0.0</v>
      </c>
      <c r="D5" s="622">
        <v>0.0</v>
      </c>
      <c r="E5" s="622">
        <v>0.0</v>
      </c>
      <c r="F5" s="623">
        <v>0.0</v>
      </c>
      <c r="G5" s="618"/>
      <c r="H5" s="633">
        <v>44503.0</v>
      </c>
      <c r="I5" s="8"/>
      <c r="J5" s="622">
        <v>0.0</v>
      </c>
      <c r="K5" s="622">
        <v>1.0</v>
      </c>
      <c r="L5" s="622">
        <v>1.0</v>
      </c>
      <c r="M5" s="623">
        <v>0.0</v>
      </c>
      <c r="N5" s="618"/>
      <c r="O5" s="633">
        <v>44503.0</v>
      </c>
      <c r="P5" s="8"/>
      <c r="Q5" s="622">
        <v>0.0</v>
      </c>
      <c r="R5" s="622">
        <v>0.0</v>
      </c>
      <c r="S5" s="622">
        <v>1.0</v>
      </c>
      <c r="T5" s="623">
        <v>0.0</v>
      </c>
      <c r="U5" s="618"/>
      <c r="V5" s="633">
        <v>44503.0</v>
      </c>
      <c r="W5" s="8"/>
      <c r="X5" s="622">
        <v>1.0</v>
      </c>
      <c r="Y5" s="622">
        <v>0.0</v>
      </c>
      <c r="Z5" s="622">
        <v>0.0</v>
      </c>
      <c r="AA5" s="623">
        <v>0.0</v>
      </c>
      <c r="AB5" s="618"/>
      <c r="AC5" s="633">
        <v>44503.0</v>
      </c>
      <c r="AD5" s="8"/>
      <c r="AE5" s="622"/>
      <c r="AF5" s="622"/>
      <c r="AG5" s="622"/>
      <c r="AH5" s="623"/>
    </row>
    <row r="6">
      <c r="A6" s="633">
        <v>44504.0</v>
      </c>
      <c r="B6" s="8"/>
      <c r="C6" s="622">
        <v>0.0</v>
      </c>
      <c r="D6" s="622">
        <v>0.0</v>
      </c>
      <c r="E6" s="622">
        <v>1.0</v>
      </c>
      <c r="F6" s="623">
        <v>0.0</v>
      </c>
      <c r="G6" s="618"/>
      <c r="H6" s="633">
        <v>44504.0</v>
      </c>
      <c r="I6" s="8"/>
      <c r="J6" s="622">
        <v>0.0</v>
      </c>
      <c r="K6" s="622">
        <v>1.0</v>
      </c>
      <c r="L6" s="622">
        <v>0.0</v>
      </c>
      <c r="M6" s="623">
        <v>1.0</v>
      </c>
      <c r="N6" s="618"/>
      <c r="O6" s="633">
        <v>44504.0</v>
      </c>
      <c r="P6" s="8"/>
      <c r="Q6" s="622">
        <v>0.0</v>
      </c>
      <c r="R6" s="622">
        <v>0.0</v>
      </c>
      <c r="S6" s="622">
        <v>0.0</v>
      </c>
      <c r="T6" s="623">
        <v>0.0</v>
      </c>
      <c r="U6" s="618"/>
      <c r="V6" s="633">
        <v>44504.0</v>
      </c>
      <c r="W6" s="8"/>
      <c r="X6" s="622">
        <v>1.0</v>
      </c>
      <c r="Y6" s="622">
        <v>0.0</v>
      </c>
      <c r="Z6" s="622">
        <v>0.0</v>
      </c>
      <c r="AA6" s="623">
        <v>0.0</v>
      </c>
      <c r="AB6" s="618"/>
      <c r="AC6" s="633">
        <v>44504.0</v>
      </c>
      <c r="AD6" s="8"/>
      <c r="AE6" s="622"/>
      <c r="AF6" s="622"/>
      <c r="AG6" s="622"/>
      <c r="AH6" s="623"/>
    </row>
    <row r="7">
      <c r="A7" s="633">
        <v>44505.0</v>
      </c>
      <c r="B7" s="8"/>
      <c r="C7" s="622">
        <v>0.0</v>
      </c>
      <c r="D7" s="622">
        <v>0.0</v>
      </c>
      <c r="E7" s="622">
        <v>0.0</v>
      </c>
      <c r="F7" s="623">
        <v>0.0</v>
      </c>
      <c r="G7" s="618"/>
      <c r="H7" s="633">
        <v>44505.0</v>
      </c>
      <c r="I7" s="8"/>
      <c r="J7" s="622">
        <v>0.0</v>
      </c>
      <c r="K7" s="622">
        <v>1.0</v>
      </c>
      <c r="L7" s="622">
        <v>0.0</v>
      </c>
      <c r="M7" s="623">
        <v>0.0</v>
      </c>
      <c r="N7" s="618"/>
      <c r="O7" s="633">
        <v>44505.0</v>
      </c>
      <c r="P7" s="8"/>
      <c r="Q7" s="622">
        <v>0.0</v>
      </c>
      <c r="R7" s="622">
        <v>0.0</v>
      </c>
      <c r="S7" s="622">
        <v>1.0</v>
      </c>
      <c r="T7" s="623">
        <v>0.0</v>
      </c>
      <c r="U7" s="618"/>
      <c r="V7" s="633">
        <v>44505.0</v>
      </c>
      <c r="W7" s="8"/>
      <c r="X7" s="622">
        <v>1.0</v>
      </c>
      <c r="Y7" s="622">
        <v>0.0</v>
      </c>
      <c r="Z7" s="622">
        <v>0.0</v>
      </c>
      <c r="AA7" s="623">
        <v>0.0</v>
      </c>
      <c r="AB7" s="618"/>
      <c r="AC7" s="633">
        <v>44505.0</v>
      </c>
      <c r="AD7" s="8"/>
      <c r="AE7" s="622"/>
      <c r="AF7" s="622"/>
      <c r="AG7" s="622"/>
      <c r="AH7" s="623"/>
    </row>
    <row r="8">
      <c r="A8" s="633">
        <v>44506.0</v>
      </c>
      <c r="B8" s="8"/>
      <c r="C8" s="622">
        <v>0.0</v>
      </c>
      <c r="D8" s="622">
        <v>0.0</v>
      </c>
      <c r="E8" s="622">
        <v>0.0</v>
      </c>
      <c r="F8" s="623">
        <v>0.0</v>
      </c>
      <c r="G8" s="618"/>
      <c r="H8" s="633">
        <v>44506.0</v>
      </c>
      <c r="I8" s="8"/>
      <c r="J8" s="622">
        <v>1.0</v>
      </c>
      <c r="K8" s="622">
        <v>1.0</v>
      </c>
      <c r="L8" s="622">
        <v>0.0</v>
      </c>
      <c r="M8" s="623">
        <v>1.0</v>
      </c>
      <c r="N8" s="618"/>
      <c r="O8" s="633">
        <v>44506.0</v>
      </c>
      <c r="P8" s="8"/>
      <c r="Q8" s="622">
        <v>0.0</v>
      </c>
      <c r="R8" s="622">
        <v>0.0</v>
      </c>
      <c r="S8" s="622">
        <v>0.0</v>
      </c>
      <c r="T8" s="623">
        <v>0.0</v>
      </c>
      <c r="U8" s="618"/>
      <c r="V8" s="633">
        <v>44506.0</v>
      </c>
      <c r="W8" s="8"/>
      <c r="X8" s="622">
        <v>0.0</v>
      </c>
      <c r="Y8" s="622">
        <v>0.0</v>
      </c>
      <c r="Z8" s="622">
        <v>1.0</v>
      </c>
      <c r="AA8" s="623">
        <v>0.0</v>
      </c>
      <c r="AB8" s="618"/>
      <c r="AC8" s="633">
        <v>44506.0</v>
      </c>
      <c r="AD8" s="8"/>
      <c r="AE8" s="622"/>
      <c r="AF8" s="622"/>
      <c r="AG8" s="622"/>
      <c r="AH8" s="623"/>
    </row>
    <row r="9">
      <c r="A9" s="633">
        <v>44507.0</v>
      </c>
      <c r="B9" s="8"/>
      <c r="C9" s="622">
        <v>0.0</v>
      </c>
      <c r="D9" s="622">
        <v>0.0</v>
      </c>
      <c r="E9" s="622">
        <v>0.0</v>
      </c>
      <c r="F9" s="623">
        <v>0.0</v>
      </c>
      <c r="G9" s="618"/>
      <c r="H9" s="633">
        <v>44507.0</v>
      </c>
      <c r="I9" s="8"/>
      <c r="J9" s="622">
        <v>0.0</v>
      </c>
      <c r="K9" s="622">
        <v>1.0</v>
      </c>
      <c r="L9" s="622">
        <v>0.0</v>
      </c>
      <c r="M9" s="623">
        <v>0.0</v>
      </c>
      <c r="N9" s="618"/>
      <c r="O9" s="633">
        <v>44507.0</v>
      </c>
      <c r="P9" s="8"/>
      <c r="Q9" s="622">
        <v>0.0</v>
      </c>
      <c r="R9" s="622">
        <v>0.0</v>
      </c>
      <c r="S9" s="622">
        <v>1.0</v>
      </c>
      <c r="T9" s="623">
        <v>1.0</v>
      </c>
      <c r="U9" s="618"/>
      <c r="V9" s="633">
        <v>44507.0</v>
      </c>
      <c r="W9" s="8"/>
      <c r="X9" s="622">
        <v>1.0</v>
      </c>
      <c r="Y9" s="622">
        <v>0.0</v>
      </c>
      <c r="Z9" s="622">
        <v>0.0</v>
      </c>
      <c r="AA9" s="623">
        <v>0.0</v>
      </c>
      <c r="AB9" s="618"/>
      <c r="AC9" s="633">
        <v>44507.0</v>
      </c>
      <c r="AD9" s="8"/>
      <c r="AE9" s="622"/>
      <c r="AF9" s="622"/>
      <c r="AG9" s="622"/>
      <c r="AH9" s="623"/>
    </row>
    <row r="10">
      <c r="A10" s="625"/>
      <c r="B10" s="7"/>
      <c r="C10" s="7"/>
      <c r="D10" s="7"/>
      <c r="E10" s="7"/>
      <c r="F10" s="8"/>
      <c r="G10" s="618"/>
      <c r="H10" s="625"/>
      <c r="I10" s="7"/>
      <c r="J10" s="7"/>
      <c r="K10" s="7"/>
      <c r="L10" s="7"/>
      <c r="M10" s="8"/>
      <c r="N10" s="618"/>
      <c r="O10" s="625"/>
      <c r="P10" s="7"/>
      <c r="Q10" s="7"/>
      <c r="R10" s="7"/>
      <c r="S10" s="7"/>
      <c r="T10" s="8"/>
      <c r="U10" s="618"/>
      <c r="V10" s="625"/>
      <c r="W10" s="7"/>
      <c r="X10" s="7"/>
      <c r="Y10" s="7"/>
      <c r="Z10" s="7"/>
      <c r="AA10" s="8"/>
      <c r="AB10" s="618"/>
      <c r="AC10" s="625"/>
      <c r="AD10" s="7"/>
      <c r="AE10" s="7"/>
      <c r="AF10" s="7"/>
      <c r="AG10" s="7"/>
      <c r="AH10" s="8"/>
    </row>
    <row r="11">
      <c r="A11" s="1288">
        <v>44508.0</v>
      </c>
      <c r="B11" s="8"/>
      <c r="C11" s="622">
        <v>0.0</v>
      </c>
      <c r="D11" s="622">
        <v>0.0</v>
      </c>
      <c r="E11" s="622">
        <v>0.0</v>
      </c>
      <c r="F11" s="623">
        <v>0.0</v>
      </c>
      <c r="G11" s="618"/>
      <c r="H11" s="1288">
        <v>44508.0</v>
      </c>
      <c r="I11" s="8"/>
      <c r="J11" s="622">
        <v>0.0</v>
      </c>
      <c r="K11" s="622">
        <v>1.0</v>
      </c>
      <c r="L11" s="622">
        <v>0.0</v>
      </c>
      <c r="M11" s="623">
        <v>1.0</v>
      </c>
      <c r="N11" s="618"/>
      <c r="O11" s="1288">
        <v>44508.0</v>
      </c>
      <c r="P11" s="8"/>
      <c r="Q11" s="622">
        <v>0.0</v>
      </c>
      <c r="R11" s="622">
        <v>0.0</v>
      </c>
      <c r="S11" s="622">
        <v>1.0</v>
      </c>
      <c r="T11" s="623">
        <v>0.0</v>
      </c>
      <c r="U11" s="618"/>
      <c r="V11" s="1288">
        <v>44508.0</v>
      </c>
      <c r="W11" s="8"/>
      <c r="X11" s="622">
        <v>1.0</v>
      </c>
      <c r="Y11" s="622">
        <v>0.0</v>
      </c>
      <c r="Z11" s="622">
        <v>0.0</v>
      </c>
      <c r="AA11" s="623">
        <v>0.0</v>
      </c>
      <c r="AB11" s="618"/>
      <c r="AC11" s="1288">
        <v>44508.0</v>
      </c>
      <c r="AD11" s="8"/>
      <c r="AE11" s="622"/>
      <c r="AF11" s="622"/>
      <c r="AG11" s="622"/>
      <c r="AH11" s="623"/>
    </row>
    <row r="12">
      <c r="A12" s="1288">
        <v>44509.0</v>
      </c>
      <c r="B12" s="8"/>
      <c r="C12" s="622">
        <v>0.0</v>
      </c>
      <c r="D12" s="627">
        <v>0.0</v>
      </c>
      <c r="E12" s="627">
        <v>0.0</v>
      </c>
      <c r="F12" s="628">
        <v>0.0</v>
      </c>
      <c r="G12" s="618"/>
      <c r="H12" s="1288">
        <v>44509.0</v>
      </c>
      <c r="I12" s="8"/>
      <c r="J12" s="622">
        <v>1.0</v>
      </c>
      <c r="K12" s="627">
        <v>1.0</v>
      </c>
      <c r="L12" s="627">
        <v>0.0</v>
      </c>
      <c r="M12" s="636">
        <v>0.0</v>
      </c>
      <c r="N12" s="618"/>
      <c r="O12" s="1288">
        <v>44509.0</v>
      </c>
      <c r="P12" s="8"/>
      <c r="Q12" s="622">
        <v>0.0</v>
      </c>
      <c r="R12" s="627">
        <v>0.0</v>
      </c>
      <c r="S12" s="627">
        <v>1.0</v>
      </c>
      <c r="T12" s="636">
        <v>1.0</v>
      </c>
      <c r="U12" s="618"/>
      <c r="V12" s="1288">
        <v>44509.0</v>
      </c>
      <c r="W12" s="8"/>
      <c r="X12" s="622">
        <v>1.0</v>
      </c>
      <c r="Y12" s="627">
        <v>0.0</v>
      </c>
      <c r="Z12" s="627">
        <v>0.0</v>
      </c>
      <c r="AA12" s="636">
        <v>0.0</v>
      </c>
      <c r="AB12" s="618"/>
      <c r="AC12" s="1288">
        <v>44509.0</v>
      </c>
      <c r="AD12" s="8"/>
      <c r="AE12" s="622"/>
      <c r="AF12" s="627"/>
      <c r="AG12" s="627"/>
      <c r="AH12" s="636"/>
    </row>
    <row r="13">
      <c r="A13" s="1288">
        <v>44510.0</v>
      </c>
      <c r="B13" s="8"/>
      <c r="C13" s="623">
        <v>0.0</v>
      </c>
      <c r="D13" s="632">
        <v>0.0</v>
      </c>
      <c r="E13" s="632">
        <v>0.0</v>
      </c>
      <c r="F13" s="632">
        <v>0.0</v>
      </c>
      <c r="G13" s="618"/>
      <c r="H13" s="1288">
        <v>44510.0</v>
      </c>
      <c r="I13" s="8"/>
      <c r="J13" s="623">
        <v>0.0</v>
      </c>
      <c r="K13" s="632">
        <v>0.0</v>
      </c>
      <c r="L13" s="632">
        <v>0.0</v>
      </c>
      <c r="M13" s="632">
        <v>0.0</v>
      </c>
      <c r="N13" s="618"/>
      <c r="O13" s="1288">
        <v>44510.0</v>
      </c>
      <c r="P13" s="8"/>
      <c r="Q13" s="623">
        <v>1.0</v>
      </c>
      <c r="R13" s="632">
        <v>0.0</v>
      </c>
      <c r="S13" s="632">
        <v>1.0</v>
      </c>
      <c r="T13" s="632">
        <v>0.0</v>
      </c>
      <c r="U13" s="618"/>
      <c r="V13" s="1288">
        <v>44510.0</v>
      </c>
      <c r="W13" s="8"/>
      <c r="X13" s="623">
        <v>0.0</v>
      </c>
      <c r="Y13" s="632">
        <v>1.0</v>
      </c>
      <c r="Z13" s="632">
        <v>0.0</v>
      </c>
      <c r="AA13" s="632">
        <v>0.0</v>
      </c>
      <c r="AB13" s="618"/>
      <c r="AC13" s="1288">
        <v>44510.0</v>
      </c>
      <c r="AD13" s="8"/>
      <c r="AE13" s="623"/>
      <c r="AF13" s="632"/>
      <c r="AG13" s="632"/>
      <c r="AH13" s="632"/>
    </row>
    <row r="14">
      <c r="A14" s="1288">
        <v>44511.0</v>
      </c>
      <c r="B14" s="8"/>
      <c r="C14" s="623">
        <v>0.0</v>
      </c>
      <c r="D14" s="632">
        <v>0.0</v>
      </c>
      <c r="E14" s="632">
        <v>0.0</v>
      </c>
      <c r="F14" s="632">
        <v>0.0</v>
      </c>
      <c r="G14" s="618"/>
      <c r="H14" s="1288">
        <v>44511.0</v>
      </c>
      <c r="I14" s="8"/>
      <c r="J14" s="623">
        <v>0.0</v>
      </c>
      <c r="K14" s="632">
        <v>1.0</v>
      </c>
      <c r="L14" s="632">
        <v>0.0</v>
      </c>
      <c r="M14" s="632">
        <v>0.0</v>
      </c>
      <c r="N14" s="618"/>
      <c r="O14" s="1288">
        <v>44511.0</v>
      </c>
      <c r="P14" s="8"/>
      <c r="Q14" s="623">
        <v>1.0</v>
      </c>
      <c r="R14" s="632">
        <v>0.0</v>
      </c>
      <c r="S14" s="632">
        <v>1.0</v>
      </c>
      <c r="T14" s="632">
        <v>0.0</v>
      </c>
      <c r="U14" s="618"/>
      <c r="V14" s="1288">
        <v>44511.0</v>
      </c>
      <c r="W14" s="8"/>
      <c r="X14" s="623">
        <v>0.0</v>
      </c>
      <c r="Y14" s="632">
        <v>0.0</v>
      </c>
      <c r="Z14" s="632">
        <v>0.0</v>
      </c>
      <c r="AA14" s="632">
        <v>0.0</v>
      </c>
      <c r="AB14" s="618"/>
      <c r="AC14" s="1288">
        <v>44511.0</v>
      </c>
      <c r="AD14" s="8"/>
      <c r="AE14" s="623"/>
      <c r="AF14" s="632"/>
      <c r="AG14" s="632"/>
      <c r="AH14" s="632"/>
    </row>
    <row r="15">
      <c r="A15" s="1288">
        <v>44512.0</v>
      </c>
      <c r="B15" s="8"/>
      <c r="C15" s="623">
        <v>0.0</v>
      </c>
      <c r="D15" s="632">
        <v>1.0</v>
      </c>
      <c r="E15" s="632">
        <v>1.0</v>
      </c>
      <c r="F15" s="632">
        <v>1.0</v>
      </c>
      <c r="G15" s="618"/>
      <c r="H15" s="1288">
        <v>44512.0</v>
      </c>
      <c r="I15" s="8"/>
      <c r="J15" s="623">
        <v>0.0</v>
      </c>
      <c r="K15" s="632">
        <v>0.0</v>
      </c>
      <c r="L15" s="632">
        <v>0.0</v>
      </c>
      <c r="M15" s="632">
        <v>0.0</v>
      </c>
      <c r="N15" s="618"/>
      <c r="O15" s="1288">
        <v>44512.0</v>
      </c>
      <c r="P15" s="8"/>
      <c r="Q15" s="623">
        <v>1.0</v>
      </c>
      <c r="R15" s="632">
        <v>0.0</v>
      </c>
      <c r="S15" s="632">
        <v>0.0</v>
      </c>
      <c r="T15" s="632">
        <v>0.0</v>
      </c>
      <c r="U15" s="618"/>
      <c r="V15" s="1288">
        <v>44512.0</v>
      </c>
      <c r="W15" s="8"/>
      <c r="X15" s="623">
        <v>0.0</v>
      </c>
      <c r="Y15" s="632">
        <v>0.0</v>
      </c>
      <c r="Z15" s="632">
        <v>0.0</v>
      </c>
      <c r="AA15" s="632">
        <v>0.0</v>
      </c>
      <c r="AB15" s="618"/>
      <c r="AC15" s="1288">
        <v>44512.0</v>
      </c>
      <c r="AD15" s="8"/>
      <c r="AE15" s="623"/>
      <c r="AF15" s="632"/>
      <c r="AG15" s="632"/>
      <c r="AH15" s="632"/>
    </row>
    <row r="16">
      <c r="A16" s="1288">
        <v>44513.0</v>
      </c>
      <c r="B16" s="8"/>
      <c r="C16" s="622">
        <v>0.0</v>
      </c>
      <c r="D16" s="622">
        <v>0.0</v>
      </c>
      <c r="E16" s="622">
        <v>1.0</v>
      </c>
      <c r="F16" s="623">
        <v>0.0</v>
      </c>
      <c r="G16" s="618"/>
      <c r="H16" s="1288">
        <v>44513.0</v>
      </c>
      <c r="I16" s="8"/>
      <c r="J16" s="622">
        <v>0.0</v>
      </c>
      <c r="K16" s="622">
        <v>1.0</v>
      </c>
      <c r="L16" s="622">
        <v>0.0</v>
      </c>
      <c r="M16" s="623">
        <v>1.0</v>
      </c>
      <c r="N16" s="618"/>
      <c r="O16" s="1288">
        <v>44513.0</v>
      </c>
      <c r="P16" s="8"/>
      <c r="Q16" s="622">
        <v>0.0</v>
      </c>
      <c r="R16" s="622">
        <v>0.0</v>
      </c>
      <c r="S16" s="622">
        <v>0.0</v>
      </c>
      <c r="T16" s="623">
        <v>0.0</v>
      </c>
      <c r="U16" s="618"/>
      <c r="V16" s="1288">
        <v>44513.0</v>
      </c>
      <c r="W16" s="8"/>
      <c r="X16" s="622">
        <v>1.0</v>
      </c>
      <c r="Y16" s="622">
        <v>0.0</v>
      </c>
      <c r="Z16" s="622">
        <v>0.0</v>
      </c>
      <c r="AA16" s="623">
        <v>0.0</v>
      </c>
      <c r="AB16" s="618"/>
      <c r="AC16" s="1288">
        <v>44513.0</v>
      </c>
      <c r="AD16" s="8"/>
      <c r="AE16" s="622"/>
      <c r="AF16" s="622"/>
      <c r="AG16" s="622"/>
      <c r="AH16" s="623"/>
    </row>
    <row r="17">
      <c r="A17" s="1288">
        <v>44514.0</v>
      </c>
      <c r="B17" s="8"/>
      <c r="C17" s="622">
        <v>0.0</v>
      </c>
      <c r="D17" s="622">
        <v>0.0</v>
      </c>
      <c r="E17" s="622">
        <v>1.0</v>
      </c>
      <c r="F17" s="623">
        <v>0.0</v>
      </c>
      <c r="G17" s="618"/>
      <c r="H17" s="1288">
        <v>44514.0</v>
      </c>
      <c r="I17" s="8"/>
      <c r="J17" s="622">
        <v>0.0</v>
      </c>
      <c r="K17" s="622">
        <v>0.0</v>
      </c>
      <c r="L17" s="622">
        <v>0.0</v>
      </c>
      <c r="M17" s="623">
        <v>0.0</v>
      </c>
      <c r="N17" s="618"/>
      <c r="O17" s="1288">
        <v>44514.0</v>
      </c>
      <c r="P17" s="8"/>
      <c r="Q17" s="622">
        <v>0.0</v>
      </c>
      <c r="R17" s="622">
        <v>0.0</v>
      </c>
      <c r="S17" s="622">
        <v>0.0</v>
      </c>
      <c r="T17" s="623">
        <v>0.0</v>
      </c>
      <c r="U17" s="618"/>
      <c r="V17" s="1288">
        <v>44514.0</v>
      </c>
      <c r="W17" s="8"/>
      <c r="X17" s="622">
        <v>1.0</v>
      </c>
      <c r="Y17" s="622">
        <v>1.0</v>
      </c>
      <c r="Z17" s="622">
        <v>0.0</v>
      </c>
      <c r="AA17" s="623">
        <v>0.0</v>
      </c>
      <c r="AB17" s="618"/>
      <c r="AC17" s="1288">
        <v>44514.0</v>
      </c>
      <c r="AD17" s="8"/>
      <c r="AE17" s="622"/>
      <c r="AF17" s="622"/>
      <c r="AG17" s="622"/>
      <c r="AH17" s="623"/>
    </row>
    <row r="18">
      <c r="A18" s="625"/>
      <c r="B18" s="7"/>
      <c r="C18" s="7"/>
      <c r="D18" s="7"/>
      <c r="E18" s="7"/>
      <c r="F18" s="8"/>
      <c r="G18" s="618"/>
      <c r="H18" s="625"/>
      <c r="I18" s="7"/>
      <c r="J18" s="7"/>
      <c r="K18" s="7"/>
      <c r="L18" s="7"/>
      <c r="M18" s="8"/>
      <c r="N18" s="618"/>
      <c r="O18" s="625"/>
      <c r="P18" s="7"/>
      <c r="Q18" s="7"/>
      <c r="R18" s="7"/>
      <c r="S18" s="7"/>
      <c r="T18" s="8"/>
      <c r="U18" s="618"/>
      <c r="V18" s="625"/>
      <c r="W18" s="7"/>
      <c r="X18" s="7"/>
      <c r="Y18" s="7"/>
      <c r="Z18" s="7"/>
      <c r="AA18" s="8"/>
      <c r="AB18" s="618"/>
      <c r="AC18" s="625"/>
      <c r="AD18" s="7"/>
      <c r="AE18" s="7"/>
      <c r="AF18" s="7"/>
      <c r="AG18" s="7"/>
      <c r="AH18" s="8"/>
    </row>
    <row r="19">
      <c r="A19" s="621">
        <v>44515.0</v>
      </c>
      <c r="B19" s="8"/>
      <c r="C19" s="622">
        <v>0.0</v>
      </c>
      <c r="D19" s="622">
        <v>0.0</v>
      </c>
      <c r="E19" s="622">
        <v>1.0</v>
      </c>
      <c r="F19" s="623">
        <v>1.0</v>
      </c>
      <c r="G19" s="618"/>
      <c r="H19" s="621">
        <v>44515.0</v>
      </c>
      <c r="I19" s="8"/>
      <c r="J19" s="622">
        <v>0.0</v>
      </c>
      <c r="K19" s="622">
        <v>1.0</v>
      </c>
      <c r="L19" s="622">
        <v>0.0</v>
      </c>
      <c r="M19" s="623">
        <v>0.0</v>
      </c>
      <c r="N19" s="618"/>
      <c r="O19" s="621">
        <v>44515.0</v>
      </c>
      <c r="P19" s="8"/>
      <c r="Q19" s="622">
        <v>0.0</v>
      </c>
      <c r="R19" s="622">
        <v>0.0</v>
      </c>
      <c r="S19" s="622">
        <v>0.0</v>
      </c>
      <c r="T19" s="623">
        <v>0.0</v>
      </c>
      <c r="U19" s="618"/>
      <c r="V19" s="621">
        <v>44515.0</v>
      </c>
      <c r="W19" s="8"/>
      <c r="X19" s="622">
        <v>1.0</v>
      </c>
      <c r="Y19" s="622">
        <v>0.0</v>
      </c>
      <c r="Z19" s="622">
        <v>0.0</v>
      </c>
      <c r="AA19" s="623">
        <v>0.0</v>
      </c>
      <c r="AB19" s="618"/>
      <c r="AC19" s="621">
        <v>44515.0</v>
      </c>
      <c r="AD19" s="8"/>
      <c r="AE19" s="622"/>
      <c r="AF19" s="622"/>
      <c r="AG19" s="622"/>
      <c r="AH19" s="623"/>
    </row>
    <row r="20">
      <c r="A20" s="621">
        <v>44516.0</v>
      </c>
      <c r="B20" s="8"/>
      <c r="C20" s="622">
        <v>1.0</v>
      </c>
      <c r="D20" s="622">
        <v>0.0</v>
      </c>
      <c r="E20" s="622">
        <v>0.0</v>
      </c>
      <c r="F20" s="623">
        <v>0.0</v>
      </c>
      <c r="G20" s="618"/>
      <c r="H20" s="621">
        <v>44516.0</v>
      </c>
      <c r="I20" s="8"/>
      <c r="J20" s="622">
        <v>0.0</v>
      </c>
      <c r="K20" s="622">
        <v>1.0</v>
      </c>
      <c r="L20" s="622">
        <v>0.0</v>
      </c>
      <c r="M20" s="623">
        <v>0.0</v>
      </c>
      <c r="N20" s="618"/>
      <c r="O20" s="621">
        <v>44516.0</v>
      </c>
      <c r="P20" s="8"/>
      <c r="Q20" s="622">
        <v>0.0</v>
      </c>
      <c r="R20" s="622">
        <v>0.0</v>
      </c>
      <c r="S20" s="622">
        <v>1.0</v>
      </c>
      <c r="T20" s="623">
        <v>0.0</v>
      </c>
      <c r="U20" s="618"/>
      <c r="V20" s="621">
        <v>44516.0</v>
      </c>
      <c r="W20" s="8"/>
      <c r="X20" s="622">
        <v>0.0</v>
      </c>
      <c r="Y20" s="622">
        <v>0.0</v>
      </c>
      <c r="Z20" s="622">
        <v>0.0</v>
      </c>
      <c r="AA20" s="623">
        <v>1.0</v>
      </c>
      <c r="AB20" s="618"/>
      <c r="AC20" s="621">
        <v>44516.0</v>
      </c>
      <c r="AD20" s="8"/>
      <c r="AE20" s="622"/>
      <c r="AF20" s="622"/>
      <c r="AG20" s="622"/>
      <c r="AH20" s="623"/>
    </row>
    <row r="21">
      <c r="A21" s="621">
        <v>44517.0</v>
      </c>
      <c r="B21" s="8"/>
      <c r="C21" s="622">
        <v>1.0</v>
      </c>
      <c r="D21" s="622">
        <v>0.0</v>
      </c>
      <c r="E21" s="622">
        <v>0.0</v>
      </c>
      <c r="F21" s="623">
        <v>0.0</v>
      </c>
      <c r="G21" s="618"/>
      <c r="H21" s="621">
        <v>44517.0</v>
      </c>
      <c r="I21" s="8"/>
      <c r="J21" s="622">
        <v>0.0</v>
      </c>
      <c r="K21" s="622">
        <v>1.0</v>
      </c>
      <c r="L21" s="622">
        <v>0.0</v>
      </c>
      <c r="M21" s="623">
        <v>0.0</v>
      </c>
      <c r="N21" s="618"/>
      <c r="O21" s="621">
        <v>44517.0</v>
      </c>
      <c r="P21" s="8"/>
      <c r="Q21" s="622">
        <v>0.0</v>
      </c>
      <c r="R21" s="622">
        <v>0.0</v>
      </c>
      <c r="S21" s="622">
        <v>1.0</v>
      </c>
      <c r="T21" s="623">
        <v>1.0</v>
      </c>
      <c r="U21" s="618"/>
      <c r="V21" s="621">
        <v>44517.0</v>
      </c>
      <c r="W21" s="8"/>
      <c r="X21" s="622">
        <v>0.0</v>
      </c>
      <c r="Y21" s="622">
        <v>0.0</v>
      </c>
      <c r="Z21" s="622">
        <v>0.0</v>
      </c>
      <c r="AA21" s="623">
        <v>0.0</v>
      </c>
      <c r="AB21" s="618"/>
      <c r="AC21" s="621">
        <v>44517.0</v>
      </c>
      <c r="AD21" s="8"/>
      <c r="AE21" s="1283"/>
      <c r="AF21" s="622"/>
      <c r="AG21" s="622"/>
      <c r="AH21" s="623"/>
    </row>
    <row r="22">
      <c r="A22" s="621">
        <v>44518.0</v>
      </c>
      <c r="B22" s="8"/>
      <c r="C22" s="622">
        <v>0.0</v>
      </c>
      <c r="D22" s="622">
        <v>0.0</v>
      </c>
      <c r="E22" s="622">
        <v>0.0</v>
      </c>
      <c r="F22" s="623">
        <v>0.0</v>
      </c>
      <c r="G22" s="618"/>
      <c r="H22" s="621">
        <v>44518.0</v>
      </c>
      <c r="I22" s="8"/>
      <c r="J22" s="622">
        <v>0.0</v>
      </c>
      <c r="K22" s="622">
        <v>0.0</v>
      </c>
      <c r="L22" s="622">
        <v>0.0</v>
      </c>
      <c r="M22" s="623">
        <v>0.0</v>
      </c>
      <c r="N22" s="618"/>
      <c r="O22" s="621">
        <v>44518.0</v>
      </c>
      <c r="P22" s="8"/>
      <c r="Q22" s="622">
        <v>0.0</v>
      </c>
      <c r="R22" s="622">
        <v>0.0</v>
      </c>
      <c r="S22" s="622">
        <v>1.0</v>
      </c>
      <c r="T22" s="623">
        <v>0.0</v>
      </c>
      <c r="U22" s="618"/>
      <c r="V22" s="621">
        <v>44518.0</v>
      </c>
      <c r="W22" s="8"/>
      <c r="X22" s="622">
        <v>1.0</v>
      </c>
      <c r="Y22" s="622">
        <v>1.0</v>
      </c>
      <c r="Z22" s="622">
        <v>0.0</v>
      </c>
      <c r="AA22" s="623">
        <v>0.0</v>
      </c>
      <c r="AB22" s="618"/>
      <c r="AC22" s="621">
        <v>44518.0</v>
      </c>
      <c r="AD22" s="8"/>
      <c r="AE22" s="1283"/>
      <c r="AF22" s="622"/>
      <c r="AG22" s="622"/>
      <c r="AH22" s="1289"/>
    </row>
    <row r="23">
      <c r="A23" s="621">
        <v>44519.0</v>
      </c>
      <c r="B23" s="8"/>
      <c r="C23" s="622">
        <v>1.0</v>
      </c>
      <c r="D23" s="622">
        <v>0.0</v>
      </c>
      <c r="E23" s="622">
        <v>1.0</v>
      </c>
      <c r="F23" s="623">
        <v>0.0</v>
      </c>
      <c r="G23" s="618"/>
      <c r="H23" s="621">
        <v>44519.0</v>
      </c>
      <c r="I23" s="8"/>
      <c r="J23" s="622">
        <v>0.0</v>
      </c>
      <c r="K23" s="622">
        <v>0.0</v>
      </c>
      <c r="L23" s="622">
        <v>0.0</v>
      </c>
      <c r="M23" s="623">
        <v>0.0</v>
      </c>
      <c r="N23" s="618"/>
      <c r="O23" s="621">
        <v>44519.0</v>
      </c>
      <c r="P23" s="8"/>
      <c r="Q23" s="622">
        <v>0.0</v>
      </c>
      <c r="R23" s="622">
        <v>0.0</v>
      </c>
      <c r="S23" s="622">
        <v>0.0</v>
      </c>
      <c r="T23" s="623">
        <v>0.0</v>
      </c>
      <c r="U23" s="618"/>
      <c r="V23" s="621">
        <v>44519.0</v>
      </c>
      <c r="W23" s="8"/>
      <c r="X23" s="622">
        <v>0.0</v>
      </c>
      <c r="Y23" s="622">
        <v>0.0</v>
      </c>
      <c r="Z23" s="622">
        <v>0.0</v>
      </c>
      <c r="AA23" s="623">
        <v>0.0</v>
      </c>
      <c r="AB23" s="618"/>
      <c r="AC23" s="621">
        <v>44519.0</v>
      </c>
      <c r="AD23" s="8"/>
      <c r="AE23" s="1283"/>
      <c r="AF23" s="622"/>
      <c r="AG23" s="622"/>
      <c r="AH23" s="1289"/>
    </row>
    <row r="24">
      <c r="A24" s="621">
        <v>44520.0</v>
      </c>
      <c r="B24" s="8"/>
      <c r="C24" s="622">
        <v>0.0</v>
      </c>
      <c r="D24" s="622">
        <v>0.0</v>
      </c>
      <c r="E24" s="622">
        <v>0.0</v>
      </c>
      <c r="F24" s="623">
        <v>0.0</v>
      </c>
      <c r="G24" s="618"/>
      <c r="H24" s="621">
        <v>44520.0</v>
      </c>
      <c r="I24" s="8"/>
      <c r="J24" s="622">
        <v>1.0</v>
      </c>
      <c r="K24" s="622">
        <v>1.0</v>
      </c>
      <c r="L24" s="622">
        <v>0.0</v>
      </c>
      <c r="M24" s="623">
        <v>1.0</v>
      </c>
      <c r="N24" s="618"/>
      <c r="O24" s="621">
        <v>44520.0</v>
      </c>
      <c r="P24" s="8"/>
      <c r="Q24" s="622">
        <v>0.0</v>
      </c>
      <c r="R24" s="622">
        <v>0.0</v>
      </c>
      <c r="S24" s="622">
        <v>0.0</v>
      </c>
      <c r="T24" s="623">
        <v>0.0</v>
      </c>
      <c r="U24" s="618"/>
      <c r="V24" s="621">
        <v>44520.0</v>
      </c>
      <c r="W24" s="8"/>
      <c r="X24" s="622">
        <v>0.0</v>
      </c>
      <c r="Y24" s="622">
        <v>0.0</v>
      </c>
      <c r="Z24" s="622">
        <v>1.0</v>
      </c>
      <c r="AA24" s="623">
        <v>0.0</v>
      </c>
      <c r="AB24" s="618"/>
      <c r="AC24" s="621">
        <v>44520.0</v>
      </c>
      <c r="AD24" s="8"/>
      <c r="AE24" s="1283"/>
      <c r="AF24" s="622"/>
      <c r="AG24" s="622"/>
      <c r="AH24" s="1289"/>
    </row>
    <row r="25">
      <c r="A25" s="621">
        <v>44521.0</v>
      </c>
      <c r="B25" s="8"/>
      <c r="C25" s="622">
        <v>0.0</v>
      </c>
      <c r="D25" s="622">
        <v>0.0</v>
      </c>
      <c r="E25" s="622">
        <v>0.0</v>
      </c>
      <c r="F25" s="623">
        <v>0.0</v>
      </c>
      <c r="G25" s="618"/>
      <c r="H25" s="621">
        <v>44521.0</v>
      </c>
      <c r="I25" s="8"/>
      <c r="J25" s="622">
        <v>1.0</v>
      </c>
      <c r="K25" s="622">
        <v>1.0</v>
      </c>
      <c r="L25" s="622">
        <v>0.0</v>
      </c>
      <c r="M25" s="623">
        <v>0.0</v>
      </c>
      <c r="N25" s="618"/>
      <c r="O25" s="621">
        <v>44521.0</v>
      </c>
      <c r="P25" s="8"/>
      <c r="Q25" s="622">
        <v>0.0</v>
      </c>
      <c r="R25" s="622">
        <v>0.0</v>
      </c>
      <c r="S25" s="622">
        <v>1.0</v>
      </c>
      <c r="T25" s="623">
        <v>0.0</v>
      </c>
      <c r="U25" s="618"/>
      <c r="V25" s="621">
        <v>44521.0</v>
      </c>
      <c r="W25" s="8"/>
      <c r="X25" s="622">
        <v>0.0</v>
      </c>
      <c r="Y25" s="622">
        <v>0.0</v>
      </c>
      <c r="Z25" s="622">
        <v>0.0</v>
      </c>
      <c r="AA25" s="623">
        <v>0.0</v>
      </c>
      <c r="AB25" s="618"/>
      <c r="AC25" s="621">
        <v>44521.0</v>
      </c>
      <c r="AD25" s="8"/>
      <c r="AE25" s="1283"/>
      <c r="AF25" s="622"/>
      <c r="AG25" s="622"/>
      <c r="AH25" s="1289"/>
    </row>
    <row r="26">
      <c r="A26" s="625"/>
      <c r="B26" s="7"/>
      <c r="C26" s="7"/>
      <c r="D26" s="7"/>
      <c r="E26" s="7"/>
      <c r="F26" s="8"/>
      <c r="G26" s="618"/>
      <c r="H26" s="625"/>
      <c r="I26" s="7"/>
      <c r="J26" s="7"/>
      <c r="K26" s="7"/>
      <c r="L26" s="7"/>
      <c r="M26" s="8"/>
      <c r="N26" s="618"/>
      <c r="O26" s="625"/>
      <c r="P26" s="7"/>
      <c r="Q26" s="7"/>
      <c r="R26" s="7"/>
      <c r="S26" s="7"/>
      <c r="T26" s="8"/>
      <c r="U26" s="618"/>
      <c r="V26" s="625"/>
      <c r="W26" s="7"/>
      <c r="X26" s="7"/>
      <c r="Y26" s="7"/>
      <c r="Z26" s="7"/>
      <c r="AA26" s="8"/>
      <c r="AB26" s="618"/>
      <c r="AC26" s="625"/>
      <c r="AD26" s="7"/>
      <c r="AE26" s="7"/>
      <c r="AF26" s="7"/>
      <c r="AG26" s="7"/>
      <c r="AH26" s="8"/>
    </row>
    <row r="27">
      <c r="A27" s="1281">
        <v>44522.0</v>
      </c>
      <c r="B27" s="8"/>
      <c r="C27" s="637">
        <v>0.0</v>
      </c>
      <c r="D27" s="636">
        <v>0.0</v>
      </c>
      <c r="E27" s="636">
        <v>1.0</v>
      </c>
      <c r="F27" s="636">
        <v>0.0</v>
      </c>
      <c r="G27" s="618"/>
      <c r="H27" s="1281">
        <v>44522.0</v>
      </c>
      <c r="I27" s="8"/>
      <c r="J27" s="637">
        <v>0.0</v>
      </c>
      <c r="K27" s="636">
        <v>1.0</v>
      </c>
      <c r="L27" s="636">
        <v>0.0</v>
      </c>
      <c r="M27" s="636">
        <v>1.0</v>
      </c>
      <c r="N27" s="618"/>
      <c r="O27" s="1281">
        <v>44522.0</v>
      </c>
      <c r="P27" s="8"/>
      <c r="Q27" s="637">
        <v>0.0</v>
      </c>
      <c r="R27" s="636">
        <v>0.0</v>
      </c>
      <c r="S27" s="636">
        <v>0.0</v>
      </c>
      <c r="T27" s="636">
        <v>1.0</v>
      </c>
      <c r="U27" s="618"/>
      <c r="V27" s="1281">
        <v>44522.0</v>
      </c>
      <c r="W27" s="8"/>
      <c r="X27" s="637">
        <v>1.0</v>
      </c>
      <c r="Y27" s="636">
        <v>1.0</v>
      </c>
      <c r="Z27" s="636">
        <v>0.0</v>
      </c>
      <c r="AA27" s="636">
        <v>0.0</v>
      </c>
      <c r="AB27" s="618"/>
      <c r="AC27" s="1281">
        <v>44522.0</v>
      </c>
      <c r="AD27" s="8"/>
      <c r="AE27" s="1568"/>
      <c r="AF27" s="1569"/>
      <c r="AG27" s="1569"/>
      <c r="AH27" s="1570"/>
    </row>
    <row r="28">
      <c r="A28" s="1281">
        <v>44523.0</v>
      </c>
      <c r="B28" s="8"/>
      <c r="C28" s="637">
        <v>0.0</v>
      </c>
      <c r="D28" s="636">
        <v>0.0</v>
      </c>
      <c r="E28" s="636">
        <v>0.0</v>
      </c>
      <c r="F28" s="636">
        <v>0.0</v>
      </c>
      <c r="G28" s="618"/>
      <c r="H28" s="1281">
        <v>44523.0</v>
      </c>
      <c r="I28" s="8"/>
      <c r="J28" s="637">
        <v>1.0</v>
      </c>
      <c r="K28" s="636">
        <v>0.0</v>
      </c>
      <c r="L28" s="636">
        <v>0.0</v>
      </c>
      <c r="M28" s="636">
        <v>0.0</v>
      </c>
      <c r="N28" s="618"/>
      <c r="O28" s="1281">
        <v>44523.0</v>
      </c>
      <c r="P28" s="8"/>
      <c r="Q28" s="637">
        <v>0.0</v>
      </c>
      <c r="R28" s="636">
        <v>0.0</v>
      </c>
      <c r="S28" s="636">
        <v>1.0</v>
      </c>
      <c r="T28" s="636">
        <v>0.0</v>
      </c>
      <c r="U28" s="618"/>
      <c r="V28" s="1281">
        <v>44523.0</v>
      </c>
      <c r="W28" s="8"/>
      <c r="X28" s="637">
        <v>0.0</v>
      </c>
      <c r="Y28" s="636">
        <v>0.0</v>
      </c>
      <c r="Z28" s="636">
        <v>1.0</v>
      </c>
      <c r="AA28" s="636">
        <v>1.0</v>
      </c>
      <c r="AB28" s="618"/>
      <c r="AC28" s="1281">
        <v>44523.0</v>
      </c>
      <c r="AD28" s="8"/>
      <c r="AE28" s="1568"/>
      <c r="AF28" s="1569"/>
      <c r="AG28" s="1569"/>
      <c r="AH28" s="1570"/>
    </row>
    <row r="29">
      <c r="A29" s="1281">
        <v>44524.0</v>
      </c>
      <c r="B29" s="8"/>
      <c r="C29" s="623">
        <v>0.0</v>
      </c>
      <c r="D29" s="632">
        <v>0.0</v>
      </c>
      <c r="E29" s="632">
        <v>0.0</v>
      </c>
      <c r="F29" s="632">
        <v>0.0</v>
      </c>
      <c r="G29" s="618"/>
      <c r="H29" s="1281">
        <v>44524.0</v>
      </c>
      <c r="I29" s="8"/>
      <c r="J29" s="623">
        <v>0.0</v>
      </c>
      <c r="K29" s="632">
        <v>1.0</v>
      </c>
      <c r="L29" s="632">
        <v>0.0</v>
      </c>
      <c r="M29" s="632">
        <v>0.0</v>
      </c>
      <c r="N29" s="618"/>
      <c r="O29" s="1281">
        <v>44524.0</v>
      </c>
      <c r="P29" s="8"/>
      <c r="Q29" s="623">
        <v>1.0</v>
      </c>
      <c r="R29" s="632">
        <v>0.0</v>
      </c>
      <c r="S29" s="632">
        <v>1.0</v>
      </c>
      <c r="T29" s="632">
        <v>0.0</v>
      </c>
      <c r="U29" s="618"/>
      <c r="V29" s="1281">
        <v>44524.0</v>
      </c>
      <c r="W29" s="8"/>
      <c r="X29" s="623">
        <v>0.0</v>
      </c>
      <c r="Y29" s="632">
        <v>0.0</v>
      </c>
      <c r="Z29" s="632">
        <v>0.0</v>
      </c>
      <c r="AA29" s="632">
        <v>0.0</v>
      </c>
      <c r="AB29" s="618"/>
      <c r="AC29" s="1281">
        <v>44524.0</v>
      </c>
      <c r="AD29" s="8"/>
      <c r="AE29" s="1571"/>
      <c r="AF29" s="1572"/>
      <c r="AG29" s="1572"/>
      <c r="AH29" s="1573"/>
    </row>
    <row r="30">
      <c r="A30" s="1281">
        <v>44525.0</v>
      </c>
      <c r="B30" s="8"/>
      <c r="C30" s="623">
        <v>0.0</v>
      </c>
      <c r="D30" s="632">
        <v>0.0</v>
      </c>
      <c r="E30" s="632">
        <v>0.0</v>
      </c>
      <c r="F30" s="632">
        <v>0.0</v>
      </c>
      <c r="G30" s="618"/>
      <c r="H30" s="1281">
        <v>44525.0</v>
      </c>
      <c r="I30" s="8"/>
      <c r="J30" s="623">
        <v>0.0</v>
      </c>
      <c r="K30" s="632">
        <v>0.0</v>
      </c>
      <c r="L30" s="632">
        <v>0.0</v>
      </c>
      <c r="M30" s="632">
        <v>0.0</v>
      </c>
      <c r="N30" s="618"/>
      <c r="O30" s="1281">
        <v>44525.0</v>
      </c>
      <c r="P30" s="8"/>
      <c r="Q30" s="623">
        <v>1.0</v>
      </c>
      <c r="R30" s="632">
        <v>0.0</v>
      </c>
      <c r="S30" s="632">
        <v>1.0</v>
      </c>
      <c r="T30" s="632">
        <v>0.0</v>
      </c>
      <c r="U30" s="618"/>
      <c r="V30" s="1281">
        <v>44525.0</v>
      </c>
      <c r="W30" s="8"/>
      <c r="X30" s="623">
        <v>0.0</v>
      </c>
      <c r="Y30" s="632">
        <v>0.0</v>
      </c>
      <c r="Z30" s="632">
        <v>0.0</v>
      </c>
      <c r="AA30" s="632">
        <v>0.0</v>
      </c>
      <c r="AB30" s="618"/>
      <c r="AC30" s="1281">
        <v>44525.0</v>
      </c>
      <c r="AD30" s="8"/>
      <c r="AE30" s="1571"/>
      <c r="AF30" s="632"/>
      <c r="AG30" s="1572"/>
      <c r="AH30" s="1573"/>
    </row>
    <row r="31">
      <c r="A31" s="1281">
        <v>44526.0</v>
      </c>
      <c r="B31" s="8"/>
      <c r="C31" s="623">
        <v>0.0</v>
      </c>
      <c r="D31" s="632">
        <v>0.0</v>
      </c>
      <c r="E31" s="632">
        <v>0.0</v>
      </c>
      <c r="F31" s="632">
        <v>0.0</v>
      </c>
      <c r="G31" s="618"/>
      <c r="H31" s="1281">
        <v>44526.0</v>
      </c>
      <c r="I31" s="8"/>
      <c r="J31" s="623">
        <v>0.0</v>
      </c>
      <c r="K31" s="632">
        <v>0.0</v>
      </c>
      <c r="L31" s="632">
        <v>0.0</v>
      </c>
      <c r="M31" s="632">
        <v>0.0</v>
      </c>
      <c r="N31" s="618"/>
      <c r="O31" s="1281">
        <v>44526.0</v>
      </c>
      <c r="P31" s="8"/>
      <c r="Q31" s="623">
        <v>0.0</v>
      </c>
      <c r="R31" s="632">
        <v>0.0</v>
      </c>
      <c r="S31" s="632">
        <v>1.0</v>
      </c>
      <c r="T31" s="632">
        <v>0.0</v>
      </c>
      <c r="U31" s="618"/>
      <c r="V31" s="1281">
        <v>44526.0</v>
      </c>
      <c r="W31" s="8"/>
      <c r="X31" s="623">
        <v>1.0</v>
      </c>
      <c r="Y31" s="632">
        <v>0.0</v>
      </c>
      <c r="Z31" s="632">
        <v>0.0</v>
      </c>
      <c r="AA31" s="632">
        <v>0.0</v>
      </c>
      <c r="AB31" s="618"/>
      <c r="AC31" s="1281">
        <v>44526.0</v>
      </c>
      <c r="AD31" s="8"/>
      <c r="AE31" s="1529"/>
      <c r="AF31" s="1574"/>
      <c r="AG31" s="632"/>
      <c r="AH31" s="1573"/>
    </row>
    <row r="32">
      <c r="A32" s="1281">
        <v>44527.0</v>
      </c>
      <c r="B32" s="8"/>
      <c r="C32" s="622">
        <v>0.0</v>
      </c>
      <c r="D32" s="622">
        <v>0.0</v>
      </c>
      <c r="E32" s="622">
        <v>1.0</v>
      </c>
      <c r="F32" s="623">
        <v>0.0</v>
      </c>
      <c r="G32" s="618"/>
      <c r="H32" s="1281">
        <v>44527.0</v>
      </c>
      <c r="I32" s="8"/>
      <c r="J32" s="622">
        <v>0.0</v>
      </c>
      <c r="K32" s="622">
        <v>0.0</v>
      </c>
      <c r="L32" s="622">
        <v>0.0</v>
      </c>
      <c r="M32" s="623">
        <v>0.0</v>
      </c>
      <c r="N32" s="618"/>
      <c r="O32" s="1281">
        <v>44527.0</v>
      </c>
      <c r="P32" s="8"/>
      <c r="Q32" s="622">
        <v>0.0</v>
      </c>
      <c r="R32" s="622">
        <v>0.0</v>
      </c>
      <c r="S32" s="622">
        <v>0.0</v>
      </c>
      <c r="T32" s="623">
        <v>0.0</v>
      </c>
      <c r="U32" s="618"/>
      <c r="V32" s="1281">
        <v>44527.0</v>
      </c>
      <c r="W32" s="8"/>
      <c r="X32" s="622">
        <v>1.0</v>
      </c>
      <c r="Y32" s="622">
        <v>0.0</v>
      </c>
      <c r="Z32" s="622">
        <v>0.0</v>
      </c>
      <c r="AA32" s="623">
        <v>0.0</v>
      </c>
      <c r="AB32" s="618"/>
      <c r="AC32" s="1281">
        <v>44527.0</v>
      </c>
      <c r="AD32" s="8"/>
      <c r="AE32" s="1283"/>
      <c r="AF32" s="622"/>
      <c r="AG32" s="622"/>
      <c r="AH32" s="1289"/>
    </row>
    <row r="33">
      <c r="A33" s="1281">
        <v>44528.0</v>
      </c>
      <c r="B33" s="8"/>
      <c r="C33" s="622">
        <v>0.0</v>
      </c>
      <c r="D33" s="622">
        <v>0.0</v>
      </c>
      <c r="E33" s="622">
        <v>0.0</v>
      </c>
      <c r="F33" s="623">
        <v>0.0</v>
      </c>
      <c r="G33" s="618"/>
      <c r="H33" s="1281">
        <v>44528.0</v>
      </c>
      <c r="I33" s="8"/>
      <c r="J33" s="622">
        <v>0.0</v>
      </c>
      <c r="K33" s="622">
        <v>0.0</v>
      </c>
      <c r="L33" s="622">
        <v>0.0</v>
      </c>
      <c r="M33" s="623">
        <v>0.0</v>
      </c>
      <c r="N33" s="618"/>
      <c r="O33" s="1281">
        <v>44528.0</v>
      </c>
      <c r="P33" s="8"/>
      <c r="Q33" s="622">
        <v>1.0</v>
      </c>
      <c r="R33" s="622">
        <v>0.0</v>
      </c>
      <c r="S33" s="622">
        <v>1.0</v>
      </c>
      <c r="T33" s="623">
        <v>0.0</v>
      </c>
      <c r="U33" s="618"/>
      <c r="V33" s="1281">
        <v>44528.0</v>
      </c>
      <c r="W33" s="8"/>
      <c r="X33" s="622">
        <v>0.0</v>
      </c>
      <c r="Y33" s="622">
        <v>0.0</v>
      </c>
      <c r="Z33" s="622">
        <v>0.0</v>
      </c>
      <c r="AA33" s="623">
        <v>0.0</v>
      </c>
      <c r="AB33" s="618"/>
      <c r="AC33" s="1281">
        <v>44528.0</v>
      </c>
      <c r="AD33" s="8"/>
      <c r="AE33" s="1283"/>
      <c r="AF33" s="622"/>
      <c r="AG33" s="622"/>
      <c r="AH33" s="1289"/>
    </row>
    <row r="34">
      <c r="A34" s="625"/>
      <c r="B34" s="7"/>
      <c r="C34" s="7"/>
      <c r="D34" s="7"/>
      <c r="E34" s="7"/>
      <c r="F34" s="8"/>
      <c r="G34" s="618"/>
      <c r="H34" s="625"/>
      <c r="I34" s="7"/>
      <c r="J34" s="7"/>
      <c r="K34" s="7"/>
      <c r="L34" s="7"/>
      <c r="M34" s="8"/>
      <c r="N34" s="618"/>
      <c r="O34" s="625"/>
      <c r="P34" s="7"/>
      <c r="Q34" s="7"/>
      <c r="R34" s="7"/>
      <c r="S34" s="7"/>
      <c r="T34" s="8"/>
      <c r="U34" s="618"/>
      <c r="V34" s="625"/>
      <c r="W34" s="7"/>
      <c r="X34" s="7"/>
      <c r="Y34" s="7"/>
      <c r="Z34" s="7"/>
      <c r="AA34" s="8"/>
      <c r="AB34" s="618"/>
      <c r="AC34" s="625"/>
      <c r="AD34" s="7"/>
      <c r="AE34" s="7"/>
      <c r="AF34" s="7"/>
      <c r="AG34" s="7"/>
      <c r="AH34" s="8"/>
    </row>
    <row r="35">
      <c r="A35" s="635">
        <v>44529.0</v>
      </c>
      <c r="B35" s="8"/>
      <c r="C35" s="1283"/>
      <c r="D35" s="622"/>
      <c r="E35" s="622"/>
      <c r="F35" s="623">
        <v>0.0</v>
      </c>
      <c r="G35" s="618"/>
      <c r="H35" s="635">
        <v>44529.0</v>
      </c>
      <c r="I35" s="8"/>
      <c r="J35" s="622">
        <v>0.0</v>
      </c>
      <c r="K35" s="622">
        <v>0.0</v>
      </c>
      <c r="L35" s="622">
        <v>0.0</v>
      </c>
      <c r="M35" s="623">
        <v>0.0</v>
      </c>
      <c r="N35" s="618"/>
      <c r="O35" s="635">
        <v>44529.0</v>
      </c>
      <c r="P35" s="8"/>
      <c r="Q35" s="622">
        <v>1.0</v>
      </c>
      <c r="R35" s="622">
        <v>0.0</v>
      </c>
      <c r="S35" s="622">
        <v>1.0</v>
      </c>
      <c r="T35" s="623">
        <v>0.0</v>
      </c>
      <c r="U35" s="618"/>
      <c r="V35" s="635">
        <v>44529.0</v>
      </c>
      <c r="W35" s="8"/>
      <c r="X35" s="622">
        <v>0.0</v>
      </c>
      <c r="Y35" s="622">
        <v>0.0</v>
      </c>
      <c r="Z35" s="622">
        <v>0.0</v>
      </c>
      <c r="AA35" s="623">
        <v>0.0</v>
      </c>
      <c r="AB35" s="618"/>
      <c r="AC35" s="635">
        <v>44529.0</v>
      </c>
      <c r="AD35" s="8"/>
      <c r="AE35" s="1283"/>
      <c r="AF35" s="622"/>
      <c r="AG35" s="622"/>
      <c r="AH35" s="1529"/>
    </row>
    <row r="36">
      <c r="A36" s="635">
        <v>44530.0</v>
      </c>
      <c r="B36" s="8"/>
      <c r="C36" s="1283"/>
      <c r="D36" s="622"/>
      <c r="E36" s="622"/>
      <c r="F36" s="1289"/>
      <c r="G36" s="618"/>
      <c r="H36" s="635">
        <v>44530.0</v>
      </c>
      <c r="I36" s="8"/>
      <c r="J36" s="1283"/>
      <c r="K36" s="622"/>
      <c r="L36" s="622"/>
      <c r="M36" s="1289"/>
      <c r="N36" s="618"/>
      <c r="O36" s="635">
        <v>44530.0</v>
      </c>
      <c r="P36" s="8"/>
      <c r="Q36" s="1283"/>
      <c r="R36" s="622"/>
      <c r="S36" s="622"/>
      <c r="T36" s="1289"/>
      <c r="U36" s="618"/>
      <c r="V36" s="635">
        <v>44530.0</v>
      </c>
      <c r="W36" s="8"/>
      <c r="X36" s="1283"/>
      <c r="Y36" s="622"/>
      <c r="Z36" s="622"/>
      <c r="AA36" s="1289"/>
      <c r="AB36" s="618"/>
      <c r="AC36" s="635">
        <v>44530.0</v>
      </c>
      <c r="AD36" s="8"/>
      <c r="AE36" s="1283"/>
      <c r="AF36" s="622"/>
      <c r="AG36" s="622"/>
      <c r="AH36" s="1289"/>
    </row>
    <row r="37">
      <c r="A37" s="652" t="s">
        <v>1069</v>
      </c>
      <c r="B37" s="7"/>
      <c r="C37" s="7"/>
      <c r="D37" s="7"/>
      <c r="E37" s="7"/>
      <c r="F37" s="7"/>
      <c r="G37" s="618"/>
      <c r="H37" s="652" t="s">
        <v>1069</v>
      </c>
      <c r="I37" s="7"/>
      <c r="J37" s="7"/>
      <c r="K37" s="7"/>
      <c r="L37" s="7"/>
      <c r="M37" s="7"/>
      <c r="N37" s="618"/>
      <c r="O37" s="652" t="s">
        <v>1069</v>
      </c>
      <c r="P37" s="7"/>
      <c r="Q37" s="7"/>
      <c r="R37" s="7"/>
      <c r="S37" s="7"/>
      <c r="T37" s="7"/>
      <c r="U37" s="618"/>
      <c r="V37" s="652" t="s">
        <v>1069</v>
      </c>
      <c r="W37" s="7"/>
      <c r="X37" s="7"/>
      <c r="Y37" s="7"/>
      <c r="Z37" s="7"/>
      <c r="AA37" s="7"/>
      <c r="AB37" s="618"/>
      <c r="AC37" s="652" t="s">
        <v>1069</v>
      </c>
      <c r="AD37" s="7"/>
      <c r="AE37" s="7"/>
      <c r="AF37" s="7"/>
      <c r="AG37" s="7"/>
      <c r="AH37" s="7"/>
    </row>
    <row r="38">
      <c r="A38" s="653" t="s">
        <v>1070</v>
      </c>
      <c r="B38" s="8"/>
      <c r="C38" s="1287">
        <f t="shared" ref="C38:F38" si="1">SUM(C3:C9)</f>
        <v>0</v>
      </c>
      <c r="D38" s="654">
        <f t="shared" si="1"/>
        <v>0</v>
      </c>
      <c r="E38" s="655">
        <f t="shared" si="1"/>
        <v>1</v>
      </c>
      <c r="F38" s="656">
        <f t="shared" si="1"/>
        <v>0</v>
      </c>
      <c r="G38" s="618"/>
      <c r="H38" s="653" t="s">
        <v>1070</v>
      </c>
      <c r="I38" s="8"/>
      <c r="J38" s="1287">
        <f t="shared" ref="J38:M38" si="2">SUM(J3:J9)</f>
        <v>1</v>
      </c>
      <c r="K38" s="654">
        <f t="shared" si="2"/>
        <v>6</v>
      </c>
      <c r="L38" s="655">
        <f t="shared" si="2"/>
        <v>1</v>
      </c>
      <c r="M38" s="656">
        <f t="shared" si="2"/>
        <v>2</v>
      </c>
      <c r="N38" s="618"/>
      <c r="O38" s="653" t="s">
        <v>1070</v>
      </c>
      <c r="P38" s="8"/>
      <c r="Q38" s="1287">
        <f t="shared" ref="Q38:T38" si="3">SUM(Q3:Q9)</f>
        <v>0</v>
      </c>
      <c r="R38" s="654">
        <f t="shared" si="3"/>
        <v>0</v>
      </c>
      <c r="S38" s="655">
        <f t="shared" si="3"/>
        <v>4</v>
      </c>
      <c r="T38" s="656">
        <f t="shared" si="3"/>
        <v>1</v>
      </c>
      <c r="U38" s="618"/>
      <c r="V38" s="653" t="s">
        <v>1070</v>
      </c>
      <c r="W38" s="8"/>
      <c r="X38" s="1287">
        <f t="shared" ref="X38:AA38" si="4">SUM(X3:X9)</f>
        <v>5</v>
      </c>
      <c r="Y38" s="654">
        <f t="shared" si="4"/>
        <v>0</v>
      </c>
      <c r="Z38" s="655">
        <f t="shared" si="4"/>
        <v>1</v>
      </c>
      <c r="AA38" s="656">
        <f t="shared" si="4"/>
        <v>0</v>
      </c>
      <c r="AB38" s="618"/>
      <c r="AC38" s="653" t="s">
        <v>1070</v>
      </c>
      <c r="AD38" s="8"/>
      <c r="AE38" s="1287">
        <f t="shared" ref="AE38:AH38" si="5">SUM(AE3:AE9)</f>
        <v>0</v>
      </c>
      <c r="AF38" s="654">
        <f t="shared" si="5"/>
        <v>0</v>
      </c>
      <c r="AG38" s="655">
        <f t="shared" si="5"/>
        <v>0</v>
      </c>
      <c r="AH38" s="656">
        <f t="shared" si="5"/>
        <v>0</v>
      </c>
    </row>
    <row r="39">
      <c r="A39" s="653" t="s">
        <v>1071</v>
      </c>
      <c r="B39" s="8"/>
      <c r="C39" s="654">
        <f t="shared" ref="C39:F39" si="6">SUM(C11:C17)</f>
        <v>0</v>
      </c>
      <c r="D39" s="654">
        <f t="shared" si="6"/>
        <v>1</v>
      </c>
      <c r="E39" s="655">
        <f t="shared" si="6"/>
        <v>3</v>
      </c>
      <c r="F39" s="656">
        <f t="shared" si="6"/>
        <v>1</v>
      </c>
      <c r="G39" s="618"/>
      <c r="H39" s="653" t="s">
        <v>1071</v>
      </c>
      <c r="I39" s="8"/>
      <c r="J39" s="654">
        <f t="shared" ref="J39:M39" si="7">SUM(J11:J17)</f>
        <v>1</v>
      </c>
      <c r="K39" s="654">
        <f t="shared" si="7"/>
        <v>4</v>
      </c>
      <c r="L39" s="655">
        <f t="shared" si="7"/>
        <v>0</v>
      </c>
      <c r="M39" s="656">
        <f t="shared" si="7"/>
        <v>2</v>
      </c>
      <c r="N39" s="618"/>
      <c r="O39" s="653" t="s">
        <v>1071</v>
      </c>
      <c r="P39" s="8"/>
      <c r="Q39" s="654">
        <f t="shared" ref="Q39:T39" si="8">SUM(Q11:Q17)</f>
        <v>3</v>
      </c>
      <c r="R39" s="654">
        <f t="shared" si="8"/>
        <v>0</v>
      </c>
      <c r="S39" s="655">
        <f t="shared" si="8"/>
        <v>4</v>
      </c>
      <c r="T39" s="656">
        <f t="shared" si="8"/>
        <v>1</v>
      </c>
      <c r="U39" s="618"/>
      <c r="V39" s="653" t="s">
        <v>1071</v>
      </c>
      <c r="W39" s="8"/>
      <c r="X39" s="654">
        <f t="shared" ref="X39:AA39" si="9">SUM(X11:X17)</f>
        <v>4</v>
      </c>
      <c r="Y39" s="654">
        <f t="shared" si="9"/>
        <v>2</v>
      </c>
      <c r="Z39" s="655">
        <f t="shared" si="9"/>
        <v>0</v>
      </c>
      <c r="AA39" s="656">
        <f t="shared" si="9"/>
        <v>0</v>
      </c>
      <c r="AB39" s="618"/>
      <c r="AC39" s="653" t="s">
        <v>1071</v>
      </c>
      <c r="AD39" s="8"/>
      <c r="AE39" s="654">
        <f t="shared" ref="AE39:AH39" si="10">SUM(AE11:AE17)</f>
        <v>0</v>
      </c>
      <c r="AF39" s="654">
        <f t="shared" si="10"/>
        <v>0</v>
      </c>
      <c r="AG39" s="655">
        <f t="shared" si="10"/>
        <v>0</v>
      </c>
      <c r="AH39" s="656">
        <f t="shared" si="10"/>
        <v>0</v>
      </c>
    </row>
    <row r="40">
      <c r="A40" s="653" t="s">
        <v>1072</v>
      </c>
      <c r="B40" s="8"/>
      <c r="C40" s="654">
        <f t="shared" ref="C40:F40" si="11">SUM(C19:C25)</f>
        <v>3</v>
      </c>
      <c r="D40" s="654">
        <f t="shared" si="11"/>
        <v>0</v>
      </c>
      <c r="E40" s="655">
        <f t="shared" si="11"/>
        <v>2</v>
      </c>
      <c r="F40" s="656">
        <f t="shared" si="11"/>
        <v>1</v>
      </c>
      <c r="G40" s="618"/>
      <c r="H40" s="653" t="s">
        <v>1072</v>
      </c>
      <c r="I40" s="8"/>
      <c r="J40" s="654">
        <f t="shared" ref="J40:M40" si="12">SUM(J19:J25)</f>
        <v>2</v>
      </c>
      <c r="K40" s="654">
        <f t="shared" si="12"/>
        <v>5</v>
      </c>
      <c r="L40" s="655">
        <f t="shared" si="12"/>
        <v>0</v>
      </c>
      <c r="M40" s="656">
        <f t="shared" si="12"/>
        <v>1</v>
      </c>
      <c r="N40" s="618"/>
      <c r="O40" s="653" t="s">
        <v>1072</v>
      </c>
      <c r="P40" s="8"/>
      <c r="Q40" s="654">
        <f t="shared" ref="Q40:T40" si="13">SUM(Q19:Q25)</f>
        <v>0</v>
      </c>
      <c r="R40" s="654">
        <f t="shared" si="13"/>
        <v>0</v>
      </c>
      <c r="S40" s="655">
        <f t="shared" si="13"/>
        <v>4</v>
      </c>
      <c r="T40" s="656">
        <f t="shared" si="13"/>
        <v>1</v>
      </c>
      <c r="U40" s="618"/>
      <c r="V40" s="653" t="s">
        <v>1072</v>
      </c>
      <c r="W40" s="8"/>
      <c r="X40" s="654">
        <f t="shared" ref="X40:AA40" si="14">SUM(X19:X25)</f>
        <v>2</v>
      </c>
      <c r="Y40" s="654">
        <f t="shared" si="14"/>
        <v>1</v>
      </c>
      <c r="Z40" s="655">
        <f t="shared" si="14"/>
        <v>1</v>
      </c>
      <c r="AA40" s="656">
        <f t="shared" si="14"/>
        <v>1</v>
      </c>
      <c r="AB40" s="618"/>
      <c r="AC40" s="653" t="s">
        <v>1072</v>
      </c>
      <c r="AD40" s="8"/>
      <c r="AE40" s="654">
        <f t="shared" ref="AE40:AH40" si="15">SUM(AE19:AE25)</f>
        <v>0</v>
      </c>
      <c r="AF40" s="654">
        <f t="shared" si="15"/>
        <v>0</v>
      </c>
      <c r="AG40" s="655">
        <f t="shared" si="15"/>
        <v>0</v>
      </c>
      <c r="AH40" s="656">
        <f t="shared" si="15"/>
        <v>0</v>
      </c>
    </row>
    <row r="41">
      <c r="A41" s="653" t="s">
        <v>1073</v>
      </c>
      <c r="B41" s="8"/>
      <c r="C41" s="654">
        <f t="shared" ref="C41:F41" si="16">SUM(C27:C33)</f>
        <v>0</v>
      </c>
      <c r="D41" s="654">
        <f t="shared" si="16"/>
        <v>0</v>
      </c>
      <c r="E41" s="655">
        <f t="shared" si="16"/>
        <v>2</v>
      </c>
      <c r="F41" s="656">
        <f t="shared" si="16"/>
        <v>0</v>
      </c>
      <c r="G41" s="618"/>
      <c r="H41" s="653" t="s">
        <v>1073</v>
      </c>
      <c r="I41" s="8"/>
      <c r="J41" s="654">
        <f t="shared" ref="J41:M41" si="17">SUM(J27:J33)</f>
        <v>1</v>
      </c>
      <c r="K41" s="654">
        <f t="shared" si="17"/>
        <v>2</v>
      </c>
      <c r="L41" s="655">
        <f t="shared" si="17"/>
        <v>0</v>
      </c>
      <c r="M41" s="656">
        <f t="shared" si="17"/>
        <v>1</v>
      </c>
      <c r="N41" s="618"/>
      <c r="O41" s="653" t="s">
        <v>1073</v>
      </c>
      <c r="P41" s="8"/>
      <c r="Q41" s="654">
        <f t="shared" ref="Q41:T41" si="18">SUM(Q27:Q33)</f>
        <v>3</v>
      </c>
      <c r="R41" s="654">
        <f t="shared" si="18"/>
        <v>0</v>
      </c>
      <c r="S41" s="655">
        <f t="shared" si="18"/>
        <v>5</v>
      </c>
      <c r="T41" s="656">
        <f t="shared" si="18"/>
        <v>1</v>
      </c>
      <c r="U41" s="618"/>
      <c r="V41" s="653" t="s">
        <v>1073</v>
      </c>
      <c r="W41" s="8"/>
      <c r="X41" s="654">
        <f t="shared" ref="X41:AA41" si="19">SUM(X27:X33)</f>
        <v>3</v>
      </c>
      <c r="Y41" s="654">
        <f t="shared" si="19"/>
        <v>1</v>
      </c>
      <c r="Z41" s="655">
        <f t="shared" si="19"/>
        <v>1</v>
      </c>
      <c r="AA41" s="656">
        <f t="shared" si="19"/>
        <v>1</v>
      </c>
      <c r="AB41" s="618"/>
      <c r="AC41" s="653" t="s">
        <v>1073</v>
      </c>
      <c r="AD41" s="8"/>
      <c r="AE41" s="654">
        <f t="shared" ref="AE41:AH41" si="20">SUM(AE27:AE33)</f>
        <v>0</v>
      </c>
      <c r="AF41" s="654">
        <f t="shared" si="20"/>
        <v>0</v>
      </c>
      <c r="AG41" s="655">
        <f t="shared" si="20"/>
        <v>0</v>
      </c>
      <c r="AH41" s="656">
        <f t="shared" si="20"/>
        <v>0</v>
      </c>
    </row>
    <row r="42">
      <c r="A42" s="653" t="s">
        <v>1074</v>
      </c>
      <c r="B42" s="8"/>
      <c r="C42" s="654">
        <f t="shared" ref="C42:F42" si="21">SUM(C35:C36)</f>
        <v>0</v>
      </c>
      <c r="D42" s="654">
        <f t="shared" si="21"/>
        <v>0</v>
      </c>
      <c r="E42" s="655">
        <f t="shared" si="21"/>
        <v>0</v>
      </c>
      <c r="F42" s="656">
        <f t="shared" si="21"/>
        <v>0</v>
      </c>
      <c r="G42" s="618"/>
      <c r="H42" s="653" t="s">
        <v>1074</v>
      </c>
      <c r="I42" s="8"/>
      <c r="J42" s="654">
        <f t="shared" ref="J42:M42" si="22">SUM(J35:J36)</f>
        <v>0</v>
      </c>
      <c r="K42" s="654">
        <f t="shared" si="22"/>
        <v>0</v>
      </c>
      <c r="L42" s="655">
        <f t="shared" si="22"/>
        <v>0</v>
      </c>
      <c r="M42" s="656">
        <f t="shared" si="22"/>
        <v>0</v>
      </c>
      <c r="N42" s="618"/>
      <c r="O42" s="653" t="s">
        <v>1074</v>
      </c>
      <c r="P42" s="8"/>
      <c r="Q42" s="654">
        <f t="shared" ref="Q42:T42" si="23">SUM(Q35:Q36)</f>
        <v>1</v>
      </c>
      <c r="R42" s="654">
        <f t="shared" si="23"/>
        <v>0</v>
      </c>
      <c r="S42" s="655">
        <f t="shared" si="23"/>
        <v>1</v>
      </c>
      <c r="T42" s="656">
        <f t="shared" si="23"/>
        <v>0</v>
      </c>
      <c r="U42" s="618"/>
      <c r="V42" s="653" t="s">
        <v>1074</v>
      </c>
      <c r="W42" s="8"/>
      <c r="X42" s="654">
        <f t="shared" ref="X42:AA42" si="24">SUM(X35:X36)</f>
        <v>0</v>
      </c>
      <c r="Y42" s="654">
        <f t="shared" si="24"/>
        <v>0</v>
      </c>
      <c r="Z42" s="655">
        <f t="shared" si="24"/>
        <v>0</v>
      </c>
      <c r="AA42" s="656">
        <f t="shared" si="24"/>
        <v>0</v>
      </c>
      <c r="AB42" s="618"/>
      <c r="AC42" s="653" t="s">
        <v>1074</v>
      </c>
      <c r="AD42" s="8"/>
      <c r="AE42" s="654">
        <f t="shared" ref="AE42:AH42" si="25">SUM(AE35:AE36)</f>
        <v>0</v>
      </c>
      <c r="AF42" s="654">
        <f t="shared" si="25"/>
        <v>0</v>
      </c>
      <c r="AG42" s="655">
        <f t="shared" si="25"/>
        <v>0</v>
      </c>
      <c r="AH42" s="656">
        <f t="shared" si="25"/>
        <v>0</v>
      </c>
    </row>
    <row r="43">
      <c r="A43" s="657" t="s">
        <v>24</v>
      </c>
      <c r="B43" s="8"/>
      <c r="C43" s="658">
        <f t="shared" ref="C43:F43" si="26">SUM(C38:C42)</f>
        <v>3</v>
      </c>
      <c r="D43" s="658">
        <f t="shared" si="26"/>
        <v>1</v>
      </c>
      <c r="E43" s="659">
        <f t="shared" si="26"/>
        <v>8</v>
      </c>
      <c r="F43" s="1575">
        <f t="shared" si="26"/>
        <v>2</v>
      </c>
      <c r="G43" s="618"/>
      <c r="H43" s="657" t="s">
        <v>24</v>
      </c>
      <c r="I43" s="8"/>
      <c r="J43" s="658">
        <f t="shared" ref="J43:M43" si="27">SUM(J38:J42)</f>
        <v>5</v>
      </c>
      <c r="K43" s="658">
        <f t="shared" si="27"/>
        <v>17</v>
      </c>
      <c r="L43" s="659">
        <f t="shared" si="27"/>
        <v>1</v>
      </c>
      <c r="M43" s="1575">
        <f t="shared" si="27"/>
        <v>6</v>
      </c>
      <c r="N43" s="618"/>
      <c r="O43" s="657" t="s">
        <v>24</v>
      </c>
      <c r="P43" s="8"/>
      <c r="Q43" s="658">
        <f t="shared" ref="Q43:T43" si="28">SUM(Q38:Q42)</f>
        <v>7</v>
      </c>
      <c r="R43" s="658">
        <f t="shared" si="28"/>
        <v>0</v>
      </c>
      <c r="S43" s="659">
        <f t="shared" si="28"/>
        <v>18</v>
      </c>
      <c r="T43" s="1575">
        <f t="shared" si="28"/>
        <v>4</v>
      </c>
      <c r="U43" s="618"/>
      <c r="V43" s="657" t="s">
        <v>24</v>
      </c>
      <c r="W43" s="8"/>
      <c r="X43" s="658">
        <f t="shared" ref="X43:AA43" si="29">SUM(X38:X42)</f>
        <v>14</v>
      </c>
      <c r="Y43" s="658">
        <f t="shared" si="29"/>
        <v>4</v>
      </c>
      <c r="Z43" s="659">
        <f t="shared" si="29"/>
        <v>3</v>
      </c>
      <c r="AA43" s="1575">
        <f t="shared" si="29"/>
        <v>2</v>
      </c>
      <c r="AB43" s="618"/>
      <c r="AC43" s="657" t="s">
        <v>24</v>
      </c>
      <c r="AD43" s="8"/>
      <c r="AE43" s="658">
        <f t="shared" ref="AE43:AH43" si="30">SUM(AE38:AE42)</f>
        <v>0</v>
      </c>
      <c r="AF43" s="658">
        <f t="shared" si="30"/>
        <v>0</v>
      </c>
      <c r="AG43" s="659">
        <f t="shared" si="30"/>
        <v>0</v>
      </c>
      <c r="AH43" s="1575">
        <f t="shared" si="30"/>
        <v>0</v>
      </c>
    </row>
    <row r="44">
      <c r="A44" s="660" t="s">
        <v>1075</v>
      </c>
      <c r="C44" s="661">
        <f>SUM(C43:E43)-F43*2</f>
        <v>8</v>
      </c>
      <c r="D44" s="7"/>
      <c r="E44" s="7"/>
      <c r="F44" s="8"/>
      <c r="G44" s="618"/>
      <c r="H44" s="660" t="s">
        <v>1075</v>
      </c>
      <c r="J44" s="661">
        <f>SUM(J43:L43)-M43*2</f>
        <v>11</v>
      </c>
      <c r="K44" s="7"/>
      <c r="L44" s="7"/>
      <c r="M44" s="8"/>
      <c r="N44" s="618"/>
      <c r="O44" s="660" t="s">
        <v>1075</v>
      </c>
      <c r="Q44" s="661">
        <f>SUM(Q43:S43)-T43*2</f>
        <v>17</v>
      </c>
      <c r="R44" s="7"/>
      <c r="S44" s="7"/>
      <c r="T44" s="8"/>
      <c r="U44" s="618"/>
      <c r="V44" s="660" t="s">
        <v>1075</v>
      </c>
      <c r="X44" s="661">
        <f>SUM(X43:Z43)-AA43*2</f>
        <v>17</v>
      </c>
      <c r="Y44" s="7"/>
      <c r="Z44" s="7"/>
      <c r="AA44" s="8"/>
      <c r="AB44" s="618"/>
      <c r="AC44" s="660" t="s">
        <v>1075</v>
      </c>
      <c r="AE44" s="661">
        <f>SUM(AE43:AG43)-AH43*2</f>
        <v>0</v>
      </c>
      <c r="AF44" s="7"/>
      <c r="AG44" s="7"/>
      <c r="AH44" s="8"/>
    </row>
    <row r="45">
      <c r="A45" s="662"/>
      <c r="D45" s="663"/>
      <c r="E45" s="664"/>
      <c r="F45" s="665"/>
      <c r="G45" s="666"/>
      <c r="H45" s="667"/>
      <c r="I45" s="667"/>
      <c r="J45" s="667"/>
      <c r="K45" s="667"/>
      <c r="L45" s="667"/>
      <c r="M45" s="667"/>
      <c r="N45" s="667"/>
      <c r="O45" s="667"/>
      <c r="P45" s="667"/>
      <c r="Q45" s="667"/>
      <c r="R45" s="667"/>
      <c r="S45" s="667"/>
      <c r="T45" s="667"/>
      <c r="U45" s="667"/>
      <c r="V45" s="667"/>
      <c r="W45" s="667"/>
      <c r="X45" s="667"/>
      <c r="Y45" s="667"/>
      <c r="Z45" s="667"/>
      <c r="AA45" s="667"/>
      <c r="AB45" s="667"/>
      <c r="AC45" s="667"/>
      <c r="AD45" s="667"/>
      <c r="AE45" s="667"/>
      <c r="AF45" s="667"/>
      <c r="AG45" s="667"/>
      <c r="AH45" s="667"/>
    </row>
    <row r="46">
      <c r="D46" s="668" t="s">
        <v>1076</v>
      </c>
      <c r="E46" s="668" t="s">
        <v>1077</v>
      </c>
      <c r="F46" s="669" t="s">
        <v>1078</v>
      </c>
      <c r="G46" s="666"/>
      <c r="H46" s="666"/>
      <c r="I46" s="666"/>
      <c r="J46" s="666"/>
      <c r="K46" s="666"/>
      <c r="L46" s="666"/>
      <c r="M46" s="666"/>
      <c r="N46" s="666"/>
      <c r="O46" s="666"/>
      <c r="P46" s="666"/>
      <c r="Q46" s="666"/>
      <c r="R46" s="666"/>
      <c r="S46" s="666"/>
      <c r="T46" s="666"/>
      <c r="U46" s="666"/>
      <c r="V46" s="666"/>
      <c r="W46" s="666"/>
      <c r="X46" s="666"/>
      <c r="Y46" s="666"/>
      <c r="Z46" s="666"/>
      <c r="AA46" s="666"/>
      <c r="AB46" s="666"/>
      <c r="AC46" s="666"/>
      <c r="AD46" s="666"/>
      <c r="AE46" s="666"/>
      <c r="AF46" s="666"/>
      <c r="AG46" s="666"/>
      <c r="AH46" s="666"/>
    </row>
    <row r="47">
      <c r="D47" s="670" t="s">
        <v>1387</v>
      </c>
      <c r="E47" s="671">
        <f>C44</f>
        <v>8</v>
      </c>
      <c r="F47" s="1500">
        <f>MAX(E47:E51)</f>
        <v>17</v>
      </c>
      <c r="G47" s="663"/>
      <c r="H47" s="663"/>
      <c r="I47" s="663"/>
      <c r="J47" s="663"/>
      <c r="K47" s="663"/>
      <c r="L47" s="663"/>
      <c r="M47" s="663"/>
      <c r="N47" s="663"/>
      <c r="O47" s="663"/>
      <c r="P47" s="663"/>
      <c r="Q47" s="663"/>
      <c r="R47" s="663"/>
      <c r="S47" s="663"/>
      <c r="T47" s="663"/>
      <c r="U47" s="663"/>
      <c r="V47" s="663"/>
      <c r="W47" s="663"/>
      <c r="X47" s="663"/>
      <c r="Y47" s="663"/>
      <c r="Z47" s="663"/>
      <c r="AA47" s="663"/>
      <c r="AB47" s="663"/>
      <c r="AC47" s="663"/>
      <c r="AD47" s="663"/>
      <c r="AE47" s="663"/>
      <c r="AF47" s="663"/>
      <c r="AG47" s="663"/>
      <c r="AH47" s="663"/>
    </row>
    <row r="48">
      <c r="D48" s="670" t="s">
        <v>1387</v>
      </c>
      <c r="E48" s="671">
        <f>J44</f>
        <v>11</v>
      </c>
      <c r="F48" s="79"/>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row>
    <row r="49">
      <c r="D49" s="670" t="s">
        <v>1387</v>
      </c>
      <c r="E49" s="671">
        <f>Q44</f>
        <v>17</v>
      </c>
      <c r="F49" s="79"/>
      <c r="G49" s="673"/>
      <c r="H49" s="674"/>
      <c r="I49" s="674"/>
      <c r="J49" s="674"/>
      <c r="K49" s="674"/>
      <c r="L49" s="674"/>
      <c r="M49" s="674"/>
      <c r="N49" s="674"/>
      <c r="O49" s="674"/>
      <c r="P49" s="674"/>
      <c r="Q49" s="674"/>
      <c r="R49" s="674"/>
      <c r="S49" s="674"/>
      <c r="T49" s="674"/>
      <c r="U49" s="674"/>
      <c r="V49" s="674"/>
      <c r="W49" s="674"/>
      <c r="X49" s="674"/>
      <c r="Y49" s="674"/>
      <c r="Z49" s="674"/>
      <c r="AA49" s="674"/>
      <c r="AB49" s="674"/>
      <c r="AC49" s="674"/>
      <c r="AD49" s="674"/>
      <c r="AE49" s="674"/>
      <c r="AF49" s="674"/>
      <c r="AG49" s="674"/>
      <c r="AH49" s="674"/>
    </row>
    <row r="50">
      <c r="D50" s="670" t="s">
        <v>1387</v>
      </c>
      <c r="E50" s="671">
        <f>X44</f>
        <v>17</v>
      </c>
      <c r="F50" s="79"/>
      <c r="G50" s="663"/>
      <c r="H50" s="663"/>
      <c r="I50" s="663"/>
      <c r="J50" s="663"/>
      <c r="K50" s="663"/>
      <c r="L50" s="663"/>
      <c r="M50" s="663"/>
      <c r="N50" s="663"/>
      <c r="O50" s="663"/>
      <c r="P50" s="663"/>
      <c r="Q50" s="663"/>
      <c r="R50" s="663"/>
      <c r="S50" s="663"/>
      <c r="T50" s="663"/>
      <c r="U50" s="663"/>
      <c r="V50" s="663"/>
      <c r="W50" s="663"/>
      <c r="X50" s="663"/>
      <c r="Y50" s="663"/>
      <c r="Z50" s="663"/>
      <c r="AA50" s="663"/>
      <c r="AB50" s="663"/>
      <c r="AC50" s="663"/>
      <c r="AD50" s="663"/>
      <c r="AE50" s="663"/>
      <c r="AF50" s="663"/>
      <c r="AG50" s="663"/>
      <c r="AH50" s="663"/>
    </row>
    <row r="51">
      <c r="D51" s="670" t="s">
        <v>1387</v>
      </c>
      <c r="E51" s="671">
        <f>AE44</f>
        <v>0</v>
      </c>
      <c r="F51" s="9"/>
      <c r="G51" s="663"/>
      <c r="H51" s="663"/>
      <c r="I51" s="663"/>
      <c r="J51" s="663"/>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row>
  </sheetData>
  <mergeCells count="227">
    <mergeCell ref="H6:I6"/>
    <mergeCell ref="H7:I7"/>
    <mergeCell ref="H8:I8"/>
    <mergeCell ref="H9:I9"/>
    <mergeCell ref="H10:M10"/>
    <mergeCell ref="H11:I11"/>
    <mergeCell ref="H12:I12"/>
    <mergeCell ref="H13:I13"/>
    <mergeCell ref="H14:I14"/>
    <mergeCell ref="H15:I15"/>
    <mergeCell ref="H16:I16"/>
    <mergeCell ref="H17:I17"/>
    <mergeCell ref="H18:M18"/>
    <mergeCell ref="H19:I19"/>
    <mergeCell ref="H20:I20"/>
    <mergeCell ref="H21:I21"/>
    <mergeCell ref="H22:I22"/>
    <mergeCell ref="H23:I23"/>
    <mergeCell ref="H24:I24"/>
    <mergeCell ref="H25:I25"/>
    <mergeCell ref="H26:M26"/>
    <mergeCell ref="H27:I27"/>
    <mergeCell ref="H28:I28"/>
    <mergeCell ref="H29:I29"/>
    <mergeCell ref="H30:I30"/>
    <mergeCell ref="H31:I31"/>
    <mergeCell ref="H32:I32"/>
    <mergeCell ref="H34:M34"/>
    <mergeCell ref="H37:M37"/>
    <mergeCell ref="H42:I42"/>
    <mergeCell ref="H43:I43"/>
    <mergeCell ref="H44:I44"/>
    <mergeCell ref="J44:M44"/>
    <mergeCell ref="H33:I33"/>
    <mergeCell ref="H35:I35"/>
    <mergeCell ref="H36:I36"/>
    <mergeCell ref="H38:I38"/>
    <mergeCell ref="H39:I39"/>
    <mergeCell ref="H40:I40"/>
    <mergeCell ref="H41:I41"/>
    <mergeCell ref="A7:B7"/>
    <mergeCell ref="A8:B8"/>
    <mergeCell ref="A9:B9"/>
    <mergeCell ref="A10:F10"/>
    <mergeCell ref="A11:B11"/>
    <mergeCell ref="A12:B12"/>
    <mergeCell ref="A13:B13"/>
    <mergeCell ref="A14:B14"/>
    <mergeCell ref="A15:B15"/>
    <mergeCell ref="A16:B16"/>
    <mergeCell ref="A17:B17"/>
    <mergeCell ref="A18:F18"/>
    <mergeCell ref="A19:B19"/>
    <mergeCell ref="A20:B20"/>
    <mergeCell ref="A21:B21"/>
    <mergeCell ref="A22:B22"/>
    <mergeCell ref="A23:B23"/>
    <mergeCell ref="A24:B24"/>
    <mergeCell ref="A25:B25"/>
    <mergeCell ref="A26:F26"/>
    <mergeCell ref="A27:B27"/>
    <mergeCell ref="A28:B28"/>
    <mergeCell ref="A29:B29"/>
    <mergeCell ref="A30:B30"/>
    <mergeCell ref="A31:B31"/>
    <mergeCell ref="A32:B32"/>
    <mergeCell ref="A33:B33"/>
    <mergeCell ref="A34:F34"/>
    <mergeCell ref="A42:B42"/>
    <mergeCell ref="A43:B43"/>
    <mergeCell ref="A44:B44"/>
    <mergeCell ref="C44:F44"/>
    <mergeCell ref="A45:C51"/>
    <mergeCell ref="F47:F51"/>
    <mergeCell ref="A35:B35"/>
    <mergeCell ref="A36:B36"/>
    <mergeCell ref="A37:F37"/>
    <mergeCell ref="A38:B38"/>
    <mergeCell ref="A39:B39"/>
    <mergeCell ref="A40:B40"/>
    <mergeCell ref="A41:B41"/>
    <mergeCell ref="O5:P5"/>
    <mergeCell ref="O6:P6"/>
    <mergeCell ref="O8:P8"/>
    <mergeCell ref="O9:P9"/>
    <mergeCell ref="O10:T10"/>
    <mergeCell ref="O11:P11"/>
    <mergeCell ref="O12:P12"/>
    <mergeCell ref="O13:P13"/>
    <mergeCell ref="O14:P14"/>
    <mergeCell ref="O15:P15"/>
    <mergeCell ref="O16:P16"/>
    <mergeCell ref="O17:P17"/>
    <mergeCell ref="O18:T18"/>
    <mergeCell ref="O19:P19"/>
    <mergeCell ref="O22:P22"/>
    <mergeCell ref="O23:P23"/>
    <mergeCell ref="O24:P24"/>
    <mergeCell ref="O25:P25"/>
    <mergeCell ref="O26:T26"/>
    <mergeCell ref="O27:P27"/>
    <mergeCell ref="O28:P28"/>
    <mergeCell ref="O29:P29"/>
    <mergeCell ref="O30:P30"/>
    <mergeCell ref="O31:P31"/>
    <mergeCell ref="O32:P32"/>
    <mergeCell ref="O33:P33"/>
    <mergeCell ref="O34:T34"/>
    <mergeCell ref="O35:P35"/>
    <mergeCell ref="O43:P43"/>
    <mergeCell ref="O44:P44"/>
    <mergeCell ref="Q44:T44"/>
    <mergeCell ref="O36:P36"/>
    <mergeCell ref="O37:T37"/>
    <mergeCell ref="O38:P38"/>
    <mergeCell ref="O39:P39"/>
    <mergeCell ref="O40:P40"/>
    <mergeCell ref="O41:P41"/>
    <mergeCell ref="O42:P42"/>
    <mergeCell ref="H1:I2"/>
    <mergeCell ref="H3:I3"/>
    <mergeCell ref="A1:B2"/>
    <mergeCell ref="C1:F1"/>
    <mergeCell ref="J1:M1"/>
    <mergeCell ref="O1:P2"/>
    <mergeCell ref="Q1:T1"/>
    <mergeCell ref="A3:B3"/>
    <mergeCell ref="O3:P3"/>
    <mergeCell ref="A4:B4"/>
    <mergeCell ref="H4:I4"/>
    <mergeCell ref="O4:P4"/>
    <mergeCell ref="A5:B5"/>
    <mergeCell ref="H5:I5"/>
    <mergeCell ref="A6:B6"/>
    <mergeCell ref="O7:P7"/>
    <mergeCell ref="V1:W2"/>
    <mergeCell ref="V3:W3"/>
    <mergeCell ref="V4:W4"/>
    <mergeCell ref="V5:W5"/>
    <mergeCell ref="V6:W6"/>
    <mergeCell ref="V7:W7"/>
    <mergeCell ref="V8:W8"/>
    <mergeCell ref="V17:W17"/>
    <mergeCell ref="V19:W19"/>
    <mergeCell ref="V20:W20"/>
    <mergeCell ref="V21:W21"/>
    <mergeCell ref="V9:W9"/>
    <mergeCell ref="V11:W11"/>
    <mergeCell ref="V12:W12"/>
    <mergeCell ref="V13:W13"/>
    <mergeCell ref="V14:W14"/>
    <mergeCell ref="V15:W15"/>
    <mergeCell ref="V16:W16"/>
    <mergeCell ref="O20:P20"/>
    <mergeCell ref="O21:P21"/>
    <mergeCell ref="V25:W25"/>
    <mergeCell ref="V27:W27"/>
    <mergeCell ref="V28:W28"/>
    <mergeCell ref="V29:W29"/>
    <mergeCell ref="V30:W30"/>
    <mergeCell ref="V31:W31"/>
    <mergeCell ref="V32:W32"/>
    <mergeCell ref="V42:W42"/>
    <mergeCell ref="V43:W43"/>
    <mergeCell ref="V44:W44"/>
    <mergeCell ref="V33:W33"/>
    <mergeCell ref="V35:W35"/>
    <mergeCell ref="V36:W36"/>
    <mergeCell ref="V38:W38"/>
    <mergeCell ref="V39:W39"/>
    <mergeCell ref="V40:W40"/>
    <mergeCell ref="V41:W41"/>
    <mergeCell ref="AC32:AD32"/>
    <mergeCell ref="AC33:AD33"/>
    <mergeCell ref="V34:AA34"/>
    <mergeCell ref="AC34:AH34"/>
    <mergeCell ref="AC35:AD35"/>
    <mergeCell ref="AC36:AD36"/>
    <mergeCell ref="V37:AA37"/>
    <mergeCell ref="AC37:AH37"/>
    <mergeCell ref="AC38:AD38"/>
    <mergeCell ref="AC39:AD39"/>
    <mergeCell ref="AC40:AD40"/>
    <mergeCell ref="X1:AA1"/>
    <mergeCell ref="AC1:AD2"/>
    <mergeCell ref="AE1:AH1"/>
    <mergeCell ref="AC3:AD3"/>
    <mergeCell ref="AC4:AD4"/>
    <mergeCell ref="AC5:AD5"/>
    <mergeCell ref="AC6:AD6"/>
    <mergeCell ref="AC7:AD7"/>
    <mergeCell ref="AC8:AD8"/>
    <mergeCell ref="AC9:AD9"/>
    <mergeCell ref="V10:AA10"/>
    <mergeCell ref="AC10:AH10"/>
    <mergeCell ref="AC11:AD11"/>
    <mergeCell ref="AC12:AD12"/>
    <mergeCell ref="AC13:AD13"/>
    <mergeCell ref="AC14:AD14"/>
    <mergeCell ref="AC15:AD15"/>
    <mergeCell ref="AC16:AD16"/>
    <mergeCell ref="AC17:AD17"/>
    <mergeCell ref="V18:AA18"/>
    <mergeCell ref="AC18:AH18"/>
    <mergeCell ref="AC23:AD23"/>
    <mergeCell ref="AC24:AD24"/>
    <mergeCell ref="AC26:AH26"/>
    <mergeCell ref="AC19:AD19"/>
    <mergeCell ref="AC20:AD20"/>
    <mergeCell ref="AC21:AD21"/>
    <mergeCell ref="V22:W22"/>
    <mergeCell ref="V23:W23"/>
    <mergeCell ref="V24:W24"/>
    <mergeCell ref="V26:AA26"/>
    <mergeCell ref="AC22:AD22"/>
    <mergeCell ref="AC25:AD25"/>
    <mergeCell ref="AC27:AD27"/>
    <mergeCell ref="AC28:AD28"/>
    <mergeCell ref="AC29:AD29"/>
    <mergeCell ref="AC30:AD30"/>
    <mergeCell ref="AC31:AD31"/>
    <mergeCell ref="AC41:AD41"/>
    <mergeCell ref="AC42:AD42"/>
    <mergeCell ref="AC43:AD43"/>
    <mergeCell ref="X44:AA44"/>
    <mergeCell ref="AC44:AD44"/>
    <mergeCell ref="AE44:AH44"/>
  </mergeCells>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5.43"/>
    <col customWidth="1" min="2" max="2" width="12.43"/>
    <col customWidth="1" min="3" max="3" width="22.0"/>
    <col customWidth="1" min="4" max="4" width="28.0"/>
    <col customWidth="1" min="5" max="5" width="24.57"/>
    <col customWidth="1" min="6" max="6" width="19.0"/>
    <col customWidth="1" min="9" max="9" width="25.71"/>
    <col customWidth="1" min="10" max="10" width="22.0"/>
    <col customWidth="1" min="11" max="11" width="24.57"/>
    <col customWidth="1" min="12" max="13" width="20.57"/>
    <col customWidth="1" min="17" max="17" width="21.0"/>
    <col customWidth="1" min="18" max="18" width="24.57"/>
    <col customWidth="1" min="19" max="19" width="21.29"/>
    <col customWidth="1" min="20" max="20" width="19.43"/>
    <col customWidth="1" min="21" max="21" width="13.86"/>
    <col customWidth="1" min="22" max="27" width="19.43"/>
    <col customWidth="1" min="28" max="28" width="12.29"/>
    <col customWidth="1" min="29" max="31" width="19.43"/>
    <col customWidth="1" min="32" max="32" width="23.86"/>
    <col customWidth="1" min="33" max="33" width="22.0"/>
    <col customWidth="1" min="34" max="34" width="23.57"/>
  </cols>
  <sheetData>
    <row r="1">
      <c r="A1" s="616" t="s">
        <v>1060</v>
      </c>
      <c r="C1" s="617" t="s">
        <v>1371</v>
      </c>
      <c r="D1" s="7"/>
      <c r="E1" s="7"/>
      <c r="F1" s="8"/>
      <c r="G1" s="618"/>
      <c r="H1" s="616" t="s">
        <v>1060</v>
      </c>
      <c r="J1" s="617" t="s">
        <v>1471</v>
      </c>
      <c r="K1" s="7"/>
      <c r="L1" s="7"/>
      <c r="M1" s="8"/>
      <c r="N1" s="618"/>
      <c r="O1" s="616" t="s">
        <v>1060</v>
      </c>
      <c r="Q1" s="617" t="s">
        <v>1472</v>
      </c>
      <c r="R1" s="7"/>
      <c r="S1" s="7"/>
      <c r="T1" s="8"/>
      <c r="U1" s="618"/>
      <c r="V1" s="616" t="s">
        <v>1060</v>
      </c>
      <c r="X1" s="617" t="s">
        <v>1473</v>
      </c>
      <c r="Y1" s="7"/>
      <c r="Z1" s="7"/>
      <c r="AA1" s="8"/>
      <c r="AB1" s="618"/>
      <c r="AC1" s="616" t="s">
        <v>1060</v>
      </c>
      <c r="AE1" s="617" t="s">
        <v>12</v>
      </c>
      <c r="AF1" s="7"/>
      <c r="AG1" s="7"/>
      <c r="AH1" s="8"/>
    </row>
    <row r="2">
      <c r="C2" s="619" t="s">
        <v>1065</v>
      </c>
      <c r="D2" s="619" t="s">
        <v>1066</v>
      </c>
      <c r="E2" s="619" t="s">
        <v>1067</v>
      </c>
      <c r="F2" s="620" t="s">
        <v>1068</v>
      </c>
      <c r="G2" s="618"/>
      <c r="J2" s="619" t="s">
        <v>1065</v>
      </c>
      <c r="K2" s="619" t="s">
        <v>1066</v>
      </c>
      <c r="L2" s="619" t="s">
        <v>1067</v>
      </c>
      <c r="M2" s="620" t="s">
        <v>1068</v>
      </c>
      <c r="N2" s="618"/>
      <c r="Q2" s="619" t="s">
        <v>1065</v>
      </c>
      <c r="R2" s="619" t="s">
        <v>1066</v>
      </c>
      <c r="S2" s="619" t="s">
        <v>1067</v>
      </c>
      <c r="T2" s="620" t="s">
        <v>1068</v>
      </c>
      <c r="U2" s="618"/>
      <c r="X2" s="619" t="s">
        <v>1065</v>
      </c>
      <c r="Y2" s="619" t="s">
        <v>1066</v>
      </c>
      <c r="Z2" s="619" t="s">
        <v>1067</v>
      </c>
      <c r="AA2" s="620" t="s">
        <v>1068</v>
      </c>
      <c r="AB2" s="618"/>
      <c r="AE2" s="619" t="s">
        <v>1065</v>
      </c>
      <c r="AF2" s="619" t="s">
        <v>1066</v>
      </c>
      <c r="AG2" s="619" t="s">
        <v>1067</v>
      </c>
      <c r="AH2" s="620" t="s">
        <v>1068</v>
      </c>
    </row>
    <row r="3">
      <c r="A3" s="633">
        <v>44652.0</v>
      </c>
      <c r="B3" s="8"/>
      <c r="C3" s="622">
        <v>0.0</v>
      </c>
      <c r="D3" s="622">
        <v>1.0</v>
      </c>
      <c r="E3" s="622">
        <v>1.0</v>
      </c>
      <c r="F3" s="623">
        <v>0.0</v>
      </c>
      <c r="G3" s="618"/>
      <c r="H3" s="633">
        <v>44652.0</v>
      </c>
      <c r="I3" s="8"/>
      <c r="J3" s="622">
        <v>1.0</v>
      </c>
      <c r="K3" s="622">
        <v>0.0</v>
      </c>
      <c r="L3" s="622">
        <v>0.0</v>
      </c>
      <c r="M3" s="623">
        <v>0.0</v>
      </c>
      <c r="N3" s="618"/>
      <c r="O3" s="633">
        <v>44652.0</v>
      </c>
      <c r="P3" s="8"/>
      <c r="Q3" s="622">
        <v>0.0</v>
      </c>
      <c r="R3" s="622">
        <v>0.0</v>
      </c>
      <c r="S3" s="622">
        <v>0.0</v>
      </c>
      <c r="T3" s="623">
        <v>0.0</v>
      </c>
      <c r="U3" s="618"/>
      <c r="V3" s="633">
        <v>44652.0</v>
      </c>
      <c r="W3" s="8"/>
      <c r="X3" s="622">
        <v>0.0</v>
      </c>
      <c r="Y3" s="622">
        <v>0.0</v>
      </c>
      <c r="Z3" s="622">
        <v>0.0</v>
      </c>
      <c r="AA3" s="623">
        <v>0.0</v>
      </c>
      <c r="AB3" s="618"/>
      <c r="AC3" s="633">
        <v>44652.0</v>
      </c>
      <c r="AD3" s="8"/>
      <c r="AE3" s="622"/>
      <c r="AF3" s="622"/>
      <c r="AG3" s="622"/>
      <c r="AH3" s="623"/>
    </row>
    <row r="4">
      <c r="A4" s="633">
        <v>44653.0</v>
      </c>
      <c r="B4" s="8"/>
      <c r="C4" s="622">
        <v>1.0</v>
      </c>
      <c r="D4" s="622">
        <v>0.0</v>
      </c>
      <c r="E4" s="622">
        <v>1.0</v>
      </c>
      <c r="F4" s="623">
        <v>0.0</v>
      </c>
      <c r="G4" s="618"/>
      <c r="H4" s="633">
        <v>44653.0</v>
      </c>
      <c r="I4" s="8"/>
      <c r="J4" s="622">
        <v>0.0</v>
      </c>
      <c r="K4" s="622">
        <v>0.0</v>
      </c>
      <c r="L4" s="622">
        <v>0.0</v>
      </c>
      <c r="M4" s="623">
        <v>0.0</v>
      </c>
      <c r="N4" s="618"/>
      <c r="O4" s="633">
        <v>44653.0</v>
      </c>
      <c r="P4" s="8"/>
      <c r="Q4" s="622">
        <v>0.0</v>
      </c>
      <c r="R4" s="622">
        <v>0.0</v>
      </c>
      <c r="S4" s="622">
        <v>0.0</v>
      </c>
      <c r="T4" s="623">
        <v>0.0</v>
      </c>
      <c r="U4" s="618"/>
      <c r="V4" s="633">
        <v>44653.0</v>
      </c>
      <c r="W4" s="8"/>
      <c r="X4" s="622">
        <v>0.0</v>
      </c>
      <c r="Y4" s="622">
        <v>0.0</v>
      </c>
      <c r="Z4" s="622">
        <v>0.0</v>
      </c>
      <c r="AA4" s="623">
        <v>0.0</v>
      </c>
      <c r="AB4" s="618"/>
      <c r="AC4" s="633">
        <v>44653.0</v>
      </c>
      <c r="AD4" s="8"/>
      <c r="AE4" s="622"/>
      <c r="AF4" s="622"/>
      <c r="AG4" s="622"/>
      <c r="AH4" s="623"/>
    </row>
    <row r="5">
      <c r="A5" s="633">
        <v>44654.0</v>
      </c>
      <c r="B5" s="8"/>
      <c r="C5" s="622">
        <v>0.0</v>
      </c>
      <c r="D5" s="622">
        <v>0.0</v>
      </c>
      <c r="E5" s="622">
        <v>1.0</v>
      </c>
      <c r="F5" s="623">
        <v>0.0</v>
      </c>
      <c r="G5" s="618"/>
      <c r="H5" s="633">
        <v>44654.0</v>
      </c>
      <c r="I5" s="8"/>
      <c r="J5" s="622">
        <v>0.0</v>
      </c>
      <c r="K5" s="622">
        <v>0.0</v>
      </c>
      <c r="L5" s="622">
        <v>0.0</v>
      </c>
      <c r="M5" s="623">
        <v>0.0</v>
      </c>
      <c r="N5" s="618"/>
      <c r="O5" s="633">
        <v>44654.0</v>
      </c>
      <c r="P5" s="8"/>
      <c r="Q5" s="622">
        <v>0.0</v>
      </c>
      <c r="R5" s="622">
        <v>0.0</v>
      </c>
      <c r="S5" s="622">
        <v>0.0</v>
      </c>
      <c r="T5" s="623">
        <v>0.0</v>
      </c>
      <c r="U5" s="618"/>
      <c r="V5" s="633">
        <v>44654.0</v>
      </c>
      <c r="W5" s="8"/>
      <c r="X5" s="622">
        <v>1.0</v>
      </c>
      <c r="Y5" s="622">
        <v>0.0</v>
      </c>
      <c r="Z5" s="622">
        <v>0.0</v>
      </c>
      <c r="AA5" s="623">
        <v>0.0</v>
      </c>
      <c r="AB5" s="618"/>
      <c r="AC5" s="633">
        <v>44654.0</v>
      </c>
      <c r="AD5" s="8"/>
      <c r="AE5" s="622"/>
      <c r="AF5" s="622"/>
      <c r="AG5" s="622"/>
      <c r="AH5" s="623"/>
    </row>
    <row r="6">
      <c r="A6" s="625"/>
      <c r="B6" s="7"/>
      <c r="C6" s="7"/>
      <c r="D6" s="7"/>
      <c r="E6" s="7"/>
      <c r="F6" s="8"/>
      <c r="G6" s="618"/>
      <c r="H6" s="625"/>
      <c r="I6" s="7"/>
      <c r="J6" s="7"/>
      <c r="K6" s="7"/>
      <c r="L6" s="7"/>
      <c r="M6" s="8"/>
      <c r="N6" s="618"/>
      <c r="O6" s="624"/>
      <c r="P6" s="7"/>
      <c r="Q6" s="7"/>
      <c r="R6" s="7"/>
      <c r="S6" s="7"/>
      <c r="T6" s="8"/>
      <c r="U6" s="618"/>
      <c r="V6" s="625"/>
      <c r="W6" s="7"/>
      <c r="X6" s="7"/>
      <c r="Y6" s="7"/>
      <c r="Z6" s="7"/>
      <c r="AA6" s="8"/>
      <c r="AB6" s="618"/>
      <c r="AC6" s="625"/>
      <c r="AD6" s="7"/>
      <c r="AE6" s="7"/>
      <c r="AF6" s="7"/>
      <c r="AG6" s="7"/>
      <c r="AH6" s="8"/>
    </row>
    <row r="7">
      <c r="A7" s="1576">
        <v>44655.0</v>
      </c>
      <c r="B7" s="8"/>
      <c r="C7" s="622">
        <v>0.0</v>
      </c>
      <c r="D7" s="622">
        <v>0.0</v>
      </c>
      <c r="E7" s="622">
        <v>0.0</v>
      </c>
      <c r="F7" s="623">
        <v>0.0</v>
      </c>
      <c r="G7" s="618"/>
      <c r="H7" s="1576">
        <v>44655.0</v>
      </c>
      <c r="I7" s="8"/>
      <c r="J7" s="622">
        <v>0.0</v>
      </c>
      <c r="K7" s="622">
        <v>0.0</v>
      </c>
      <c r="L7" s="622">
        <v>0.0</v>
      </c>
      <c r="M7" s="623">
        <v>0.0</v>
      </c>
      <c r="N7" s="618"/>
      <c r="O7" s="1576">
        <v>44655.0</v>
      </c>
      <c r="P7" s="8"/>
      <c r="Q7" s="622">
        <v>0.0</v>
      </c>
      <c r="R7" s="622">
        <v>0.0</v>
      </c>
      <c r="S7" s="622">
        <v>0.0</v>
      </c>
      <c r="T7" s="623">
        <v>0.0</v>
      </c>
      <c r="U7" s="618"/>
      <c r="V7" s="1576">
        <v>44655.0</v>
      </c>
      <c r="W7" s="8"/>
      <c r="X7" s="622">
        <v>1.0</v>
      </c>
      <c r="Y7" s="622">
        <v>1.0</v>
      </c>
      <c r="Z7" s="622">
        <v>1.0</v>
      </c>
      <c r="AA7" s="623">
        <v>0.0</v>
      </c>
      <c r="AB7" s="618"/>
      <c r="AC7" s="1576">
        <v>44655.0</v>
      </c>
      <c r="AD7" s="8"/>
      <c r="AE7" s="622"/>
      <c r="AF7" s="622"/>
      <c r="AG7" s="622"/>
      <c r="AH7" s="623"/>
    </row>
    <row r="8">
      <c r="A8" s="1576">
        <v>44656.0</v>
      </c>
      <c r="B8" s="8"/>
      <c r="C8" s="622">
        <v>0.0</v>
      </c>
      <c r="D8" s="622">
        <v>0.0</v>
      </c>
      <c r="E8" s="622">
        <v>0.0</v>
      </c>
      <c r="F8" s="623">
        <v>0.0</v>
      </c>
      <c r="G8" s="618"/>
      <c r="H8" s="1576">
        <v>44656.0</v>
      </c>
      <c r="I8" s="8"/>
      <c r="J8" s="622">
        <v>1.0</v>
      </c>
      <c r="K8" s="622">
        <v>1.0</v>
      </c>
      <c r="L8" s="622">
        <v>1.0</v>
      </c>
      <c r="M8" s="623">
        <v>0.0</v>
      </c>
      <c r="N8" s="618"/>
      <c r="O8" s="1576">
        <v>44656.0</v>
      </c>
      <c r="P8" s="8"/>
      <c r="Q8" s="622">
        <v>0.0</v>
      </c>
      <c r="R8" s="622">
        <v>0.0</v>
      </c>
      <c r="S8" s="622">
        <v>0.0</v>
      </c>
      <c r="T8" s="623">
        <v>0.0</v>
      </c>
      <c r="U8" s="618"/>
      <c r="V8" s="1576">
        <v>44656.0</v>
      </c>
      <c r="W8" s="8"/>
      <c r="X8" s="622">
        <v>0.0</v>
      </c>
      <c r="Y8" s="622">
        <v>0.0</v>
      </c>
      <c r="Z8" s="622">
        <v>0.0</v>
      </c>
      <c r="AA8" s="623">
        <v>0.0</v>
      </c>
      <c r="AB8" s="618"/>
      <c r="AC8" s="1576">
        <v>44656.0</v>
      </c>
      <c r="AD8" s="8"/>
      <c r="AE8" s="622"/>
      <c r="AF8" s="622"/>
      <c r="AG8" s="622"/>
      <c r="AH8" s="623"/>
    </row>
    <row r="9">
      <c r="A9" s="1576">
        <v>44657.0</v>
      </c>
      <c r="B9" s="8"/>
      <c r="C9" s="622">
        <v>1.0</v>
      </c>
      <c r="D9" s="622">
        <v>0.0</v>
      </c>
      <c r="E9" s="622">
        <v>1.0</v>
      </c>
      <c r="F9" s="623">
        <v>0.0</v>
      </c>
      <c r="G9" s="618"/>
      <c r="H9" s="1576">
        <v>44657.0</v>
      </c>
      <c r="I9" s="8"/>
      <c r="J9" s="622">
        <v>0.0</v>
      </c>
      <c r="K9" s="622">
        <v>1.0</v>
      </c>
      <c r="L9" s="622">
        <v>0.0</v>
      </c>
      <c r="M9" s="623">
        <v>0.0</v>
      </c>
      <c r="N9" s="618"/>
      <c r="O9" s="1576">
        <v>44657.0</v>
      </c>
      <c r="P9" s="8"/>
      <c r="Q9" s="622">
        <v>0.0</v>
      </c>
      <c r="R9" s="622">
        <v>0.0</v>
      </c>
      <c r="S9" s="622">
        <v>0.0</v>
      </c>
      <c r="T9" s="623">
        <v>0.0</v>
      </c>
      <c r="U9" s="618"/>
      <c r="V9" s="1576">
        <v>44657.0</v>
      </c>
      <c r="W9" s="8"/>
      <c r="X9" s="622">
        <v>0.0</v>
      </c>
      <c r="Y9" s="622">
        <v>0.0</v>
      </c>
      <c r="Z9" s="622">
        <v>0.0</v>
      </c>
      <c r="AA9" s="623">
        <v>0.0</v>
      </c>
      <c r="AB9" s="618"/>
      <c r="AC9" s="1576">
        <v>44657.0</v>
      </c>
      <c r="AD9" s="8"/>
      <c r="AE9" s="622"/>
      <c r="AF9" s="622"/>
      <c r="AG9" s="622"/>
      <c r="AH9" s="623"/>
    </row>
    <row r="10">
      <c r="A10" s="1576">
        <v>44658.0</v>
      </c>
      <c r="B10" s="8"/>
      <c r="C10" s="622">
        <v>0.0</v>
      </c>
      <c r="D10" s="622">
        <v>1.0</v>
      </c>
      <c r="E10" s="622">
        <v>1.0</v>
      </c>
      <c r="F10" s="623">
        <v>0.0</v>
      </c>
      <c r="G10" s="618"/>
      <c r="H10" s="1576">
        <v>44658.0</v>
      </c>
      <c r="I10" s="8"/>
      <c r="J10" s="622">
        <v>0.0</v>
      </c>
      <c r="K10" s="622">
        <v>0.0</v>
      </c>
      <c r="L10" s="622">
        <v>0.0</v>
      </c>
      <c r="M10" s="623">
        <v>0.0</v>
      </c>
      <c r="N10" s="618"/>
      <c r="O10" s="1576">
        <v>44658.0</v>
      </c>
      <c r="P10" s="8"/>
      <c r="Q10" s="622">
        <v>0.0</v>
      </c>
      <c r="R10" s="622">
        <v>0.0</v>
      </c>
      <c r="S10" s="622">
        <v>0.0</v>
      </c>
      <c r="T10" s="623">
        <v>0.0</v>
      </c>
      <c r="U10" s="618"/>
      <c r="V10" s="1576">
        <v>44658.0</v>
      </c>
      <c r="W10" s="8"/>
      <c r="X10" s="622">
        <v>0.0</v>
      </c>
      <c r="Y10" s="622">
        <v>0.0</v>
      </c>
      <c r="Z10" s="622">
        <v>0.0</v>
      </c>
      <c r="AA10" s="623">
        <v>0.0</v>
      </c>
      <c r="AB10" s="618"/>
      <c r="AC10" s="1576">
        <v>44658.0</v>
      </c>
      <c r="AD10" s="8"/>
      <c r="AE10" s="622"/>
      <c r="AF10" s="622"/>
      <c r="AG10" s="622"/>
      <c r="AH10" s="623"/>
    </row>
    <row r="11">
      <c r="A11" s="1576">
        <v>44659.0</v>
      </c>
      <c r="B11" s="8"/>
      <c r="C11" s="622">
        <v>1.0</v>
      </c>
      <c r="D11" s="622">
        <v>1.0</v>
      </c>
      <c r="E11" s="622">
        <v>1.0</v>
      </c>
      <c r="F11" s="623">
        <v>0.0</v>
      </c>
      <c r="G11" s="618"/>
      <c r="H11" s="1576">
        <v>44659.0</v>
      </c>
      <c r="I11" s="8"/>
      <c r="J11" s="622">
        <v>0.0</v>
      </c>
      <c r="K11" s="622">
        <v>0.0</v>
      </c>
      <c r="L11" s="622">
        <v>0.0</v>
      </c>
      <c r="M11" s="623">
        <v>0.0</v>
      </c>
      <c r="N11" s="618"/>
      <c r="O11" s="1576">
        <v>44659.0</v>
      </c>
      <c r="P11" s="8"/>
      <c r="Q11" s="622">
        <v>0.0</v>
      </c>
      <c r="R11" s="622">
        <v>0.0</v>
      </c>
      <c r="S11" s="622">
        <v>0.0</v>
      </c>
      <c r="T11" s="623">
        <v>0.0</v>
      </c>
      <c r="U11" s="618"/>
      <c r="V11" s="1576">
        <v>44659.0</v>
      </c>
      <c r="W11" s="8"/>
      <c r="X11" s="622">
        <v>0.0</v>
      </c>
      <c r="Y11" s="622">
        <v>0.0</v>
      </c>
      <c r="Z11" s="622">
        <v>0.0</v>
      </c>
      <c r="AA11" s="623">
        <v>0.0</v>
      </c>
      <c r="AB11" s="618"/>
      <c r="AC11" s="1576">
        <v>44659.0</v>
      </c>
      <c r="AD11" s="8"/>
      <c r="AE11" s="622"/>
      <c r="AF11" s="622"/>
      <c r="AG11" s="622"/>
      <c r="AH11" s="623"/>
    </row>
    <row r="12">
      <c r="A12" s="1576">
        <v>44660.0</v>
      </c>
      <c r="B12" s="8"/>
      <c r="C12" s="622">
        <v>1.0</v>
      </c>
      <c r="D12" s="627">
        <v>1.0</v>
      </c>
      <c r="E12" s="627">
        <v>1.0</v>
      </c>
      <c r="F12" s="628">
        <v>0.0</v>
      </c>
      <c r="G12" s="618"/>
      <c r="H12" s="1576">
        <v>44660.0</v>
      </c>
      <c r="I12" s="8"/>
      <c r="J12" s="622">
        <v>0.0</v>
      </c>
      <c r="K12" s="627">
        <v>0.0</v>
      </c>
      <c r="L12" s="627">
        <v>0.0</v>
      </c>
      <c r="M12" s="628">
        <v>0.0</v>
      </c>
      <c r="N12" s="618"/>
      <c r="O12" s="1576">
        <v>44660.0</v>
      </c>
      <c r="P12" s="8"/>
      <c r="Q12" s="622">
        <v>0.0</v>
      </c>
      <c r="R12" s="627">
        <v>0.0</v>
      </c>
      <c r="S12" s="627">
        <v>0.0</v>
      </c>
      <c r="T12" s="628">
        <v>0.0</v>
      </c>
      <c r="U12" s="618"/>
      <c r="V12" s="1576">
        <v>44660.0</v>
      </c>
      <c r="W12" s="8"/>
      <c r="X12" s="622">
        <v>0.0</v>
      </c>
      <c r="Y12" s="627">
        <v>0.0</v>
      </c>
      <c r="Z12" s="627">
        <v>0.0</v>
      </c>
      <c r="AA12" s="628">
        <v>2.0</v>
      </c>
      <c r="AB12" s="618"/>
      <c r="AC12" s="1576">
        <v>44660.0</v>
      </c>
      <c r="AD12" s="8"/>
      <c r="AE12" s="622"/>
      <c r="AF12" s="627"/>
      <c r="AG12" s="627"/>
      <c r="AH12" s="628"/>
    </row>
    <row r="13">
      <c r="A13" s="1576">
        <v>44661.0</v>
      </c>
      <c r="B13" s="8"/>
      <c r="C13" s="629">
        <v>1.0</v>
      </c>
      <c r="D13" s="630">
        <v>1.0</v>
      </c>
      <c r="E13" s="630">
        <v>0.0</v>
      </c>
      <c r="F13" s="631">
        <v>0.0</v>
      </c>
      <c r="G13" s="618"/>
      <c r="H13" s="1576">
        <v>44661.0</v>
      </c>
      <c r="I13" s="8"/>
      <c r="J13" s="629">
        <v>0.0</v>
      </c>
      <c r="K13" s="630">
        <v>0.0</v>
      </c>
      <c r="L13" s="630">
        <v>0.0</v>
      </c>
      <c r="M13" s="632">
        <v>0.0</v>
      </c>
      <c r="N13" s="618"/>
      <c r="O13" s="1576">
        <v>44661.0</v>
      </c>
      <c r="P13" s="8"/>
      <c r="Q13" s="629">
        <v>0.0</v>
      </c>
      <c r="R13" s="630">
        <v>0.0</v>
      </c>
      <c r="S13" s="630">
        <v>0.0</v>
      </c>
      <c r="T13" s="632">
        <v>0.0</v>
      </c>
      <c r="U13" s="618"/>
      <c r="V13" s="1576">
        <v>44661.0</v>
      </c>
      <c r="W13" s="8"/>
      <c r="X13" s="629">
        <v>0.0</v>
      </c>
      <c r="Y13" s="630">
        <v>0.0</v>
      </c>
      <c r="Z13" s="630">
        <v>1.0</v>
      </c>
      <c r="AA13" s="632">
        <v>1.0</v>
      </c>
      <c r="AB13" s="618"/>
      <c r="AC13" s="1576">
        <v>44661.0</v>
      </c>
      <c r="AD13" s="8"/>
      <c r="AE13" s="623"/>
      <c r="AF13" s="632"/>
      <c r="AG13" s="632"/>
      <c r="AH13" s="632"/>
    </row>
    <row r="14">
      <c r="A14" s="624"/>
      <c r="B14" s="7"/>
      <c r="C14" s="7"/>
      <c r="D14" s="7"/>
      <c r="E14" s="7"/>
      <c r="F14" s="8"/>
      <c r="G14" s="618"/>
      <c r="H14" s="625"/>
      <c r="I14" s="7"/>
      <c r="J14" s="7"/>
      <c r="K14" s="7"/>
      <c r="L14" s="7"/>
      <c r="M14" s="8"/>
      <c r="N14" s="618"/>
      <c r="O14" s="625"/>
      <c r="P14" s="7"/>
      <c r="Q14" s="7"/>
      <c r="R14" s="7"/>
      <c r="S14" s="7"/>
      <c r="T14" s="8"/>
      <c r="U14" s="618"/>
      <c r="V14" s="625"/>
      <c r="W14" s="7"/>
      <c r="X14" s="7"/>
      <c r="Y14" s="7"/>
      <c r="Z14" s="7"/>
      <c r="AA14" s="8"/>
      <c r="AB14" s="618"/>
      <c r="AC14" s="625"/>
      <c r="AD14" s="7"/>
      <c r="AE14" s="7"/>
      <c r="AF14" s="7"/>
      <c r="AG14" s="7"/>
      <c r="AH14" s="8"/>
    </row>
    <row r="15">
      <c r="A15" s="1577">
        <v>44662.0</v>
      </c>
      <c r="B15" s="8"/>
      <c r="C15" s="629">
        <v>1.0</v>
      </c>
      <c r="D15" s="630">
        <v>0.0</v>
      </c>
      <c r="E15" s="630">
        <v>1.0</v>
      </c>
      <c r="F15" s="631">
        <v>0.0</v>
      </c>
      <c r="G15" s="618"/>
      <c r="H15" s="1577">
        <v>44662.0</v>
      </c>
      <c r="I15" s="8"/>
      <c r="J15" s="629">
        <v>0.0</v>
      </c>
      <c r="K15" s="630">
        <v>1.0</v>
      </c>
      <c r="L15" s="630">
        <v>0.0</v>
      </c>
      <c r="M15" s="632">
        <v>0.0</v>
      </c>
      <c r="N15" s="618"/>
      <c r="O15" s="1577">
        <v>44662.0</v>
      </c>
      <c r="P15" s="8"/>
      <c r="Q15" s="629">
        <v>0.0</v>
      </c>
      <c r="R15" s="630">
        <v>0.0</v>
      </c>
      <c r="S15" s="630">
        <v>0.0</v>
      </c>
      <c r="T15" s="632">
        <v>0.0</v>
      </c>
      <c r="U15" s="618"/>
      <c r="V15" s="1577">
        <v>44662.0</v>
      </c>
      <c r="W15" s="8"/>
      <c r="X15" s="629">
        <v>0.0</v>
      </c>
      <c r="Y15" s="630">
        <v>1.0</v>
      </c>
      <c r="Z15" s="630">
        <v>0.0</v>
      </c>
      <c r="AA15" s="632">
        <v>0.0</v>
      </c>
      <c r="AB15" s="618"/>
      <c r="AC15" s="1577">
        <v>44662.0</v>
      </c>
      <c r="AD15" s="8"/>
      <c r="AE15" s="623"/>
      <c r="AF15" s="632"/>
      <c r="AG15" s="632"/>
      <c r="AH15" s="632"/>
    </row>
    <row r="16">
      <c r="A16" s="1577">
        <v>44663.0</v>
      </c>
      <c r="B16" s="8"/>
      <c r="C16" s="629">
        <v>0.0</v>
      </c>
      <c r="D16" s="630">
        <v>1.0</v>
      </c>
      <c r="E16" s="630">
        <v>0.0</v>
      </c>
      <c r="F16" s="631">
        <v>0.0</v>
      </c>
      <c r="G16" s="618"/>
      <c r="H16" s="1577">
        <v>44663.0</v>
      </c>
      <c r="I16" s="8"/>
      <c r="J16" s="629">
        <v>0.0</v>
      </c>
      <c r="K16" s="630">
        <v>1.0</v>
      </c>
      <c r="L16" s="630">
        <v>0.0</v>
      </c>
      <c r="M16" s="632">
        <v>0.0</v>
      </c>
      <c r="N16" s="618"/>
      <c r="O16" s="1577">
        <v>44663.0</v>
      </c>
      <c r="P16" s="8"/>
      <c r="Q16" s="629">
        <v>0.0</v>
      </c>
      <c r="R16" s="630">
        <v>0.0</v>
      </c>
      <c r="S16" s="630">
        <v>0.0</v>
      </c>
      <c r="T16" s="632">
        <v>0.0</v>
      </c>
      <c r="U16" s="618"/>
      <c r="V16" s="1577">
        <v>44663.0</v>
      </c>
      <c r="W16" s="8"/>
      <c r="X16" s="629">
        <v>1.0</v>
      </c>
      <c r="Y16" s="630">
        <v>0.0</v>
      </c>
      <c r="Z16" s="630">
        <v>1.0</v>
      </c>
      <c r="AA16" s="632">
        <v>0.0</v>
      </c>
      <c r="AB16" s="618"/>
      <c r="AC16" s="1577">
        <v>44663.0</v>
      </c>
      <c r="AD16" s="8"/>
      <c r="AE16" s="623"/>
      <c r="AF16" s="632"/>
      <c r="AG16" s="632"/>
      <c r="AH16" s="632"/>
    </row>
    <row r="17">
      <c r="A17" s="1577">
        <v>44664.0</v>
      </c>
      <c r="B17" s="8"/>
      <c r="C17" s="622">
        <v>1.0</v>
      </c>
      <c r="D17" s="622">
        <v>0.0</v>
      </c>
      <c r="E17" s="622">
        <v>0.0</v>
      </c>
      <c r="F17" s="634">
        <v>0.0</v>
      </c>
      <c r="G17" s="618"/>
      <c r="H17" s="1577">
        <v>44664.0</v>
      </c>
      <c r="I17" s="8"/>
      <c r="J17" s="622">
        <v>0.0</v>
      </c>
      <c r="K17" s="622">
        <v>1.0</v>
      </c>
      <c r="L17" s="622">
        <v>1.0</v>
      </c>
      <c r="M17" s="623">
        <v>0.0</v>
      </c>
      <c r="N17" s="618"/>
      <c r="O17" s="1577">
        <v>44664.0</v>
      </c>
      <c r="P17" s="8"/>
      <c r="Q17" s="622">
        <v>0.0</v>
      </c>
      <c r="R17" s="622">
        <v>0.0</v>
      </c>
      <c r="S17" s="622">
        <v>0.0</v>
      </c>
      <c r="T17" s="623">
        <v>0.0</v>
      </c>
      <c r="U17" s="618"/>
      <c r="V17" s="1577">
        <v>44664.0</v>
      </c>
      <c r="W17" s="8"/>
      <c r="X17" s="622">
        <v>0.0</v>
      </c>
      <c r="Y17" s="622">
        <v>1.0</v>
      </c>
      <c r="Z17" s="622">
        <v>0.0</v>
      </c>
      <c r="AA17" s="623">
        <v>0.0</v>
      </c>
      <c r="AB17" s="618"/>
      <c r="AC17" s="1577">
        <v>44664.0</v>
      </c>
      <c r="AD17" s="8"/>
      <c r="AE17" s="622"/>
      <c r="AF17" s="622"/>
      <c r="AG17" s="622"/>
      <c r="AH17" s="623"/>
    </row>
    <row r="18">
      <c r="A18" s="1577">
        <v>44665.0</v>
      </c>
      <c r="B18" s="8"/>
      <c r="C18" s="622">
        <v>0.0</v>
      </c>
      <c r="D18" s="622">
        <v>0.0</v>
      </c>
      <c r="E18" s="622">
        <v>0.0</v>
      </c>
      <c r="F18" s="634">
        <v>0.0</v>
      </c>
      <c r="G18" s="618"/>
      <c r="H18" s="1577">
        <v>44665.0</v>
      </c>
      <c r="I18" s="8"/>
      <c r="J18" s="622">
        <v>0.0</v>
      </c>
      <c r="K18" s="622">
        <v>0.0</v>
      </c>
      <c r="L18" s="622">
        <v>1.0</v>
      </c>
      <c r="M18" s="623">
        <v>0.0</v>
      </c>
      <c r="N18" s="618"/>
      <c r="O18" s="1577">
        <v>44665.0</v>
      </c>
      <c r="P18" s="8"/>
      <c r="Q18" s="622">
        <v>0.0</v>
      </c>
      <c r="R18" s="622">
        <v>0.0</v>
      </c>
      <c r="S18" s="622">
        <v>0.0</v>
      </c>
      <c r="T18" s="623">
        <v>0.0</v>
      </c>
      <c r="U18" s="618"/>
      <c r="V18" s="1577">
        <v>44665.0</v>
      </c>
      <c r="W18" s="8"/>
      <c r="X18" s="622">
        <v>1.0</v>
      </c>
      <c r="Y18" s="622">
        <v>0.0</v>
      </c>
      <c r="Z18" s="622">
        <v>0.0</v>
      </c>
      <c r="AA18" s="623">
        <v>0.0</v>
      </c>
      <c r="AB18" s="618"/>
      <c r="AC18" s="1577">
        <v>44665.0</v>
      </c>
      <c r="AD18" s="8"/>
      <c r="AE18" s="622"/>
      <c r="AF18" s="622"/>
      <c r="AG18" s="622"/>
      <c r="AH18" s="623"/>
    </row>
    <row r="19">
      <c r="A19" s="1577">
        <v>44666.0</v>
      </c>
      <c r="B19" s="8"/>
      <c r="C19" s="622">
        <v>1.0</v>
      </c>
      <c r="D19" s="622">
        <v>0.0</v>
      </c>
      <c r="E19" s="622">
        <v>0.0</v>
      </c>
      <c r="F19" s="623">
        <v>0.0</v>
      </c>
      <c r="G19" s="618"/>
      <c r="H19" s="1577">
        <v>44666.0</v>
      </c>
      <c r="I19" s="8"/>
      <c r="J19" s="622">
        <v>0.0</v>
      </c>
      <c r="K19" s="622">
        <v>1.0</v>
      </c>
      <c r="L19" s="622">
        <v>1.0</v>
      </c>
      <c r="M19" s="623">
        <v>0.0</v>
      </c>
      <c r="N19" s="618"/>
      <c r="O19" s="1577">
        <v>44666.0</v>
      </c>
      <c r="P19" s="8"/>
      <c r="Q19" s="622">
        <v>0.0</v>
      </c>
      <c r="R19" s="622">
        <v>0.0</v>
      </c>
      <c r="S19" s="622">
        <v>0.0</v>
      </c>
      <c r="T19" s="623">
        <v>0.0</v>
      </c>
      <c r="U19" s="618"/>
      <c r="V19" s="1577">
        <v>44666.0</v>
      </c>
      <c r="W19" s="8"/>
      <c r="X19" s="622">
        <v>1.0</v>
      </c>
      <c r="Y19" s="622">
        <v>0.0</v>
      </c>
      <c r="Z19" s="622">
        <v>0.0</v>
      </c>
      <c r="AA19" s="623">
        <v>0.0</v>
      </c>
      <c r="AB19" s="618"/>
      <c r="AC19" s="1577">
        <v>44666.0</v>
      </c>
      <c r="AD19" s="8"/>
      <c r="AE19" s="622"/>
      <c r="AF19" s="622"/>
      <c r="AG19" s="622"/>
      <c r="AH19" s="623"/>
    </row>
    <row r="20">
      <c r="A20" s="1577">
        <v>44667.0</v>
      </c>
      <c r="B20" s="8"/>
      <c r="C20" s="622">
        <v>1.0</v>
      </c>
      <c r="D20" s="622">
        <v>1.0</v>
      </c>
      <c r="E20" s="622">
        <v>0.0</v>
      </c>
      <c r="F20" s="623">
        <v>0.0</v>
      </c>
      <c r="G20" s="618"/>
      <c r="H20" s="1577">
        <v>44667.0</v>
      </c>
      <c r="I20" s="8"/>
      <c r="J20" s="622">
        <v>0.0</v>
      </c>
      <c r="K20" s="622">
        <v>0.0</v>
      </c>
      <c r="L20" s="622">
        <v>1.0</v>
      </c>
      <c r="M20" s="623">
        <v>0.0</v>
      </c>
      <c r="N20" s="618"/>
      <c r="O20" s="1577">
        <v>44667.0</v>
      </c>
      <c r="P20" s="8"/>
      <c r="Q20" s="622">
        <v>0.0</v>
      </c>
      <c r="R20" s="622">
        <v>0.0</v>
      </c>
      <c r="S20" s="622">
        <v>0.0</v>
      </c>
      <c r="T20" s="623">
        <v>1.0</v>
      </c>
      <c r="U20" s="618"/>
      <c r="V20" s="1577">
        <v>44667.0</v>
      </c>
      <c r="W20" s="8"/>
      <c r="X20" s="622">
        <v>0.0</v>
      </c>
      <c r="Y20" s="622">
        <v>1.0</v>
      </c>
      <c r="Z20" s="622">
        <v>0.0</v>
      </c>
      <c r="AA20" s="623">
        <v>0.0</v>
      </c>
      <c r="AB20" s="618"/>
      <c r="AC20" s="1577">
        <v>44667.0</v>
      </c>
      <c r="AD20" s="8"/>
      <c r="AE20" s="622"/>
      <c r="AF20" s="622"/>
      <c r="AG20" s="622"/>
      <c r="AH20" s="623"/>
    </row>
    <row r="21">
      <c r="A21" s="1577">
        <v>44668.0</v>
      </c>
      <c r="B21" s="8"/>
      <c r="C21" s="622">
        <v>1.0</v>
      </c>
      <c r="D21" s="622">
        <v>0.0</v>
      </c>
      <c r="E21" s="622">
        <v>1.0</v>
      </c>
      <c r="F21" s="623">
        <v>0.0</v>
      </c>
      <c r="G21" s="618"/>
      <c r="H21" s="1577">
        <v>44668.0</v>
      </c>
      <c r="I21" s="8"/>
      <c r="J21" s="622">
        <v>0.0</v>
      </c>
      <c r="K21" s="622">
        <v>1.0</v>
      </c>
      <c r="L21" s="622">
        <v>0.0</v>
      </c>
      <c r="M21" s="623">
        <v>0.0</v>
      </c>
      <c r="N21" s="618"/>
      <c r="O21" s="1577">
        <v>44668.0</v>
      </c>
      <c r="P21" s="8"/>
      <c r="Q21" s="622">
        <v>0.0</v>
      </c>
      <c r="R21" s="622">
        <v>0.0</v>
      </c>
      <c r="S21" s="622">
        <v>0.0</v>
      </c>
      <c r="T21" s="623">
        <v>0.0</v>
      </c>
      <c r="U21" s="618"/>
      <c r="V21" s="1577">
        <v>44668.0</v>
      </c>
      <c r="W21" s="8"/>
      <c r="X21" s="622">
        <v>0.0</v>
      </c>
      <c r="Y21" s="622">
        <v>0.0</v>
      </c>
      <c r="Z21" s="622">
        <v>0.0</v>
      </c>
      <c r="AA21" s="623">
        <v>1.0</v>
      </c>
      <c r="AB21" s="618"/>
      <c r="AC21" s="1577">
        <v>44668.0</v>
      </c>
      <c r="AD21" s="8"/>
      <c r="AE21" s="622"/>
      <c r="AF21" s="622"/>
      <c r="AG21" s="622"/>
      <c r="AH21" s="623"/>
    </row>
    <row r="22">
      <c r="A22" s="625"/>
      <c r="B22" s="7"/>
      <c r="C22" s="7"/>
      <c r="D22" s="7"/>
      <c r="E22" s="7"/>
      <c r="F22" s="8"/>
      <c r="G22" s="618"/>
      <c r="H22" s="625"/>
      <c r="I22" s="7"/>
      <c r="J22" s="7"/>
      <c r="K22" s="7"/>
      <c r="L22" s="7"/>
      <c r="M22" s="8"/>
      <c r="N22" s="618"/>
      <c r="O22" s="625"/>
      <c r="P22" s="7"/>
      <c r="Q22" s="7"/>
      <c r="R22" s="7"/>
      <c r="S22" s="7"/>
      <c r="T22" s="8"/>
      <c r="U22" s="618"/>
      <c r="V22" s="625"/>
      <c r="W22" s="7"/>
      <c r="X22" s="7"/>
      <c r="Y22" s="7"/>
      <c r="Z22" s="7"/>
      <c r="AA22" s="8"/>
      <c r="AB22" s="618"/>
      <c r="AC22" s="625"/>
      <c r="AD22" s="7"/>
      <c r="AE22" s="7"/>
      <c r="AF22" s="7"/>
      <c r="AG22" s="7"/>
      <c r="AH22" s="8"/>
    </row>
    <row r="23">
      <c r="A23" s="1281">
        <v>44669.0</v>
      </c>
      <c r="B23" s="8"/>
      <c r="C23" s="622">
        <v>0.0</v>
      </c>
      <c r="D23" s="622">
        <v>0.0</v>
      </c>
      <c r="E23" s="622">
        <v>0.0</v>
      </c>
      <c r="F23" s="623">
        <v>0.0</v>
      </c>
      <c r="G23" s="618"/>
      <c r="H23" s="1282">
        <v>44669.0</v>
      </c>
      <c r="I23" s="8"/>
      <c r="J23" s="622">
        <v>0.0</v>
      </c>
      <c r="K23" s="622">
        <v>0.0</v>
      </c>
      <c r="L23" s="622">
        <v>0.0</v>
      </c>
      <c r="M23" s="623">
        <v>0.0</v>
      </c>
      <c r="N23" s="618"/>
      <c r="O23" s="1282">
        <v>44669.0</v>
      </c>
      <c r="P23" s="8"/>
      <c r="Q23" s="622">
        <v>0.0</v>
      </c>
      <c r="R23" s="622">
        <v>0.0</v>
      </c>
      <c r="S23" s="622">
        <v>0.0</v>
      </c>
      <c r="T23" s="623">
        <v>0.0</v>
      </c>
      <c r="U23" s="618"/>
      <c r="V23" s="1282">
        <v>44669.0</v>
      </c>
      <c r="W23" s="8"/>
      <c r="X23" s="622">
        <v>1.0</v>
      </c>
      <c r="Y23" s="622">
        <v>1.0</v>
      </c>
      <c r="Z23" s="622">
        <v>1.0</v>
      </c>
      <c r="AA23" s="623">
        <v>0.0</v>
      </c>
      <c r="AB23" s="618"/>
      <c r="AC23" s="1281">
        <v>44669.0</v>
      </c>
      <c r="AD23" s="8"/>
      <c r="AE23" s="622"/>
      <c r="AF23" s="622"/>
      <c r="AG23" s="622"/>
      <c r="AH23" s="623"/>
    </row>
    <row r="24">
      <c r="A24" s="1281">
        <v>44670.0</v>
      </c>
      <c r="B24" s="8"/>
      <c r="C24" s="622">
        <v>1.0</v>
      </c>
      <c r="D24" s="622">
        <v>0.0</v>
      </c>
      <c r="E24" s="622">
        <v>1.0</v>
      </c>
      <c r="F24" s="623">
        <v>1.0</v>
      </c>
      <c r="G24" s="618"/>
      <c r="H24" s="1282">
        <v>44670.0</v>
      </c>
      <c r="I24" s="8"/>
      <c r="J24" s="622">
        <v>0.0</v>
      </c>
      <c r="K24" s="622">
        <v>1.0</v>
      </c>
      <c r="L24" s="622">
        <v>0.0</v>
      </c>
      <c r="M24" s="623">
        <v>0.0</v>
      </c>
      <c r="N24" s="618"/>
      <c r="O24" s="1282">
        <v>44670.0</v>
      </c>
      <c r="P24" s="8"/>
      <c r="Q24" s="622"/>
      <c r="R24" s="622"/>
      <c r="S24" s="622"/>
      <c r="T24" s="623"/>
      <c r="U24" s="618"/>
      <c r="V24" s="1282">
        <v>44670.0</v>
      </c>
      <c r="W24" s="8"/>
      <c r="X24" s="622">
        <v>0.0</v>
      </c>
      <c r="Y24" s="622">
        <v>0.0</v>
      </c>
      <c r="Z24" s="622">
        <v>0.0</v>
      </c>
      <c r="AA24" s="623">
        <v>0.0</v>
      </c>
      <c r="AB24" s="618"/>
      <c r="AC24" s="1281">
        <v>44670.0</v>
      </c>
      <c r="AD24" s="8"/>
      <c r="AE24" s="622"/>
      <c r="AF24" s="622"/>
      <c r="AG24" s="622"/>
      <c r="AH24" s="623"/>
    </row>
    <row r="25">
      <c r="A25" s="1281">
        <v>44671.0</v>
      </c>
      <c r="B25" s="8"/>
      <c r="C25" s="622">
        <v>1.0</v>
      </c>
      <c r="D25" s="622">
        <v>0.0</v>
      </c>
      <c r="E25" s="622">
        <v>1.0</v>
      </c>
      <c r="F25" s="623">
        <v>0.0</v>
      </c>
      <c r="G25" s="618"/>
      <c r="H25" s="1282">
        <v>44671.0</v>
      </c>
      <c r="I25" s="8"/>
      <c r="J25" s="622">
        <v>0.0</v>
      </c>
      <c r="K25" s="622">
        <v>1.0</v>
      </c>
      <c r="L25" s="622">
        <v>0.0</v>
      </c>
      <c r="M25" s="623">
        <v>0.0</v>
      </c>
      <c r="N25" s="618"/>
      <c r="O25" s="1282">
        <v>44671.0</v>
      </c>
      <c r="P25" s="8"/>
      <c r="Q25" s="622"/>
      <c r="R25" s="622"/>
      <c r="S25" s="622"/>
      <c r="T25" s="623"/>
      <c r="U25" s="618"/>
      <c r="V25" s="1282">
        <v>44671.0</v>
      </c>
      <c r="W25" s="8"/>
      <c r="X25" s="622">
        <v>0.0</v>
      </c>
      <c r="Y25" s="622">
        <v>0.0</v>
      </c>
      <c r="Z25" s="622">
        <v>0.0</v>
      </c>
      <c r="AA25" s="623">
        <v>0.0</v>
      </c>
      <c r="AB25" s="618"/>
      <c r="AC25" s="1281">
        <v>44671.0</v>
      </c>
      <c r="AD25" s="8"/>
      <c r="AE25" s="622"/>
      <c r="AF25" s="622"/>
      <c r="AG25" s="622"/>
      <c r="AH25" s="623"/>
    </row>
    <row r="26">
      <c r="A26" s="1281">
        <v>44672.0</v>
      </c>
      <c r="B26" s="8"/>
      <c r="C26" s="622">
        <v>0.0</v>
      </c>
      <c r="D26" s="622">
        <v>0.0</v>
      </c>
      <c r="E26" s="622">
        <v>1.0</v>
      </c>
      <c r="F26" s="623">
        <v>0.0</v>
      </c>
      <c r="G26" s="618"/>
      <c r="H26" s="1282">
        <v>44672.0</v>
      </c>
      <c r="I26" s="8"/>
      <c r="J26" s="622">
        <v>0.0</v>
      </c>
      <c r="K26" s="622"/>
      <c r="L26" s="622">
        <v>0.0</v>
      </c>
      <c r="M26" s="623">
        <v>0.0</v>
      </c>
      <c r="N26" s="618"/>
      <c r="O26" s="1282">
        <v>44672.0</v>
      </c>
      <c r="P26" s="8"/>
      <c r="Q26" s="622"/>
      <c r="R26" s="622"/>
      <c r="S26" s="622"/>
      <c r="T26" s="623"/>
      <c r="U26" s="618"/>
      <c r="V26" s="1282">
        <v>44672.0</v>
      </c>
      <c r="W26" s="8"/>
      <c r="X26" s="622">
        <v>1.0</v>
      </c>
      <c r="Y26" s="622">
        <v>0.0</v>
      </c>
      <c r="Z26" s="622">
        <v>0.0</v>
      </c>
      <c r="AA26" s="623">
        <v>0.0</v>
      </c>
      <c r="AB26" s="618"/>
      <c r="AC26" s="1281">
        <v>44672.0</v>
      </c>
      <c r="AD26" s="8"/>
      <c r="AE26" s="622"/>
      <c r="AF26" s="622"/>
      <c r="AG26" s="622"/>
      <c r="AH26" s="623"/>
    </row>
    <row r="27">
      <c r="A27" s="1281">
        <v>44673.0</v>
      </c>
      <c r="B27" s="8"/>
      <c r="C27" s="622">
        <v>1.0</v>
      </c>
      <c r="D27" s="627">
        <v>0.0</v>
      </c>
      <c r="E27" s="627">
        <v>1.0</v>
      </c>
      <c r="F27" s="636">
        <v>0.0</v>
      </c>
      <c r="G27" s="618"/>
      <c r="H27" s="1281">
        <v>44673.0</v>
      </c>
      <c r="I27" s="8"/>
      <c r="J27" s="622">
        <v>0.0</v>
      </c>
      <c r="K27" s="627">
        <v>1.0</v>
      </c>
      <c r="L27" s="627">
        <v>1.0</v>
      </c>
      <c r="M27" s="636">
        <v>0.0</v>
      </c>
      <c r="N27" s="618"/>
      <c r="O27" s="1282">
        <v>44673.0</v>
      </c>
      <c r="P27" s="8"/>
      <c r="Q27" s="622"/>
      <c r="R27" s="627"/>
      <c r="S27" s="627"/>
      <c r="T27" s="636"/>
      <c r="U27" s="618"/>
      <c r="V27" s="1281">
        <v>44673.0</v>
      </c>
      <c r="W27" s="8"/>
      <c r="X27" s="622">
        <v>0.0</v>
      </c>
      <c r="Y27" s="627">
        <v>0.0</v>
      </c>
      <c r="Z27" s="627">
        <v>0.0</v>
      </c>
      <c r="AA27" s="636">
        <v>0.0</v>
      </c>
      <c r="AB27" s="618"/>
      <c r="AC27" s="1281">
        <v>44673.0</v>
      </c>
      <c r="AD27" s="8"/>
      <c r="AE27" s="637"/>
      <c r="AF27" s="636"/>
      <c r="AG27" s="636"/>
      <c r="AH27" s="636"/>
    </row>
    <row r="28">
      <c r="A28" s="1281">
        <v>44674.0</v>
      </c>
      <c r="B28" s="8"/>
      <c r="C28" s="622">
        <v>1.0</v>
      </c>
      <c r="D28" s="627">
        <v>1.0</v>
      </c>
      <c r="E28" s="627">
        <v>0.0</v>
      </c>
      <c r="F28" s="636">
        <v>0.0</v>
      </c>
      <c r="G28" s="618"/>
      <c r="H28" s="1281">
        <v>44674.0</v>
      </c>
      <c r="I28" s="8"/>
      <c r="J28" s="622">
        <v>0.0</v>
      </c>
      <c r="K28" s="627"/>
      <c r="L28" s="627">
        <v>0.0</v>
      </c>
      <c r="M28" s="636">
        <v>0.0</v>
      </c>
      <c r="N28" s="618"/>
      <c r="O28" s="1282">
        <v>44674.0</v>
      </c>
      <c r="P28" s="8"/>
      <c r="Q28" s="622"/>
      <c r="R28" s="627"/>
      <c r="S28" s="627"/>
      <c r="T28" s="636"/>
      <c r="U28" s="618"/>
      <c r="V28" s="1281">
        <v>44674.0</v>
      </c>
      <c r="W28" s="8"/>
      <c r="X28" s="622">
        <v>0.0</v>
      </c>
      <c r="Y28" s="627">
        <v>0.0</v>
      </c>
      <c r="Z28" s="627">
        <v>1.0</v>
      </c>
      <c r="AA28" s="636">
        <v>0.0</v>
      </c>
      <c r="AB28" s="618"/>
      <c r="AC28" s="1281">
        <v>44674.0</v>
      </c>
      <c r="AD28" s="8"/>
      <c r="AE28" s="637"/>
      <c r="AF28" s="636"/>
      <c r="AG28" s="636"/>
      <c r="AH28" s="636"/>
    </row>
    <row r="29">
      <c r="A29" s="1281">
        <v>44675.0</v>
      </c>
      <c r="B29" s="8"/>
      <c r="C29" s="629">
        <v>0.0</v>
      </c>
      <c r="D29" s="630">
        <v>0.0</v>
      </c>
      <c r="E29" s="630">
        <v>0.0</v>
      </c>
      <c r="F29" s="632">
        <v>0.0</v>
      </c>
      <c r="G29" s="618"/>
      <c r="H29" s="1281">
        <v>44675.0</v>
      </c>
      <c r="I29" s="8"/>
      <c r="J29" s="629">
        <v>0.0</v>
      </c>
      <c r="K29" s="630">
        <v>1.0</v>
      </c>
      <c r="L29" s="630">
        <v>0.0</v>
      </c>
      <c r="M29" s="632">
        <v>0.0</v>
      </c>
      <c r="N29" s="618"/>
      <c r="O29" s="1281">
        <v>44675.0</v>
      </c>
      <c r="P29" s="8"/>
      <c r="Q29" s="629"/>
      <c r="R29" s="630"/>
      <c r="S29" s="630"/>
      <c r="T29" s="632"/>
      <c r="U29" s="618"/>
      <c r="V29" s="1281">
        <v>44675.0</v>
      </c>
      <c r="W29" s="8"/>
      <c r="X29" s="629">
        <v>1.0</v>
      </c>
      <c r="Y29" s="630">
        <v>1.0</v>
      </c>
      <c r="Z29" s="630">
        <v>1.0</v>
      </c>
      <c r="AA29" s="632">
        <v>0.0</v>
      </c>
      <c r="AB29" s="618"/>
      <c r="AC29" s="1281">
        <v>44675.0</v>
      </c>
      <c r="AD29" s="8"/>
      <c r="AE29" s="623"/>
      <c r="AF29" s="632"/>
      <c r="AG29" s="632"/>
      <c r="AH29" s="632"/>
    </row>
    <row r="30">
      <c r="A30" s="624"/>
      <c r="B30" s="7"/>
      <c r="C30" s="7"/>
      <c r="D30" s="7"/>
      <c r="E30" s="7"/>
      <c r="F30" s="8"/>
      <c r="G30" s="618"/>
      <c r="H30" s="625"/>
      <c r="I30" s="7"/>
      <c r="J30" s="7"/>
      <c r="K30" s="7"/>
      <c r="L30" s="7"/>
      <c r="M30" s="8"/>
      <c r="N30" s="618"/>
      <c r="O30" s="625"/>
      <c r="P30" s="7"/>
      <c r="Q30" s="7"/>
      <c r="R30" s="7"/>
      <c r="S30" s="7"/>
      <c r="T30" s="8"/>
      <c r="U30" s="618"/>
      <c r="V30" s="625"/>
      <c r="W30" s="7"/>
      <c r="X30" s="7"/>
      <c r="Y30" s="7"/>
      <c r="Z30" s="7"/>
      <c r="AA30" s="8"/>
      <c r="AB30" s="618"/>
      <c r="AC30" s="625"/>
      <c r="AD30" s="7"/>
      <c r="AE30" s="7"/>
      <c r="AF30" s="7"/>
      <c r="AG30" s="7"/>
      <c r="AH30" s="8"/>
    </row>
    <row r="31">
      <c r="A31" s="635">
        <v>44676.0</v>
      </c>
      <c r="B31" s="8"/>
      <c r="C31" s="629">
        <v>0.0</v>
      </c>
      <c r="D31" s="630">
        <v>0.0</v>
      </c>
      <c r="E31" s="630">
        <v>1.0</v>
      </c>
      <c r="F31" s="632">
        <v>0.0</v>
      </c>
      <c r="G31" s="618"/>
      <c r="H31" s="635">
        <v>44676.0</v>
      </c>
      <c r="I31" s="8"/>
      <c r="J31" s="629">
        <v>1.0</v>
      </c>
      <c r="K31" s="630">
        <v>0.0</v>
      </c>
      <c r="L31" s="630">
        <v>0.0</v>
      </c>
      <c r="M31" s="632">
        <v>0.0</v>
      </c>
      <c r="N31" s="618"/>
      <c r="O31" s="635">
        <v>44676.0</v>
      </c>
      <c r="P31" s="8"/>
      <c r="Q31" s="629"/>
      <c r="R31" s="630"/>
      <c r="S31" s="630"/>
      <c r="T31" s="632"/>
      <c r="U31" s="618"/>
      <c r="V31" s="635">
        <v>44676.0</v>
      </c>
      <c r="W31" s="8"/>
      <c r="X31" s="629">
        <v>0.0</v>
      </c>
      <c r="Y31" s="630">
        <v>0.0</v>
      </c>
      <c r="Z31" s="630">
        <v>0.0</v>
      </c>
      <c r="AA31" s="632">
        <v>0.0</v>
      </c>
      <c r="AB31" s="618"/>
      <c r="AC31" s="635">
        <v>44676.0</v>
      </c>
      <c r="AD31" s="8"/>
      <c r="AE31" s="623"/>
      <c r="AF31" s="632"/>
      <c r="AG31" s="632"/>
      <c r="AH31" s="632"/>
    </row>
    <row r="32">
      <c r="A32" s="635">
        <v>44677.0</v>
      </c>
      <c r="B32" s="8"/>
      <c r="C32" s="629">
        <v>0.0</v>
      </c>
      <c r="D32" s="630">
        <v>1.0</v>
      </c>
      <c r="E32" s="630">
        <v>1.0</v>
      </c>
      <c r="F32" s="632">
        <v>0.0</v>
      </c>
      <c r="G32" s="618"/>
      <c r="H32" s="635">
        <v>44677.0</v>
      </c>
      <c r="I32" s="8"/>
      <c r="J32" s="629">
        <v>1.0</v>
      </c>
      <c r="K32" s="630">
        <v>0.0</v>
      </c>
      <c r="L32" s="630">
        <v>0.0</v>
      </c>
      <c r="M32" s="632">
        <v>0.0</v>
      </c>
      <c r="N32" s="618"/>
      <c r="O32" s="635">
        <v>44677.0</v>
      </c>
      <c r="P32" s="8"/>
      <c r="Q32" s="629"/>
      <c r="R32" s="630"/>
      <c r="S32" s="630"/>
      <c r="T32" s="632"/>
      <c r="U32" s="618"/>
      <c r="V32" s="635">
        <v>44677.0</v>
      </c>
      <c r="W32" s="8"/>
      <c r="X32" s="629">
        <v>0.0</v>
      </c>
      <c r="Y32" s="630">
        <v>0.0</v>
      </c>
      <c r="Z32" s="630">
        <v>0.0</v>
      </c>
      <c r="AA32" s="632">
        <v>0.0</v>
      </c>
      <c r="AB32" s="618"/>
      <c r="AC32" s="635">
        <v>44677.0</v>
      </c>
      <c r="AD32" s="8"/>
      <c r="AE32" s="623"/>
      <c r="AF32" s="632"/>
      <c r="AG32" s="632"/>
      <c r="AH32" s="632"/>
    </row>
    <row r="33">
      <c r="A33" s="635">
        <v>44678.0</v>
      </c>
      <c r="B33" s="8"/>
      <c r="C33" s="622">
        <v>1.0</v>
      </c>
      <c r="D33" s="622">
        <v>0.0</v>
      </c>
      <c r="E33" s="622">
        <v>0.0</v>
      </c>
      <c r="F33" s="623">
        <v>0.0</v>
      </c>
      <c r="G33" s="618"/>
      <c r="H33" s="635">
        <v>44678.0</v>
      </c>
      <c r="I33" s="8"/>
      <c r="J33" s="622">
        <v>0.0</v>
      </c>
      <c r="K33" s="622">
        <v>1.0</v>
      </c>
      <c r="L33" s="622">
        <v>0.0</v>
      </c>
      <c r="M33" s="623">
        <v>1.0</v>
      </c>
      <c r="N33" s="618"/>
      <c r="O33" s="635">
        <v>44678.0</v>
      </c>
      <c r="P33" s="8"/>
      <c r="Q33" s="622"/>
      <c r="R33" s="622"/>
      <c r="S33" s="622"/>
      <c r="T33" s="623"/>
      <c r="U33" s="618"/>
      <c r="V33" s="635">
        <v>44678.0</v>
      </c>
      <c r="W33" s="8"/>
      <c r="X33" s="622">
        <v>0.0</v>
      </c>
      <c r="Y33" s="622">
        <v>0.0</v>
      </c>
      <c r="Z33" s="622">
        <v>1.0</v>
      </c>
      <c r="AA33" s="623">
        <v>0.0</v>
      </c>
      <c r="AB33" s="618"/>
      <c r="AC33" s="635">
        <v>44678.0</v>
      </c>
      <c r="AD33" s="8"/>
      <c r="AE33" s="622"/>
      <c r="AF33" s="622"/>
      <c r="AG33" s="622"/>
      <c r="AH33" s="623"/>
    </row>
    <row r="34">
      <c r="A34" s="635">
        <v>44679.0</v>
      </c>
      <c r="B34" s="8"/>
      <c r="C34" s="622">
        <v>1.0</v>
      </c>
      <c r="D34" s="622">
        <v>0.0</v>
      </c>
      <c r="E34" s="622">
        <v>1.0</v>
      </c>
      <c r="F34" s="623">
        <v>0.0</v>
      </c>
      <c r="G34" s="618"/>
      <c r="H34" s="635">
        <v>44679.0</v>
      </c>
      <c r="I34" s="8"/>
      <c r="J34" s="622">
        <v>0.0</v>
      </c>
      <c r="K34" s="622">
        <v>0.0</v>
      </c>
      <c r="L34" s="622">
        <v>0.0</v>
      </c>
      <c r="M34" s="623">
        <v>0.0</v>
      </c>
      <c r="N34" s="618"/>
      <c r="O34" s="635">
        <v>44679.0</v>
      </c>
      <c r="P34" s="8"/>
      <c r="Q34" s="622"/>
      <c r="R34" s="622"/>
      <c r="S34" s="622"/>
      <c r="T34" s="623"/>
      <c r="U34" s="618"/>
      <c r="V34" s="635">
        <v>44679.0</v>
      </c>
      <c r="W34" s="8"/>
      <c r="X34" s="622">
        <v>0.0</v>
      </c>
      <c r="Y34" s="622">
        <v>0.0</v>
      </c>
      <c r="Z34" s="622">
        <v>0.0</v>
      </c>
      <c r="AA34" s="623">
        <v>0.0</v>
      </c>
      <c r="AB34" s="618"/>
      <c r="AC34" s="635">
        <v>44679.0</v>
      </c>
      <c r="AD34" s="8"/>
      <c r="AE34" s="622"/>
      <c r="AF34" s="622"/>
      <c r="AG34" s="622"/>
      <c r="AH34" s="623"/>
    </row>
    <row r="35">
      <c r="A35" s="635">
        <v>44680.0</v>
      </c>
      <c r="B35" s="8"/>
      <c r="C35" s="622">
        <v>1.0</v>
      </c>
      <c r="D35" s="622">
        <v>0.0</v>
      </c>
      <c r="E35" s="622">
        <v>1.0</v>
      </c>
      <c r="F35" s="623">
        <v>0.0</v>
      </c>
      <c r="G35" s="618"/>
      <c r="H35" s="635">
        <v>44680.0</v>
      </c>
      <c r="I35" s="8"/>
      <c r="J35" s="622">
        <v>0.0</v>
      </c>
      <c r="K35" s="622">
        <v>1.0</v>
      </c>
      <c r="L35" s="622">
        <v>0.0</v>
      </c>
      <c r="M35" s="623">
        <v>0.0</v>
      </c>
      <c r="N35" s="618"/>
      <c r="O35" s="635">
        <v>44680.0</v>
      </c>
      <c r="P35" s="8"/>
      <c r="Q35" s="622"/>
      <c r="R35" s="622"/>
      <c r="S35" s="622"/>
      <c r="T35" s="623"/>
      <c r="U35" s="618"/>
      <c r="V35" s="635">
        <v>44680.0</v>
      </c>
      <c r="W35" s="8"/>
      <c r="X35" s="622">
        <v>0.0</v>
      </c>
      <c r="Y35" s="622">
        <v>0.0</v>
      </c>
      <c r="Z35" s="622">
        <v>0.0</v>
      </c>
      <c r="AA35" s="623">
        <v>0.0</v>
      </c>
      <c r="AB35" s="618"/>
      <c r="AC35" s="635">
        <v>44680.0</v>
      </c>
      <c r="AD35" s="8"/>
      <c r="AE35" s="1283"/>
      <c r="AF35" s="622"/>
      <c r="AG35" s="622"/>
      <c r="AH35" s="623"/>
    </row>
    <row r="36">
      <c r="A36" s="635">
        <v>44681.0</v>
      </c>
      <c r="B36" s="8"/>
      <c r="C36" s="622">
        <v>1.0</v>
      </c>
      <c r="D36" s="622">
        <v>0.0</v>
      </c>
      <c r="E36" s="622">
        <v>0.0</v>
      </c>
      <c r="F36" s="623">
        <v>0.0</v>
      </c>
      <c r="G36" s="618"/>
      <c r="H36" s="1290">
        <v>44681.0</v>
      </c>
      <c r="I36" s="8"/>
      <c r="J36" s="622">
        <v>0.0</v>
      </c>
      <c r="K36" s="622">
        <v>0.0</v>
      </c>
      <c r="L36" s="622">
        <v>0.0</v>
      </c>
      <c r="M36" s="623">
        <v>0.0</v>
      </c>
      <c r="N36" s="618"/>
      <c r="O36" s="635">
        <v>44681.0</v>
      </c>
      <c r="P36" s="8"/>
      <c r="Q36" s="622"/>
      <c r="R36" s="622"/>
      <c r="S36" s="622"/>
      <c r="T36" s="623"/>
      <c r="U36" s="618"/>
      <c r="V36" s="635">
        <v>44681.0</v>
      </c>
      <c r="W36" s="8"/>
      <c r="X36" s="622">
        <v>0.0</v>
      </c>
      <c r="Y36" s="622">
        <v>1.0</v>
      </c>
      <c r="Z36" s="622">
        <v>1.0</v>
      </c>
      <c r="AA36" s="623">
        <v>0.0</v>
      </c>
      <c r="AB36" s="618"/>
      <c r="AC36" s="635">
        <v>44681.0</v>
      </c>
      <c r="AD36" s="8"/>
      <c r="AE36" s="1283"/>
      <c r="AF36" s="622"/>
      <c r="AG36" s="622"/>
      <c r="AH36" s="1289"/>
    </row>
    <row r="37">
      <c r="A37" s="652" t="s">
        <v>1069</v>
      </c>
      <c r="B37" s="7"/>
      <c r="C37" s="7"/>
      <c r="D37" s="7"/>
      <c r="E37" s="7"/>
      <c r="F37" s="7"/>
      <c r="G37" s="618"/>
      <c r="H37" s="652" t="s">
        <v>1069</v>
      </c>
      <c r="I37" s="7"/>
      <c r="J37" s="7"/>
      <c r="K37" s="7"/>
      <c r="L37" s="7"/>
      <c r="M37" s="7"/>
      <c r="N37" s="618"/>
      <c r="O37" s="652" t="s">
        <v>1069</v>
      </c>
      <c r="P37" s="7"/>
      <c r="Q37" s="7"/>
      <c r="R37" s="7"/>
      <c r="S37" s="7"/>
      <c r="T37" s="7"/>
      <c r="U37" s="618"/>
      <c r="V37" s="652" t="s">
        <v>1069</v>
      </c>
      <c r="W37" s="7"/>
      <c r="X37" s="7"/>
      <c r="Y37" s="7"/>
      <c r="Z37" s="7"/>
      <c r="AA37" s="7"/>
      <c r="AB37" s="618"/>
      <c r="AC37" s="652" t="s">
        <v>1069</v>
      </c>
      <c r="AD37" s="7"/>
      <c r="AE37" s="7"/>
      <c r="AF37" s="7"/>
      <c r="AG37" s="7"/>
      <c r="AH37" s="7"/>
    </row>
    <row r="38">
      <c r="A38" s="653" t="s">
        <v>1070</v>
      </c>
      <c r="B38" s="8"/>
      <c r="C38" s="1287">
        <f t="shared" ref="C38:F38" si="1">SUM(C3:C5)</f>
        <v>1</v>
      </c>
      <c r="D38" s="654">
        <f t="shared" si="1"/>
        <v>1</v>
      </c>
      <c r="E38" s="655">
        <f t="shared" si="1"/>
        <v>3</v>
      </c>
      <c r="F38" s="656">
        <f t="shared" si="1"/>
        <v>0</v>
      </c>
      <c r="G38" s="618"/>
      <c r="H38" s="653" t="s">
        <v>1070</v>
      </c>
      <c r="I38" s="8"/>
      <c r="J38" s="1287">
        <f t="shared" ref="J38:M38" si="2">SUM(J3:J5)</f>
        <v>1</v>
      </c>
      <c r="K38" s="654">
        <f t="shared" si="2"/>
        <v>0</v>
      </c>
      <c r="L38" s="655">
        <f t="shared" si="2"/>
        <v>0</v>
      </c>
      <c r="M38" s="656">
        <f t="shared" si="2"/>
        <v>0</v>
      </c>
      <c r="N38" s="618"/>
      <c r="O38" s="653" t="s">
        <v>1070</v>
      </c>
      <c r="P38" s="8"/>
      <c r="Q38" s="1287">
        <f t="shared" ref="Q38:T38" si="3">SUM(Q3:Q5)</f>
        <v>0</v>
      </c>
      <c r="R38" s="654">
        <f t="shared" si="3"/>
        <v>0</v>
      </c>
      <c r="S38" s="655">
        <f t="shared" si="3"/>
        <v>0</v>
      </c>
      <c r="T38" s="656">
        <f t="shared" si="3"/>
        <v>0</v>
      </c>
      <c r="U38" s="618"/>
      <c r="V38" s="653" t="s">
        <v>1070</v>
      </c>
      <c r="W38" s="8"/>
      <c r="X38" s="1287">
        <f t="shared" ref="X38:AA38" si="4">SUM(X3:X5)</f>
        <v>1</v>
      </c>
      <c r="Y38" s="654">
        <f t="shared" si="4"/>
        <v>0</v>
      </c>
      <c r="Z38" s="655">
        <f t="shared" si="4"/>
        <v>0</v>
      </c>
      <c r="AA38" s="656">
        <f t="shared" si="4"/>
        <v>0</v>
      </c>
      <c r="AB38" s="618"/>
      <c r="AC38" s="653" t="s">
        <v>1070</v>
      </c>
      <c r="AD38" s="8"/>
      <c r="AE38" s="1287">
        <f t="shared" ref="AE38:AH38" si="5">SUM(AE3:AE5)</f>
        <v>0</v>
      </c>
      <c r="AF38" s="654">
        <f t="shared" si="5"/>
        <v>0</v>
      </c>
      <c r="AG38" s="655">
        <f t="shared" si="5"/>
        <v>0</v>
      </c>
      <c r="AH38" s="656">
        <f t="shared" si="5"/>
        <v>0</v>
      </c>
    </row>
    <row r="39">
      <c r="A39" s="653" t="s">
        <v>1071</v>
      </c>
      <c r="B39" s="8"/>
      <c r="C39" s="654">
        <f t="shared" ref="C39:F39" si="6">SUM(C7:C13)</f>
        <v>4</v>
      </c>
      <c r="D39" s="654">
        <f t="shared" si="6"/>
        <v>4</v>
      </c>
      <c r="E39" s="655">
        <f t="shared" si="6"/>
        <v>4</v>
      </c>
      <c r="F39" s="656">
        <f t="shared" si="6"/>
        <v>0</v>
      </c>
      <c r="G39" s="618"/>
      <c r="H39" s="653" t="s">
        <v>1071</v>
      </c>
      <c r="I39" s="8"/>
      <c r="J39" s="654">
        <f t="shared" ref="J39:M39" si="7">SUM(J7:J13)</f>
        <v>1</v>
      </c>
      <c r="K39" s="654">
        <f t="shared" si="7"/>
        <v>2</v>
      </c>
      <c r="L39" s="655">
        <f t="shared" si="7"/>
        <v>1</v>
      </c>
      <c r="M39" s="656">
        <f t="shared" si="7"/>
        <v>0</v>
      </c>
      <c r="N39" s="618"/>
      <c r="O39" s="653" t="s">
        <v>1071</v>
      </c>
      <c r="P39" s="8"/>
      <c r="Q39" s="654">
        <f t="shared" ref="Q39:T39" si="8">SUM(Q7:Q13)</f>
        <v>0</v>
      </c>
      <c r="R39" s="654">
        <f t="shared" si="8"/>
        <v>0</v>
      </c>
      <c r="S39" s="655">
        <f t="shared" si="8"/>
        <v>0</v>
      </c>
      <c r="T39" s="656">
        <f t="shared" si="8"/>
        <v>0</v>
      </c>
      <c r="U39" s="618"/>
      <c r="V39" s="653" t="s">
        <v>1071</v>
      </c>
      <c r="W39" s="8"/>
      <c r="X39" s="654">
        <f t="shared" ref="X39:AA39" si="9">SUM(X7:X13)</f>
        <v>1</v>
      </c>
      <c r="Y39" s="654">
        <f t="shared" si="9"/>
        <v>1</v>
      </c>
      <c r="Z39" s="655">
        <f t="shared" si="9"/>
        <v>2</v>
      </c>
      <c r="AA39" s="656">
        <f t="shared" si="9"/>
        <v>3</v>
      </c>
      <c r="AB39" s="618"/>
      <c r="AC39" s="653" t="s">
        <v>1071</v>
      </c>
      <c r="AD39" s="8"/>
      <c r="AE39" s="654">
        <f t="shared" ref="AE39:AH39" si="10">SUM(AE7:AE13)</f>
        <v>0</v>
      </c>
      <c r="AF39" s="654">
        <f t="shared" si="10"/>
        <v>0</v>
      </c>
      <c r="AG39" s="655">
        <f t="shared" si="10"/>
        <v>0</v>
      </c>
      <c r="AH39" s="656">
        <f t="shared" si="10"/>
        <v>0</v>
      </c>
    </row>
    <row r="40">
      <c r="A40" s="653" t="s">
        <v>1072</v>
      </c>
      <c r="B40" s="8"/>
      <c r="C40" s="654">
        <f t="shared" ref="C40:F40" si="11">SUM(C15:C21)</f>
        <v>5</v>
      </c>
      <c r="D40" s="654">
        <f t="shared" si="11"/>
        <v>2</v>
      </c>
      <c r="E40" s="655">
        <f t="shared" si="11"/>
        <v>2</v>
      </c>
      <c r="F40" s="656">
        <f t="shared" si="11"/>
        <v>0</v>
      </c>
      <c r="G40" s="618"/>
      <c r="H40" s="653" t="s">
        <v>1072</v>
      </c>
      <c r="I40" s="8"/>
      <c r="J40" s="654">
        <f t="shared" ref="J40:M40" si="12">SUM(J15:J21)</f>
        <v>0</v>
      </c>
      <c r="K40" s="654">
        <f t="shared" si="12"/>
        <v>5</v>
      </c>
      <c r="L40" s="655">
        <f t="shared" si="12"/>
        <v>4</v>
      </c>
      <c r="M40" s="656">
        <f t="shared" si="12"/>
        <v>0</v>
      </c>
      <c r="N40" s="618"/>
      <c r="O40" s="653" t="s">
        <v>1072</v>
      </c>
      <c r="P40" s="8"/>
      <c r="Q40" s="654">
        <f t="shared" ref="Q40:T40" si="13">SUM(Q15:Q21)</f>
        <v>0</v>
      </c>
      <c r="R40" s="654">
        <f t="shared" si="13"/>
        <v>0</v>
      </c>
      <c r="S40" s="655">
        <f t="shared" si="13"/>
        <v>0</v>
      </c>
      <c r="T40" s="656">
        <f t="shared" si="13"/>
        <v>1</v>
      </c>
      <c r="U40" s="618"/>
      <c r="V40" s="653" t="s">
        <v>1072</v>
      </c>
      <c r="W40" s="8"/>
      <c r="X40" s="654">
        <f t="shared" ref="X40:AA40" si="14">SUM(X15:X21)</f>
        <v>3</v>
      </c>
      <c r="Y40" s="654">
        <f t="shared" si="14"/>
        <v>3</v>
      </c>
      <c r="Z40" s="655">
        <f t="shared" si="14"/>
        <v>1</v>
      </c>
      <c r="AA40" s="656">
        <f t="shared" si="14"/>
        <v>1</v>
      </c>
      <c r="AB40" s="618"/>
      <c r="AC40" s="653" t="s">
        <v>1072</v>
      </c>
      <c r="AD40" s="8"/>
      <c r="AE40" s="654">
        <f t="shared" ref="AE40:AH40" si="15">SUM(AE15:AE21)</f>
        <v>0</v>
      </c>
      <c r="AF40" s="654">
        <f t="shared" si="15"/>
        <v>0</v>
      </c>
      <c r="AG40" s="655">
        <f t="shared" si="15"/>
        <v>0</v>
      </c>
      <c r="AH40" s="656">
        <f t="shared" si="15"/>
        <v>0</v>
      </c>
    </row>
    <row r="41">
      <c r="A41" s="653" t="s">
        <v>1073</v>
      </c>
      <c r="B41" s="8"/>
      <c r="C41" s="654">
        <f t="shared" ref="C41:F41" si="16">SUM(C23:C29)</f>
        <v>4</v>
      </c>
      <c r="D41" s="654">
        <f t="shared" si="16"/>
        <v>1</v>
      </c>
      <c r="E41" s="655">
        <f t="shared" si="16"/>
        <v>4</v>
      </c>
      <c r="F41" s="656">
        <f t="shared" si="16"/>
        <v>1</v>
      </c>
      <c r="G41" s="618"/>
      <c r="H41" s="653" t="s">
        <v>1073</v>
      </c>
      <c r="I41" s="8"/>
      <c r="J41" s="654">
        <f t="shared" ref="J41:M41" si="17">SUM(J23:J29)</f>
        <v>0</v>
      </c>
      <c r="K41" s="654">
        <f t="shared" si="17"/>
        <v>4</v>
      </c>
      <c r="L41" s="655">
        <f t="shared" si="17"/>
        <v>1</v>
      </c>
      <c r="M41" s="656">
        <f t="shared" si="17"/>
        <v>0</v>
      </c>
      <c r="N41" s="618"/>
      <c r="O41" s="653" t="s">
        <v>1073</v>
      </c>
      <c r="P41" s="8"/>
      <c r="Q41" s="654">
        <f t="shared" ref="Q41:T41" si="18">SUM(Q23:Q29)</f>
        <v>0</v>
      </c>
      <c r="R41" s="654">
        <f t="shared" si="18"/>
        <v>0</v>
      </c>
      <c r="S41" s="655">
        <f t="shared" si="18"/>
        <v>0</v>
      </c>
      <c r="T41" s="656">
        <f t="shared" si="18"/>
        <v>0</v>
      </c>
      <c r="U41" s="618"/>
      <c r="V41" s="653" t="s">
        <v>1073</v>
      </c>
      <c r="W41" s="8"/>
      <c r="X41" s="654">
        <f t="shared" ref="X41:AA41" si="19">SUM(X23:X29)</f>
        <v>3</v>
      </c>
      <c r="Y41" s="654">
        <f t="shared" si="19"/>
        <v>2</v>
      </c>
      <c r="Z41" s="655">
        <f t="shared" si="19"/>
        <v>3</v>
      </c>
      <c r="AA41" s="656">
        <f t="shared" si="19"/>
        <v>0</v>
      </c>
      <c r="AB41" s="618"/>
      <c r="AC41" s="653" t="s">
        <v>1073</v>
      </c>
      <c r="AD41" s="8"/>
      <c r="AE41" s="654">
        <f t="shared" ref="AE41:AH41" si="20">SUM(AE23:AE29)</f>
        <v>0</v>
      </c>
      <c r="AF41" s="654">
        <f t="shared" si="20"/>
        <v>0</v>
      </c>
      <c r="AG41" s="655">
        <f t="shared" si="20"/>
        <v>0</v>
      </c>
      <c r="AH41" s="656">
        <f t="shared" si="20"/>
        <v>0</v>
      </c>
    </row>
    <row r="42">
      <c r="A42" s="653" t="s">
        <v>1074</v>
      </c>
      <c r="B42" s="8"/>
      <c r="C42" s="654">
        <f t="shared" ref="C42:E42" si="21">SUM(C31:C36)</f>
        <v>4</v>
      </c>
      <c r="D42" s="654">
        <f t="shared" si="21"/>
        <v>1</v>
      </c>
      <c r="E42" s="654">
        <f t="shared" si="21"/>
        <v>4</v>
      </c>
      <c r="F42" s="656">
        <f>SUM(F30:F36)</f>
        <v>0</v>
      </c>
      <c r="G42" s="618"/>
      <c r="H42" s="653" t="s">
        <v>1074</v>
      </c>
      <c r="I42" s="8"/>
      <c r="J42" s="654">
        <f t="shared" ref="J42:L42" si="22">SUM(J31:J36)</f>
        <v>2</v>
      </c>
      <c r="K42" s="654">
        <f t="shared" si="22"/>
        <v>2</v>
      </c>
      <c r="L42" s="654">
        <f t="shared" si="22"/>
        <v>0</v>
      </c>
      <c r="M42" s="656">
        <f>SUM(M30:M36)</f>
        <v>1</v>
      </c>
      <c r="N42" s="618"/>
      <c r="O42" s="653" t="s">
        <v>1074</v>
      </c>
      <c r="P42" s="8"/>
      <c r="Q42" s="654">
        <f t="shared" ref="Q42:S42" si="23">SUM(Q31:Q36)</f>
        <v>0</v>
      </c>
      <c r="R42" s="654">
        <f t="shared" si="23"/>
        <v>0</v>
      </c>
      <c r="S42" s="654">
        <f t="shared" si="23"/>
        <v>0</v>
      </c>
      <c r="T42" s="656">
        <f>SUM(T30:T36)</f>
        <v>0</v>
      </c>
      <c r="U42" s="618"/>
      <c r="V42" s="653" t="s">
        <v>1074</v>
      </c>
      <c r="W42" s="8"/>
      <c r="X42" s="654">
        <f t="shared" ref="X42:Z42" si="24">SUM(X31:X36)</f>
        <v>0</v>
      </c>
      <c r="Y42" s="654">
        <f t="shared" si="24"/>
        <v>1</v>
      </c>
      <c r="Z42" s="654">
        <f t="shared" si="24"/>
        <v>2</v>
      </c>
      <c r="AA42" s="656">
        <f>SUM(AA30:AA36)</f>
        <v>0</v>
      </c>
      <c r="AB42" s="618"/>
      <c r="AC42" s="653" t="s">
        <v>1074</v>
      </c>
      <c r="AD42" s="8"/>
      <c r="AE42" s="654">
        <f t="shared" ref="AE42:AG42" si="25">SUM(AE31:AE36)</f>
        <v>0</v>
      </c>
      <c r="AF42" s="654">
        <f t="shared" si="25"/>
        <v>0</v>
      </c>
      <c r="AG42" s="654">
        <f t="shared" si="25"/>
        <v>0</v>
      </c>
      <c r="AH42" s="656">
        <f>SUM(AH30:AH36)</f>
        <v>0</v>
      </c>
    </row>
    <row r="43">
      <c r="A43" s="657" t="s">
        <v>24</v>
      </c>
      <c r="B43" s="8"/>
      <c r="C43" s="658">
        <f t="shared" ref="C43:F43" si="26">SUM(C38:C42)</f>
        <v>18</v>
      </c>
      <c r="D43" s="658">
        <f t="shared" si="26"/>
        <v>9</v>
      </c>
      <c r="E43" s="659">
        <f t="shared" si="26"/>
        <v>17</v>
      </c>
      <c r="F43" s="659">
        <f t="shared" si="26"/>
        <v>1</v>
      </c>
      <c r="G43" s="618"/>
      <c r="H43" s="657" t="s">
        <v>24</v>
      </c>
      <c r="I43" s="8"/>
      <c r="J43" s="658">
        <f t="shared" ref="J43:M43" si="27">SUM(J38:J42)</f>
        <v>4</v>
      </c>
      <c r="K43" s="658">
        <f t="shared" si="27"/>
        <v>13</v>
      </c>
      <c r="L43" s="659">
        <f t="shared" si="27"/>
        <v>6</v>
      </c>
      <c r="M43" s="659">
        <f t="shared" si="27"/>
        <v>1</v>
      </c>
      <c r="N43" s="618"/>
      <c r="O43" s="657" t="s">
        <v>24</v>
      </c>
      <c r="P43" s="8"/>
      <c r="Q43" s="658">
        <f t="shared" ref="Q43:T43" si="28">SUM(Q38:Q42)</f>
        <v>0</v>
      </c>
      <c r="R43" s="658">
        <f t="shared" si="28"/>
        <v>0</v>
      </c>
      <c r="S43" s="659">
        <f t="shared" si="28"/>
        <v>0</v>
      </c>
      <c r="T43" s="659">
        <f t="shared" si="28"/>
        <v>1</v>
      </c>
      <c r="U43" s="618"/>
      <c r="V43" s="657" t="s">
        <v>24</v>
      </c>
      <c r="W43" s="8"/>
      <c r="X43" s="658">
        <f t="shared" ref="X43:AA43" si="29">SUM(X38:X42)</f>
        <v>8</v>
      </c>
      <c r="Y43" s="658">
        <f t="shared" si="29"/>
        <v>7</v>
      </c>
      <c r="Z43" s="659">
        <f t="shared" si="29"/>
        <v>8</v>
      </c>
      <c r="AA43" s="659">
        <f t="shared" si="29"/>
        <v>4</v>
      </c>
      <c r="AB43" s="618"/>
      <c r="AC43" s="657" t="s">
        <v>24</v>
      </c>
      <c r="AD43" s="8"/>
      <c r="AE43" s="658">
        <f t="shared" ref="AE43:AH43" si="30">SUM(AE38:AE42)</f>
        <v>0</v>
      </c>
      <c r="AF43" s="658">
        <f t="shared" si="30"/>
        <v>0</v>
      </c>
      <c r="AG43" s="659">
        <f t="shared" si="30"/>
        <v>0</v>
      </c>
      <c r="AH43" s="659">
        <f t="shared" si="30"/>
        <v>0</v>
      </c>
    </row>
    <row r="44">
      <c r="A44" s="660" t="s">
        <v>1075</v>
      </c>
      <c r="C44" s="661">
        <f>SUM(C43:E43)-F43*2</f>
        <v>42</v>
      </c>
      <c r="D44" s="7"/>
      <c r="E44" s="7"/>
      <c r="F44" s="8"/>
      <c r="G44" s="618"/>
      <c r="H44" s="660" t="s">
        <v>1075</v>
      </c>
      <c r="J44" s="661">
        <f>SUM(J43:L43)-M43*2</f>
        <v>21</v>
      </c>
      <c r="K44" s="7"/>
      <c r="L44" s="7"/>
      <c r="M44" s="8"/>
      <c r="N44" s="618"/>
      <c r="O44" s="660" t="s">
        <v>1075</v>
      </c>
      <c r="Q44" s="661">
        <f>SUM(Q43:S43)-T43*2</f>
        <v>-2</v>
      </c>
      <c r="R44" s="7"/>
      <c r="S44" s="7"/>
      <c r="T44" s="8"/>
      <c r="U44" s="618"/>
      <c r="V44" s="660" t="s">
        <v>1075</v>
      </c>
      <c r="X44" s="661">
        <f>SUM(X43:Z43)-AA43*2</f>
        <v>15</v>
      </c>
      <c r="Y44" s="7"/>
      <c r="Z44" s="7"/>
      <c r="AA44" s="8"/>
      <c r="AB44" s="618"/>
      <c r="AC44" s="660" t="s">
        <v>1075</v>
      </c>
      <c r="AE44" s="661">
        <f>SUM(AE43:AG43)-AH43*2</f>
        <v>0</v>
      </c>
      <c r="AF44" s="7"/>
      <c r="AG44" s="7"/>
      <c r="AH44" s="8"/>
    </row>
    <row r="45">
      <c r="A45" s="662"/>
      <c r="D45" s="663"/>
      <c r="E45" s="664"/>
      <c r="F45" s="665"/>
      <c r="G45" s="666"/>
      <c r="H45" s="667"/>
      <c r="I45" s="667"/>
      <c r="J45" s="667"/>
      <c r="K45" s="667"/>
      <c r="L45" s="667"/>
      <c r="M45" s="667"/>
      <c r="N45" s="667"/>
      <c r="O45" s="667"/>
      <c r="P45" s="667"/>
      <c r="Q45" s="667"/>
      <c r="R45" s="667"/>
      <c r="S45" s="667"/>
      <c r="T45" s="667"/>
      <c r="U45" s="667"/>
      <c r="V45" s="667"/>
      <c r="W45" s="667"/>
      <c r="X45" s="667"/>
      <c r="Y45" s="667"/>
      <c r="Z45" s="667"/>
      <c r="AA45" s="667"/>
      <c r="AB45" s="667"/>
      <c r="AC45" s="667"/>
      <c r="AD45" s="667"/>
      <c r="AE45" s="667"/>
      <c r="AF45" s="667"/>
      <c r="AG45" s="667"/>
      <c r="AH45" s="667"/>
    </row>
    <row r="46">
      <c r="D46" s="668" t="s">
        <v>1076</v>
      </c>
      <c r="E46" s="668" t="s">
        <v>1077</v>
      </c>
      <c r="F46" s="669" t="s">
        <v>1078</v>
      </c>
      <c r="G46" s="666"/>
      <c r="H46" s="666"/>
      <c r="I46" s="666"/>
      <c r="J46" s="666"/>
      <c r="K46" s="666"/>
      <c r="L46" s="666"/>
      <c r="M46" s="666"/>
      <c r="N46" s="666"/>
      <c r="O46" s="666"/>
      <c r="P46" s="666"/>
      <c r="Q46" s="666"/>
      <c r="R46" s="666"/>
      <c r="S46" s="666"/>
      <c r="T46" s="666"/>
      <c r="U46" s="666"/>
      <c r="V46" s="666"/>
      <c r="W46" s="666"/>
      <c r="X46" s="666"/>
      <c r="Y46" s="666"/>
      <c r="Z46" s="666"/>
      <c r="AA46" s="666"/>
      <c r="AB46" s="666"/>
      <c r="AC46" s="666"/>
      <c r="AD46" s="666"/>
      <c r="AE46" s="666"/>
      <c r="AF46" s="666"/>
      <c r="AG46" s="666"/>
      <c r="AH46" s="666"/>
    </row>
    <row r="47">
      <c r="D47" s="670" t="str">
        <f>C1</f>
        <v>Andrei Kolodny SMD/DCS</v>
      </c>
      <c r="E47" s="671">
        <f>C44</f>
        <v>42</v>
      </c>
      <c r="F47" s="672">
        <f>MAX(E47:E51)</f>
        <v>42</v>
      </c>
      <c r="G47" s="663"/>
      <c r="H47" s="663"/>
      <c r="I47" s="663"/>
      <c r="J47" s="663"/>
      <c r="K47" s="663"/>
      <c r="L47" s="663"/>
      <c r="M47" s="663"/>
      <c r="N47" s="663"/>
      <c r="O47" s="663"/>
      <c r="P47" s="663"/>
      <c r="Q47" s="663"/>
      <c r="R47" s="663"/>
      <c r="S47" s="663"/>
      <c r="T47" s="663"/>
      <c r="U47" s="663"/>
      <c r="V47" s="663"/>
      <c r="W47" s="663"/>
      <c r="X47" s="663"/>
      <c r="Y47" s="663"/>
      <c r="Z47" s="663"/>
      <c r="AA47" s="663"/>
      <c r="AB47" s="663"/>
      <c r="AC47" s="663"/>
      <c r="AD47" s="663"/>
      <c r="AE47" s="663"/>
      <c r="AF47" s="663"/>
      <c r="AG47" s="663"/>
      <c r="AH47" s="663"/>
    </row>
    <row r="48">
      <c r="D48" s="670" t="str">
        <f>J1</f>
        <v>Augustine Young  SMD/DCS</v>
      </c>
      <c r="E48" s="671">
        <f>J44</f>
        <v>21</v>
      </c>
      <c r="F48" s="79"/>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row>
    <row r="49">
      <c r="D49" s="670" t="str">
        <f>Q1</f>
        <v>Sebastian Akto  SMD</v>
      </c>
      <c r="E49" s="671">
        <f>Q44</f>
        <v>-2</v>
      </c>
      <c r="F49" s="79"/>
      <c r="G49" s="673"/>
      <c r="H49" s="674"/>
      <c r="I49" s="674"/>
      <c r="J49" s="674"/>
      <c r="K49" s="674"/>
      <c r="L49" s="674"/>
      <c r="M49" s="674"/>
      <c r="N49" s="674"/>
      <c r="O49" s="674"/>
      <c r="P49" s="674"/>
      <c r="Q49" s="674"/>
      <c r="R49" s="674"/>
      <c r="S49" s="674"/>
      <c r="T49" s="674"/>
      <c r="U49" s="674"/>
      <c r="V49" s="674"/>
      <c r="W49" s="674"/>
      <c r="X49" s="674"/>
      <c r="Y49" s="674"/>
      <c r="Z49" s="674"/>
      <c r="AA49" s="674"/>
      <c r="AB49" s="674"/>
      <c r="AC49" s="674"/>
      <c r="AD49" s="674"/>
      <c r="AE49" s="674"/>
      <c r="AF49" s="674"/>
      <c r="AG49" s="674"/>
      <c r="AH49" s="674"/>
    </row>
    <row r="50">
      <c r="D50" s="670" t="str">
        <f>X1</f>
        <v>Vasia Akto SMD</v>
      </c>
      <c r="E50" s="671">
        <f>X44</f>
        <v>15</v>
      </c>
      <c r="F50" s="79"/>
      <c r="G50" s="663"/>
      <c r="H50" s="663"/>
      <c r="I50" s="663"/>
      <c r="J50" s="663"/>
      <c r="K50" s="663"/>
      <c r="L50" s="663"/>
      <c r="M50" s="663"/>
      <c r="N50" s="663"/>
      <c r="O50" s="663"/>
      <c r="P50" s="663"/>
      <c r="Q50" s="663"/>
      <c r="R50" s="663"/>
      <c r="S50" s="663"/>
      <c r="T50" s="663"/>
      <c r="U50" s="663"/>
      <c r="V50" s="663"/>
      <c r="W50" s="663"/>
      <c r="X50" s="663"/>
      <c r="Y50" s="663"/>
      <c r="Z50" s="663"/>
      <c r="AA50" s="663"/>
      <c r="AB50" s="663"/>
      <c r="AC50" s="663"/>
      <c r="AD50" s="663"/>
      <c r="AE50" s="663"/>
      <c r="AF50" s="663"/>
      <c r="AG50" s="663"/>
      <c r="AH50" s="663"/>
    </row>
    <row r="51">
      <c r="D51" s="670" t="s">
        <v>1387</v>
      </c>
      <c r="E51" s="671">
        <f>AE44</f>
        <v>0</v>
      </c>
      <c r="F51" s="9"/>
      <c r="G51" s="663"/>
      <c r="H51" s="663"/>
      <c r="I51" s="663"/>
      <c r="J51" s="663"/>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row>
  </sheetData>
  <mergeCells count="227">
    <mergeCell ref="A1:B2"/>
    <mergeCell ref="C1:F1"/>
    <mergeCell ref="J1:M1"/>
    <mergeCell ref="O1:P2"/>
    <mergeCell ref="Q1:T1"/>
    <mergeCell ref="A3:B3"/>
    <mergeCell ref="O3:P3"/>
    <mergeCell ref="A4:B4"/>
    <mergeCell ref="H4:I4"/>
    <mergeCell ref="O4:P4"/>
    <mergeCell ref="A5:B5"/>
    <mergeCell ref="O5:P5"/>
    <mergeCell ref="A6:F6"/>
    <mergeCell ref="O7:P7"/>
    <mergeCell ref="H6:M6"/>
    <mergeCell ref="O6:T6"/>
    <mergeCell ref="V6:AA6"/>
    <mergeCell ref="AC6:AH6"/>
    <mergeCell ref="X1:AA1"/>
    <mergeCell ref="AC1:AD2"/>
    <mergeCell ref="AE1:AH1"/>
    <mergeCell ref="AC3:AD3"/>
    <mergeCell ref="AC4:AD4"/>
    <mergeCell ref="AC5:AD5"/>
    <mergeCell ref="AC7:AD7"/>
    <mergeCell ref="H13:I13"/>
    <mergeCell ref="H14:M14"/>
    <mergeCell ref="V14:AA14"/>
    <mergeCell ref="AC14:AH14"/>
    <mergeCell ref="O15:P15"/>
    <mergeCell ref="V15:W15"/>
    <mergeCell ref="AC15:AD15"/>
    <mergeCell ref="A7:B7"/>
    <mergeCell ref="A8:B8"/>
    <mergeCell ref="A9:B9"/>
    <mergeCell ref="A10:B10"/>
    <mergeCell ref="A11:B11"/>
    <mergeCell ref="A12:B12"/>
    <mergeCell ref="A14:F14"/>
    <mergeCell ref="A21:B21"/>
    <mergeCell ref="A22:F22"/>
    <mergeCell ref="V21:W21"/>
    <mergeCell ref="V23:W23"/>
    <mergeCell ref="V19:W19"/>
    <mergeCell ref="AC19:AD19"/>
    <mergeCell ref="V20:W20"/>
    <mergeCell ref="AC20:AD20"/>
    <mergeCell ref="AC21:AD21"/>
    <mergeCell ref="V22:AA22"/>
    <mergeCell ref="AC22:AH22"/>
    <mergeCell ref="AC23:AD23"/>
    <mergeCell ref="H29:I29"/>
    <mergeCell ref="H31:I31"/>
    <mergeCell ref="O31:P31"/>
    <mergeCell ref="O32:P32"/>
    <mergeCell ref="O33:P33"/>
    <mergeCell ref="O29:P29"/>
    <mergeCell ref="V29:W29"/>
    <mergeCell ref="H30:M30"/>
    <mergeCell ref="O30:T30"/>
    <mergeCell ref="V30:AA30"/>
    <mergeCell ref="AC30:AH30"/>
    <mergeCell ref="AC31:AD31"/>
    <mergeCell ref="H18:I18"/>
    <mergeCell ref="H19:I19"/>
    <mergeCell ref="H20:I20"/>
    <mergeCell ref="O20:P20"/>
    <mergeCell ref="O21:P21"/>
    <mergeCell ref="H22:M22"/>
    <mergeCell ref="O22:T22"/>
    <mergeCell ref="V26:W26"/>
    <mergeCell ref="V27:W27"/>
    <mergeCell ref="V25:W25"/>
    <mergeCell ref="V28:W28"/>
    <mergeCell ref="V31:W31"/>
    <mergeCell ref="V32:W32"/>
    <mergeCell ref="V33:W33"/>
    <mergeCell ref="V34:W34"/>
    <mergeCell ref="V35:W35"/>
    <mergeCell ref="V36:W36"/>
    <mergeCell ref="O23:P23"/>
    <mergeCell ref="O24:P24"/>
    <mergeCell ref="V24:W24"/>
    <mergeCell ref="O25:P25"/>
    <mergeCell ref="O26:P26"/>
    <mergeCell ref="O27:P27"/>
    <mergeCell ref="O28:P28"/>
    <mergeCell ref="H21:I21"/>
    <mergeCell ref="H23:I23"/>
    <mergeCell ref="H24:I24"/>
    <mergeCell ref="H25:I25"/>
    <mergeCell ref="H26:I26"/>
    <mergeCell ref="H27:I27"/>
    <mergeCell ref="H28:I28"/>
    <mergeCell ref="AC32:AD32"/>
    <mergeCell ref="AC33:AD33"/>
    <mergeCell ref="AC34:AD34"/>
    <mergeCell ref="AC35:AD35"/>
    <mergeCell ref="AC36:AD36"/>
    <mergeCell ref="H36:I36"/>
    <mergeCell ref="H37:M37"/>
    <mergeCell ref="O37:T37"/>
    <mergeCell ref="V37:AA37"/>
    <mergeCell ref="AC37:AH37"/>
    <mergeCell ref="V10:W10"/>
    <mergeCell ref="V11:W11"/>
    <mergeCell ref="V1:W2"/>
    <mergeCell ref="V3:W3"/>
    <mergeCell ref="V4:W4"/>
    <mergeCell ref="V5:W5"/>
    <mergeCell ref="V7:W7"/>
    <mergeCell ref="V8:W8"/>
    <mergeCell ref="V9:W9"/>
    <mergeCell ref="O13:P13"/>
    <mergeCell ref="O14:T14"/>
    <mergeCell ref="O8:P8"/>
    <mergeCell ref="O9:P9"/>
    <mergeCell ref="O10:P10"/>
    <mergeCell ref="O11:P11"/>
    <mergeCell ref="O12:P12"/>
    <mergeCell ref="V12:W12"/>
    <mergeCell ref="V13:W13"/>
    <mergeCell ref="H1:I2"/>
    <mergeCell ref="H3:I3"/>
    <mergeCell ref="H5:I5"/>
    <mergeCell ref="H7:I7"/>
    <mergeCell ref="H8:I8"/>
    <mergeCell ref="H9:I9"/>
    <mergeCell ref="H10:I10"/>
    <mergeCell ref="H11:I11"/>
    <mergeCell ref="H12:I12"/>
    <mergeCell ref="AC8:AD8"/>
    <mergeCell ref="AC9:AD9"/>
    <mergeCell ref="AC10:AD10"/>
    <mergeCell ref="AC11:AD11"/>
    <mergeCell ref="AC12:AD12"/>
    <mergeCell ref="AC13:AD13"/>
    <mergeCell ref="AC16:AD16"/>
    <mergeCell ref="AC29:AD29"/>
    <mergeCell ref="AC38:AD38"/>
    <mergeCell ref="AC39:AD39"/>
    <mergeCell ref="AC40:AD40"/>
    <mergeCell ref="AC41:AD41"/>
    <mergeCell ref="AC42:AD42"/>
    <mergeCell ref="AC43:AD43"/>
    <mergeCell ref="AC44:AD44"/>
    <mergeCell ref="AC17:AD17"/>
    <mergeCell ref="AC18:AD18"/>
    <mergeCell ref="AC24:AD24"/>
    <mergeCell ref="AC25:AD25"/>
    <mergeCell ref="AC26:AD26"/>
    <mergeCell ref="AC27:AD27"/>
    <mergeCell ref="AC28:AD28"/>
    <mergeCell ref="O17:P17"/>
    <mergeCell ref="O18:P18"/>
    <mergeCell ref="O19:P19"/>
    <mergeCell ref="H15:I15"/>
    <mergeCell ref="H16:I16"/>
    <mergeCell ref="O16:P16"/>
    <mergeCell ref="V16:W16"/>
    <mergeCell ref="H17:I17"/>
    <mergeCell ref="V17:W17"/>
    <mergeCell ref="V18:W18"/>
    <mergeCell ref="A13:B13"/>
    <mergeCell ref="A15:B15"/>
    <mergeCell ref="A16:B16"/>
    <mergeCell ref="A17:B17"/>
    <mergeCell ref="A18:B18"/>
    <mergeCell ref="A19:B19"/>
    <mergeCell ref="A20:B20"/>
    <mergeCell ref="A23:B23"/>
    <mergeCell ref="A24:B24"/>
    <mergeCell ref="A25:B25"/>
    <mergeCell ref="A26:B26"/>
    <mergeCell ref="A27:B27"/>
    <mergeCell ref="A28:B28"/>
    <mergeCell ref="A30:F30"/>
    <mergeCell ref="A29:B29"/>
    <mergeCell ref="A31:B31"/>
    <mergeCell ref="A32:B32"/>
    <mergeCell ref="A33:B33"/>
    <mergeCell ref="A34:B34"/>
    <mergeCell ref="A35:B35"/>
    <mergeCell ref="A37:F37"/>
    <mergeCell ref="A44:B44"/>
    <mergeCell ref="C44:F44"/>
    <mergeCell ref="F47:F51"/>
    <mergeCell ref="A36:B36"/>
    <mergeCell ref="A38:B38"/>
    <mergeCell ref="A39:B39"/>
    <mergeCell ref="A40:B40"/>
    <mergeCell ref="A41:B41"/>
    <mergeCell ref="A42:B42"/>
    <mergeCell ref="A43:B43"/>
    <mergeCell ref="A45:C51"/>
    <mergeCell ref="O36:P36"/>
    <mergeCell ref="O38:P38"/>
    <mergeCell ref="V38:W38"/>
    <mergeCell ref="H32:I32"/>
    <mergeCell ref="H33:I33"/>
    <mergeCell ref="H34:I34"/>
    <mergeCell ref="O34:P34"/>
    <mergeCell ref="H35:I35"/>
    <mergeCell ref="O35:P35"/>
    <mergeCell ref="H38:I38"/>
    <mergeCell ref="V40:W40"/>
    <mergeCell ref="V41:W41"/>
    <mergeCell ref="V43:W43"/>
    <mergeCell ref="V44:W44"/>
    <mergeCell ref="X44:AA44"/>
    <mergeCell ref="AE44:AH44"/>
    <mergeCell ref="O41:P41"/>
    <mergeCell ref="O42:P42"/>
    <mergeCell ref="O43:P43"/>
    <mergeCell ref="O44:P44"/>
    <mergeCell ref="Q44:T44"/>
    <mergeCell ref="H42:I42"/>
    <mergeCell ref="H43:I43"/>
    <mergeCell ref="H44:I44"/>
    <mergeCell ref="J44:M44"/>
    <mergeCell ref="H39:I39"/>
    <mergeCell ref="O39:P39"/>
    <mergeCell ref="V39:W39"/>
    <mergeCell ref="H40:I40"/>
    <mergeCell ref="O40:P40"/>
    <mergeCell ref="H41:I41"/>
    <mergeCell ref="V42:W42"/>
  </mergeCells>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EBF7"/>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42" width="11.71"/>
  </cols>
  <sheetData>
    <row r="1" ht="20.25" customHeight="1">
      <c r="A1" s="1291" t="s">
        <v>834</v>
      </c>
      <c r="B1" s="8"/>
      <c r="C1" s="1116" t="s">
        <v>1371</v>
      </c>
      <c r="D1" s="63"/>
      <c r="E1" s="63"/>
      <c r="F1" s="64"/>
      <c r="G1" s="1116" t="s">
        <v>1388</v>
      </c>
      <c r="H1" s="63"/>
      <c r="I1" s="63"/>
      <c r="J1" s="64"/>
      <c r="K1" s="1117" t="s">
        <v>1474</v>
      </c>
      <c r="L1" s="63"/>
      <c r="M1" s="63"/>
      <c r="N1" s="64"/>
      <c r="O1" s="1117" t="s">
        <v>1475</v>
      </c>
      <c r="P1" s="63"/>
      <c r="Q1" s="63"/>
      <c r="R1" s="64"/>
      <c r="S1" s="1117" t="s">
        <v>1476</v>
      </c>
      <c r="T1" s="63"/>
      <c r="U1" s="63"/>
      <c r="V1" s="64"/>
      <c r="W1" s="1119" t="s">
        <v>1477</v>
      </c>
      <c r="X1" s="63"/>
      <c r="Y1" s="63"/>
      <c r="Z1" s="64"/>
      <c r="AA1" s="1118" t="s">
        <v>1478</v>
      </c>
      <c r="AB1" s="63"/>
      <c r="AC1" s="63"/>
      <c r="AD1" s="64"/>
      <c r="AE1" s="1578" t="s">
        <v>919</v>
      </c>
      <c r="AF1" s="63"/>
      <c r="AG1" s="63"/>
      <c r="AH1" s="64"/>
      <c r="AI1" s="1578" t="s">
        <v>919</v>
      </c>
      <c r="AJ1" s="63"/>
      <c r="AK1" s="63"/>
      <c r="AL1" s="64"/>
      <c r="AM1" s="1118" t="s">
        <v>919</v>
      </c>
      <c r="AN1" s="63"/>
      <c r="AO1" s="63"/>
      <c r="AP1" s="64"/>
    </row>
    <row r="2" ht="25.5" customHeight="1">
      <c r="A2" s="442" t="s">
        <v>42</v>
      </c>
      <c r="B2" s="8"/>
      <c r="C2" s="507" t="s">
        <v>4</v>
      </c>
      <c r="D2" s="508" t="s">
        <v>3</v>
      </c>
      <c r="E2" s="507" t="s">
        <v>5</v>
      </c>
      <c r="F2" s="507" t="s">
        <v>43</v>
      </c>
      <c r="G2" s="511" t="s">
        <v>4</v>
      </c>
      <c r="H2" s="508" t="s">
        <v>3</v>
      </c>
      <c r="I2" s="510" t="s">
        <v>5</v>
      </c>
      <c r="J2" s="510" t="s">
        <v>43</v>
      </c>
      <c r="K2" s="511" t="s">
        <v>4</v>
      </c>
      <c r="L2" s="510" t="s">
        <v>3</v>
      </c>
      <c r="M2" s="510" t="s">
        <v>5</v>
      </c>
      <c r="N2" s="510" t="s">
        <v>43</v>
      </c>
      <c r="O2" s="511" t="s">
        <v>4</v>
      </c>
      <c r="P2" s="510" t="s">
        <v>3</v>
      </c>
      <c r="Q2" s="510" t="s">
        <v>5</v>
      </c>
      <c r="R2" s="510" t="s">
        <v>43</v>
      </c>
      <c r="S2" s="511" t="s">
        <v>4</v>
      </c>
      <c r="T2" s="510" t="s">
        <v>3</v>
      </c>
      <c r="U2" s="510" t="s">
        <v>5</v>
      </c>
      <c r="V2" s="510" t="s">
        <v>43</v>
      </c>
      <c r="W2" s="507" t="s">
        <v>4</v>
      </c>
      <c r="X2" s="1292" t="s">
        <v>759</v>
      </c>
      <c r="Y2" s="507" t="s">
        <v>5</v>
      </c>
      <c r="Z2" s="507" t="s">
        <v>43</v>
      </c>
      <c r="AA2" s="507" t="s">
        <v>4</v>
      </c>
      <c r="AB2" s="1292" t="s">
        <v>759</v>
      </c>
      <c r="AC2" s="507" t="s">
        <v>5</v>
      </c>
      <c r="AD2" s="507" t="s">
        <v>43</v>
      </c>
      <c r="AE2" s="1293" t="s">
        <v>4</v>
      </c>
      <c r="AF2" s="1294" t="s">
        <v>759</v>
      </c>
      <c r="AG2" s="1294" t="s">
        <v>5</v>
      </c>
      <c r="AH2" s="1294" t="s">
        <v>43</v>
      </c>
      <c r="AI2" s="1293" t="s">
        <v>4</v>
      </c>
      <c r="AJ2" s="1294" t="s">
        <v>759</v>
      </c>
      <c r="AK2" s="1294" t="s">
        <v>5</v>
      </c>
      <c r="AL2" s="1294" t="s">
        <v>43</v>
      </c>
      <c r="AM2" s="507" t="s">
        <v>4</v>
      </c>
      <c r="AN2" s="1292" t="s">
        <v>759</v>
      </c>
      <c r="AO2" s="507" t="s">
        <v>5</v>
      </c>
      <c r="AP2" s="507" t="s">
        <v>43</v>
      </c>
    </row>
    <row r="3" ht="16.5" customHeight="1">
      <c r="A3" s="451" t="s">
        <v>1479</v>
      </c>
      <c r="B3" s="8"/>
      <c r="C3" s="727">
        <v>2.0</v>
      </c>
      <c r="D3" s="727">
        <v>10.0</v>
      </c>
      <c r="E3" s="1211">
        <v>0.029861111111111113</v>
      </c>
      <c r="F3" s="937"/>
      <c r="G3" s="727">
        <v>1.0</v>
      </c>
      <c r="H3" s="727">
        <v>11.5</v>
      </c>
      <c r="I3" s="1211">
        <v>0.027777777777777776</v>
      </c>
      <c r="J3" s="937"/>
      <c r="K3" s="678"/>
      <c r="L3" s="727"/>
      <c r="M3" s="728"/>
      <c r="N3" s="937"/>
      <c r="O3" s="727">
        <v>1.0</v>
      </c>
      <c r="P3" s="727">
        <v>6.0</v>
      </c>
      <c r="Q3" s="728">
        <v>0.025</v>
      </c>
      <c r="R3" s="937"/>
      <c r="S3" s="727"/>
      <c r="T3" s="727"/>
      <c r="U3" s="728"/>
      <c r="V3" s="937"/>
      <c r="W3" s="1008"/>
      <c r="X3" s="1008"/>
      <c r="Y3" s="1579"/>
      <c r="Z3" s="1169"/>
      <c r="AA3" s="727"/>
      <c r="AB3" s="727"/>
      <c r="AC3" s="736"/>
      <c r="AD3" s="1169"/>
      <c r="AE3" s="1297"/>
      <c r="AF3" s="362"/>
      <c r="AG3" s="363"/>
      <c r="AH3" s="1298"/>
      <c r="AI3" s="1297"/>
      <c r="AJ3" s="362"/>
      <c r="AK3" s="363"/>
      <c r="AL3" s="1298"/>
      <c r="AM3" s="727"/>
      <c r="AN3" s="727"/>
      <c r="AO3" s="736"/>
      <c r="AP3" s="1169"/>
    </row>
    <row r="4" ht="16.5" customHeight="1">
      <c r="A4" s="451" t="s">
        <v>1480</v>
      </c>
      <c r="B4" s="8"/>
      <c r="C4" s="727">
        <v>1.0</v>
      </c>
      <c r="D4" s="727">
        <v>13.5</v>
      </c>
      <c r="E4" s="1211">
        <v>0.04375</v>
      </c>
      <c r="F4" s="954"/>
      <c r="G4" s="678">
        <v>2.0</v>
      </c>
      <c r="H4" s="692">
        <v>5.0</v>
      </c>
      <c r="I4" s="1299">
        <v>0.022222222222222223</v>
      </c>
      <c r="J4" s="954"/>
      <c r="K4" s="678"/>
      <c r="L4" s="692"/>
      <c r="M4" s="785"/>
      <c r="N4" s="954"/>
      <c r="O4" s="727">
        <v>2.0</v>
      </c>
      <c r="P4" s="727">
        <v>8.5</v>
      </c>
      <c r="Q4" s="728">
        <v>0.022222222222222223</v>
      </c>
      <c r="R4" s="954"/>
      <c r="S4" s="727"/>
      <c r="T4" s="727"/>
      <c r="U4" s="728"/>
      <c r="V4" s="954"/>
      <c r="W4" s="1008"/>
      <c r="X4" s="1008"/>
      <c r="Y4" s="1580"/>
      <c r="Z4" s="1302"/>
      <c r="AA4" s="727"/>
      <c r="AB4" s="727"/>
      <c r="AC4" s="1303"/>
      <c r="AD4" s="1302"/>
      <c r="AE4" s="1297"/>
      <c r="AF4" s="362"/>
      <c r="AG4" s="363"/>
      <c r="AH4" s="1298"/>
      <c r="AI4" s="1297"/>
      <c r="AJ4" s="362"/>
      <c r="AK4" s="363"/>
      <c r="AL4" s="1298"/>
      <c r="AM4" s="727"/>
      <c r="AN4" s="727"/>
      <c r="AO4" s="1303"/>
      <c r="AP4" s="1302"/>
    </row>
    <row r="5" ht="18.0" customHeight="1">
      <c r="A5" s="451" t="s">
        <v>1481</v>
      </c>
      <c r="B5" s="8"/>
      <c r="C5" s="727">
        <v>1.0</v>
      </c>
      <c r="D5" s="727">
        <v>15.0</v>
      </c>
      <c r="E5" s="1211">
        <v>0.04513888888888889</v>
      </c>
      <c r="F5" s="954"/>
      <c r="G5" s="678">
        <v>1.0</v>
      </c>
      <c r="H5" s="692">
        <v>7.0</v>
      </c>
      <c r="I5" s="1299">
        <v>0.021527777777777778</v>
      </c>
      <c r="J5" s="954"/>
      <c r="K5" s="678"/>
      <c r="L5" s="692"/>
      <c r="M5" s="693"/>
      <c r="N5" s="1136"/>
      <c r="O5" s="727">
        <v>1.0</v>
      </c>
      <c r="P5" s="727">
        <v>16.0</v>
      </c>
      <c r="Q5" s="728">
        <v>0.022916666666666665</v>
      </c>
      <c r="R5" s="955"/>
      <c r="S5" s="1252" t="s">
        <v>1482</v>
      </c>
      <c r="T5" s="7"/>
      <c r="U5" s="8"/>
      <c r="V5" s="954"/>
      <c r="W5" s="1008"/>
      <c r="X5" s="1008"/>
      <c r="Y5" s="1311"/>
      <c r="Z5" s="954"/>
      <c r="AA5" s="727"/>
      <c r="AB5" s="727"/>
      <c r="AC5" s="1306"/>
      <c r="AD5" s="954"/>
      <c r="AE5" s="1297"/>
      <c r="AF5" s="362"/>
      <c r="AG5" s="1305"/>
      <c r="AH5" s="1298"/>
      <c r="AI5" s="1297"/>
      <c r="AJ5" s="362"/>
      <c r="AK5" s="1305"/>
      <c r="AL5" s="1298"/>
      <c r="AM5" s="727"/>
      <c r="AN5" s="727"/>
      <c r="AO5" s="1306"/>
      <c r="AP5" s="954"/>
    </row>
    <row r="6" ht="13.5" customHeight="1">
      <c r="A6" s="1316"/>
      <c r="B6" s="8"/>
      <c r="C6" s="1260"/>
      <c r="D6" s="1155"/>
      <c r="E6" s="1155"/>
      <c r="F6" s="1155"/>
      <c r="G6" s="1155"/>
      <c r="H6" s="1155"/>
      <c r="I6" s="1155"/>
      <c r="J6" s="1155"/>
      <c r="K6" s="1155"/>
      <c r="L6" s="1155"/>
      <c r="M6" s="1155"/>
      <c r="N6" s="1155"/>
      <c r="O6" s="1155"/>
      <c r="P6" s="1155"/>
      <c r="Q6" s="1155"/>
      <c r="R6" s="1155"/>
      <c r="S6" s="1155"/>
      <c r="T6" s="1155"/>
      <c r="U6" s="1155"/>
      <c r="V6" s="1155"/>
      <c r="W6" s="760"/>
      <c r="X6" s="760"/>
      <c r="Y6" s="760"/>
      <c r="Z6" s="1155"/>
      <c r="AA6" s="760"/>
      <c r="AB6" s="760"/>
      <c r="AC6" s="760"/>
      <c r="AD6" s="1237"/>
      <c r="AE6" s="1581"/>
      <c r="AF6" s="1319"/>
      <c r="AG6" s="1319"/>
      <c r="AH6" s="362"/>
      <c r="AI6" s="1581"/>
      <c r="AJ6" s="1319"/>
      <c r="AK6" s="1319"/>
      <c r="AL6" s="362"/>
      <c r="AM6" s="760"/>
      <c r="AN6" s="760"/>
      <c r="AO6" s="760"/>
      <c r="AP6" s="1237"/>
    </row>
    <row r="7" ht="18.0" customHeight="1">
      <c r="A7" s="451" t="s">
        <v>1483</v>
      </c>
      <c r="B7" s="8"/>
      <c r="C7" s="727">
        <v>3.0</v>
      </c>
      <c r="D7" s="727">
        <v>8.5</v>
      </c>
      <c r="E7" s="1211">
        <v>0.025694444444444443</v>
      </c>
      <c r="F7" s="954"/>
      <c r="G7" s="678">
        <v>2.0</v>
      </c>
      <c r="H7" s="692">
        <v>5.5</v>
      </c>
      <c r="I7" s="1299">
        <v>0.022916666666666665</v>
      </c>
      <c r="J7" s="954"/>
      <c r="K7" s="678"/>
      <c r="L7" s="692"/>
      <c r="M7" s="693"/>
      <c r="N7" s="1136"/>
      <c r="O7" s="727">
        <v>4.0</v>
      </c>
      <c r="P7" s="727">
        <v>9.5</v>
      </c>
      <c r="Q7" s="728">
        <v>0.043055555555555555</v>
      </c>
      <c r="R7" s="1147"/>
      <c r="S7" s="727">
        <v>4.0</v>
      </c>
      <c r="T7" s="727">
        <v>6.0</v>
      </c>
      <c r="U7" s="728">
        <v>0.02361111111111111</v>
      </c>
      <c r="V7" s="954"/>
      <c r="W7" s="1008"/>
      <c r="X7" s="1008"/>
      <c r="Y7" s="1311"/>
      <c r="Z7" s="954"/>
      <c r="AA7" s="727"/>
      <c r="AB7" s="727"/>
      <c r="AC7" s="1306"/>
      <c r="AD7" s="954"/>
      <c r="AE7" s="1297"/>
      <c r="AF7" s="362"/>
      <c r="AG7" s="1305"/>
      <c r="AH7" s="1298"/>
      <c r="AI7" s="1297"/>
      <c r="AJ7" s="362"/>
      <c r="AK7" s="1305"/>
      <c r="AL7" s="1298"/>
      <c r="AM7" s="727"/>
      <c r="AN7" s="727"/>
      <c r="AO7" s="1306"/>
      <c r="AP7" s="954"/>
    </row>
    <row r="8" ht="18.0" customHeight="1">
      <c r="A8" s="451" t="s">
        <v>1484</v>
      </c>
      <c r="B8" s="8"/>
      <c r="C8" s="764">
        <v>1.0</v>
      </c>
      <c r="D8" s="764">
        <v>7.5</v>
      </c>
      <c r="E8" s="1210">
        <v>0.022916666666666665</v>
      </c>
      <c r="F8" s="955"/>
      <c r="G8" s="678">
        <v>5.0</v>
      </c>
      <c r="H8" s="692">
        <v>12.5</v>
      </c>
      <c r="I8" s="1299">
        <v>0.02361111111111111</v>
      </c>
      <c r="J8" s="955"/>
      <c r="K8" s="678"/>
      <c r="L8" s="692"/>
      <c r="M8" s="693"/>
      <c r="N8" s="955"/>
      <c r="O8" s="727">
        <v>3.0</v>
      </c>
      <c r="P8" s="727">
        <v>5.0</v>
      </c>
      <c r="Q8" s="728">
        <v>0.020833333333333332</v>
      </c>
      <c r="R8" s="963"/>
      <c r="S8" s="727">
        <v>6.0</v>
      </c>
      <c r="T8" s="727">
        <v>4.0</v>
      </c>
      <c r="U8" s="728">
        <v>0.07013888888888889</v>
      </c>
      <c r="V8" s="965"/>
      <c r="W8" s="1314"/>
      <c r="X8" s="1314"/>
      <c r="Y8" s="1315"/>
      <c r="Z8" s="965"/>
      <c r="AA8" s="1314"/>
      <c r="AB8" s="1314"/>
      <c r="AC8" s="1315"/>
      <c r="AD8" s="965"/>
      <c r="AE8" s="1308"/>
      <c r="AF8" s="1309"/>
      <c r="AG8" s="1310"/>
      <c r="AH8" s="1298"/>
      <c r="AI8" s="1308"/>
      <c r="AJ8" s="1309"/>
      <c r="AK8" s="1310"/>
      <c r="AL8" s="1298"/>
      <c r="AM8" s="1314"/>
      <c r="AN8" s="1314"/>
      <c r="AO8" s="1315"/>
      <c r="AP8" s="965"/>
    </row>
    <row r="9" ht="18.0" customHeight="1">
      <c r="A9" s="451" t="s">
        <v>1485</v>
      </c>
      <c r="B9" s="8"/>
      <c r="C9" s="727">
        <v>3.0</v>
      </c>
      <c r="D9" s="727">
        <v>8.5</v>
      </c>
      <c r="E9" s="1211">
        <v>0.04375</v>
      </c>
      <c r="F9" s="954"/>
      <c r="G9" s="678">
        <v>4.0</v>
      </c>
      <c r="H9" s="692">
        <v>5.5</v>
      </c>
      <c r="I9" s="693">
        <v>0.02847222222222222</v>
      </c>
      <c r="J9" s="954"/>
      <c r="K9" s="678"/>
      <c r="L9" s="692"/>
      <c r="M9" s="785"/>
      <c r="N9" s="954"/>
      <c r="O9" s="727">
        <v>1.0</v>
      </c>
      <c r="P9" s="727">
        <v>6.0</v>
      </c>
      <c r="Q9" s="728">
        <v>0.024305555555555556</v>
      </c>
      <c r="R9" s="937"/>
      <c r="S9" s="727">
        <v>1.0</v>
      </c>
      <c r="T9" s="727">
        <v>5.0</v>
      </c>
      <c r="U9" s="728">
        <v>0.09375</v>
      </c>
      <c r="V9" s="954"/>
      <c r="W9" s="1008"/>
      <c r="X9" s="1008"/>
      <c r="Y9" s="1009"/>
      <c r="Z9" s="954"/>
      <c r="AA9" s="1008"/>
      <c r="AB9" s="1008"/>
      <c r="AC9" s="1009"/>
      <c r="AD9" s="954"/>
      <c r="AE9" s="1308"/>
      <c r="AF9" s="1309"/>
      <c r="AG9" s="1310"/>
      <c r="AH9" s="1298"/>
      <c r="AI9" s="1308"/>
      <c r="AJ9" s="1309"/>
      <c r="AK9" s="1310"/>
      <c r="AL9" s="1298"/>
      <c r="AM9" s="1008"/>
      <c r="AN9" s="1008"/>
      <c r="AO9" s="1009"/>
      <c r="AP9" s="954"/>
    </row>
    <row r="10" ht="18.0" customHeight="1">
      <c r="A10" s="451" t="s">
        <v>1486</v>
      </c>
      <c r="B10" s="8"/>
      <c r="C10" s="727">
        <v>1.0</v>
      </c>
      <c r="D10" s="727">
        <v>5.5</v>
      </c>
      <c r="E10" s="1211">
        <v>0.043055555555555555</v>
      </c>
      <c r="F10" s="954"/>
      <c r="G10" s="678">
        <v>2.0</v>
      </c>
      <c r="H10" s="692">
        <v>3.0</v>
      </c>
      <c r="I10" s="1299">
        <v>0.021527777777777778</v>
      </c>
      <c r="J10" s="954"/>
      <c r="K10" s="678"/>
      <c r="L10" s="692"/>
      <c r="M10" s="693"/>
      <c r="N10" s="954"/>
      <c r="O10" s="727">
        <v>2.0</v>
      </c>
      <c r="P10" s="727">
        <v>3.0</v>
      </c>
      <c r="Q10" s="728">
        <v>0.014583333333333334</v>
      </c>
      <c r="R10" s="954"/>
      <c r="S10" s="727">
        <v>0.0</v>
      </c>
      <c r="T10" s="727">
        <v>0.0</v>
      </c>
      <c r="U10" s="728">
        <v>0.03333333333333333</v>
      </c>
      <c r="V10" s="954">
        <v>1.0</v>
      </c>
      <c r="W10" s="1008"/>
      <c r="X10" s="1008"/>
      <c r="Y10" s="1009"/>
      <c r="Z10" s="954"/>
      <c r="AA10" s="1008"/>
      <c r="AB10" s="1008"/>
      <c r="AC10" s="1009"/>
      <c r="AD10" s="954"/>
      <c r="AE10" s="1308"/>
      <c r="AF10" s="1309"/>
      <c r="AG10" s="1310"/>
      <c r="AH10" s="1298"/>
      <c r="AI10" s="1308"/>
      <c r="AJ10" s="1309"/>
      <c r="AK10" s="1310"/>
      <c r="AL10" s="1298"/>
      <c r="AM10" s="1008"/>
      <c r="AN10" s="1008"/>
      <c r="AO10" s="1009"/>
      <c r="AP10" s="954"/>
    </row>
    <row r="11" ht="18.0" customHeight="1">
      <c r="A11" s="451" t="s">
        <v>1487</v>
      </c>
      <c r="B11" s="8"/>
      <c r="C11" s="727">
        <v>4.0</v>
      </c>
      <c r="D11" s="727">
        <v>7.0</v>
      </c>
      <c r="E11" s="1211">
        <v>0.06527777777777778</v>
      </c>
      <c r="F11" s="937"/>
      <c r="G11" s="678">
        <v>2.0</v>
      </c>
      <c r="H11" s="692">
        <v>1.0</v>
      </c>
      <c r="I11" s="1299">
        <v>0.021527777777777778</v>
      </c>
      <c r="J11" s="937"/>
      <c r="K11" s="678"/>
      <c r="L11" s="692"/>
      <c r="M11" s="693"/>
      <c r="N11" s="1169"/>
      <c r="O11" s="727">
        <v>2.0</v>
      </c>
      <c r="P11" s="1248">
        <v>5.0</v>
      </c>
      <c r="Q11" s="728">
        <v>0.03958333333333333</v>
      </c>
      <c r="R11" s="937"/>
      <c r="S11" s="727">
        <v>4.0</v>
      </c>
      <c r="T11" s="1248">
        <v>4.0</v>
      </c>
      <c r="U11" s="728">
        <v>0.025694444444444443</v>
      </c>
      <c r="V11" s="937"/>
      <c r="W11" s="1008"/>
      <c r="X11" s="1008"/>
      <c r="Y11" s="1009"/>
      <c r="Z11" s="1169"/>
      <c r="AA11" s="1008"/>
      <c r="AB11" s="1008"/>
      <c r="AC11" s="1009"/>
      <c r="AD11" s="1169"/>
      <c r="AE11" s="1308"/>
      <c r="AF11" s="1309"/>
      <c r="AG11" s="1310"/>
      <c r="AH11" s="1298"/>
      <c r="AI11" s="1308"/>
      <c r="AJ11" s="1309"/>
      <c r="AK11" s="1310"/>
      <c r="AL11" s="1298"/>
      <c r="AM11" s="1008"/>
      <c r="AN11" s="1008"/>
      <c r="AO11" s="1009"/>
      <c r="AP11" s="1169"/>
    </row>
    <row r="12" ht="17.25" customHeight="1">
      <c r="A12" s="451" t="s">
        <v>1488</v>
      </c>
      <c r="B12" s="8"/>
      <c r="C12" s="727">
        <v>3.0</v>
      </c>
      <c r="D12" s="727">
        <v>8.0</v>
      </c>
      <c r="E12" s="1211">
        <v>0.029861111111111113</v>
      </c>
      <c r="F12" s="954"/>
      <c r="G12" s="678">
        <v>1.0</v>
      </c>
      <c r="H12" s="692">
        <v>4.5</v>
      </c>
      <c r="I12" s="1299">
        <v>0.022916666666666665</v>
      </c>
      <c r="J12" s="954"/>
      <c r="K12" s="678"/>
      <c r="L12" s="692"/>
      <c r="M12" s="785"/>
      <c r="N12" s="954"/>
      <c r="O12" s="727">
        <v>1.0</v>
      </c>
      <c r="P12" s="727">
        <v>6.5</v>
      </c>
      <c r="Q12" s="728">
        <v>0.021527777777777778</v>
      </c>
      <c r="R12" s="954"/>
      <c r="S12" s="727">
        <v>1.0</v>
      </c>
      <c r="T12" s="727">
        <v>3.0</v>
      </c>
      <c r="U12" s="728">
        <v>0.029166666666666667</v>
      </c>
      <c r="V12" s="954"/>
      <c r="W12" s="1008"/>
      <c r="X12" s="1008"/>
      <c r="Y12" s="1009"/>
      <c r="Z12" s="954"/>
      <c r="AA12" s="1008"/>
      <c r="AB12" s="1008"/>
      <c r="AC12" s="1009"/>
      <c r="AD12" s="1302"/>
      <c r="AE12" s="1308"/>
      <c r="AF12" s="1309"/>
      <c r="AG12" s="1310"/>
      <c r="AH12" s="1298"/>
      <c r="AI12" s="1308"/>
      <c r="AJ12" s="1309"/>
      <c r="AK12" s="1310"/>
      <c r="AL12" s="1298"/>
      <c r="AM12" s="1008"/>
      <c r="AN12" s="1008"/>
      <c r="AO12" s="1009"/>
      <c r="AP12" s="1302"/>
    </row>
    <row r="13" ht="17.25" customHeight="1">
      <c r="A13" s="451" t="s">
        <v>1489</v>
      </c>
      <c r="B13" s="8"/>
      <c r="C13" s="727">
        <v>2.0</v>
      </c>
      <c r="D13" s="727">
        <v>10.5</v>
      </c>
      <c r="E13" s="1211">
        <v>0.027777777777777776</v>
      </c>
      <c r="F13" s="954"/>
      <c r="G13" s="678">
        <v>1.0</v>
      </c>
      <c r="H13" s="692">
        <v>6.0</v>
      </c>
      <c r="I13" s="1299">
        <v>0.02013888888888889</v>
      </c>
      <c r="J13" s="954"/>
      <c r="K13" s="678"/>
      <c r="L13" s="692"/>
      <c r="M13" s="711"/>
      <c r="N13" s="954"/>
      <c r="O13" s="727">
        <v>1.0</v>
      </c>
      <c r="P13" s="727">
        <v>8.0</v>
      </c>
      <c r="Q13" s="728">
        <v>0.03888888888888889</v>
      </c>
      <c r="R13" s="954"/>
      <c r="S13" s="727">
        <v>1.0</v>
      </c>
      <c r="T13" s="727">
        <v>4.0</v>
      </c>
      <c r="U13" s="728">
        <v>0.021527777777777778</v>
      </c>
      <c r="V13" s="954"/>
      <c r="W13" s="1008"/>
      <c r="X13" s="1008"/>
      <c r="Y13" s="1009"/>
      <c r="Z13" s="1302"/>
      <c r="AA13" s="1008"/>
      <c r="AB13" s="1008"/>
      <c r="AC13" s="1009"/>
      <c r="AD13" s="1302"/>
      <c r="AE13" s="1308"/>
      <c r="AF13" s="1309"/>
      <c r="AG13" s="1310"/>
      <c r="AH13" s="1298"/>
      <c r="AI13" s="1308"/>
      <c r="AJ13" s="1309"/>
      <c r="AK13" s="1310"/>
      <c r="AL13" s="1298"/>
      <c r="AM13" s="1008"/>
      <c r="AN13" s="1008"/>
      <c r="AO13" s="1009"/>
      <c r="AP13" s="1302"/>
    </row>
    <row r="14" ht="13.5" customHeight="1">
      <c r="A14" s="1316"/>
      <c r="B14" s="8"/>
      <c r="C14" s="1260"/>
      <c r="D14" s="1155"/>
      <c r="E14" s="1155"/>
      <c r="F14" s="1155"/>
      <c r="G14" s="1155"/>
      <c r="H14" s="1155"/>
      <c r="I14" s="1155"/>
      <c r="J14" s="1155"/>
      <c r="K14" s="1155"/>
      <c r="L14" s="1155"/>
      <c r="M14" s="1155"/>
      <c r="N14" s="1155"/>
      <c r="O14" s="1155"/>
      <c r="P14" s="1155"/>
      <c r="Q14" s="1155"/>
      <c r="R14" s="1155"/>
      <c r="S14" s="1155"/>
      <c r="T14" s="1155"/>
      <c r="U14" s="1155"/>
      <c r="V14" s="1155"/>
      <c r="W14" s="760"/>
      <c r="X14" s="760"/>
      <c r="Y14" s="760"/>
      <c r="Z14" s="1155"/>
      <c r="AA14" s="1155"/>
      <c r="AB14" s="1155"/>
      <c r="AC14" s="1155"/>
      <c r="AD14" s="1237"/>
      <c r="AE14" s="1582"/>
      <c r="AF14" s="1275"/>
      <c r="AG14" s="1275"/>
      <c r="AH14" s="362"/>
      <c r="AI14" s="1582"/>
      <c r="AJ14" s="1275"/>
      <c r="AK14" s="1275"/>
      <c r="AL14" s="362"/>
      <c r="AM14" s="1155"/>
      <c r="AN14" s="1155"/>
      <c r="AO14" s="1155"/>
      <c r="AP14" s="1237"/>
    </row>
    <row r="15" ht="18.0" customHeight="1">
      <c r="A15" s="451" t="s">
        <v>1490</v>
      </c>
      <c r="B15" s="8"/>
      <c r="C15" s="764">
        <v>1.0</v>
      </c>
      <c r="D15" s="727">
        <v>5.5</v>
      </c>
      <c r="E15" s="1211">
        <v>0.034722222222222224</v>
      </c>
      <c r="F15" s="954"/>
      <c r="G15" s="678">
        <v>2.0</v>
      </c>
      <c r="H15" s="692">
        <v>1.0</v>
      </c>
      <c r="I15" s="1299">
        <v>0.021527777777777778</v>
      </c>
      <c r="J15" s="954"/>
      <c r="K15" s="678"/>
      <c r="L15" s="692"/>
      <c r="M15" s="693"/>
      <c r="N15" s="954"/>
      <c r="O15" s="727">
        <v>2.0</v>
      </c>
      <c r="P15" s="727">
        <v>3.5</v>
      </c>
      <c r="Q15" s="728">
        <v>0.020833333333333332</v>
      </c>
      <c r="R15" s="954"/>
      <c r="S15" s="727">
        <v>5.0</v>
      </c>
      <c r="T15" s="727">
        <v>2.0</v>
      </c>
      <c r="U15" s="728">
        <v>0.022222222222222223</v>
      </c>
      <c r="V15" s="954"/>
      <c r="W15" s="1008"/>
      <c r="X15" s="1008"/>
      <c r="Y15" s="1009"/>
      <c r="Z15" s="954"/>
      <c r="AA15" s="727"/>
      <c r="AB15" s="727"/>
      <c r="AC15" s="727"/>
      <c r="AD15" s="954"/>
      <c r="AE15" s="1297"/>
      <c r="AF15" s="362"/>
      <c r="AG15" s="362"/>
      <c r="AH15" s="1298"/>
      <c r="AI15" s="1297"/>
      <c r="AJ15" s="362"/>
      <c r="AK15" s="362"/>
      <c r="AL15" s="1298"/>
      <c r="AM15" s="727"/>
      <c r="AN15" s="727"/>
      <c r="AO15" s="727"/>
      <c r="AP15" s="954"/>
    </row>
    <row r="16" ht="18.0" customHeight="1">
      <c r="A16" s="451" t="s">
        <v>1491</v>
      </c>
      <c r="B16" s="8"/>
      <c r="C16" s="764">
        <v>2.0</v>
      </c>
      <c r="D16" s="764">
        <v>5.0</v>
      </c>
      <c r="E16" s="1324">
        <v>0.02847222222222222</v>
      </c>
      <c r="F16" s="965"/>
      <c r="G16" s="678">
        <v>2.0</v>
      </c>
      <c r="H16" s="692">
        <v>1.5</v>
      </c>
      <c r="I16" s="1299">
        <v>0.011805555555555555</v>
      </c>
      <c r="J16" s="965"/>
      <c r="K16" s="678"/>
      <c r="L16" s="692"/>
      <c r="M16" s="693"/>
      <c r="N16" s="965"/>
      <c r="O16" s="727">
        <v>1.0</v>
      </c>
      <c r="P16" s="727">
        <v>6.0</v>
      </c>
      <c r="Q16" s="728">
        <v>0.03958333333333333</v>
      </c>
      <c r="R16" s="965"/>
      <c r="S16" s="727">
        <v>4.0</v>
      </c>
      <c r="T16" s="727">
        <v>2.5</v>
      </c>
      <c r="U16" s="728">
        <v>0.06597222222222222</v>
      </c>
      <c r="V16" s="965"/>
      <c r="W16" s="1314"/>
      <c r="X16" s="1314"/>
      <c r="Y16" s="1315"/>
      <c r="Z16" s="965"/>
      <c r="AA16" s="678"/>
      <c r="AB16" s="764"/>
      <c r="AC16" s="1324"/>
      <c r="AD16" s="965"/>
      <c r="AE16" s="1297"/>
      <c r="AF16" s="362"/>
      <c r="AG16" s="1305"/>
      <c r="AH16" s="1298"/>
      <c r="AI16" s="1297"/>
      <c r="AJ16" s="362"/>
      <c r="AK16" s="1305"/>
      <c r="AL16" s="1298"/>
      <c r="AM16" s="678"/>
      <c r="AN16" s="764"/>
      <c r="AO16" s="1324"/>
      <c r="AP16" s="965"/>
    </row>
    <row r="17" ht="18.0" customHeight="1">
      <c r="A17" s="451" t="s">
        <v>1492</v>
      </c>
      <c r="B17" s="8"/>
      <c r="C17" s="727">
        <v>1.0</v>
      </c>
      <c r="D17" s="727">
        <v>13.0</v>
      </c>
      <c r="E17" s="1211">
        <v>0.021527777777777778</v>
      </c>
      <c r="F17" s="954"/>
      <c r="G17" s="678">
        <v>2.0</v>
      </c>
      <c r="H17" s="692">
        <v>5.5</v>
      </c>
      <c r="I17" s="1299">
        <v>0.035416666666666666</v>
      </c>
      <c r="J17" s="954"/>
      <c r="K17" s="678"/>
      <c r="L17" s="692"/>
      <c r="M17" s="692"/>
      <c r="N17" s="954"/>
      <c r="O17" s="727">
        <v>2.0</v>
      </c>
      <c r="P17" s="727">
        <v>8.5</v>
      </c>
      <c r="Q17" s="728">
        <v>0.019444444444444445</v>
      </c>
      <c r="R17" s="954"/>
      <c r="S17" s="727">
        <v>2.0</v>
      </c>
      <c r="T17" s="727">
        <v>6.5</v>
      </c>
      <c r="U17" s="728">
        <v>0.022222222222222223</v>
      </c>
      <c r="V17" s="954"/>
      <c r="W17" s="1008"/>
      <c r="X17" s="1008"/>
      <c r="Y17" s="1009"/>
      <c r="Z17" s="954"/>
      <c r="AA17" s="679"/>
      <c r="AB17" s="727"/>
      <c r="AC17" s="728"/>
      <c r="AD17" s="954"/>
      <c r="AE17" s="1297"/>
      <c r="AF17" s="362"/>
      <c r="AG17" s="1305"/>
      <c r="AH17" s="1298"/>
      <c r="AI17" s="1297"/>
      <c r="AJ17" s="362"/>
      <c r="AK17" s="1305"/>
      <c r="AL17" s="1298"/>
      <c r="AM17" s="679"/>
      <c r="AN17" s="727"/>
      <c r="AO17" s="728"/>
      <c r="AP17" s="954"/>
    </row>
    <row r="18" ht="18.0" customHeight="1">
      <c r="A18" s="451" t="s">
        <v>1493</v>
      </c>
      <c r="B18" s="8"/>
      <c r="C18" s="727">
        <v>1.0</v>
      </c>
      <c r="D18" s="727">
        <v>6.0</v>
      </c>
      <c r="E18" s="1211">
        <v>0.021527777777777778</v>
      </c>
      <c r="F18" s="954"/>
      <c r="G18" s="678">
        <v>1.0</v>
      </c>
      <c r="H18" s="692">
        <v>7.5</v>
      </c>
      <c r="I18" s="1299">
        <v>0.3020833333333333</v>
      </c>
      <c r="J18" s="954"/>
      <c r="K18" s="678"/>
      <c r="L18" s="692"/>
      <c r="M18" s="693"/>
      <c r="N18" s="954"/>
      <c r="O18" s="727">
        <v>0.0</v>
      </c>
      <c r="P18" s="727">
        <v>10.0</v>
      </c>
      <c r="Q18" s="728">
        <v>0.02638888888888889</v>
      </c>
      <c r="R18" s="954"/>
      <c r="S18" s="727">
        <v>2.0</v>
      </c>
      <c r="T18" s="727">
        <v>8.5</v>
      </c>
      <c r="U18" s="728">
        <v>0.03194444444444444</v>
      </c>
      <c r="V18" s="954"/>
      <c r="W18" s="1008"/>
      <c r="X18" s="1008"/>
      <c r="Y18" s="1009"/>
      <c r="Z18" s="954"/>
      <c r="AA18" s="679"/>
      <c r="AB18" s="679"/>
      <c r="AC18" s="680"/>
      <c r="AD18" s="954"/>
      <c r="AE18" s="1297"/>
      <c r="AF18" s="362"/>
      <c r="AG18" s="1305"/>
      <c r="AH18" s="1298"/>
      <c r="AI18" s="1297"/>
      <c r="AJ18" s="362"/>
      <c r="AK18" s="1305"/>
      <c r="AL18" s="1298"/>
      <c r="AM18" s="679"/>
      <c r="AN18" s="679"/>
      <c r="AO18" s="680"/>
      <c r="AP18" s="954"/>
    </row>
    <row r="19" ht="18.0" customHeight="1">
      <c r="A19" s="451" t="s">
        <v>1494</v>
      </c>
      <c r="B19" s="8"/>
      <c r="C19" s="727">
        <v>1.0</v>
      </c>
      <c r="D19" s="727">
        <v>14.5</v>
      </c>
      <c r="E19" s="1211">
        <v>0.035416666666666666</v>
      </c>
      <c r="F19" s="937"/>
      <c r="G19" s="678">
        <v>4.0</v>
      </c>
      <c r="H19" s="692">
        <v>4.5</v>
      </c>
      <c r="I19" s="1299">
        <v>0.3034722222222222</v>
      </c>
      <c r="J19" s="937"/>
      <c r="K19" s="678"/>
      <c r="L19" s="692"/>
      <c r="M19" s="693"/>
      <c r="N19" s="1169"/>
      <c r="O19" s="727">
        <v>3.0</v>
      </c>
      <c r="P19" s="727">
        <v>14.5</v>
      </c>
      <c r="Q19" s="728">
        <v>0.022916666666666665</v>
      </c>
      <c r="R19" s="1169"/>
      <c r="S19" s="727">
        <v>0.0</v>
      </c>
      <c r="T19" s="727">
        <v>0.0</v>
      </c>
      <c r="U19" s="727">
        <v>0.0</v>
      </c>
      <c r="V19" s="1038">
        <v>1.0</v>
      </c>
      <c r="W19" s="1008"/>
      <c r="X19" s="1008"/>
      <c r="Y19" s="1009"/>
      <c r="Z19" s="1169"/>
      <c r="AA19" s="727"/>
      <c r="AB19" s="727"/>
      <c r="AC19" s="728"/>
      <c r="AD19" s="1169"/>
      <c r="AE19" s="1297"/>
      <c r="AF19" s="362"/>
      <c r="AG19" s="1305"/>
      <c r="AH19" s="1298"/>
      <c r="AI19" s="1297"/>
      <c r="AJ19" s="362"/>
      <c r="AK19" s="1305"/>
      <c r="AL19" s="1298"/>
      <c r="AM19" s="727"/>
      <c r="AN19" s="727"/>
      <c r="AO19" s="728"/>
      <c r="AP19" s="1169"/>
    </row>
    <row r="20" ht="16.5" customHeight="1">
      <c r="A20" s="451" t="s">
        <v>1495</v>
      </c>
      <c r="B20" s="8"/>
      <c r="C20" s="727">
        <v>2.0</v>
      </c>
      <c r="D20" s="727">
        <v>8.5</v>
      </c>
      <c r="E20" s="1211">
        <v>0.043055555555555555</v>
      </c>
      <c r="F20" s="954"/>
      <c r="G20" s="678">
        <v>0.0</v>
      </c>
      <c r="H20" s="692">
        <v>4.0</v>
      </c>
      <c r="I20" s="1299">
        <v>0.20833333333333334</v>
      </c>
      <c r="J20" s="1302"/>
      <c r="K20" s="678"/>
      <c r="L20" s="692"/>
      <c r="M20" s="692"/>
      <c r="N20" s="954"/>
      <c r="O20" s="727">
        <v>2.0</v>
      </c>
      <c r="P20" s="727">
        <v>7.5</v>
      </c>
      <c r="Q20" s="728">
        <v>0.06319444444444444</v>
      </c>
      <c r="R20" s="1302"/>
      <c r="S20" s="727">
        <v>1.0</v>
      </c>
      <c r="T20" s="727">
        <v>20.5</v>
      </c>
      <c r="U20" s="728">
        <v>0.044444444444444446</v>
      </c>
      <c r="V20" s="954"/>
      <c r="W20" s="1484">
        <v>4.0</v>
      </c>
      <c r="X20" s="1484">
        <v>3.0</v>
      </c>
      <c r="Y20" s="1502">
        <v>0.04861111111111111</v>
      </c>
      <c r="Z20" s="954"/>
      <c r="AA20" s="1484">
        <v>1.0</v>
      </c>
      <c r="AB20" s="1484">
        <v>2.0</v>
      </c>
      <c r="AC20" s="1502">
        <v>0.0</v>
      </c>
      <c r="AD20" s="1302"/>
      <c r="AE20" s="1297"/>
      <c r="AF20" s="362"/>
      <c r="AG20" s="1305"/>
      <c r="AH20" s="1298"/>
      <c r="AI20" s="1297"/>
      <c r="AJ20" s="362"/>
      <c r="AK20" s="1305"/>
      <c r="AL20" s="1298"/>
      <c r="AM20" s="679"/>
      <c r="AN20" s="727"/>
      <c r="AO20" s="728"/>
      <c r="AP20" s="1302"/>
    </row>
    <row r="21" ht="17.25" customHeight="1">
      <c r="A21" s="451" t="s">
        <v>1496</v>
      </c>
      <c r="B21" s="8"/>
      <c r="C21" s="727">
        <v>1.0</v>
      </c>
      <c r="D21" s="727">
        <v>15.0</v>
      </c>
      <c r="E21" s="1211">
        <v>0.02847222222222222</v>
      </c>
      <c r="F21" s="954"/>
      <c r="G21" s="678">
        <v>2.0</v>
      </c>
      <c r="H21" s="692">
        <v>3.5</v>
      </c>
      <c r="I21" s="1299">
        <v>0.021527777777777778</v>
      </c>
      <c r="J21" s="954"/>
      <c r="K21" s="678"/>
      <c r="L21" s="692"/>
      <c r="M21" s="693"/>
      <c r="N21" s="954"/>
      <c r="O21" s="727">
        <v>1.0</v>
      </c>
      <c r="P21" s="727">
        <v>7.5</v>
      </c>
      <c r="Q21" s="728">
        <v>0.02013888888888889</v>
      </c>
      <c r="R21" s="954"/>
      <c r="S21" s="727">
        <v>4.0</v>
      </c>
      <c r="T21" s="727">
        <v>10.5</v>
      </c>
      <c r="U21" s="728">
        <v>0.059027777777777776</v>
      </c>
      <c r="V21" s="954"/>
      <c r="W21" s="1269">
        <v>7.0</v>
      </c>
      <c r="X21" s="1269">
        <v>5.0</v>
      </c>
      <c r="Y21" s="1468">
        <v>0.13402777777777777</v>
      </c>
      <c r="Z21" s="954"/>
      <c r="AA21" s="1269">
        <v>2.0</v>
      </c>
      <c r="AB21" s="1269">
        <v>2.0</v>
      </c>
      <c r="AC21" s="1468">
        <v>0.06388888888888888</v>
      </c>
      <c r="AD21" s="954"/>
      <c r="AE21" s="1297"/>
      <c r="AF21" s="362"/>
      <c r="AG21" s="362"/>
      <c r="AH21" s="1298"/>
      <c r="AI21" s="1297"/>
      <c r="AJ21" s="362"/>
      <c r="AK21" s="362"/>
      <c r="AL21" s="1298"/>
      <c r="AM21" s="679"/>
      <c r="AN21" s="727"/>
      <c r="AO21" s="727"/>
      <c r="AP21" s="954"/>
    </row>
    <row r="22" ht="12.75" customHeight="1">
      <c r="A22" s="1316"/>
      <c r="B22" s="8"/>
      <c r="C22" s="1260"/>
      <c r="D22" s="1155"/>
      <c r="E22" s="1155"/>
      <c r="F22" s="1155"/>
      <c r="G22" s="1155"/>
      <c r="H22" s="1155"/>
      <c r="I22" s="1155"/>
      <c r="J22" s="1155"/>
      <c r="K22" s="1155"/>
      <c r="L22" s="1155"/>
      <c r="M22" s="1155"/>
      <c r="N22" s="1155"/>
      <c r="O22" s="1155"/>
      <c r="P22" s="1155"/>
      <c r="Q22" s="1155"/>
      <c r="R22" s="1155"/>
      <c r="S22" s="1155"/>
      <c r="T22" s="1155"/>
      <c r="U22" s="1155"/>
      <c r="V22" s="1155"/>
      <c r="W22" s="1155"/>
      <c r="X22" s="1155"/>
      <c r="Y22" s="1155"/>
      <c r="Z22" s="1155"/>
      <c r="AA22" s="1155"/>
      <c r="AB22" s="1155"/>
      <c r="AC22" s="1155"/>
      <c r="AD22" s="1237"/>
      <c r="AE22" s="1582"/>
      <c r="AF22" s="1275"/>
      <c r="AG22" s="1275"/>
      <c r="AH22" s="362"/>
      <c r="AI22" s="1582"/>
      <c r="AJ22" s="1275"/>
      <c r="AK22" s="1275"/>
      <c r="AL22" s="362"/>
      <c r="AM22" s="1155"/>
      <c r="AN22" s="1155"/>
      <c r="AO22" s="1155"/>
      <c r="AP22" s="1237"/>
    </row>
    <row r="23" ht="18.0" customHeight="1">
      <c r="A23" s="451" t="s">
        <v>1497</v>
      </c>
      <c r="B23" s="8"/>
      <c r="C23" s="727">
        <v>1.0</v>
      </c>
      <c r="D23" s="727">
        <v>5.5</v>
      </c>
      <c r="E23" s="1211">
        <v>0.022916666666666665</v>
      </c>
      <c r="F23" s="954"/>
      <c r="G23" s="678">
        <v>1.0</v>
      </c>
      <c r="H23" s="692">
        <v>5.0</v>
      </c>
      <c r="I23" s="1299">
        <v>0.021527777777777778</v>
      </c>
      <c r="J23" s="954"/>
      <c r="K23" s="678"/>
      <c r="L23" s="692"/>
      <c r="M23" s="693"/>
      <c r="N23" s="954"/>
      <c r="O23" s="727">
        <v>3.0</v>
      </c>
      <c r="P23" s="727">
        <v>11.0</v>
      </c>
      <c r="Q23" s="728">
        <v>0.027083333333333334</v>
      </c>
      <c r="R23" s="954"/>
      <c r="S23" s="727">
        <v>3.0</v>
      </c>
      <c r="T23" s="727">
        <v>5.0</v>
      </c>
      <c r="U23" s="728">
        <v>0.04236111111111111</v>
      </c>
      <c r="V23" s="954"/>
      <c r="W23" s="1269">
        <v>9.0</v>
      </c>
      <c r="X23" s="1269">
        <v>4.0</v>
      </c>
      <c r="Y23" s="1468">
        <v>0.04791666666666667</v>
      </c>
      <c r="Z23" s="954"/>
      <c r="AA23" s="1269">
        <v>3.0</v>
      </c>
      <c r="AB23" s="1269">
        <v>2.0</v>
      </c>
      <c r="AC23" s="1468">
        <v>0.06805555555555555</v>
      </c>
      <c r="AD23" s="954"/>
      <c r="AE23" s="1297"/>
      <c r="AF23" s="362"/>
      <c r="AG23" s="362"/>
      <c r="AH23" s="1298"/>
      <c r="AI23" s="1297"/>
      <c r="AJ23" s="362"/>
      <c r="AK23" s="362"/>
      <c r="AL23" s="1298"/>
      <c r="AM23" s="679"/>
      <c r="AN23" s="727"/>
      <c r="AO23" s="727"/>
      <c r="AP23" s="954"/>
    </row>
    <row r="24" ht="17.25" customHeight="1">
      <c r="A24" s="451" t="s">
        <v>1498</v>
      </c>
      <c r="B24" s="8"/>
      <c r="C24" s="764">
        <v>8.0</v>
      </c>
      <c r="D24" s="764">
        <v>6.5</v>
      </c>
      <c r="E24" s="1324">
        <v>0.04583333333333333</v>
      </c>
      <c r="F24" s="954"/>
      <c r="G24" s="678">
        <v>13.0</v>
      </c>
      <c r="H24" s="692">
        <v>4.0</v>
      </c>
      <c r="I24" s="1299">
        <v>0.021527777777777778</v>
      </c>
      <c r="J24" s="965"/>
      <c r="K24" s="678"/>
      <c r="L24" s="692"/>
      <c r="M24" s="693"/>
      <c r="N24" s="965"/>
      <c r="O24" s="727">
        <v>6.0</v>
      </c>
      <c r="P24" s="727">
        <v>4.5</v>
      </c>
      <c r="Q24" s="728">
        <v>0.025</v>
      </c>
      <c r="R24" s="965"/>
      <c r="S24" s="727">
        <v>7.0</v>
      </c>
      <c r="T24" s="727">
        <v>14.0</v>
      </c>
      <c r="U24" s="728">
        <v>0.025694444444444443</v>
      </c>
      <c r="V24" s="965"/>
      <c r="W24" s="791">
        <v>6.0</v>
      </c>
      <c r="X24" s="791">
        <v>5.0</v>
      </c>
      <c r="Y24" s="1483">
        <v>0.05555555555555555</v>
      </c>
      <c r="Z24" s="965"/>
      <c r="AA24" s="791">
        <v>4.0</v>
      </c>
      <c r="AB24" s="791">
        <v>3.0</v>
      </c>
      <c r="AC24" s="1583">
        <v>0.029166666666666667</v>
      </c>
      <c r="AD24" s="965"/>
      <c r="AE24" s="1297"/>
      <c r="AF24" s="362"/>
      <c r="AG24" s="1305"/>
      <c r="AH24" s="1298"/>
      <c r="AI24" s="1297"/>
      <c r="AJ24" s="362"/>
      <c r="AK24" s="1305"/>
      <c r="AL24" s="1298"/>
      <c r="AM24" s="678"/>
      <c r="AN24" s="764"/>
      <c r="AO24" s="1324"/>
      <c r="AP24" s="965"/>
    </row>
    <row r="25" ht="18.0" customHeight="1">
      <c r="A25" s="451" t="s">
        <v>1499</v>
      </c>
      <c r="B25" s="8"/>
      <c r="C25" s="727">
        <v>1.0</v>
      </c>
      <c r="D25" s="727">
        <v>9.0</v>
      </c>
      <c r="E25" s="1211">
        <v>0.022916666666666665</v>
      </c>
      <c r="F25" s="954"/>
      <c r="G25" s="678">
        <v>7.0</v>
      </c>
      <c r="H25" s="692">
        <v>5.0</v>
      </c>
      <c r="I25" s="1299">
        <v>0.022222222222222223</v>
      </c>
      <c r="J25" s="954"/>
      <c r="K25" s="678"/>
      <c r="L25" s="692"/>
      <c r="M25" s="693"/>
      <c r="N25" s="954"/>
      <c r="O25" s="727">
        <v>2.0</v>
      </c>
      <c r="P25" s="727">
        <v>5.0</v>
      </c>
      <c r="Q25" s="728">
        <v>0.022222222222222223</v>
      </c>
      <c r="R25" s="954"/>
      <c r="S25" s="727">
        <v>2.0</v>
      </c>
      <c r="T25" s="727">
        <v>4.5</v>
      </c>
      <c r="U25" s="728">
        <v>0.027777777777777776</v>
      </c>
      <c r="V25" s="1265"/>
      <c r="W25" s="1269">
        <v>1.0</v>
      </c>
      <c r="X25" s="1269">
        <v>4.0</v>
      </c>
      <c r="Y25" s="1468">
        <v>0.04861111111111111</v>
      </c>
      <c r="Z25" s="954"/>
      <c r="AA25" s="1269">
        <v>2.0</v>
      </c>
      <c r="AB25" s="1269">
        <v>2.0</v>
      </c>
      <c r="AC25" s="1468">
        <v>0.06666666666666667</v>
      </c>
      <c r="AD25" s="954"/>
      <c r="AE25" s="1297"/>
      <c r="AF25" s="362"/>
      <c r="AG25" s="1305"/>
      <c r="AH25" s="1298"/>
      <c r="AI25" s="1297"/>
      <c r="AJ25" s="362"/>
      <c r="AK25" s="1305"/>
      <c r="AL25" s="1298"/>
      <c r="AM25" s="679"/>
      <c r="AN25" s="727"/>
      <c r="AO25" s="728"/>
      <c r="AP25" s="954"/>
    </row>
    <row r="26" ht="18.0" customHeight="1">
      <c r="A26" s="451" t="s">
        <v>1500</v>
      </c>
      <c r="B26" s="8"/>
      <c r="C26" s="727">
        <v>1.0</v>
      </c>
      <c r="D26" s="727">
        <v>4.5</v>
      </c>
      <c r="E26" s="1468">
        <v>0.02638888888888889</v>
      </c>
      <c r="F26" s="954"/>
      <c r="G26" s="727">
        <v>1.0</v>
      </c>
      <c r="H26" s="727">
        <v>4.0</v>
      </c>
      <c r="I26" s="1211">
        <v>0.022222222222222223</v>
      </c>
      <c r="J26" s="954"/>
      <c r="K26" s="678"/>
      <c r="L26" s="692"/>
      <c r="M26" s="693"/>
      <c r="N26" s="954"/>
      <c r="O26" s="678">
        <v>1.0</v>
      </c>
      <c r="P26" s="692">
        <v>9.0</v>
      </c>
      <c r="Q26" s="693">
        <v>0.02361111111111111</v>
      </c>
      <c r="R26" s="954"/>
      <c r="S26" s="727">
        <v>0.0</v>
      </c>
      <c r="T26" s="727">
        <v>0.0</v>
      </c>
      <c r="U26" s="727">
        <v>0.0</v>
      </c>
      <c r="V26" s="954">
        <v>1.0</v>
      </c>
      <c r="W26" s="1269">
        <v>7.0</v>
      </c>
      <c r="X26" s="1269">
        <v>4.0</v>
      </c>
      <c r="Y26" s="1468">
        <v>0.06111111111111111</v>
      </c>
      <c r="Z26" s="954"/>
      <c r="AA26" s="802">
        <v>0.0</v>
      </c>
      <c r="AB26" s="1269">
        <v>1.0</v>
      </c>
      <c r="AC26" s="1468">
        <v>0.041666666666666664</v>
      </c>
      <c r="AD26" s="954"/>
      <c r="AE26" s="1297"/>
      <c r="AF26" s="362"/>
      <c r="AG26" s="1305"/>
      <c r="AH26" s="1298"/>
      <c r="AI26" s="1297"/>
      <c r="AJ26" s="362"/>
      <c r="AK26" s="1305"/>
      <c r="AL26" s="1298"/>
      <c r="AM26" s="727"/>
      <c r="AN26" s="727"/>
      <c r="AO26" s="728"/>
      <c r="AP26" s="954"/>
    </row>
    <row r="27" ht="17.25" customHeight="1">
      <c r="A27" s="451" t="s">
        <v>1501</v>
      </c>
      <c r="B27" s="8"/>
      <c r="C27" s="727">
        <v>1.0</v>
      </c>
      <c r="D27" s="727">
        <v>11.5</v>
      </c>
      <c r="E27" s="1211">
        <v>0.022222222222222223</v>
      </c>
      <c r="F27" s="937"/>
      <c r="G27" s="727">
        <v>3.0</v>
      </c>
      <c r="H27" s="727">
        <v>7.0</v>
      </c>
      <c r="I27" s="1211">
        <v>0.022222222222222223</v>
      </c>
      <c r="J27" s="1169"/>
      <c r="K27" s="678"/>
      <c r="L27" s="692"/>
      <c r="M27" s="693"/>
      <c r="N27" s="937"/>
      <c r="O27" s="678">
        <v>1.0</v>
      </c>
      <c r="P27" s="692">
        <v>6.5</v>
      </c>
      <c r="Q27" s="1584">
        <v>0.017361111111111112</v>
      </c>
      <c r="R27" s="1169"/>
      <c r="S27" s="727">
        <v>0.0</v>
      </c>
      <c r="T27" s="727">
        <v>0.0</v>
      </c>
      <c r="U27" s="727">
        <v>0.0</v>
      </c>
      <c r="V27" s="954">
        <v>1.0</v>
      </c>
      <c r="W27" s="1269">
        <v>5.0</v>
      </c>
      <c r="X27" s="1269">
        <v>3.0</v>
      </c>
      <c r="Y27" s="1468">
        <v>0.11180555555555556</v>
      </c>
      <c r="Z27" s="1169"/>
      <c r="AA27" s="802">
        <v>0.0</v>
      </c>
      <c r="AB27" s="1269">
        <v>1.0</v>
      </c>
      <c r="AC27" s="1468">
        <v>0.05138888888888889</v>
      </c>
      <c r="AD27" s="1169"/>
      <c r="AE27" s="1297"/>
      <c r="AF27" s="362"/>
      <c r="AG27" s="1305"/>
      <c r="AH27" s="1298"/>
      <c r="AI27" s="1297"/>
      <c r="AJ27" s="362"/>
      <c r="AK27" s="1305"/>
      <c r="AL27" s="1298"/>
      <c r="AM27" s="679"/>
      <c r="AN27" s="727"/>
      <c r="AO27" s="728"/>
      <c r="AP27" s="1169"/>
    </row>
    <row r="28" ht="18.0" customHeight="1">
      <c r="A28" s="451" t="s">
        <v>1502</v>
      </c>
      <c r="B28" s="8"/>
      <c r="C28" s="727">
        <v>5.0</v>
      </c>
      <c r="D28" s="727">
        <v>14.5</v>
      </c>
      <c r="E28" s="1211">
        <v>0.021527777777777778</v>
      </c>
      <c r="F28" s="965"/>
      <c r="G28" s="727">
        <v>2.0</v>
      </c>
      <c r="H28" s="727">
        <v>2.0</v>
      </c>
      <c r="I28" s="1211">
        <v>0.022222222222222223</v>
      </c>
      <c r="J28" s="965"/>
      <c r="K28" s="678"/>
      <c r="L28" s="692"/>
      <c r="M28" s="693"/>
      <c r="N28" s="965"/>
      <c r="O28" s="678">
        <v>1.0</v>
      </c>
      <c r="P28" s="692">
        <v>7.0</v>
      </c>
      <c r="Q28" s="693">
        <v>0.03819444444444445</v>
      </c>
      <c r="R28" s="965"/>
      <c r="S28" s="727">
        <v>0.0</v>
      </c>
      <c r="T28" s="727">
        <v>6.5</v>
      </c>
      <c r="U28" s="728">
        <v>0.021527777777777778</v>
      </c>
      <c r="V28" s="937"/>
      <c r="W28" s="787">
        <v>0.0</v>
      </c>
      <c r="X28" s="791">
        <v>4.0</v>
      </c>
      <c r="Y28" s="1483">
        <v>0.05625</v>
      </c>
      <c r="Z28" s="965"/>
      <c r="AA28" s="791">
        <v>2.0</v>
      </c>
      <c r="AB28" s="791">
        <v>1.0</v>
      </c>
      <c r="AC28" s="1483">
        <v>0.04583333333333333</v>
      </c>
      <c r="AD28" s="965"/>
      <c r="AE28" s="1308"/>
      <c r="AF28" s="362"/>
      <c r="AG28" s="1305"/>
      <c r="AH28" s="1298"/>
      <c r="AI28" s="1308"/>
      <c r="AJ28" s="362"/>
      <c r="AK28" s="1305"/>
      <c r="AL28" s="1298"/>
      <c r="AM28" s="1314"/>
      <c r="AN28" s="678"/>
      <c r="AO28" s="1324"/>
      <c r="AP28" s="965"/>
    </row>
    <row r="29" ht="16.5" customHeight="1">
      <c r="A29" s="451" t="s">
        <v>1503</v>
      </c>
      <c r="B29" s="8"/>
      <c r="C29" s="727">
        <v>1.0</v>
      </c>
      <c r="D29" s="727">
        <v>5.0</v>
      </c>
      <c r="E29" s="1211">
        <v>0.027777777777777776</v>
      </c>
      <c r="F29" s="965"/>
      <c r="G29" s="727">
        <v>2.0</v>
      </c>
      <c r="H29" s="727">
        <v>1.5</v>
      </c>
      <c r="I29" s="1211">
        <v>0.02361111111111111</v>
      </c>
      <c r="J29" s="965"/>
      <c r="K29" s="678"/>
      <c r="L29" s="765"/>
      <c r="M29" s="693"/>
      <c r="N29" s="965"/>
      <c r="O29" s="678">
        <v>2.0</v>
      </c>
      <c r="P29" s="692">
        <v>5.5</v>
      </c>
      <c r="Q29" s="693">
        <v>0.12430555555555556</v>
      </c>
      <c r="R29" s="965"/>
      <c r="S29" s="727">
        <v>2.0</v>
      </c>
      <c r="T29" s="727">
        <v>5.0</v>
      </c>
      <c r="U29" s="728">
        <v>0.022916666666666665</v>
      </c>
      <c r="V29" s="937"/>
      <c r="W29" s="791">
        <v>9.0</v>
      </c>
      <c r="X29" s="791">
        <v>5.0</v>
      </c>
      <c r="Y29" s="1483">
        <v>0.33611111111111114</v>
      </c>
      <c r="Z29" s="965"/>
      <c r="AA29" s="791">
        <v>6.0</v>
      </c>
      <c r="AB29" s="791">
        <v>1.0</v>
      </c>
      <c r="AC29" s="1483">
        <v>0.043055555555555555</v>
      </c>
      <c r="AD29" s="965"/>
      <c r="AE29" s="1308"/>
      <c r="AF29" s="362"/>
      <c r="AG29" s="1305"/>
      <c r="AH29" s="1298"/>
      <c r="AI29" s="1308"/>
      <c r="AJ29" s="362"/>
      <c r="AK29" s="1305"/>
      <c r="AL29" s="1298"/>
      <c r="AM29" s="1314"/>
      <c r="AN29" s="678"/>
      <c r="AO29" s="1324"/>
      <c r="AP29" s="965"/>
    </row>
    <row r="30" ht="13.5" customHeight="1">
      <c r="A30" s="1316"/>
      <c r="B30" s="8"/>
      <c r="C30" s="1260"/>
      <c r="D30" s="1155"/>
      <c r="E30" s="1155"/>
      <c r="F30" s="1155"/>
      <c r="G30" s="1155"/>
      <c r="H30" s="1155"/>
      <c r="I30" s="1155"/>
      <c r="J30" s="1155"/>
      <c r="K30" s="1155"/>
      <c r="L30" s="1155"/>
      <c r="M30" s="1155"/>
      <c r="N30" s="1155"/>
      <c r="O30" s="1155"/>
      <c r="P30" s="1155"/>
      <c r="Q30" s="1155"/>
      <c r="R30" s="1155"/>
      <c r="S30" s="1155"/>
      <c r="T30" s="1155"/>
      <c r="U30" s="1155"/>
      <c r="V30" s="1155"/>
      <c r="W30" s="1155"/>
      <c r="X30" s="1155"/>
      <c r="Y30" s="1155"/>
      <c r="Z30" s="1155"/>
      <c r="AA30" s="760"/>
      <c r="AB30" s="760"/>
      <c r="AC30" s="760"/>
      <c r="AD30" s="1237"/>
      <c r="AE30" s="1582"/>
      <c r="AF30" s="1275"/>
      <c r="AG30" s="1275"/>
      <c r="AH30" s="362"/>
      <c r="AI30" s="1582"/>
      <c r="AJ30" s="1275"/>
      <c r="AK30" s="1275"/>
      <c r="AL30" s="362"/>
      <c r="AM30" s="1155"/>
      <c r="AN30" s="1155"/>
      <c r="AO30" s="1155"/>
      <c r="AP30" s="1237"/>
    </row>
    <row r="31" ht="18.0" customHeight="1">
      <c r="A31" s="451" t="s">
        <v>1504</v>
      </c>
      <c r="B31" s="8"/>
      <c r="C31" s="764">
        <v>1.0</v>
      </c>
      <c r="D31" s="764">
        <v>5.5</v>
      </c>
      <c r="E31" s="1210">
        <v>0.025694444444444443</v>
      </c>
      <c r="F31" s="965"/>
      <c r="G31" s="727">
        <v>1.0</v>
      </c>
      <c r="H31" s="727">
        <v>6.5</v>
      </c>
      <c r="I31" s="1211">
        <v>0.025</v>
      </c>
      <c r="J31" s="954"/>
      <c r="K31" s="678"/>
      <c r="L31" s="692"/>
      <c r="M31" s="693"/>
      <c r="N31" s="954"/>
      <c r="O31" s="678">
        <v>1.0</v>
      </c>
      <c r="P31" s="692">
        <v>4.0</v>
      </c>
      <c r="Q31" s="785">
        <v>0.021527777777777778</v>
      </c>
      <c r="R31" s="954"/>
      <c r="S31" s="727">
        <v>1.0</v>
      </c>
      <c r="T31" s="727">
        <v>4.0</v>
      </c>
      <c r="U31" s="728">
        <v>0.022916666666666665</v>
      </c>
      <c r="V31" s="1038"/>
      <c r="W31" s="1269">
        <v>5.0</v>
      </c>
      <c r="X31" s="1269">
        <v>2.0</v>
      </c>
      <c r="Y31" s="1468">
        <v>0.05347222222222222</v>
      </c>
      <c r="Z31" s="954"/>
      <c r="AA31" s="1269">
        <v>1.0</v>
      </c>
      <c r="AB31" s="1269">
        <v>4.0</v>
      </c>
      <c r="AC31" s="1468">
        <v>0.049305555555555554</v>
      </c>
      <c r="AD31" s="954"/>
      <c r="AE31" s="1297"/>
      <c r="AF31" s="362"/>
      <c r="AG31" s="1305"/>
      <c r="AH31" s="1298"/>
      <c r="AI31" s="1297"/>
      <c r="AJ31" s="362"/>
      <c r="AK31" s="1305"/>
      <c r="AL31" s="1298"/>
      <c r="AM31" s="679"/>
      <c r="AN31" s="679"/>
      <c r="AO31" s="728"/>
      <c r="AP31" s="954"/>
    </row>
    <row r="32" ht="18.0" customHeight="1">
      <c r="A32" s="451" t="s">
        <v>1505</v>
      </c>
      <c r="B32" s="8"/>
      <c r="C32" s="727">
        <v>2.0</v>
      </c>
      <c r="D32" s="727">
        <v>6.5</v>
      </c>
      <c r="E32" s="1211">
        <v>0.08333333333333333</v>
      </c>
      <c r="F32" s="965"/>
      <c r="G32" s="727">
        <v>1.0</v>
      </c>
      <c r="H32" s="727">
        <v>7.5</v>
      </c>
      <c r="I32" s="1211">
        <v>0.022222222222222223</v>
      </c>
      <c r="J32" s="965"/>
      <c r="K32" s="1585" t="s">
        <v>1276</v>
      </c>
      <c r="L32" s="63"/>
      <c r="M32" s="64"/>
      <c r="N32" s="965"/>
      <c r="O32" s="678">
        <v>1.0</v>
      </c>
      <c r="P32" s="692">
        <v>6.0</v>
      </c>
      <c r="Q32" s="785">
        <v>0.01875</v>
      </c>
      <c r="R32" s="965"/>
      <c r="S32" s="727">
        <v>0.0</v>
      </c>
      <c r="T32" s="727">
        <v>0.0</v>
      </c>
      <c r="U32" s="727">
        <v>0.0</v>
      </c>
      <c r="V32" s="937">
        <v>1.0</v>
      </c>
      <c r="W32" s="791">
        <v>5.0</v>
      </c>
      <c r="X32" s="791">
        <v>2.0</v>
      </c>
      <c r="Y32" s="1483">
        <v>0.06041666666666667</v>
      </c>
      <c r="Z32" s="965"/>
      <c r="AA32" s="791">
        <v>1.0</v>
      </c>
      <c r="AB32" s="791">
        <v>4.0</v>
      </c>
      <c r="AC32" s="1483">
        <v>0.04375</v>
      </c>
      <c r="AD32" s="965"/>
      <c r="AE32" s="1308"/>
      <c r="AF32" s="362"/>
      <c r="AG32" s="1305"/>
      <c r="AH32" s="1298"/>
      <c r="AI32" s="1308"/>
      <c r="AJ32" s="362"/>
      <c r="AK32" s="1305"/>
      <c r="AL32" s="1298"/>
      <c r="AM32" s="1314"/>
      <c r="AN32" s="678"/>
      <c r="AO32" s="1324"/>
      <c r="AP32" s="965"/>
    </row>
    <row r="33" ht="18.0" customHeight="1">
      <c r="A33" s="451" t="s">
        <v>1506</v>
      </c>
      <c r="B33" s="8"/>
      <c r="C33" s="727">
        <v>1.0</v>
      </c>
      <c r="D33" s="727">
        <v>9.0</v>
      </c>
      <c r="E33" s="1211">
        <v>0.024305555555555556</v>
      </c>
      <c r="F33" s="954"/>
      <c r="G33" s="727">
        <v>3.0</v>
      </c>
      <c r="H33" s="727">
        <v>5.0</v>
      </c>
      <c r="I33" s="728">
        <v>0.022222222222222223</v>
      </c>
      <c r="J33" s="954"/>
      <c r="K33" s="678">
        <v>6.0</v>
      </c>
      <c r="L33" s="692">
        <v>8.0</v>
      </c>
      <c r="M33" s="693">
        <v>0.02638888888888889</v>
      </c>
      <c r="N33" s="954"/>
      <c r="O33" s="678">
        <v>1.0</v>
      </c>
      <c r="P33" s="692">
        <v>7.5</v>
      </c>
      <c r="Q33" s="693">
        <v>0.02638888888888889</v>
      </c>
      <c r="R33" s="954"/>
      <c r="S33" s="727">
        <v>1.0</v>
      </c>
      <c r="T33" s="727">
        <v>8.0</v>
      </c>
      <c r="U33" s="728">
        <v>0.022222222222222223</v>
      </c>
      <c r="V33" s="1038"/>
      <c r="W33" s="1269">
        <v>3.0</v>
      </c>
      <c r="X33" s="1269">
        <v>2.0</v>
      </c>
      <c r="Y33" s="1468">
        <v>0.06666666666666667</v>
      </c>
      <c r="Z33" s="954"/>
      <c r="AA33" s="802">
        <v>0.0</v>
      </c>
      <c r="AB33" s="1269">
        <v>5.0</v>
      </c>
      <c r="AC33" s="1468">
        <v>0.04375</v>
      </c>
      <c r="AD33" s="954"/>
      <c r="AE33" s="1297"/>
      <c r="AF33" s="362"/>
      <c r="AG33" s="1305"/>
      <c r="AH33" s="1298"/>
      <c r="AI33" s="1297"/>
      <c r="AJ33" s="362"/>
      <c r="AK33" s="1305"/>
      <c r="AL33" s="1298"/>
      <c r="AM33" s="679"/>
      <c r="AN33" s="679"/>
      <c r="AO33" s="728"/>
      <c r="AP33" s="954"/>
    </row>
    <row r="34" ht="18.0" customHeight="1">
      <c r="A34" s="451" t="s">
        <v>1507</v>
      </c>
      <c r="B34" s="8"/>
      <c r="C34" s="727">
        <v>1.0</v>
      </c>
      <c r="D34" s="727">
        <v>5.5</v>
      </c>
      <c r="E34" s="728">
        <v>0.05625</v>
      </c>
      <c r="F34" s="954"/>
      <c r="G34" s="727">
        <v>0.0</v>
      </c>
      <c r="H34" s="727">
        <v>3.0</v>
      </c>
      <c r="I34" s="728">
        <v>0.027777777777777776</v>
      </c>
      <c r="J34" s="954"/>
      <c r="K34" s="679">
        <v>0.0</v>
      </c>
      <c r="L34" s="679">
        <v>5.0</v>
      </c>
      <c r="M34" s="680">
        <v>0.058333333333333334</v>
      </c>
      <c r="N34" s="954"/>
      <c r="O34" s="727">
        <v>1.0</v>
      </c>
      <c r="P34" s="727">
        <v>4.5</v>
      </c>
      <c r="Q34" s="728">
        <v>0.0375</v>
      </c>
      <c r="R34" s="954"/>
      <c r="S34" s="727">
        <v>1.0</v>
      </c>
      <c r="T34" s="727">
        <v>4.0</v>
      </c>
      <c r="U34" s="728">
        <v>0.027083333333333334</v>
      </c>
      <c r="V34" s="1038"/>
      <c r="W34" s="1269">
        <v>4.0</v>
      </c>
      <c r="X34" s="1269">
        <v>3.0</v>
      </c>
      <c r="Y34" s="1468">
        <v>0.0625</v>
      </c>
      <c r="Z34" s="954"/>
      <c r="AA34" s="1269">
        <v>2.0</v>
      </c>
      <c r="AB34" s="1269">
        <v>4.0</v>
      </c>
      <c r="AC34" s="1468">
        <v>0.043055555555555555</v>
      </c>
      <c r="AD34" s="954"/>
      <c r="AE34" s="1297"/>
      <c r="AF34" s="362"/>
      <c r="AG34" s="1310"/>
      <c r="AH34" s="1298"/>
      <c r="AI34" s="1297"/>
      <c r="AJ34" s="362"/>
      <c r="AK34" s="1310"/>
      <c r="AL34" s="1298"/>
      <c r="AM34" s="679"/>
      <c r="AN34" s="679"/>
      <c r="AO34" s="1009"/>
      <c r="AP34" s="954"/>
    </row>
    <row r="35" ht="18.0" customHeight="1">
      <c r="A35" s="1224" t="s">
        <v>1508</v>
      </c>
      <c r="B35" s="63"/>
      <c r="C35" s="727">
        <v>1.0</v>
      </c>
      <c r="D35" s="727">
        <v>12.5</v>
      </c>
      <c r="E35" s="728">
        <v>0.049305555555555554</v>
      </c>
      <c r="F35" s="954"/>
      <c r="G35" s="727">
        <v>2.0</v>
      </c>
      <c r="H35" s="727">
        <v>5.5</v>
      </c>
      <c r="I35" s="728">
        <v>0.021527777777777778</v>
      </c>
      <c r="J35" s="954"/>
      <c r="K35" s="679">
        <v>3.0</v>
      </c>
      <c r="L35" s="679">
        <v>5.5</v>
      </c>
      <c r="M35" s="680">
        <v>0.044444444444444446</v>
      </c>
      <c r="N35" s="954"/>
      <c r="O35" s="727">
        <v>1.0</v>
      </c>
      <c r="P35" s="727">
        <v>9.5</v>
      </c>
      <c r="Q35" s="736">
        <v>0.03125</v>
      </c>
      <c r="R35" s="954"/>
      <c r="S35" s="727">
        <v>1.0</v>
      </c>
      <c r="T35" s="727">
        <v>0.0</v>
      </c>
      <c r="U35" s="728">
        <v>0.024305555555555556</v>
      </c>
      <c r="V35" s="1038"/>
      <c r="W35" s="1269">
        <v>1.0</v>
      </c>
      <c r="X35" s="1269">
        <v>2.0</v>
      </c>
      <c r="Y35" s="1468">
        <v>0.0763888888888889</v>
      </c>
      <c r="Z35" s="954"/>
      <c r="AA35" s="1269">
        <v>1.0</v>
      </c>
      <c r="AB35" s="1269">
        <v>4.0</v>
      </c>
      <c r="AC35" s="1468">
        <v>0.043055555555555555</v>
      </c>
      <c r="AD35" s="954"/>
      <c r="AE35" s="1297"/>
      <c r="AF35" s="362"/>
      <c r="AG35" s="1310"/>
      <c r="AH35" s="1298"/>
      <c r="AI35" s="1297"/>
      <c r="AJ35" s="362"/>
      <c r="AK35" s="1310"/>
      <c r="AL35" s="1298"/>
      <c r="AM35" s="679"/>
      <c r="AN35" s="679"/>
      <c r="AO35" s="1009"/>
      <c r="AP35" s="954"/>
    </row>
    <row r="36" ht="18.0" customHeight="1">
      <c r="A36" s="1224" t="s">
        <v>1509</v>
      </c>
      <c r="B36" s="63"/>
      <c r="C36" s="727">
        <v>3.0</v>
      </c>
      <c r="D36" s="727">
        <v>7.0</v>
      </c>
      <c r="E36" s="728">
        <v>0.04513888888888889</v>
      </c>
      <c r="F36" s="954"/>
      <c r="G36" s="727">
        <v>2.0</v>
      </c>
      <c r="H36" s="727">
        <v>3.5</v>
      </c>
      <c r="I36" s="728">
        <v>0.01597222222222222</v>
      </c>
      <c r="J36" s="954"/>
      <c r="K36" s="679">
        <v>2.0</v>
      </c>
      <c r="L36" s="679">
        <v>7.5</v>
      </c>
      <c r="M36" s="680">
        <v>0.04236111111111111</v>
      </c>
      <c r="N36" s="954"/>
      <c r="O36" s="727">
        <v>5.0</v>
      </c>
      <c r="P36" s="727">
        <v>6.0</v>
      </c>
      <c r="Q36" s="728">
        <v>0.075</v>
      </c>
      <c r="R36" s="954"/>
      <c r="S36" s="727">
        <v>1.0</v>
      </c>
      <c r="T36" s="727">
        <v>14.0</v>
      </c>
      <c r="U36" s="728">
        <v>0.030555555555555555</v>
      </c>
      <c r="V36" s="1038"/>
      <c r="W36" s="1269">
        <v>4.0</v>
      </c>
      <c r="X36" s="1269">
        <v>2.0</v>
      </c>
      <c r="Y36" s="1468">
        <v>0.12361111111111112</v>
      </c>
      <c r="Z36" s="954"/>
      <c r="AA36" s="1170">
        <v>0.0</v>
      </c>
      <c r="AB36" s="1170">
        <v>4.0</v>
      </c>
      <c r="AC36" s="1171">
        <v>0.0</v>
      </c>
      <c r="AD36" s="954">
        <v>1.0</v>
      </c>
      <c r="AE36" s="1297"/>
      <c r="AF36" s="362"/>
      <c r="AG36" s="1310"/>
      <c r="AH36" s="1298"/>
      <c r="AI36" s="1297"/>
      <c r="AJ36" s="362"/>
      <c r="AK36" s="1310"/>
      <c r="AL36" s="1298"/>
      <c r="AM36" s="679"/>
      <c r="AN36" s="679"/>
      <c r="AO36" s="1009"/>
      <c r="AP36" s="954"/>
    </row>
    <row r="37" ht="11.25" customHeight="1">
      <c r="A37" s="1337"/>
      <c r="B37" s="63"/>
      <c r="C37" s="819"/>
      <c r="D37" s="819"/>
      <c r="E37" s="820"/>
      <c r="F37" s="820"/>
      <c r="G37" s="819"/>
      <c r="H37" s="819"/>
      <c r="I37" s="820"/>
      <c r="J37" s="820"/>
      <c r="K37" s="821"/>
      <c r="L37" s="821"/>
      <c r="M37" s="822"/>
      <c r="N37" s="822"/>
      <c r="O37" s="821"/>
      <c r="P37" s="821"/>
      <c r="Q37" s="822"/>
      <c r="R37" s="822"/>
      <c r="S37" s="819"/>
      <c r="T37" s="819"/>
      <c r="U37" s="820"/>
      <c r="V37" s="820"/>
      <c r="W37" s="819"/>
      <c r="X37" s="819"/>
      <c r="Y37" s="820"/>
      <c r="Z37" s="820"/>
      <c r="AA37" s="819"/>
      <c r="AB37" s="819"/>
      <c r="AC37" s="820"/>
      <c r="AD37" s="820"/>
      <c r="AE37" s="1275"/>
      <c r="AF37" s="1275"/>
      <c r="AG37" s="1276"/>
      <c r="AH37" s="1276"/>
      <c r="AI37" s="1275"/>
      <c r="AJ37" s="1275"/>
      <c r="AK37" s="1276"/>
      <c r="AL37" s="1276"/>
      <c r="AM37" s="819"/>
      <c r="AN37" s="819"/>
      <c r="AO37" s="820"/>
      <c r="AP37" s="820"/>
    </row>
    <row r="38" ht="18.0" customHeight="1">
      <c r="A38" s="399" t="s">
        <v>45</v>
      </c>
      <c r="B38" s="400" t="s">
        <v>46</v>
      </c>
      <c r="C38" s="401">
        <f t="shared" ref="C38:AP38" si="1">SUM(C3:C5)</f>
        <v>4</v>
      </c>
      <c r="D38" s="401">
        <f t="shared" si="1"/>
        <v>38.5</v>
      </c>
      <c r="E38" s="578">
        <f t="shared" si="1"/>
        <v>0.11875</v>
      </c>
      <c r="F38" s="825">
        <f t="shared" si="1"/>
        <v>0</v>
      </c>
      <c r="G38" s="401">
        <f t="shared" si="1"/>
        <v>4</v>
      </c>
      <c r="H38" s="401">
        <f t="shared" si="1"/>
        <v>23.5</v>
      </c>
      <c r="I38" s="578">
        <f t="shared" si="1"/>
        <v>0.07152777778</v>
      </c>
      <c r="J38" s="825">
        <f t="shared" si="1"/>
        <v>0</v>
      </c>
      <c r="K38" s="401">
        <f t="shared" si="1"/>
        <v>0</v>
      </c>
      <c r="L38" s="401">
        <f t="shared" si="1"/>
        <v>0</v>
      </c>
      <c r="M38" s="901">
        <f t="shared" si="1"/>
        <v>0</v>
      </c>
      <c r="N38" s="825">
        <f t="shared" si="1"/>
        <v>0</v>
      </c>
      <c r="O38" s="401">
        <f t="shared" si="1"/>
        <v>4</v>
      </c>
      <c r="P38" s="401">
        <f t="shared" si="1"/>
        <v>30.5</v>
      </c>
      <c r="Q38" s="901">
        <f t="shared" si="1"/>
        <v>0.07013888889</v>
      </c>
      <c r="R38" s="825">
        <f t="shared" si="1"/>
        <v>0</v>
      </c>
      <c r="S38" s="401">
        <f t="shared" si="1"/>
        <v>0</v>
      </c>
      <c r="T38" s="401">
        <f t="shared" si="1"/>
        <v>0</v>
      </c>
      <c r="U38" s="901">
        <f t="shared" si="1"/>
        <v>0</v>
      </c>
      <c r="V38" s="825">
        <f t="shared" si="1"/>
        <v>0</v>
      </c>
      <c r="W38" s="401">
        <f t="shared" si="1"/>
        <v>0</v>
      </c>
      <c r="X38" s="401">
        <f t="shared" si="1"/>
        <v>0</v>
      </c>
      <c r="Y38" s="1498">
        <f t="shared" si="1"/>
        <v>0</v>
      </c>
      <c r="Z38" s="825">
        <f t="shared" si="1"/>
        <v>0</v>
      </c>
      <c r="AA38" s="401">
        <f t="shared" si="1"/>
        <v>0</v>
      </c>
      <c r="AB38" s="401">
        <f t="shared" si="1"/>
        <v>0</v>
      </c>
      <c r="AC38" s="1498">
        <f t="shared" si="1"/>
        <v>0</v>
      </c>
      <c r="AD38" s="825">
        <f t="shared" si="1"/>
        <v>0</v>
      </c>
      <c r="AE38" s="1341">
        <f t="shared" si="1"/>
        <v>0</v>
      </c>
      <c r="AF38" s="1586">
        <f t="shared" si="1"/>
        <v>0</v>
      </c>
      <c r="AG38" s="1587">
        <f t="shared" si="1"/>
        <v>0</v>
      </c>
      <c r="AH38" s="1223">
        <f t="shared" si="1"/>
        <v>0</v>
      </c>
      <c r="AI38" s="1341">
        <f t="shared" si="1"/>
        <v>0</v>
      </c>
      <c r="AJ38" s="1586">
        <f t="shared" si="1"/>
        <v>0</v>
      </c>
      <c r="AK38" s="1587">
        <f t="shared" si="1"/>
        <v>0</v>
      </c>
      <c r="AL38" s="1223">
        <f t="shared" si="1"/>
        <v>0</v>
      </c>
      <c r="AM38" s="401">
        <f t="shared" si="1"/>
        <v>0</v>
      </c>
      <c r="AN38" s="401">
        <f t="shared" si="1"/>
        <v>0</v>
      </c>
      <c r="AO38" s="1498">
        <f t="shared" si="1"/>
        <v>0</v>
      </c>
      <c r="AP38" s="825">
        <f t="shared" si="1"/>
        <v>0</v>
      </c>
    </row>
    <row r="39" ht="18.0" customHeight="1">
      <c r="A39" s="404" t="s">
        <v>47</v>
      </c>
      <c r="B39" s="405" t="s">
        <v>48</v>
      </c>
      <c r="C39" s="401">
        <f t="shared" ref="C39:AP39" si="2">SUM(C7:C13)</f>
        <v>17</v>
      </c>
      <c r="D39" s="401">
        <f t="shared" si="2"/>
        <v>55.5</v>
      </c>
      <c r="E39" s="578">
        <f t="shared" si="2"/>
        <v>0.2583333333</v>
      </c>
      <c r="F39" s="825">
        <f t="shared" si="2"/>
        <v>0</v>
      </c>
      <c r="G39" s="401">
        <f t="shared" si="2"/>
        <v>17</v>
      </c>
      <c r="H39" s="401">
        <f t="shared" si="2"/>
        <v>38</v>
      </c>
      <c r="I39" s="578">
        <f t="shared" si="2"/>
        <v>0.1611111111</v>
      </c>
      <c r="J39" s="825">
        <f t="shared" si="2"/>
        <v>0</v>
      </c>
      <c r="K39" s="401">
        <f t="shared" si="2"/>
        <v>0</v>
      </c>
      <c r="L39" s="401">
        <f t="shared" si="2"/>
        <v>0</v>
      </c>
      <c r="M39" s="901">
        <f t="shared" si="2"/>
        <v>0</v>
      </c>
      <c r="N39" s="825">
        <f t="shared" si="2"/>
        <v>0</v>
      </c>
      <c r="O39" s="401">
        <f t="shared" si="2"/>
        <v>14</v>
      </c>
      <c r="P39" s="401">
        <f t="shared" si="2"/>
        <v>43</v>
      </c>
      <c r="Q39" s="901">
        <f t="shared" si="2"/>
        <v>0.2027777778</v>
      </c>
      <c r="R39" s="825">
        <f t="shared" si="2"/>
        <v>0</v>
      </c>
      <c r="S39" s="401">
        <f t="shared" si="2"/>
        <v>17</v>
      </c>
      <c r="T39" s="401">
        <f t="shared" si="2"/>
        <v>26</v>
      </c>
      <c r="U39" s="901">
        <f t="shared" si="2"/>
        <v>0.2972222222</v>
      </c>
      <c r="V39" s="825">
        <f t="shared" si="2"/>
        <v>1</v>
      </c>
      <c r="W39" s="401">
        <f t="shared" si="2"/>
        <v>0</v>
      </c>
      <c r="X39" s="401">
        <f t="shared" si="2"/>
        <v>0</v>
      </c>
      <c r="Y39" s="901">
        <f t="shared" si="2"/>
        <v>0</v>
      </c>
      <c r="Z39" s="825">
        <f t="shared" si="2"/>
        <v>0</v>
      </c>
      <c r="AA39" s="401">
        <f t="shared" si="2"/>
        <v>0</v>
      </c>
      <c r="AB39" s="401">
        <f t="shared" si="2"/>
        <v>0</v>
      </c>
      <c r="AC39" s="901">
        <f t="shared" si="2"/>
        <v>0</v>
      </c>
      <c r="AD39" s="825">
        <f t="shared" si="2"/>
        <v>0</v>
      </c>
      <c r="AE39" s="1341">
        <f t="shared" si="2"/>
        <v>0</v>
      </c>
      <c r="AF39" s="1586">
        <f t="shared" si="2"/>
        <v>0</v>
      </c>
      <c r="AG39" s="1588">
        <f t="shared" si="2"/>
        <v>0</v>
      </c>
      <c r="AH39" s="1223">
        <f t="shared" si="2"/>
        <v>0</v>
      </c>
      <c r="AI39" s="1341">
        <f t="shared" si="2"/>
        <v>0</v>
      </c>
      <c r="AJ39" s="1586">
        <f t="shared" si="2"/>
        <v>0</v>
      </c>
      <c r="AK39" s="1588">
        <f t="shared" si="2"/>
        <v>0</v>
      </c>
      <c r="AL39" s="1223">
        <f t="shared" si="2"/>
        <v>0</v>
      </c>
      <c r="AM39" s="401">
        <f t="shared" si="2"/>
        <v>0</v>
      </c>
      <c r="AN39" s="401">
        <f t="shared" si="2"/>
        <v>0</v>
      </c>
      <c r="AO39" s="901">
        <f t="shared" si="2"/>
        <v>0</v>
      </c>
      <c r="AP39" s="825">
        <f t="shared" si="2"/>
        <v>0</v>
      </c>
    </row>
    <row r="40" ht="18.0" customHeight="1">
      <c r="A40" s="406" t="s">
        <v>43</v>
      </c>
      <c r="B40" s="405" t="s">
        <v>49</v>
      </c>
      <c r="C40" s="401">
        <f t="shared" ref="C40:AP40" si="3">SUM(C15:C21)</f>
        <v>9</v>
      </c>
      <c r="D40" s="401">
        <f t="shared" si="3"/>
        <v>67.5</v>
      </c>
      <c r="E40" s="578">
        <f t="shared" si="3"/>
        <v>0.2131944444</v>
      </c>
      <c r="F40" s="825">
        <f t="shared" si="3"/>
        <v>0</v>
      </c>
      <c r="G40" s="401">
        <f t="shared" si="3"/>
        <v>13</v>
      </c>
      <c r="H40" s="401">
        <f t="shared" si="3"/>
        <v>27.5</v>
      </c>
      <c r="I40" s="578">
        <f t="shared" si="3"/>
        <v>0.9041666667</v>
      </c>
      <c r="J40" s="825">
        <f t="shared" si="3"/>
        <v>0</v>
      </c>
      <c r="K40" s="401">
        <f t="shared" si="3"/>
        <v>0</v>
      </c>
      <c r="L40" s="401">
        <f t="shared" si="3"/>
        <v>0</v>
      </c>
      <c r="M40" s="901">
        <f t="shared" si="3"/>
        <v>0</v>
      </c>
      <c r="N40" s="825">
        <f t="shared" si="3"/>
        <v>0</v>
      </c>
      <c r="O40" s="401">
        <f t="shared" si="3"/>
        <v>11</v>
      </c>
      <c r="P40" s="401">
        <f t="shared" si="3"/>
        <v>57.5</v>
      </c>
      <c r="Q40" s="901">
        <f t="shared" si="3"/>
        <v>0.2125</v>
      </c>
      <c r="R40" s="825">
        <f t="shared" si="3"/>
        <v>0</v>
      </c>
      <c r="S40" s="401">
        <f t="shared" si="3"/>
        <v>18</v>
      </c>
      <c r="T40" s="401">
        <f t="shared" si="3"/>
        <v>50.5</v>
      </c>
      <c r="U40" s="901">
        <f t="shared" si="3"/>
        <v>0.2458333333</v>
      </c>
      <c r="V40" s="825">
        <f t="shared" si="3"/>
        <v>1</v>
      </c>
      <c r="W40" s="401">
        <f t="shared" si="3"/>
        <v>11</v>
      </c>
      <c r="X40" s="401">
        <f t="shared" si="3"/>
        <v>8</v>
      </c>
      <c r="Y40" s="901">
        <f t="shared" si="3"/>
        <v>0.1826388889</v>
      </c>
      <c r="Z40" s="825">
        <f t="shared" si="3"/>
        <v>0</v>
      </c>
      <c r="AA40" s="401">
        <f t="shared" si="3"/>
        <v>3</v>
      </c>
      <c r="AB40" s="401">
        <f t="shared" si="3"/>
        <v>4</v>
      </c>
      <c r="AC40" s="401">
        <f t="shared" si="3"/>
        <v>0.06388888889</v>
      </c>
      <c r="AD40" s="825">
        <f t="shared" si="3"/>
        <v>0</v>
      </c>
      <c r="AE40" s="1341">
        <f t="shared" si="3"/>
        <v>0</v>
      </c>
      <c r="AF40" s="1586">
        <f t="shared" si="3"/>
        <v>0</v>
      </c>
      <c r="AG40" s="1586">
        <f t="shared" si="3"/>
        <v>0</v>
      </c>
      <c r="AH40" s="1223">
        <f t="shared" si="3"/>
        <v>0</v>
      </c>
      <c r="AI40" s="1341">
        <f t="shared" si="3"/>
        <v>0</v>
      </c>
      <c r="AJ40" s="1586">
        <f t="shared" si="3"/>
        <v>0</v>
      </c>
      <c r="AK40" s="1586">
        <f t="shared" si="3"/>
        <v>0</v>
      </c>
      <c r="AL40" s="1223">
        <f t="shared" si="3"/>
        <v>0</v>
      </c>
      <c r="AM40" s="401">
        <f t="shared" si="3"/>
        <v>0</v>
      </c>
      <c r="AN40" s="401">
        <f t="shared" si="3"/>
        <v>0</v>
      </c>
      <c r="AO40" s="401">
        <f t="shared" si="3"/>
        <v>0</v>
      </c>
      <c r="AP40" s="825">
        <f t="shared" si="3"/>
        <v>0</v>
      </c>
    </row>
    <row r="41" ht="18.0" customHeight="1">
      <c r="A41" s="407" t="s">
        <v>57</v>
      </c>
      <c r="B41" s="405" t="s">
        <v>51</v>
      </c>
      <c r="C41" s="401">
        <f t="shared" ref="C41:AP41" si="4">SUM(C23:C29)</f>
        <v>18</v>
      </c>
      <c r="D41" s="401">
        <f t="shared" si="4"/>
        <v>56.5</v>
      </c>
      <c r="E41" s="578">
        <f t="shared" si="4"/>
        <v>0.1895833333</v>
      </c>
      <c r="F41" s="825">
        <f t="shared" si="4"/>
        <v>0</v>
      </c>
      <c r="G41" s="401">
        <f t="shared" si="4"/>
        <v>29</v>
      </c>
      <c r="H41" s="401">
        <f t="shared" si="4"/>
        <v>28.5</v>
      </c>
      <c r="I41" s="578">
        <f t="shared" si="4"/>
        <v>0.1555555556</v>
      </c>
      <c r="J41" s="825">
        <f t="shared" si="4"/>
        <v>0</v>
      </c>
      <c r="K41" s="401">
        <f t="shared" si="4"/>
        <v>0</v>
      </c>
      <c r="L41" s="401">
        <f t="shared" si="4"/>
        <v>0</v>
      </c>
      <c r="M41" s="901">
        <f t="shared" si="4"/>
        <v>0</v>
      </c>
      <c r="N41" s="825">
        <f t="shared" si="4"/>
        <v>0</v>
      </c>
      <c r="O41" s="401">
        <f t="shared" si="4"/>
        <v>16</v>
      </c>
      <c r="P41" s="401">
        <f t="shared" si="4"/>
        <v>48.5</v>
      </c>
      <c r="Q41" s="901">
        <f t="shared" si="4"/>
        <v>0.2777777778</v>
      </c>
      <c r="R41" s="825">
        <f t="shared" si="4"/>
        <v>0</v>
      </c>
      <c r="S41" s="401">
        <f t="shared" si="4"/>
        <v>14</v>
      </c>
      <c r="T41" s="401">
        <f t="shared" si="4"/>
        <v>35</v>
      </c>
      <c r="U41" s="901">
        <f t="shared" si="4"/>
        <v>0.1402777778</v>
      </c>
      <c r="V41" s="825">
        <f t="shared" si="4"/>
        <v>2</v>
      </c>
      <c r="W41" s="401">
        <f t="shared" si="4"/>
        <v>37</v>
      </c>
      <c r="X41" s="401">
        <f t="shared" si="4"/>
        <v>29</v>
      </c>
      <c r="Y41" s="901">
        <f t="shared" si="4"/>
        <v>0.7173611111</v>
      </c>
      <c r="Z41" s="825">
        <f t="shared" si="4"/>
        <v>0</v>
      </c>
      <c r="AA41" s="401">
        <f t="shared" si="4"/>
        <v>17</v>
      </c>
      <c r="AB41" s="401">
        <f t="shared" si="4"/>
        <v>11</v>
      </c>
      <c r="AC41" s="901">
        <f t="shared" si="4"/>
        <v>0.3458333333</v>
      </c>
      <c r="AD41" s="825">
        <f t="shared" si="4"/>
        <v>0</v>
      </c>
      <c r="AE41" s="1341">
        <f t="shared" si="4"/>
        <v>0</v>
      </c>
      <c r="AF41" s="1586">
        <f t="shared" si="4"/>
        <v>0</v>
      </c>
      <c r="AG41" s="1586">
        <f t="shared" si="4"/>
        <v>0</v>
      </c>
      <c r="AH41" s="1223">
        <f t="shared" si="4"/>
        <v>0</v>
      </c>
      <c r="AI41" s="1341">
        <f t="shared" si="4"/>
        <v>0</v>
      </c>
      <c r="AJ41" s="1586">
        <f t="shared" si="4"/>
        <v>0</v>
      </c>
      <c r="AK41" s="1586">
        <f t="shared" si="4"/>
        <v>0</v>
      </c>
      <c r="AL41" s="1223">
        <f t="shared" si="4"/>
        <v>0</v>
      </c>
      <c r="AM41" s="401">
        <f t="shared" si="4"/>
        <v>0</v>
      </c>
      <c r="AN41" s="401">
        <f t="shared" si="4"/>
        <v>0</v>
      </c>
      <c r="AO41" s="401">
        <f t="shared" si="4"/>
        <v>0</v>
      </c>
      <c r="AP41" s="825">
        <f t="shared" si="4"/>
        <v>0</v>
      </c>
    </row>
    <row r="42" ht="18.0" customHeight="1">
      <c r="A42" s="408" t="s">
        <v>52</v>
      </c>
      <c r="B42" s="409" t="s">
        <v>53</v>
      </c>
      <c r="C42" s="401">
        <f t="shared" ref="C42:AP42" si="5">SUM(C31:C36)</f>
        <v>9</v>
      </c>
      <c r="D42" s="401">
        <f t="shared" si="5"/>
        <v>46</v>
      </c>
      <c r="E42" s="578">
        <f t="shared" si="5"/>
        <v>0.2840277778</v>
      </c>
      <c r="F42" s="825">
        <f t="shared" si="5"/>
        <v>0</v>
      </c>
      <c r="G42" s="401">
        <f t="shared" si="5"/>
        <v>9</v>
      </c>
      <c r="H42" s="401">
        <f t="shared" si="5"/>
        <v>31</v>
      </c>
      <c r="I42" s="578">
        <f t="shared" si="5"/>
        <v>0.1347222222</v>
      </c>
      <c r="J42" s="825">
        <f t="shared" si="5"/>
        <v>0</v>
      </c>
      <c r="K42" s="401">
        <f t="shared" si="5"/>
        <v>11</v>
      </c>
      <c r="L42" s="401">
        <f t="shared" si="5"/>
        <v>26</v>
      </c>
      <c r="M42" s="901">
        <f t="shared" si="5"/>
        <v>0.1715277778</v>
      </c>
      <c r="N42" s="825">
        <f t="shared" si="5"/>
        <v>0</v>
      </c>
      <c r="O42" s="401">
        <f t="shared" si="5"/>
        <v>10</v>
      </c>
      <c r="P42" s="401">
        <f t="shared" si="5"/>
        <v>37.5</v>
      </c>
      <c r="Q42" s="1498">
        <f t="shared" si="5"/>
        <v>0.2104166667</v>
      </c>
      <c r="R42" s="825">
        <f t="shared" si="5"/>
        <v>0</v>
      </c>
      <c r="S42" s="401">
        <f t="shared" si="5"/>
        <v>5</v>
      </c>
      <c r="T42" s="401">
        <f t="shared" si="5"/>
        <v>30</v>
      </c>
      <c r="U42" s="901">
        <f t="shared" si="5"/>
        <v>0.1270833333</v>
      </c>
      <c r="V42" s="825">
        <f t="shared" si="5"/>
        <v>1</v>
      </c>
      <c r="W42" s="401">
        <f t="shared" si="5"/>
        <v>22</v>
      </c>
      <c r="X42" s="401">
        <f t="shared" si="5"/>
        <v>13</v>
      </c>
      <c r="Y42" s="901">
        <f t="shared" si="5"/>
        <v>0.4430555556</v>
      </c>
      <c r="Z42" s="825">
        <f t="shared" si="5"/>
        <v>0</v>
      </c>
      <c r="AA42" s="401">
        <f t="shared" si="5"/>
        <v>5</v>
      </c>
      <c r="AB42" s="401">
        <f t="shared" si="5"/>
        <v>25</v>
      </c>
      <c r="AC42" s="901">
        <f t="shared" si="5"/>
        <v>0.2229166667</v>
      </c>
      <c r="AD42" s="825">
        <f t="shared" si="5"/>
        <v>1</v>
      </c>
      <c r="AE42" s="1341">
        <f t="shared" si="5"/>
        <v>0</v>
      </c>
      <c r="AF42" s="1586">
        <f t="shared" si="5"/>
        <v>0</v>
      </c>
      <c r="AG42" s="1588">
        <f t="shared" si="5"/>
        <v>0</v>
      </c>
      <c r="AH42" s="1223">
        <f t="shared" si="5"/>
        <v>0</v>
      </c>
      <c r="AI42" s="1341">
        <f t="shared" si="5"/>
        <v>0</v>
      </c>
      <c r="AJ42" s="1586">
        <f t="shared" si="5"/>
        <v>0</v>
      </c>
      <c r="AK42" s="1588">
        <f t="shared" si="5"/>
        <v>0</v>
      </c>
      <c r="AL42" s="1223">
        <f t="shared" si="5"/>
        <v>0</v>
      </c>
      <c r="AM42" s="401">
        <f t="shared" si="5"/>
        <v>0</v>
      </c>
      <c r="AN42" s="401">
        <f t="shared" si="5"/>
        <v>0</v>
      </c>
      <c r="AO42" s="901">
        <f t="shared" si="5"/>
        <v>0</v>
      </c>
      <c r="AP42" s="825">
        <f t="shared" si="5"/>
        <v>0</v>
      </c>
    </row>
    <row r="43" ht="18.0" customHeight="1">
      <c r="A43" s="410" t="s">
        <v>44</v>
      </c>
      <c r="B43" s="411" t="s">
        <v>24</v>
      </c>
      <c r="C43" s="401">
        <f t="shared" ref="C43:AP43" si="6">SUM(C38:C42)</f>
        <v>57</v>
      </c>
      <c r="D43" s="401">
        <f t="shared" si="6"/>
        <v>264</v>
      </c>
      <c r="E43" s="578">
        <f t="shared" si="6"/>
        <v>1.063888889</v>
      </c>
      <c r="F43" s="825">
        <f t="shared" si="6"/>
        <v>0</v>
      </c>
      <c r="G43" s="401">
        <f t="shared" si="6"/>
        <v>72</v>
      </c>
      <c r="H43" s="401">
        <f t="shared" si="6"/>
        <v>148.5</v>
      </c>
      <c r="I43" s="578">
        <f t="shared" si="6"/>
        <v>1.427083333</v>
      </c>
      <c r="J43" s="825">
        <f t="shared" si="6"/>
        <v>0</v>
      </c>
      <c r="K43" s="401">
        <f t="shared" si="6"/>
        <v>11</v>
      </c>
      <c r="L43" s="401">
        <f t="shared" si="6"/>
        <v>26</v>
      </c>
      <c r="M43" s="901">
        <f t="shared" si="6"/>
        <v>0.1715277778</v>
      </c>
      <c r="N43" s="825">
        <f t="shared" si="6"/>
        <v>0</v>
      </c>
      <c r="O43" s="401">
        <f t="shared" si="6"/>
        <v>55</v>
      </c>
      <c r="P43" s="401">
        <f t="shared" si="6"/>
        <v>217</v>
      </c>
      <c r="Q43" s="901">
        <f t="shared" si="6"/>
        <v>0.9736111111</v>
      </c>
      <c r="R43" s="825">
        <f t="shared" si="6"/>
        <v>0</v>
      </c>
      <c r="S43" s="401">
        <f t="shared" si="6"/>
        <v>54</v>
      </c>
      <c r="T43" s="401">
        <f t="shared" si="6"/>
        <v>141.5</v>
      </c>
      <c r="U43" s="901">
        <f t="shared" si="6"/>
        <v>0.8104166667</v>
      </c>
      <c r="V43" s="825">
        <f t="shared" si="6"/>
        <v>5</v>
      </c>
      <c r="W43" s="401">
        <f t="shared" si="6"/>
        <v>70</v>
      </c>
      <c r="X43" s="401">
        <f t="shared" si="6"/>
        <v>50</v>
      </c>
      <c r="Y43" s="1498">
        <f t="shared" si="6"/>
        <v>1.343055556</v>
      </c>
      <c r="Z43" s="825">
        <f t="shared" si="6"/>
        <v>0</v>
      </c>
      <c r="AA43" s="401">
        <f t="shared" si="6"/>
        <v>25</v>
      </c>
      <c r="AB43" s="401">
        <f t="shared" si="6"/>
        <v>40</v>
      </c>
      <c r="AC43" s="1498">
        <f t="shared" si="6"/>
        <v>0.6326388889</v>
      </c>
      <c r="AD43" s="825">
        <f t="shared" si="6"/>
        <v>1</v>
      </c>
      <c r="AE43" s="1341">
        <f t="shared" si="6"/>
        <v>0</v>
      </c>
      <c r="AF43" s="1586">
        <f t="shared" si="6"/>
        <v>0</v>
      </c>
      <c r="AG43" s="1587">
        <f t="shared" si="6"/>
        <v>0</v>
      </c>
      <c r="AH43" s="1223">
        <f t="shared" si="6"/>
        <v>0</v>
      </c>
      <c r="AI43" s="1341">
        <f t="shared" si="6"/>
        <v>0</v>
      </c>
      <c r="AJ43" s="1586">
        <f t="shared" si="6"/>
        <v>0</v>
      </c>
      <c r="AK43" s="1587">
        <f t="shared" si="6"/>
        <v>0</v>
      </c>
      <c r="AL43" s="1223">
        <f t="shared" si="6"/>
        <v>0</v>
      </c>
      <c r="AM43" s="401">
        <f t="shared" si="6"/>
        <v>0</v>
      </c>
      <c r="AN43" s="401">
        <f t="shared" si="6"/>
        <v>0</v>
      </c>
      <c r="AO43" s="1498">
        <f t="shared" si="6"/>
        <v>0</v>
      </c>
      <c r="AP43" s="825">
        <f t="shared" si="6"/>
        <v>0</v>
      </c>
    </row>
    <row r="44" ht="18.0" customHeight="1">
      <c r="A44" s="451" t="s">
        <v>1122</v>
      </c>
      <c r="B44" s="8"/>
      <c r="C44" s="827"/>
      <c r="D44" s="828"/>
      <c r="E44" s="827"/>
      <c r="F44" s="827"/>
      <c r="G44" s="827"/>
      <c r="H44" s="827"/>
      <c r="I44" s="827"/>
      <c r="J44" s="827"/>
      <c r="K44" s="827"/>
      <c r="L44" s="827"/>
      <c r="M44" s="827"/>
      <c r="N44" s="827"/>
      <c r="O44" s="827"/>
      <c r="P44" s="827"/>
      <c r="Q44" s="827"/>
      <c r="R44" s="827"/>
      <c r="S44" s="827"/>
      <c r="T44" s="827"/>
      <c r="U44" s="827"/>
      <c r="V44" s="827"/>
      <c r="W44" s="827"/>
      <c r="X44" s="827"/>
      <c r="Y44" s="827"/>
      <c r="Z44" s="827"/>
      <c r="AA44" s="827"/>
      <c r="AB44" s="827"/>
      <c r="AC44" s="827"/>
      <c r="AD44" s="827"/>
      <c r="AE44" s="827"/>
      <c r="AF44" s="827"/>
      <c r="AG44" s="827"/>
      <c r="AH44" s="827"/>
      <c r="AI44" s="827"/>
      <c r="AJ44" s="827"/>
      <c r="AK44" s="827"/>
      <c r="AL44" s="827"/>
    </row>
  </sheetData>
  <mergeCells count="50">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S5:U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9:B29"/>
    <mergeCell ref="A30:B30"/>
    <mergeCell ref="A31:B31"/>
    <mergeCell ref="A32:B32"/>
    <mergeCell ref="K32:M32"/>
    <mergeCell ref="A33:B33"/>
    <mergeCell ref="A34:B34"/>
    <mergeCell ref="A35:B35"/>
    <mergeCell ref="A36:B36"/>
    <mergeCell ref="A37:B37"/>
    <mergeCell ref="A44:B44"/>
    <mergeCell ref="A22:B22"/>
    <mergeCell ref="A23:B23"/>
    <mergeCell ref="A24:B24"/>
    <mergeCell ref="A25:B25"/>
    <mergeCell ref="A26:B26"/>
    <mergeCell ref="A27:B27"/>
    <mergeCell ref="A28:B28"/>
  </mergeCells>
  <conditionalFormatting sqref="C3:E5 C7:E13 C15:E21 C23:E29 C31:E36">
    <cfRule type="expression" dxfId="0" priority="1">
      <formula>$F:$F=1</formula>
    </cfRule>
  </conditionalFormatting>
  <conditionalFormatting sqref="S3:U5 S7:U13 S15:U21 S23:U29 S31:U36">
    <cfRule type="expression" dxfId="0" priority="2">
      <formula>$V:$V=1</formula>
    </cfRule>
  </conditionalFormatting>
  <conditionalFormatting sqref="G3:I5 G7:I13 G15:I21 G23:I29 G31:I36">
    <cfRule type="expression" dxfId="0" priority="3">
      <formula>$J:$J=1</formula>
    </cfRule>
  </conditionalFormatting>
  <conditionalFormatting sqref="K3:M5 K7:M13 K15:M21 K23:M29 K31:M36">
    <cfRule type="expression" dxfId="0" priority="4">
      <formula>$N:$N=1</formula>
    </cfRule>
  </conditionalFormatting>
  <conditionalFormatting sqref="O3:Q5 O7:Q13 O15:Q21 O23:Q29 O31:Q36">
    <cfRule type="expression" dxfId="0" priority="5">
      <formula>$R:$R=1</formula>
    </cfRule>
  </conditionalFormatting>
  <conditionalFormatting sqref="E3:E5 I3:I5 M3:M5 Q3:Q5 E7:E13 I7:I13 M7:M13 Q7:Q13 E15:E21 I15:I21 M15:M21 Q15:Q21 E23:E25 I23:I29 M23:M29 Q23:Q29 E27:E29 E31:E36 I31:I36 M31 Q31:Q36 M33:M36">
    <cfRule type="cellIs" dxfId="6" priority="6" operator="greaterThan">
      <formula>"0:25:00"</formula>
    </cfRule>
  </conditionalFormatting>
  <conditionalFormatting sqref="C3:C5 C7:C13 C15:C21 C23:C29 D26 C31:C36">
    <cfRule type="cellIs" dxfId="6" priority="7" operator="greaterThan">
      <formula>0.9</formula>
    </cfRule>
  </conditionalFormatting>
  <conditionalFormatting sqref="G3:G5 G7:G13 G15:G21 G23:G29 G31:G36">
    <cfRule type="cellIs" dxfId="6" priority="8" operator="greaterThan">
      <formula>0.9</formula>
    </cfRule>
  </conditionalFormatting>
  <conditionalFormatting sqref="K3:K5 K7:K13 K15:K21 K23:K29 K31:K36">
    <cfRule type="cellIs" dxfId="6" priority="9" operator="greaterThan">
      <formula>0.9</formula>
    </cfRule>
  </conditionalFormatting>
  <conditionalFormatting sqref="L3:L5 L7:L13 L15:L21 L23:L29 L31 L33:L36">
    <cfRule type="cellIs" dxfId="6" priority="10" operator="greaterThan">
      <formula>3.9</formula>
    </cfRule>
  </conditionalFormatting>
  <conditionalFormatting sqref="O3:O5 O7:O13 O15:O21 O23:O29 O31:O36">
    <cfRule type="cellIs" dxfId="6" priority="11" operator="greaterThan">
      <formula>0.9</formula>
    </cfRule>
  </conditionalFormatting>
  <conditionalFormatting sqref="P3:P5 P7:P13 P15:P21 P23:P29 P31:P36">
    <cfRule type="cellIs" dxfId="6" priority="12" operator="greaterThan">
      <formula>3.9</formula>
    </cfRule>
  </conditionalFormatting>
  <conditionalFormatting sqref="E3:E5 I3:I5 M3:M5 Q3:Q5 E7:E13 I7:I13 M7:M13 Q7:Q13 E15:E21 I15:I21 M15:M21 Q15:Q21 E23:E25 I23:I29 M23:M29 Q23:Q29 E27:E29 E31:E36 I31:I36 M31 Q31:Q36 M33:M36">
    <cfRule type="cellIs" dxfId="8" priority="13" operator="lessThan">
      <formula>"0:25:00"</formula>
    </cfRule>
  </conditionalFormatting>
  <conditionalFormatting sqref="C3:C5 C7:C13 C15:C21 C23:C29 D26 C31:C36">
    <cfRule type="cellIs" dxfId="7" priority="14" operator="lessThan">
      <formula>0.9</formula>
    </cfRule>
  </conditionalFormatting>
  <conditionalFormatting sqref="G3:G5 G7:G13 G15:G21 G23:G29 G31:G36">
    <cfRule type="cellIs" dxfId="7" priority="15" operator="lessThan">
      <formula>0.9</formula>
    </cfRule>
  </conditionalFormatting>
  <conditionalFormatting sqref="K3:K5 K7:K13 K15:K21 K23:K29 K31:K36">
    <cfRule type="cellIs" dxfId="7" priority="16" operator="lessThan">
      <formula>0.9</formula>
    </cfRule>
  </conditionalFormatting>
  <conditionalFormatting sqref="D3:D5 D7:D13 D15:D21 D23:D25 D27:D29 D31:D36">
    <cfRule type="cellIs" dxfId="6" priority="17" operator="greaterThan">
      <formula>2.9</formula>
    </cfRule>
  </conditionalFormatting>
  <conditionalFormatting sqref="D3:D5 D7:D13 D15:D21 D23:D25 D27:D29 D31:D36">
    <cfRule type="cellIs" dxfId="8" priority="18" operator="lessThan">
      <formula>2.9</formula>
    </cfRule>
  </conditionalFormatting>
  <conditionalFormatting sqref="H3:H5 H7:H13 H15:H21 H23:H29 H31:H36">
    <cfRule type="cellIs" dxfId="6" priority="19" operator="greaterThan">
      <formula>2.9</formula>
    </cfRule>
  </conditionalFormatting>
  <conditionalFormatting sqref="H3:H5 H7:H13 H15:H21 H23:H29 H31:H36">
    <cfRule type="cellIs" dxfId="8" priority="20" operator="lessThan">
      <formula>2.9</formula>
    </cfRule>
  </conditionalFormatting>
  <conditionalFormatting sqref="L3:L5 L7:L13 L15:L29 L31 L33:L36">
    <cfRule type="cellIs" dxfId="8" priority="21" operator="lessThan">
      <formula>3.9</formula>
    </cfRule>
  </conditionalFormatting>
  <conditionalFormatting sqref="O3:O5 O7:O13 O15:O21 O23:O29 O31:O36">
    <cfRule type="cellIs" dxfId="7" priority="22" operator="lessThan">
      <formula>0.9</formula>
    </cfRule>
  </conditionalFormatting>
  <conditionalFormatting sqref="P3:P5 P7:P13 P15:P21 P23:P29 P31:P36">
    <cfRule type="cellIs" dxfId="7" priority="23" operator="lessThan">
      <formula>3.9</formula>
    </cfRule>
  </conditionalFormatting>
  <conditionalFormatting sqref="S3:S5 S7:S13 S15:S21 S23:S29 S31:S36">
    <cfRule type="cellIs" dxfId="6" priority="24" operator="greaterThan">
      <formula>0.9</formula>
    </cfRule>
  </conditionalFormatting>
  <conditionalFormatting sqref="T3:T4 T7:T13 T15:T21 T23:T29 T31:T36">
    <cfRule type="cellIs" dxfId="6" priority="25" operator="greaterThan">
      <formula>3.9</formula>
    </cfRule>
  </conditionalFormatting>
  <conditionalFormatting sqref="U3:U4 U7:U13 U15:U21 U23:U29 U31:U36">
    <cfRule type="cellIs" dxfId="6" priority="26" operator="greaterThan">
      <formula>"0:25"</formula>
    </cfRule>
  </conditionalFormatting>
  <conditionalFormatting sqref="S3:S5 S7:S13 S15:S21 S23:S29 S31:S36">
    <cfRule type="cellIs" dxfId="7" priority="27" operator="lessThan">
      <formula>0.9</formula>
    </cfRule>
  </conditionalFormatting>
  <conditionalFormatting sqref="T3:T4 T7:T13 T15:T21 T23:T29 T31:T36">
    <cfRule type="cellIs" dxfId="7" priority="28" operator="lessThan">
      <formula>3.9</formula>
    </cfRule>
  </conditionalFormatting>
  <conditionalFormatting sqref="U3:U4 U7:U13 U15:U21 U23:U29 U31:U36">
    <cfRule type="cellIs" dxfId="7" priority="29" operator="lessThan">
      <formula>"0:25"</formula>
    </cfRule>
  </conditionalFormatting>
  <conditionalFormatting sqref="A1:B1">
    <cfRule type="notContainsBlanks" dxfId="9" priority="30">
      <formula>LEN(TRIM(A1))&gt;0</formula>
    </cfRule>
  </conditionalFormatting>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46" width="11.71"/>
  </cols>
  <sheetData>
    <row r="1" ht="20.25" customHeight="1">
      <c r="A1" s="1344" t="s">
        <v>834</v>
      </c>
      <c r="B1" s="8"/>
      <c r="C1" s="1589" t="s">
        <v>1394</v>
      </c>
      <c r="F1" s="645"/>
      <c r="G1" s="1590" t="s">
        <v>1464</v>
      </c>
      <c r="H1" s="63"/>
      <c r="I1" s="63"/>
      <c r="J1" s="64"/>
      <c r="K1" s="1590" t="s">
        <v>1510</v>
      </c>
      <c r="L1" s="63"/>
      <c r="M1" s="63"/>
      <c r="N1" s="64"/>
      <c r="O1" s="1590" t="s">
        <v>1465</v>
      </c>
      <c r="P1" s="63"/>
      <c r="Q1" s="63"/>
      <c r="R1" s="64"/>
      <c r="S1" s="1590" t="s">
        <v>1511</v>
      </c>
      <c r="T1" s="63"/>
      <c r="U1" s="63"/>
      <c r="V1" s="64"/>
      <c r="W1" s="1591" t="s">
        <v>1512</v>
      </c>
      <c r="X1" s="63"/>
      <c r="Y1" s="63"/>
      <c r="Z1" s="64"/>
      <c r="AA1" s="1591" t="s">
        <v>1513</v>
      </c>
      <c r="AB1" s="63"/>
      <c r="AC1" s="63"/>
      <c r="AD1" s="64"/>
      <c r="AE1" s="1591" t="s">
        <v>1399</v>
      </c>
      <c r="AF1" s="63"/>
      <c r="AG1" s="63"/>
      <c r="AH1" s="64"/>
      <c r="AI1" s="1591" t="s">
        <v>1514</v>
      </c>
      <c r="AJ1" s="63"/>
      <c r="AK1" s="63"/>
      <c r="AL1" s="64"/>
      <c r="AM1" s="1591" t="s">
        <v>1515</v>
      </c>
      <c r="AN1" s="63"/>
      <c r="AO1" s="63"/>
      <c r="AP1" s="64"/>
      <c r="AQ1" s="1456"/>
      <c r="AR1" s="1456"/>
      <c r="AS1" s="1456"/>
      <c r="AT1" s="1456"/>
    </row>
    <row r="2" ht="25.5" customHeight="1">
      <c r="A2" s="1349" t="s">
        <v>42</v>
      </c>
      <c r="B2" s="8"/>
      <c r="C2" s="443" t="s">
        <v>4</v>
      </c>
      <c r="D2" s="444" t="s">
        <v>3</v>
      </c>
      <c r="E2" s="443" t="s">
        <v>5</v>
      </c>
      <c r="F2" s="443" t="s">
        <v>43</v>
      </c>
      <c r="G2" s="447" t="s">
        <v>4</v>
      </c>
      <c r="H2" s="444" t="s">
        <v>3</v>
      </c>
      <c r="I2" s="446" t="s">
        <v>5</v>
      </c>
      <c r="J2" s="446" t="s">
        <v>43</v>
      </c>
      <c r="K2" s="443" t="s">
        <v>4</v>
      </c>
      <c r="L2" s="444" t="s">
        <v>3</v>
      </c>
      <c r="M2" s="443" t="s">
        <v>5</v>
      </c>
      <c r="N2" s="443" t="s">
        <v>43</v>
      </c>
      <c r="O2" s="447" t="s">
        <v>4</v>
      </c>
      <c r="P2" s="444" t="s">
        <v>3</v>
      </c>
      <c r="Q2" s="446" t="s">
        <v>5</v>
      </c>
      <c r="R2" s="446" t="s">
        <v>43</v>
      </c>
      <c r="S2" s="447" t="s">
        <v>4</v>
      </c>
      <c r="T2" s="444" t="s">
        <v>3</v>
      </c>
      <c r="U2" s="446" t="s">
        <v>5</v>
      </c>
      <c r="V2" s="446" t="s">
        <v>43</v>
      </c>
      <c r="W2" s="443" t="s">
        <v>4</v>
      </c>
      <c r="X2" s="1350" t="s">
        <v>1339</v>
      </c>
      <c r="Y2" s="443" t="s">
        <v>5</v>
      </c>
      <c r="Z2" s="443" t="s">
        <v>43</v>
      </c>
      <c r="AA2" s="447" t="s">
        <v>4</v>
      </c>
      <c r="AB2" s="1350" t="s">
        <v>1339</v>
      </c>
      <c r="AC2" s="446" t="s">
        <v>5</v>
      </c>
      <c r="AD2" s="446" t="s">
        <v>43</v>
      </c>
      <c r="AE2" s="447" t="s">
        <v>4</v>
      </c>
      <c r="AF2" s="1350" t="s">
        <v>1339</v>
      </c>
      <c r="AG2" s="446" t="s">
        <v>5</v>
      </c>
      <c r="AH2" s="446" t="s">
        <v>43</v>
      </c>
      <c r="AI2" s="1351" t="s">
        <v>4</v>
      </c>
      <c r="AJ2" s="1352" t="s">
        <v>1339</v>
      </c>
      <c r="AK2" s="1353" t="s">
        <v>5</v>
      </c>
      <c r="AL2" s="1353" t="s">
        <v>43</v>
      </c>
      <c r="AM2" s="443" t="s">
        <v>4</v>
      </c>
      <c r="AN2" s="1350" t="s">
        <v>1339</v>
      </c>
      <c r="AO2" s="443" t="s">
        <v>5</v>
      </c>
      <c r="AP2" s="443" t="s">
        <v>43</v>
      </c>
      <c r="AQ2" s="1456"/>
      <c r="AR2" s="1456"/>
      <c r="AS2" s="1456"/>
      <c r="AT2" s="1456"/>
    </row>
    <row r="3" ht="18.0" customHeight="1">
      <c r="A3" s="1370" t="s">
        <v>1516</v>
      </c>
      <c r="B3" s="8"/>
      <c r="C3" s="1592"/>
      <c r="D3" s="1593"/>
      <c r="E3" s="1593"/>
      <c r="F3" s="1356">
        <v>1.0</v>
      </c>
      <c r="G3" s="1371">
        <v>3.0</v>
      </c>
      <c r="H3" s="1594">
        <v>5.5</v>
      </c>
      <c r="I3" s="1595">
        <v>0.02361111111111111</v>
      </c>
      <c r="J3" s="1596"/>
      <c r="K3" s="1371">
        <v>1.0</v>
      </c>
      <c r="L3" s="1594">
        <v>12.0</v>
      </c>
      <c r="M3" s="1597">
        <v>0.029166666666666667</v>
      </c>
      <c r="N3" s="1596"/>
      <c r="O3" s="1371">
        <v>1.0</v>
      </c>
      <c r="P3" s="1594">
        <v>6.0</v>
      </c>
      <c r="Q3" s="1598">
        <v>0.022222222222222223</v>
      </c>
      <c r="R3" s="1596"/>
      <c r="S3" s="1592" t="s">
        <v>13</v>
      </c>
      <c r="T3" s="1594">
        <v>2.0</v>
      </c>
      <c r="U3" s="1599">
        <v>0.05277777777777778</v>
      </c>
      <c r="V3" s="1596">
        <v>1.0</v>
      </c>
      <c r="W3" s="1600">
        <v>1.0</v>
      </c>
      <c r="X3" s="1601">
        <v>1.0</v>
      </c>
      <c r="Y3" s="1602">
        <v>0.06597222222222222</v>
      </c>
      <c r="Z3" s="1596"/>
      <c r="AA3" s="1371"/>
      <c r="AB3" s="1594"/>
      <c r="AC3" s="1597"/>
      <c r="AD3" s="1596"/>
      <c r="AE3" s="1371"/>
      <c r="AF3" s="1594"/>
      <c r="AG3" s="1597"/>
      <c r="AH3" s="1596"/>
      <c r="AI3" s="1402"/>
      <c r="AJ3" s="1603"/>
      <c r="AK3" s="1603"/>
      <c r="AL3" s="1604"/>
      <c r="AM3" s="1375"/>
      <c r="AN3" s="1605"/>
      <c r="AO3" s="1606"/>
      <c r="AP3" s="1596"/>
      <c r="AQ3" s="1456"/>
      <c r="AR3" s="1456"/>
      <c r="AS3" s="1456"/>
      <c r="AT3" s="1456"/>
    </row>
    <row r="4" ht="16.5" customHeight="1">
      <c r="A4" s="1354">
        <v>44441.0</v>
      </c>
      <c r="B4" s="8"/>
      <c r="C4" s="1371">
        <v>1.0</v>
      </c>
      <c r="D4" s="1594">
        <v>4.5</v>
      </c>
      <c r="E4" s="1595">
        <v>0.0375</v>
      </c>
      <c r="F4" s="1596"/>
      <c r="G4" s="1371">
        <v>1.0</v>
      </c>
      <c r="H4" s="1594">
        <v>5.5</v>
      </c>
      <c r="I4" s="1597">
        <v>0.020833333333333332</v>
      </c>
      <c r="J4" s="1596"/>
      <c r="K4" s="1371">
        <v>1.0</v>
      </c>
      <c r="L4" s="1594">
        <v>3.5</v>
      </c>
      <c r="M4" s="1597">
        <v>0.035416666666666666</v>
      </c>
      <c r="N4" s="1596"/>
      <c r="O4" s="1371">
        <v>1.0</v>
      </c>
      <c r="P4" s="1594">
        <v>5.5</v>
      </c>
      <c r="Q4" s="1597">
        <v>0.021527777777777778</v>
      </c>
      <c r="R4" s="1596"/>
      <c r="S4" s="1371">
        <v>2.0</v>
      </c>
      <c r="T4" s="1594">
        <v>0.0</v>
      </c>
      <c r="U4" s="1597">
        <v>0.03194444444444444</v>
      </c>
      <c r="V4" s="1596"/>
      <c r="W4" s="1592">
        <v>1.0</v>
      </c>
      <c r="X4" s="1593">
        <v>1.0</v>
      </c>
      <c r="Y4" s="1607">
        <v>0.043055555555555555</v>
      </c>
      <c r="Z4" s="1596">
        <v>1.0</v>
      </c>
      <c r="AA4" s="1608" t="s">
        <v>13</v>
      </c>
      <c r="AB4" s="1609" t="s">
        <v>13</v>
      </c>
      <c r="AC4" s="1609" t="s">
        <v>13</v>
      </c>
      <c r="AD4" s="1596"/>
      <c r="AE4" s="1392"/>
      <c r="AF4" s="1610"/>
      <c r="AG4" s="1610"/>
      <c r="AH4" s="1596"/>
      <c r="AI4" s="1392"/>
      <c r="AJ4" s="1610"/>
      <c r="AK4" s="1610"/>
      <c r="AL4" s="1604"/>
      <c r="AM4" s="1375"/>
      <c r="AN4" s="1605"/>
      <c r="AO4" s="1611"/>
      <c r="AP4" s="1596"/>
      <c r="AQ4" s="1456"/>
      <c r="AR4" s="1456"/>
      <c r="AS4" s="1456"/>
      <c r="AT4" s="1456"/>
    </row>
    <row r="5" ht="18.0" customHeight="1">
      <c r="A5" s="1354">
        <v>44442.0</v>
      </c>
      <c r="B5" s="8"/>
      <c r="C5" s="1371">
        <v>1.0</v>
      </c>
      <c r="D5" s="1594">
        <v>4.0</v>
      </c>
      <c r="E5" s="1595">
        <v>0.02847222222222222</v>
      </c>
      <c r="F5" s="1373"/>
      <c r="G5" s="1371">
        <v>1.0</v>
      </c>
      <c r="H5" s="1594">
        <v>3.0</v>
      </c>
      <c r="I5" s="1597">
        <v>0.027777777777777776</v>
      </c>
      <c r="J5" s="1373"/>
      <c r="K5" s="1371">
        <v>1.0</v>
      </c>
      <c r="L5" s="1594">
        <v>2.0</v>
      </c>
      <c r="M5" s="1597">
        <v>0.041666666666666664</v>
      </c>
      <c r="N5" s="1373"/>
      <c r="O5" s="1371">
        <v>1.0</v>
      </c>
      <c r="P5" s="1594">
        <v>2.0</v>
      </c>
      <c r="Q5" s="1597">
        <v>0.022222222222222223</v>
      </c>
      <c r="R5" s="1373"/>
      <c r="S5" s="1371">
        <v>0.0</v>
      </c>
      <c r="T5" s="1594">
        <v>3.0</v>
      </c>
      <c r="U5" s="1597">
        <v>0.043055555555555555</v>
      </c>
      <c r="V5" s="1373"/>
      <c r="W5" s="1592" t="s">
        <v>13</v>
      </c>
      <c r="X5" s="1593">
        <v>1.0</v>
      </c>
      <c r="Y5" s="1612" t="s">
        <v>13</v>
      </c>
      <c r="Z5" s="1373">
        <v>1.0</v>
      </c>
      <c r="AA5" s="1613">
        <v>3.0</v>
      </c>
      <c r="AB5" s="1614">
        <v>1.0</v>
      </c>
      <c r="AC5" s="1615">
        <v>0.15416666666666667</v>
      </c>
      <c r="AD5" s="1373"/>
      <c r="AE5" s="1378">
        <v>2.0</v>
      </c>
      <c r="AF5" s="1616">
        <v>1.0</v>
      </c>
      <c r="AG5" s="1617">
        <v>0.10277777777777777</v>
      </c>
      <c r="AH5" s="1373"/>
      <c r="AI5" s="1371"/>
      <c r="AJ5" s="1594"/>
      <c r="AK5" s="1618"/>
      <c r="AL5" s="1604"/>
      <c r="AM5" s="1371"/>
      <c r="AN5" s="1594"/>
      <c r="AO5" s="1618"/>
      <c r="AP5" s="1373"/>
      <c r="AQ5" s="1456"/>
      <c r="AR5" s="1456"/>
      <c r="AS5" s="1456"/>
      <c r="AT5" s="1456"/>
    </row>
    <row r="6" ht="18.0" customHeight="1">
      <c r="A6" s="1354">
        <v>44443.0</v>
      </c>
      <c r="B6" s="8"/>
      <c r="C6" s="1371">
        <v>2.0</v>
      </c>
      <c r="D6" s="1594">
        <v>4.0</v>
      </c>
      <c r="E6" s="1595">
        <v>0.022222222222222223</v>
      </c>
      <c r="F6" s="1373"/>
      <c r="G6" s="1371">
        <v>1.0</v>
      </c>
      <c r="H6" s="1371">
        <v>8.0</v>
      </c>
      <c r="I6" s="1595">
        <v>0.022222222222222223</v>
      </c>
      <c r="J6" s="1373"/>
      <c r="K6" s="1371">
        <v>0.0</v>
      </c>
      <c r="L6" s="1371">
        <v>3.0</v>
      </c>
      <c r="M6" s="1595">
        <v>0.02013888888888889</v>
      </c>
      <c r="N6" s="1373"/>
      <c r="O6" s="1371">
        <v>1.0</v>
      </c>
      <c r="P6" s="1594">
        <v>4.0</v>
      </c>
      <c r="Q6" s="1599">
        <v>0.025694444444444443</v>
      </c>
      <c r="R6" s="1373"/>
      <c r="S6" s="1371">
        <v>2.0</v>
      </c>
      <c r="T6" s="1594">
        <v>5.5</v>
      </c>
      <c r="U6" s="1595">
        <v>0.10694444444444444</v>
      </c>
      <c r="V6" s="1373"/>
      <c r="W6" s="1592">
        <v>0.0</v>
      </c>
      <c r="X6" s="1593">
        <v>1.0</v>
      </c>
      <c r="Y6" s="1619">
        <v>0.07708333333333334</v>
      </c>
      <c r="Z6" s="1373">
        <v>1.0</v>
      </c>
      <c r="AA6" s="1613">
        <v>4.0</v>
      </c>
      <c r="AB6" s="1614">
        <v>1.0</v>
      </c>
      <c r="AC6" s="1620">
        <v>0.1125</v>
      </c>
      <c r="AD6" s="1373"/>
      <c r="AE6" s="1600">
        <v>2.0</v>
      </c>
      <c r="AF6" s="1601">
        <v>1.0</v>
      </c>
      <c r="AG6" s="1621">
        <v>0.20902777777777778</v>
      </c>
      <c r="AH6" s="1373"/>
      <c r="AI6" s="1371"/>
      <c r="AJ6" s="1594"/>
      <c r="AK6" s="1618"/>
      <c r="AL6" s="1622"/>
      <c r="AM6" s="1371"/>
      <c r="AN6" s="1594"/>
      <c r="AO6" s="1618"/>
      <c r="AP6" s="1373"/>
      <c r="AQ6" s="1456"/>
      <c r="AR6" s="1456"/>
      <c r="AS6" s="1456"/>
      <c r="AT6" s="1456"/>
    </row>
    <row r="7" ht="18.0" customHeight="1">
      <c r="A7" s="1354">
        <v>44444.0</v>
      </c>
      <c r="B7" s="8"/>
      <c r="C7" s="1371">
        <v>1.0</v>
      </c>
      <c r="D7" s="1594">
        <v>5.0</v>
      </c>
      <c r="E7" s="1595">
        <v>0.024305555555555556</v>
      </c>
      <c r="F7" s="1373"/>
      <c r="G7" s="1371">
        <v>2.0</v>
      </c>
      <c r="H7" s="1371">
        <v>11.5</v>
      </c>
      <c r="I7" s="1595">
        <v>0.022222222222222223</v>
      </c>
      <c r="J7" s="1373"/>
      <c r="K7" s="1371">
        <v>0.0</v>
      </c>
      <c r="L7" s="1371">
        <v>1.0</v>
      </c>
      <c r="M7" s="1595">
        <v>0.0</v>
      </c>
      <c r="N7" s="1373"/>
      <c r="O7" s="1371">
        <v>0.0</v>
      </c>
      <c r="P7" s="1594">
        <v>6.0</v>
      </c>
      <c r="Q7" s="1595">
        <v>0.10347222222222222</v>
      </c>
      <c r="R7" s="1373"/>
      <c r="S7" s="1371">
        <v>1.0</v>
      </c>
      <c r="T7" s="1594">
        <v>9.0</v>
      </c>
      <c r="U7" s="1595">
        <v>0.027083333333333334</v>
      </c>
      <c r="V7" s="1373"/>
      <c r="W7" s="1592">
        <v>0.0</v>
      </c>
      <c r="X7" s="1593">
        <v>1.0</v>
      </c>
      <c r="Y7" s="1623">
        <v>0.024305555555555556</v>
      </c>
      <c r="Z7" s="1373">
        <v>1.0</v>
      </c>
      <c r="AA7" s="1402">
        <v>3.0</v>
      </c>
      <c r="AB7" s="1603">
        <v>1.0</v>
      </c>
      <c r="AC7" s="1624">
        <v>0.04513888888888889</v>
      </c>
      <c r="AD7" s="1373"/>
      <c r="AE7" s="1375">
        <v>3.0</v>
      </c>
      <c r="AF7" s="1594">
        <v>1.0</v>
      </c>
      <c r="AG7" s="1624">
        <v>0.04722222222222222</v>
      </c>
      <c r="AH7" s="1373"/>
      <c r="AI7" s="1371"/>
      <c r="AJ7" s="1594"/>
      <c r="AK7" s="1595"/>
      <c r="AL7" s="1604"/>
      <c r="AM7" s="1371"/>
      <c r="AN7" s="1594"/>
      <c r="AO7" s="1595"/>
      <c r="AP7" s="1373"/>
      <c r="AQ7" s="1456"/>
      <c r="AR7" s="1456"/>
      <c r="AS7" s="1456"/>
      <c r="AT7" s="1456"/>
    </row>
    <row r="8" ht="18.0" customHeight="1">
      <c r="A8" s="1354">
        <v>44445.0</v>
      </c>
      <c r="B8" s="8"/>
      <c r="C8" s="1371">
        <v>0.0</v>
      </c>
      <c r="D8" s="1594">
        <v>1.0</v>
      </c>
      <c r="E8" s="1595">
        <v>0.044444444444444446</v>
      </c>
      <c r="F8" s="1373"/>
      <c r="G8" s="1371">
        <v>1.0</v>
      </c>
      <c r="H8" s="1371">
        <v>6.5</v>
      </c>
      <c r="I8" s="1595">
        <v>0.022222222222222223</v>
      </c>
      <c r="J8" s="1373"/>
      <c r="K8" s="1371">
        <v>2.0</v>
      </c>
      <c r="L8" s="1371">
        <v>4.5</v>
      </c>
      <c r="M8" s="1595">
        <v>0.058333333333333334</v>
      </c>
      <c r="N8" s="1373"/>
      <c r="O8" s="1371">
        <v>1.0</v>
      </c>
      <c r="P8" s="1594">
        <v>2.5</v>
      </c>
      <c r="Q8" s="1595">
        <v>0.035416666666666666</v>
      </c>
      <c r="R8" s="1373"/>
      <c r="S8" s="1371">
        <v>1.0</v>
      </c>
      <c r="T8" s="1594">
        <v>5.5</v>
      </c>
      <c r="U8" s="1599">
        <v>0.06388888888888888</v>
      </c>
      <c r="V8" s="1373"/>
      <c r="W8" s="1371">
        <v>1.0</v>
      </c>
      <c r="X8" s="1594">
        <v>1.0</v>
      </c>
      <c r="Y8" s="1624">
        <v>0.04583333333333333</v>
      </c>
      <c r="Z8" s="1373"/>
      <c r="AA8" s="1402">
        <v>2.0</v>
      </c>
      <c r="AB8" s="1603">
        <v>1.0</v>
      </c>
      <c r="AC8" s="1624">
        <v>0.1284722222222222</v>
      </c>
      <c r="AD8" s="1373"/>
      <c r="AE8" s="1375">
        <v>1.0</v>
      </c>
      <c r="AF8" s="1594">
        <v>1.0</v>
      </c>
      <c r="AG8" s="1624">
        <v>0.04513888888888889</v>
      </c>
      <c r="AH8" s="1373"/>
      <c r="AI8" s="1371"/>
      <c r="AJ8" s="1594"/>
      <c r="AK8" s="1595"/>
      <c r="AL8" s="1604"/>
      <c r="AM8" s="1371"/>
      <c r="AN8" s="1594"/>
      <c r="AO8" s="1595"/>
      <c r="AP8" s="1373"/>
      <c r="AQ8" s="1456"/>
      <c r="AR8" s="1456"/>
      <c r="AS8" s="1456"/>
      <c r="AT8" s="1456"/>
    </row>
    <row r="9" ht="18.0" customHeight="1">
      <c r="A9" s="1354">
        <v>44446.0</v>
      </c>
      <c r="B9" s="8"/>
      <c r="C9" s="1371">
        <v>0.0</v>
      </c>
      <c r="D9" s="1594">
        <v>2.0</v>
      </c>
      <c r="E9" s="1595">
        <v>0.04236111111111111</v>
      </c>
      <c r="F9" s="1373"/>
      <c r="G9" s="1625">
        <v>0.0</v>
      </c>
      <c r="H9" s="1371">
        <v>6.0</v>
      </c>
      <c r="I9" s="1595">
        <v>0.005555555555555556</v>
      </c>
      <c r="J9" s="1373"/>
      <c r="K9" s="1625">
        <v>1.0</v>
      </c>
      <c r="L9" s="1371">
        <v>3.5</v>
      </c>
      <c r="M9" s="1595">
        <v>0.05138888888888889</v>
      </c>
      <c r="N9" s="1373"/>
      <c r="O9" s="1625">
        <v>1.0</v>
      </c>
      <c r="P9" s="1594">
        <v>2.5</v>
      </c>
      <c r="Q9" s="1595">
        <v>0.025</v>
      </c>
      <c r="R9" s="1373"/>
      <c r="S9" s="1626" t="s">
        <v>13</v>
      </c>
      <c r="T9" s="1593" t="s">
        <v>13</v>
      </c>
      <c r="U9" s="1593" t="s">
        <v>13</v>
      </c>
      <c r="V9" s="1373">
        <v>1.0</v>
      </c>
      <c r="W9" s="1625">
        <v>1.0</v>
      </c>
      <c r="X9" s="1594">
        <v>1.0</v>
      </c>
      <c r="Y9" s="1624">
        <v>0.05416666666666667</v>
      </c>
      <c r="Z9" s="1373"/>
      <c r="AA9" s="1627">
        <v>3.0</v>
      </c>
      <c r="AB9" s="1603">
        <v>1.0</v>
      </c>
      <c r="AC9" s="1624">
        <v>0.12916666666666668</v>
      </c>
      <c r="AD9" s="1628"/>
      <c r="AE9" s="1629">
        <v>1.0</v>
      </c>
      <c r="AF9" s="1594">
        <v>1.0</v>
      </c>
      <c r="AG9" s="1624">
        <v>0.04791666666666667</v>
      </c>
      <c r="AH9" s="1628"/>
      <c r="AI9" s="1625"/>
      <c r="AJ9" s="1594"/>
      <c r="AK9" s="1595"/>
      <c r="AL9" s="1604"/>
      <c r="AM9" s="1625"/>
      <c r="AN9" s="1594"/>
      <c r="AO9" s="1595"/>
      <c r="AP9" s="1373"/>
      <c r="AQ9" s="1456"/>
      <c r="AR9" s="1456"/>
      <c r="AS9" s="1456"/>
      <c r="AT9" s="1456"/>
    </row>
    <row r="10" ht="14.25" customHeight="1">
      <c r="A10" s="1383"/>
      <c r="B10" s="8"/>
      <c r="C10" s="1630"/>
      <c r="D10" s="1631"/>
      <c r="E10" s="1631"/>
      <c r="F10" s="1631"/>
      <c r="G10" s="1384"/>
      <c r="H10" s="1631"/>
      <c r="I10" s="1631"/>
      <c r="J10" s="1631"/>
      <c r="K10" s="1384"/>
      <c r="L10" s="1631"/>
      <c r="M10" s="1631"/>
      <c r="N10" s="1631"/>
      <c r="O10" s="1384"/>
      <c r="P10" s="1632"/>
      <c r="Q10" s="1631"/>
      <c r="R10" s="1631"/>
      <c r="S10" s="1384"/>
      <c r="T10" s="1632"/>
      <c r="U10" s="1633"/>
      <c r="V10" s="1631"/>
      <c r="W10" s="1634"/>
      <c r="X10" s="1631"/>
      <c r="Y10" s="1595"/>
      <c r="Z10" s="1631"/>
      <c r="AA10" s="1433"/>
      <c r="AB10" s="1635"/>
      <c r="AC10" s="1636"/>
      <c r="AD10" s="1385"/>
      <c r="AE10" s="1385"/>
      <c r="AF10" s="1631"/>
      <c r="AG10" s="1595"/>
      <c r="AH10" s="1385"/>
      <c r="AI10" s="1384"/>
      <c r="AJ10" s="1633"/>
      <c r="AK10" s="1595"/>
      <c r="AL10" s="1635"/>
      <c r="AM10" s="1384"/>
      <c r="AN10" s="1633"/>
      <c r="AO10" s="1595"/>
      <c r="AP10" s="1631"/>
      <c r="AQ10" s="1456"/>
      <c r="AR10" s="1456"/>
      <c r="AS10" s="1456"/>
      <c r="AT10" s="1456"/>
    </row>
    <row r="11" ht="18.0" customHeight="1">
      <c r="A11" s="1354">
        <v>44447.0</v>
      </c>
      <c r="B11" s="8"/>
      <c r="C11" s="1355">
        <v>1.0</v>
      </c>
      <c r="D11" s="1355">
        <v>8.0</v>
      </c>
      <c r="E11" s="1429">
        <v>0.04236111111111111</v>
      </c>
      <c r="F11" s="1356"/>
      <c r="G11" s="1371">
        <v>0.0</v>
      </c>
      <c r="H11" s="1355">
        <v>0.0</v>
      </c>
      <c r="I11" s="1357">
        <v>0.021527777777777778</v>
      </c>
      <c r="J11" s="1356"/>
      <c r="K11" s="1371">
        <v>1.0</v>
      </c>
      <c r="L11" s="1355">
        <v>2.5</v>
      </c>
      <c r="M11" s="1357">
        <v>0.059722222222222225</v>
      </c>
      <c r="N11" s="1356"/>
      <c r="O11" s="1371">
        <v>1.0</v>
      </c>
      <c r="P11" s="1594">
        <v>4.5</v>
      </c>
      <c r="Q11" s="1357">
        <v>0.021527777777777778</v>
      </c>
      <c r="R11" s="1356"/>
      <c r="S11" s="1592" t="s">
        <v>13</v>
      </c>
      <c r="T11" s="1637" t="s">
        <v>13</v>
      </c>
      <c r="U11" s="1404">
        <v>0.08055555555555556</v>
      </c>
      <c r="V11" s="1638">
        <v>1.0</v>
      </c>
      <c r="W11" s="1355">
        <v>1.0</v>
      </c>
      <c r="X11" s="1355">
        <v>1.0</v>
      </c>
      <c r="Y11" s="1624">
        <v>0.05</v>
      </c>
      <c r="Z11" s="1356"/>
      <c r="AA11" s="1402">
        <v>2.0</v>
      </c>
      <c r="AB11" s="1603">
        <v>1.0</v>
      </c>
      <c r="AC11" s="1624">
        <v>0.075</v>
      </c>
      <c r="AD11" s="1373"/>
      <c r="AE11" s="1375">
        <v>1.0</v>
      </c>
      <c r="AF11" s="1355">
        <v>1.0</v>
      </c>
      <c r="AG11" s="1624">
        <v>0.04236111111111111</v>
      </c>
      <c r="AH11" s="1373"/>
      <c r="AI11" s="1371"/>
      <c r="AJ11" s="1355"/>
      <c r="AK11" s="1595"/>
      <c r="AL11" s="1604"/>
      <c r="AM11" s="1371"/>
      <c r="AN11" s="1355"/>
      <c r="AO11" s="1595"/>
      <c r="AP11" s="1356"/>
      <c r="AQ11" s="1456"/>
      <c r="AR11" s="1456"/>
      <c r="AS11" s="1456"/>
      <c r="AT11" s="1456"/>
    </row>
    <row r="12" ht="17.25" customHeight="1">
      <c r="A12" s="1354">
        <v>44448.0</v>
      </c>
      <c r="B12" s="8"/>
      <c r="C12" s="1355">
        <v>0.0</v>
      </c>
      <c r="D12" s="1355">
        <v>12.0</v>
      </c>
      <c r="E12" s="1595">
        <v>0.02847222222222222</v>
      </c>
      <c r="F12" s="1373"/>
      <c r="G12" s="1371">
        <v>1.0</v>
      </c>
      <c r="H12" s="1355">
        <v>5.0</v>
      </c>
      <c r="I12" s="1595">
        <v>0.029861111111111113</v>
      </c>
      <c r="J12" s="1373"/>
      <c r="K12" s="1592" t="s">
        <v>13</v>
      </c>
      <c r="L12" s="1639" t="s">
        <v>13</v>
      </c>
      <c r="M12" s="1593" t="s">
        <v>13</v>
      </c>
      <c r="N12" s="1373">
        <v>1.0</v>
      </c>
      <c r="O12" s="1371">
        <v>1.0</v>
      </c>
      <c r="P12" s="1594">
        <v>4.0</v>
      </c>
      <c r="Q12" s="1595">
        <v>0.03194444444444444</v>
      </c>
      <c r="R12" s="1373"/>
      <c r="S12" s="1371">
        <v>1.0</v>
      </c>
      <c r="T12" s="1640">
        <v>4.0</v>
      </c>
      <c r="U12" s="1372">
        <v>0.06319444444444444</v>
      </c>
      <c r="V12" s="1596"/>
      <c r="W12" s="1641" t="s">
        <v>13</v>
      </c>
      <c r="X12" s="1539">
        <v>1.0</v>
      </c>
      <c r="Y12" s="1624">
        <v>0.05763888888888889</v>
      </c>
      <c r="Z12" s="1373"/>
      <c r="AA12" s="1371">
        <v>4.0</v>
      </c>
      <c r="AB12" s="1355">
        <v>1.0</v>
      </c>
      <c r="AC12" s="1624">
        <v>0.050694444444444445</v>
      </c>
      <c r="AD12" s="1373"/>
      <c r="AE12" s="1375">
        <v>3.0</v>
      </c>
      <c r="AF12" s="1355">
        <v>1.0</v>
      </c>
      <c r="AG12" s="1624">
        <v>0.04513888888888889</v>
      </c>
      <c r="AH12" s="1373"/>
      <c r="AI12" s="1371"/>
      <c r="AJ12" s="1355"/>
      <c r="AK12" s="1595"/>
      <c r="AL12" s="1604"/>
      <c r="AM12" s="1371"/>
      <c r="AN12" s="1355"/>
      <c r="AO12" s="1595"/>
      <c r="AP12" s="1373"/>
      <c r="AQ12" s="1456"/>
      <c r="AR12" s="1456"/>
      <c r="AS12" s="1456"/>
      <c r="AT12" s="1456"/>
    </row>
    <row r="13" ht="18.0" customHeight="1">
      <c r="A13" s="1354">
        <v>44449.0</v>
      </c>
      <c r="B13" s="8"/>
      <c r="C13" s="1355">
        <v>0.0</v>
      </c>
      <c r="D13" s="1371">
        <v>5.0</v>
      </c>
      <c r="E13" s="1595">
        <v>0.04097222222222222</v>
      </c>
      <c r="F13" s="1596"/>
      <c r="G13" s="1371">
        <v>0.0</v>
      </c>
      <c r="H13" s="1371">
        <v>6.0</v>
      </c>
      <c r="I13" s="1595">
        <v>0.021527777777777778</v>
      </c>
      <c r="J13" s="1596"/>
      <c r="K13" s="1371">
        <v>1.0</v>
      </c>
      <c r="L13" s="1371">
        <v>4.5</v>
      </c>
      <c r="M13" s="1595">
        <v>0.022222222222222223</v>
      </c>
      <c r="N13" s="1596"/>
      <c r="O13" s="1371">
        <v>1.0</v>
      </c>
      <c r="P13" s="1594">
        <v>6.0</v>
      </c>
      <c r="Q13" s="1595">
        <v>0.02361111111111111</v>
      </c>
      <c r="R13" s="1596"/>
      <c r="S13" s="1592" t="s">
        <v>13</v>
      </c>
      <c r="T13" s="1593" t="s">
        <v>13</v>
      </c>
      <c r="U13" s="1593" t="s">
        <v>13</v>
      </c>
      <c r="V13" s="1596">
        <v>1.0</v>
      </c>
      <c r="W13" s="1371">
        <v>1.0</v>
      </c>
      <c r="X13" s="1600">
        <v>1.0</v>
      </c>
      <c r="Y13" s="1624">
        <v>0.07083333333333333</v>
      </c>
      <c r="Z13" s="1596"/>
      <c r="AA13" s="1371">
        <v>1.0</v>
      </c>
      <c r="AB13" s="1371">
        <v>1.0</v>
      </c>
      <c r="AC13" s="1624">
        <v>0.059027777777777776</v>
      </c>
      <c r="AD13" s="1596"/>
      <c r="AE13" s="1375">
        <v>2.0</v>
      </c>
      <c r="AF13" s="1594">
        <v>1.0</v>
      </c>
      <c r="AG13" s="1624">
        <v>0.05138888888888889</v>
      </c>
      <c r="AH13" s="1596"/>
      <c r="AI13" s="1371"/>
      <c r="AJ13" s="1594"/>
      <c r="AK13" s="1595"/>
      <c r="AL13" s="1604"/>
      <c r="AM13" s="1371"/>
      <c r="AN13" s="1594"/>
      <c r="AO13" s="1595"/>
      <c r="AP13" s="1596"/>
      <c r="AQ13" s="1456"/>
      <c r="AR13" s="1456"/>
      <c r="AS13" s="1456"/>
      <c r="AT13" s="1456"/>
    </row>
    <row r="14" ht="18.0" customHeight="1">
      <c r="A14" s="1354">
        <v>44450.0</v>
      </c>
      <c r="B14" s="8"/>
      <c r="C14" s="1355">
        <v>1.0</v>
      </c>
      <c r="D14" s="1371">
        <v>5.0</v>
      </c>
      <c r="E14" s="1595">
        <v>0.034722222222222224</v>
      </c>
      <c r="F14" s="1596"/>
      <c r="G14" s="1371">
        <v>3.0</v>
      </c>
      <c r="H14" s="1371">
        <v>5.0</v>
      </c>
      <c r="I14" s="1595">
        <v>0.025694444444444443</v>
      </c>
      <c r="J14" s="1596"/>
      <c r="K14" s="1371">
        <v>2.0</v>
      </c>
      <c r="L14" s="1371">
        <v>6.0</v>
      </c>
      <c r="M14" s="1595">
        <v>0.024305555555555556</v>
      </c>
      <c r="N14" s="1596"/>
      <c r="O14" s="1371">
        <v>0.0</v>
      </c>
      <c r="P14" s="1594">
        <v>3.0</v>
      </c>
      <c r="Q14" s="1595">
        <v>0.022222222222222223</v>
      </c>
      <c r="R14" s="1596"/>
      <c r="S14" s="1371">
        <v>1.0</v>
      </c>
      <c r="T14" s="1594">
        <v>5.5</v>
      </c>
      <c r="U14" s="1595">
        <v>0.05486111111111111</v>
      </c>
      <c r="V14" s="1596"/>
      <c r="W14" s="1371">
        <v>1.0</v>
      </c>
      <c r="X14" s="1600">
        <v>2.0</v>
      </c>
      <c r="Y14" s="1624">
        <v>0.07083333333333333</v>
      </c>
      <c r="Z14" s="1596"/>
      <c r="AA14" s="1371">
        <v>2.0</v>
      </c>
      <c r="AB14" s="1371">
        <v>1.0</v>
      </c>
      <c r="AC14" s="1624">
        <v>0.07083333333333333</v>
      </c>
      <c r="AD14" s="1596"/>
      <c r="AE14" s="1402">
        <v>4.0</v>
      </c>
      <c r="AF14" s="1603">
        <v>1.0</v>
      </c>
      <c r="AG14" s="1624">
        <v>0.04583333333333333</v>
      </c>
      <c r="AH14" s="1596"/>
      <c r="AI14" s="1392"/>
      <c r="AJ14" s="1610"/>
      <c r="AK14" s="1595"/>
      <c r="AL14" s="1604"/>
      <c r="AM14" s="1375"/>
      <c r="AN14" s="1594"/>
      <c r="AO14" s="1595"/>
      <c r="AP14" s="1596"/>
      <c r="AQ14" s="1456"/>
      <c r="AR14" s="1456"/>
      <c r="AS14" s="1456"/>
      <c r="AT14" s="1456"/>
    </row>
    <row r="15" ht="18.0" customHeight="1">
      <c r="A15" s="1354">
        <v>44451.0</v>
      </c>
      <c r="B15" s="8"/>
      <c r="C15" s="1355">
        <v>1.0</v>
      </c>
      <c r="D15" s="1371">
        <v>10.5</v>
      </c>
      <c r="E15" s="1595">
        <v>0.021527777777777778</v>
      </c>
      <c r="F15" s="1642"/>
      <c r="G15" s="1371">
        <v>3.0</v>
      </c>
      <c r="H15" s="1371">
        <v>11.0</v>
      </c>
      <c r="I15" s="1595">
        <v>0.020833333333333332</v>
      </c>
      <c r="J15" s="1642"/>
      <c r="K15" s="1371">
        <v>1.0</v>
      </c>
      <c r="L15" s="1371">
        <v>6.0</v>
      </c>
      <c r="M15" s="1595">
        <v>0.027083333333333334</v>
      </c>
      <c r="N15" s="1642"/>
      <c r="O15" s="1371">
        <v>1.0</v>
      </c>
      <c r="P15" s="1594">
        <v>14.0</v>
      </c>
      <c r="Q15" s="1595">
        <v>0.027777777777777776</v>
      </c>
      <c r="R15" s="1642"/>
      <c r="S15" s="1371">
        <v>1.0</v>
      </c>
      <c r="T15" s="1594">
        <v>5.5</v>
      </c>
      <c r="U15" s="1595">
        <v>0.04513888888888889</v>
      </c>
      <c r="V15" s="1642"/>
      <c r="W15" s="1371">
        <v>1.0</v>
      </c>
      <c r="X15" s="1600">
        <v>2.0</v>
      </c>
      <c r="Y15" s="1624">
        <v>0.04236111111111111</v>
      </c>
      <c r="Z15" s="1642"/>
      <c r="AA15" s="1371">
        <v>3.0</v>
      </c>
      <c r="AB15" s="1371">
        <v>1.0</v>
      </c>
      <c r="AC15" s="1624">
        <v>0.04236111111111111</v>
      </c>
      <c r="AD15" s="1642"/>
      <c r="AE15" s="1402">
        <v>1.0</v>
      </c>
      <c r="AF15" s="1603">
        <v>2.0</v>
      </c>
      <c r="AG15" s="1624">
        <v>0.04375</v>
      </c>
      <c r="AH15" s="1642"/>
      <c r="AI15" s="1392"/>
      <c r="AJ15" s="1643"/>
      <c r="AK15" s="1595"/>
      <c r="AL15" s="1604"/>
      <c r="AM15" s="1375"/>
      <c r="AN15" s="1594"/>
      <c r="AO15" s="1595"/>
      <c r="AP15" s="1642"/>
      <c r="AQ15" s="1456"/>
      <c r="AR15" s="1456"/>
      <c r="AS15" s="1456"/>
      <c r="AT15" s="1456"/>
    </row>
    <row r="16" ht="18.0" customHeight="1">
      <c r="A16" s="1370" t="s">
        <v>1517</v>
      </c>
      <c r="B16" s="8"/>
      <c r="C16" s="1355">
        <v>1.0</v>
      </c>
      <c r="D16" s="1371">
        <v>4.0</v>
      </c>
      <c r="E16" s="1595">
        <v>0.06180555555555556</v>
      </c>
      <c r="F16" s="1596"/>
      <c r="G16" s="1371">
        <v>1.0</v>
      </c>
      <c r="H16" s="1371">
        <v>5.5</v>
      </c>
      <c r="I16" s="1595">
        <v>0.021527777777777778</v>
      </c>
      <c r="J16" s="1596"/>
      <c r="K16" s="1371">
        <v>1.0</v>
      </c>
      <c r="L16" s="1371">
        <v>5.0</v>
      </c>
      <c r="M16" s="1595">
        <v>0.034722222222222224</v>
      </c>
      <c r="N16" s="1596"/>
      <c r="O16" s="1371">
        <v>0.0</v>
      </c>
      <c r="P16" s="1594">
        <v>7.5</v>
      </c>
      <c r="Q16" s="1595">
        <v>0.02361111111111111</v>
      </c>
      <c r="R16" s="1596"/>
      <c r="S16" s="1371">
        <v>1.0</v>
      </c>
      <c r="T16" s="1594">
        <v>8.5</v>
      </c>
      <c r="U16" s="1595">
        <v>0.04722222222222222</v>
      </c>
      <c r="V16" s="1596"/>
      <c r="W16" s="1592">
        <v>4.0</v>
      </c>
      <c r="X16" s="1600">
        <v>2.0</v>
      </c>
      <c r="Y16" s="1624">
        <v>0.06388888888888888</v>
      </c>
      <c r="Z16" s="1596"/>
      <c r="AA16" s="1371">
        <v>2.0</v>
      </c>
      <c r="AB16" s="1594">
        <v>1.0</v>
      </c>
      <c r="AC16" s="1624">
        <v>0.05694444444444444</v>
      </c>
      <c r="AD16" s="1596"/>
      <c r="AE16" s="1371">
        <v>3.0</v>
      </c>
      <c r="AF16" s="1371">
        <v>2.0</v>
      </c>
      <c r="AG16" s="1624">
        <v>0.043055555555555555</v>
      </c>
      <c r="AH16" s="1596"/>
      <c r="AI16" s="1402"/>
      <c r="AJ16" s="1644"/>
      <c r="AK16" s="1595"/>
      <c r="AL16" s="1604"/>
      <c r="AM16" s="1375"/>
      <c r="AN16" s="1594"/>
      <c r="AO16" s="1595"/>
      <c r="AP16" s="1596"/>
      <c r="AQ16" s="1456"/>
      <c r="AR16" s="1456"/>
      <c r="AS16" s="1456"/>
      <c r="AT16" s="1456"/>
    </row>
    <row r="17" ht="18.0" customHeight="1">
      <c r="A17" s="1645" t="s">
        <v>1518</v>
      </c>
      <c r="B17" s="102"/>
      <c r="C17" s="1355">
        <v>1.0</v>
      </c>
      <c r="D17" s="1371">
        <v>2.0</v>
      </c>
      <c r="E17" s="1595">
        <v>0.03263888888888889</v>
      </c>
      <c r="F17" s="1642"/>
      <c r="G17" s="1625">
        <v>1.0</v>
      </c>
      <c r="H17" s="1371">
        <v>6.5</v>
      </c>
      <c r="I17" s="1595">
        <v>0.0</v>
      </c>
      <c r="J17" s="1646"/>
      <c r="K17" s="1625">
        <v>1.0</v>
      </c>
      <c r="L17" s="1371">
        <v>0.0</v>
      </c>
      <c r="M17" s="1595">
        <v>0.022222222222222223</v>
      </c>
      <c r="N17" s="1642"/>
      <c r="O17" s="1625">
        <v>2.0</v>
      </c>
      <c r="P17" s="1594">
        <v>4.5</v>
      </c>
      <c r="Q17" s="1595">
        <v>0.021527777777777778</v>
      </c>
      <c r="R17" s="1642"/>
      <c r="S17" s="1625">
        <v>1.0</v>
      </c>
      <c r="T17" s="1594">
        <v>8.5</v>
      </c>
      <c r="U17" s="1595">
        <v>0.022916666666666665</v>
      </c>
      <c r="V17" s="1642"/>
      <c r="W17" s="1626">
        <v>2.0</v>
      </c>
      <c r="X17" s="1600">
        <v>2.0</v>
      </c>
      <c r="Y17" s="1624">
        <v>0.04791666666666667</v>
      </c>
      <c r="Z17" s="1646"/>
      <c r="AA17" s="1625">
        <v>2.0</v>
      </c>
      <c r="AB17" s="1594">
        <v>1.0</v>
      </c>
      <c r="AC17" s="1624">
        <v>0.04722222222222222</v>
      </c>
      <c r="AD17" s="1646"/>
      <c r="AE17" s="1625">
        <v>1.0</v>
      </c>
      <c r="AF17" s="1371">
        <v>2.0</v>
      </c>
      <c r="AG17" s="1624">
        <v>0.04236111111111111</v>
      </c>
      <c r="AH17" s="1642"/>
      <c r="AI17" s="1627"/>
      <c r="AJ17" s="1644"/>
      <c r="AK17" s="1595"/>
      <c r="AL17" s="1604"/>
      <c r="AM17" s="1629"/>
      <c r="AN17" s="1594"/>
      <c r="AO17" s="1595"/>
      <c r="AP17" s="1642"/>
      <c r="AQ17" s="1456"/>
      <c r="AR17" s="1456"/>
      <c r="AS17" s="1456"/>
      <c r="AT17" s="1456"/>
    </row>
    <row r="18" ht="12.75" customHeight="1">
      <c r="A18" s="1398"/>
      <c r="B18" s="102"/>
      <c r="C18" s="1630"/>
      <c r="D18" s="1631"/>
      <c r="E18" s="1631"/>
      <c r="F18" s="1631"/>
      <c r="G18" s="1384"/>
      <c r="H18" s="1631"/>
      <c r="I18" s="1631"/>
      <c r="J18" s="1631"/>
      <c r="K18" s="1384"/>
      <c r="L18" s="1631"/>
      <c r="M18" s="1631"/>
      <c r="N18" s="1631"/>
      <c r="O18" s="1384"/>
      <c r="P18" s="1632"/>
      <c r="Q18" s="1631"/>
      <c r="R18" s="1631"/>
      <c r="S18" s="1384"/>
      <c r="T18" s="1632"/>
      <c r="U18" s="1633"/>
      <c r="V18" s="1631"/>
      <c r="W18" s="1384"/>
      <c r="X18" s="1631"/>
      <c r="Y18" s="1631"/>
      <c r="Z18" s="1631"/>
      <c r="AA18" s="1634"/>
      <c r="AB18" s="1631"/>
      <c r="AC18" s="1595"/>
      <c r="AD18" s="1631"/>
      <c r="AE18" s="1384"/>
      <c r="AF18" s="1631"/>
      <c r="AG18" s="1595"/>
      <c r="AH18" s="1631"/>
      <c r="AI18" s="1433"/>
      <c r="AJ18" s="1635"/>
      <c r="AK18" s="1595"/>
      <c r="AL18" s="1635"/>
      <c r="AM18" s="1385"/>
      <c r="AN18" s="1631"/>
      <c r="AO18" s="1595"/>
      <c r="AP18" s="1631"/>
      <c r="AQ18" s="1456"/>
      <c r="AR18" s="1456"/>
      <c r="AS18" s="1456"/>
      <c r="AT18" s="1456"/>
    </row>
    <row r="19" ht="18.0" customHeight="1">
      <c r="A19" s="1370" t="s">
        <v>1519</v>
      </c>
      <c r="B19" s="8"/>
      <c r="C19" s="1355">
        <v>1.0</v>
      </c>
      <c r="D19" s="1355">
        <v>5.0</v>
      </c>
      <c r="E19" s="1429">
        <v>0.03125</v>
      </c>
      <c r="F19" s="1395"/>
      <c r="G19" s="1371">
        <v>0.0</v>
      </c>
      <c r="H19" s="1355">
        <v>3.5</v>
      </c>
      <c r="I19" s="1357">
        <v>0.0</v>
      </c>
      <c r="J19" s="1394">
        <v>1.0</v>
      </c>
      <c r="K19" s="1371">
        <v>1.0</v>
      </c>
      <c r="L19" s="1355">
        <v>5.5</v>
      </c>
      <c r="M19" s="1357">
        <v>0.03611111111111111</v>
      </c>
      <c r="N19" s="1394"/>
      <c r="O19" s="1371">
        <v>0.0</v>
      </c>
      <c r="P19" s="1594">
        <v>7.0</v>
      </c>
      <c r="Q19" s="1357">
        <v>0.022222222222222223</v>
      </c>
      <c r="R19" s="1395"/>
      <c r="S19" s="1371">
        <v>0.0</v>
      </c>
      <c r="T19" s="1594">
        <v>10.5</v>
      </c>
      <c r="U19" s="1357">
        <v>0.052083333333333336</v>
      </c>
      <c r="V19" s="1395"/>
      <c r="W19" s="1371">
        <v>2.0</v>
      </c>
      <c r="X19" s="1539">
        <v>1.0</v>
      </c>
      <c r="Y19" s="1541">
        <v>0.06736111111111111</v>
      </c>
      <c r="Z19" s="1394"/>
      <c r="AA19" s="1355">
        <v>1.0</v>
      </c>
      <c r="AB19" s="1355">
        <v>2.0</v>
      </c>
      <c r="AC19" s="1624">
        <v>0.05</v>
      </c>
      <c r="AD19" s="1395"/>
      <c r="AE19" s="1592">
        <v>1.0</v>
      </c>
      <c r="AF19" s="1639">
        <v>2.0</v>
      </c>
      <c r="AG19" s="1593" t="s">
        <v>13</v>
      </c>
      <c r="AH19" s="1394">
        <v>1.0</v>
      </c>
      <c r="AI19" s="1402"/>
      <c r="AJ19" s="1644"/>
      <c r="AK19" s="1595"/>
      <c r="AL19" s="1604"/>
      <c r="AM19" s="1375"/>
      <c r="AN19" s="1355"/>
      <c r="AO19" s="1595"/>
      <c r="AP19" s="1395"/>
      <c r="AQ19" s="1456"/>
      <c r="AR19" s="1456"/>
      <c r="AS19" s="1456"/>
      <c r="AT19" s="1456"/>
    </row>
    <row r="20" ht="16.5" customHeight="1">
      <c r="A20" s="1370" t="s">
        <v>1520</v>
      </c>
      <c r="B20" s="8"/>
      <c r="C20" s="1355">
        <v>1.0</v>
      </c>
      <c r="D20" s="1371">
        <v>5.5</v>
      </c>
      <c r="E20" s="1595">
        <v>0.04513888888888889</v>
      </c>
      <c r="F20" s="1647"/>
      <c r="G20" s="1371">
        <v>0.0</v>
      </c>
      <c r="H20" s="1371">
        <v>0.0</v>
      </c>
      <c r="I20" s="1595">
        <v>0.0</v>
      </c>
      <c r="J20" s="1596">
        <v>1.0</v>
      </c>
      <c r="K20" s="1371">
        <v>0.0</v>
      </c>
      <c r="L20" s="1371">
        <v>6.5</v>
      </c>
      <c r="M20" s="1595">
        <v>0.01597222222222222</v>
      </c>
      <c r="N20" s="1596"/>
      <c r="O20" s="1371">
        <v>0.0</v>
      </c>
      <c r="P20" s="1594">
        <v>6.5</v>
      </c>
      <c r="Q20" s="1595">
        <v>0.021527777777777778</v>
      </c>
      <c r="R20" s="1647"/>
      <c r="S20" s="1371">
        <v>1.0</v>
      </c>
      <c r="T20" s="1594">
        <v>3.5</v>
      </c>
      <c r="U20" s="1595">
        <v>0.022916666666666665</v>
      </c>
      <c r="V20" s="1647"/>
      <c r="W20" s="1371">
        <v>1.0</v>
      </c>
      <c r="X20" s="1600">
        <v>1.0</v>
      </c>
      <c r="Y20" s="1624">
        <v>0.044444444444444446</v>
      </c>
      <c r="Z20" s="1596"/>
      <c r="AA20" s="1371">
        <v>1.0</v>
      </c>
      <c r="AB20" s="1371">
        <v>2.0</v>
      </c>
      <c r="AC20" s="1624">
        <v>0.07152777777777777</v>
      </c>
      <c r="AD20" s="1596"/>
      <c r="AE20" s="1371">
        <v>1.0</v>
      </c>
      <c r="AF20" s="1371">
        <v>2.0</v>
      </c>
      <c r="AG20" s="1624">
        <v>0.043055555555555555</v>
      </c>
      <c r="AH20" s="1647"/>
      <c r="AI20" s="1402"/>
      <c r="AJ20" s="1644"/>
      <c r="AK20" s="1595"/>
      <c r="AL20" s="1604"/>
      <c r="AM20" s="1375"/>
      <c r="AN20" s="1594"/>
      <c r="AO20" s="1595"/>
      <c r="AP20" s="1647"/>
      <c r="AQ20" s="1456"/>
      <c r="AR20" s="1456"/>
      <c r="AS20" s="1456"/>
      <c r="AT20" s="1456"/>
    </row>
    <row r="21" ht="18.0" customHeight="1">
      <c r="A21" s="1370" t="s">
        <v>1521</v>
      </c>
      <c r="B21" s="8"/>
      <c r="C21" s="1355">
        <v>1.0</v>
      </c>
      <c r="D21" s="1371">
        <v>4.5</v>
      </c>
      <c r="E21" s="1595">
        <v>0.09166666666666666</v>
      </c>
      <c r="F21" s="1596"/>
      <c r="G21" s="1371">
        <v>2.0</v>
      </c>
      <c r="H21" s="1371">
        <v>7.0</v>
      </c>
      <c r="I21" s="1595">
        <v>0.027777777777777776</v>
      </c>
      <c r="J21" s="1596"/>
      <c r="K21" s="1371">
        <v>1.0</v>
      </c>
      <c r="L21" s="1371">
        <v>5.0</v>
      </c>
      <c r="M21" s="1595">
        <v>0.11944444444444445</v>
      </c>
      <c r="N21" s="1596"/>
      <c r="O21" s="1371">
        <v>0.0</v>
      </c>
      <c r="P21" s="1594">
        <v>0.0</v>
      </c>
      <c r="Q21" s="1595">
        <v>0.0</v>
      </c>
      <c r="R21" s="1596">
        <v>1.0</v>
      </c>
      <c r="S21" s="1371">
        <v>1.0</v>
      </c>
      <c r="T21" s="1594">
        <v>7.5</v>
      </c>
      <c r="U21" s="1595">
        <v>0.041666666666666664</v>
      </c>
      <c r="V21" s="1596"/>
      <c r="W21" s="1371">
        <v>2.0</v>
      </c>
      <c r="X21" s="1600">
        <v>1.0</v>
      </c>
      <c r="Y21" s="1624">
        <v>0.08055555555555556</v>
      </c>
      <c r="Z21" s="1596"/>
      <c r="AA21" s="1371">
        <v>2.0</v>
      </c>
      <c r="AB21" s="1371">
        <v>2.0</v>
      </c>
      <c r="AC21" s="1624">
        <v>0.08888888888888889</v>
      </c>
      <c r="AD21" s="1596"/>
      <c r="AE21" s="1371">
        <v>2.0</v>
      </c>
      <c r="AF21" s="1371">
        <v>2.0</v>
      </c>
      <c r="AG21" s="1624">
        <v>0.04861111111111111</v>
      </c>
      <c r="AH21" s="1596"/>
      <c r="AI21" s="1402"/>
      <c r="AJ21" s="1644"/>
      <c r="AK21" s="1595"/>
      <c r="AL21" s="1604"/>
      <c r="AM21" s="1375"/>
      <c r="AN21" s="1594"/>
      <c r="AO21" s="1595"/>
      <c r="AP21" s="1596"/>
      <c r="AQ21" s="1456"/>
      <c r="AR21" s="1456"/>
      <c r="AS21" s="1456"/>
      <c r="AT21" s="1456"/>
    </row>
    <row r="22" ht="18.0" customHeight="1">
      <c r="A22" s="1370" t="s">
        <v>1522</v>
      </c>
      <c r="B22" s="8"/>
      <c r="C22" s="1355">
        <v>1.0</v>
      </c>
      <c r="D22" s="1371">
        <v>16.5</v>
      </c>
      <c r="E22" s="1595">
        <v>0.04097222222222222</v>
      </c>
      <c r="F22" s="1647"/>
      <c r="G22" s="1371">
        <v>0.0</v>
      </c>
      <c r="H22" s="1371">
        <v>7.0</v>
      </c>
      <c r="I22" s="1595">
        <v>0.02361111111111111</v>
      </c>
      <c r="J22" s="1647"/>
      <c r="K22" s="1371">
        <v>0.0</v>
      </c>
      <c r="L22" s="1371">
        <v>6.0</v>
      </c>
      <c r="M22" s="1595">
        <v>0.0</v>
      </c>
      <c r="N22" s="1647"/>
      <c r="O22" s="1371">
        <v>1.0</v>
      </c>
      <c r="P22" s="1594">
        <v>3.0</v>
      </c>
      <c r="Q22" s="1595">
        <v>0.02361111111111111</v>
      </c>
      <c r="R22" s="1596"/>
      <c r="S22" s="1371">
        <v>0.0</v>
      </c>
      <c r="T22" s="1594">
        <v>2.0</v>
      </c>
      <c r="U22" s="1595">
        <v>0.010416666666666666</v>
      </c>
      <c r="V22" s="1647"/>
      <c r="W22" s="1371">
        <v>1.0</v>
      </c>
      <c r="X22" s="1371">
        <v>2.0</v>
      </c>
      <c r="Y22" s="1648">
        <v>0.034722222222222224</v>
      </c>
      <c r="Z22" s="1647"/>
      <c r="AA22" s="1371">
        <v>4.0</v>
      </c>
      <c r="AB22" s="1371">
        <v>2.0</v>
      </c>
      <c r="AC22" s="1624">
        <v>0.04652777777777778</v>
      </c>
      <c r="AD22" s="1596"/>
      <c r="AE22" s="1371">
        <v>1.0</v>
      </c>
      <c r="AF22" s="1371">
        <v>2.0</v>
      </c>
      <c r="AG22" s="1624">
        <v>0.043055555555555555</v>
      </c>
      <c r="AH22" s="1647"/>
      <c r="AI22" s="1402"/>
      <c r="AJ22" s="1644"/>
      <c r="AK22" s="1595"/>
      <c r="AL22" s="1604"/>
      <c r="AM22" s="1375"/>
      <c r="AN22" s="1594"/>
      <c r="AO22" s="1595"/>
      <c r="AP22" s="1647"/>
      <c r="AQ22" s="1456"/>
      <c r="AR22" s="1456"/>
      <c r="AS22" s="1456"/>
      <c r="AT22" s="1456"/>
    </row>
    <row r="23" ht="18.0" customHeight="1">
      <c r="A23" s="1370" t="s">
        <v>1523</v>
      </c>
      <c r="B23" s="8"/>
      <c r="C23" s="1355">
        <v>1.0</v>
      </c>
      <c r="D23" s="1371">
        <v>19.5</v>
      </c>
      <c r="E23" s="1595">
        <v>0.021527777777777778</v>
      </c>
      <c r="F23" s="1649"/>
      <c r="G23" s="1371">
        <v>2.0</v>
      </c>
      <c r="H23" s="1371">
        <v>10.5</v>
      </c>
      <c r="I23" s="1595">
        <v>0.022222222222222223</v>
      </c>
      <c r="J23" s="1649"/>
      <c r="K23" s="1371">
        <v>0.0</v>
      </c>
      <c r="L23" s="1371">
        <v>1.0</v>
      </c>
      <c r="M23" s="1595">
        <v>0.0</v>
      </c>
      <c r="N23" s="1596">
        <v>1.0</v>
      </c>
      <c r="O23" s="1371">
        <v>0.0</v>
      </c>
      <c r="P23" s="1594">
        <v>5.5</v>
      </c>
      <c r="Q23" s="1599">
        <v>0.017361111111111112</v>
      </c>
      <c r="R23" s="1596">
        <v>1.0</v>
      </c>
      <c r="S23" s="1371">
        <v>4.0</v>
      </c>
      <c r="T23" s="1594">
        <v>0.0</v>
      </c>
      <c r="U23" s="1595">
        <v>0.0</v>
      </c>
      <c r="V23" s="1596">
        <v>1.0</v>
      </c>
      <c r="W23" s="1371">
        <v>1.0</v>
      </c>
      <c r="X23" s="1600">
        <v>1.0</v>
      </c>
      <c r="Y23" s="1624">
        <v>0.08611111111111111</v>
      </c>
      <c r="Z23" s="1649"/>
      <c r="AA23" s="1371">
        <v>1.0</v>
      </c>
      <c r="AB23" s="1371">
        <v>2.0</v>
      </c>
      <c r="AC23" s="1624">
        <v>0.04375</v>
      </c>
      <c r="AD23" s="1649"/>
      <c r="AE23" s="1371">
        <v>1.0</v>
      </c>
      <c r="AF23" s="1371">
        <v>1.0</v>
      </c>
      <c r="AG23" s="1624">
        <v>0.044444444444444446</v>
      </c>
      <c r="AH23" s="1649"/>
      <c r="AI23" s="1402"/>
      <c r="AJ23" s="1644"/>
      <c r="AK23" s="1595"/>
      <c r="AL23" s="1650"/>
      <c r="AM23" s="1375"/>
      <c r="AN23" s="1594"/>
      <c r="AO23" s="1595"/>
      <c r="AP23" s="1649"/>
      <c r="AQ23" s="1456"/>
      <c r="AR23" s="1456"/>
      <c r="AS23" s="1456"/>
      <c r="AT23" s="1456"/>
    </row>
    <row r="24" ht="18.0" customHeight="1">
      <c r="A24" s="1370" t="s">
        <v>1524</v>
      </c>
      <c r="B24" s="8"/>
      <c r="C24" s="1355">
        <v>1.0</v>
      </c>
      <c r="D24" s="1371">
        <v>5.5</v>
      </c>
      <c r="E24" s="1595">
        <v>0.020833333333333332</v>
      </c>
      <c r="F24" s="1596"/>
      <c r="G24" s="1371">
        <v>2.0</v>
      </c>
      <c r="H24" s="1371">
        <v>4.5</v>
      </c>
      <c r="I24" s="1595">
        <v>0.02361111111111111</v>
      </c>
      <c r="J24" s="1596"/>
      <c r="K24" s="1371">
        <v>2.0</v>
      </c>
      <c r="L24" s="1371">
        <v>8.0</v>
      </c>
      <c r="M24" s="1595">
        <v>0.04861111111111111</v>
      </c>
      <c r="N24" s="1596"/>
      <c r="O24" s="1371">
        <v>1.0</v>
      </c>
      <c r="P24" s="1594">
        <v>5.0</v>
      </c>
      <c r="Q24" s="1595">
        <v>0.020833333333333332</v>
      </c>
      <c r="R24" s="1596"/>
      <c r="S24" s="1371">
        <v>0.0</v>
      </c>
      <c r="T24" s="1594">
        <v>4.5</v>
      </c>
      <c r="U24" s="1595">
        <v>0.0</v>
      </c>
      <c r="V24" s="1596"/>
      <c r="W24" s="1371">
        <v>3.0</v>
      </c>
      <c r="X24" s="1600">
        <v>1.0</v>
      </c>
      <c r="Y24" s="1624">
        <v>0.04513888888888889</v>
      </c>
      <c r="Z24" s="1596"/>
      <c r="AA24" s="1371">
        <v>1.0</v>
      </c>
      <c r="AB24" s="1371">
        <v>2.0</v>
      </c>
      <c r="AC24" s="1624">
        <v>0.05486111111111111</v>
      </c>
      <c r="AD24" s="1596"/>
      <c r="AE24" s="1371">
        <v>1.0</v>
      </c>
      <c r="AF24" s="1371">
        <v>1.0</v>
      </c>
      <c r="AG24" s="1624">
        <v>0.041666666666666664</v>
      </c>
      <c r="AH24" s="1596"/>
      <c r="AI24" s="1392"/>
      <c r="AJ24" s="1610"/>
      <c r="AK24" s="1594"/>
      <c r="AL24" s="1604"/>
      <c r="AM24" s="1375"/>
      <c r="AN24" s="1594"/>
      <c r="AO24" s="1595"/>
      <c r="AP24" s="1596"/>
      <c r="AQ24" s="1456"/>
      <c r="AR24" s="1456"/>
      <c r="AS24" s="1456"/>
      <c r="AT24" s="1456"/>
    </row>
    <row r="25" ht="18.0" customHeight="1">
      <c r="A25" s="1645" t="s">
        <v>1525</v>
      </c>
      <c r="B25" s="102"/>
      <c r="C25" s="1355">
        <v>1.0</v>
      </c>
      <c r="D25" s="1625">
        <v>4.5</v>
      </c>
      <c r="E25" s="1595">
        <v>0.020833333333333332</v>
      </c>
      <c r="F25" s="1651"/>
      <c r="G25" s="1625">
        <v>1.0</v>
      </c>
      <c r="H25" s="1625">
        <v>7.5</v>
      </c>
      <c r="I25" s="1652">
        <v>0.020833333333333332</v>
      </c>
      <c r="J25" s="1651"/>
      <c r="K25" s="1625">
        <v>1.0</v>
      </c>
      <c r="L25" s="1625">
        <v>7.0</v>
      </c>
      <c r="M25" s="1652">
        <v>0.03958333333333333</v>
      </c>
      <c r="N25" s="1651"/>
      <c r="O25" s="1625">
        <v>1.0</v>
      </c>
      <c r="P25" s="1594">
        <v>5.0</v>
      </c>
      <c r="Q25" s="1652">
        <v>0.021527777777777778</v>
      </c>
      <c r="R25" s="1651"/>
      <c r="S25" s="1625">
        <v>1.0</v>
      </c>
      <c r="T25" s="1594">
        <v>7.5</v>
      </c>
      <c r="U25" s="1652">
        <v>0.027777777777777776</v>
      </c>
      <c r="V25" s="1651"/>
      <c r="W25" s="1625">
        <v>1.0</v>
      </c>
      <c r="X25" s="1653">
        <v>1.0</v>
      </c>
      <c r="Y25" s="1654">
        <v>0.04375</v>
      </c>
      <c r="Z25" s="1651"/>
      <c r="AA25" s="1625">
        <v>1.0</v>
      </c>
      <c r="AB25" s="1625">
        <v>2.0</v>
      </c>
      <c r="AC25" s="1624">
        <v>0.04236111111111111</v>
      </c>
      <c r="AD25" s="1651"/>
      <c r="AE25" s="1625">
        <v>1.0</v>
      </c>
      <c r="AF25" s="1625">
        <v>1.0</v>
      </c>
      <c r="AG25" s="1624">
        <v>0.041666666666666664</v>
      </c>
      <c r="AH25" s="1651"/>
      <c r="AI25" s="1655"/>
      <c r="AJ25" s="1656"/>
      <c r="AK25" s="1595"/>
      <c r="AL25" s="1657"/>
      <c r="AM25" s="1629"/>
      <c r="AN25" s="1658"/>
      <c r="AO25" s="1595"/>
      <c r="AP25" s="1651"/>
      <c r="AQ25" s="1456"/>
      <c r="AR25" s="1456"/>
      <c r="AS25" s="1456"/>
      <c r="AT25" s="1456"/>
    </row>
    <row r="26" ht="12.75" customHeight="1">
      <c r="A26" s="1406"/>
      <c r="B26" s="7"/>
      <c r="C26" s="1385"/>
      <c r="D26" s="1385"/>
      <c r="E26" s="1385"/>
      <c r="F26" s="1385"/>
      <c r="G26" s="1384"/>
      <c r="H26" s="1385"/>
      <c r="I26" s="1385"/>
      <c r="J26" s="1385"/>
      <c r="K26" s="1384"/>
      <c r="L26" s="1385"/>
      <c r="M26" s="1385"/>
      <c r="N26" s="1385"/>
      <c r="O26" s="1384"/>
      <c r="P26" s="1632"/>
      <c r="Q26" s="1385"/>
      <c r="R26" s="1385"/>
      <c r="S26" s="1384"/>
      <c r="T26" s="1632"/>
      <c r="U26" s="1384"/>
      <c r="V26" s="1385"/>
      <c r="W26" s="1384"/>
      <c r="X26" s="1385"/>
      <c r="Y26" s="1385"/>
      <c r="Z26" s="1385"/>
      <c r="AA26" s="1634"/>
      <c r="AB26" s="1385"/>
      <c r="AC26" s="1595"/>
      <c r="AD26" s="1385"/>
      <c r="AE26" s="1384"/>
      <c r="AF26" s="1385"/>
      <c r="AG26" s="1595"/>
      <c r="AH26" s="1385"/>
      <c r="AI26" s="1433"/>
      <c r="AJ26" s="1389"/>
      <c r="AK26" s="1595"/>
      <c r="AL26" s="1389"/>
      <c r="AM26" s="1385"/>
      <c r="AN26" s="1385"/>
      <c r="AO26" s="1595"/>
      <c r="AP26" s="1385"/>
      <c r="AQ26" s="1456"/>
      <c r="AR26" s="1456"/>
      <c r="AS26" s="1456"/>
      <c r="AT26" s="1456"/>
    </row>
    <row r="27" ht="17.25" customHeight="1">
      <c r="A27" s="1659" t="s">
        <v>1526</v>
      </c>
      <c r="B27" s="64"/>
      <c r="C27" s="1371">
        <v>2.0</v>
      </c>
      <c r="D27" s="1603">
        <v>2.0</v>
      </c>
      <c r="E27" s="1595">
        <v>0.04097222222222222</v>
      </c>
      <c r="F27" s="1373"/>
      <c r="G27" s="1371">
        <v>1.0</v>
      </c>
      <c r="H27" s="1603">
        <v>4.0</v>
      </c>
      <c r="I27" s="1660">
        <v>0.021527777777777778</v>
      </c>
      <c r="J27" s="1373"/>
      <c r="K27" s="1371">
        <v>2.0</v>
      </c>
      <c r="L27" s="1603">
        <v>3.0</v>
      </c>
      <c r="M27" s="1660">
        <v>0.03194444444444444</v>
      </c>
      <c r="N27" s="1373"/>
      <c r="O27" s="1371">
        <v>1.0</v>
      </c>
      <c r="P27" s="1594">
        <v>3.0</v>
      </c>
      <c r="Q27" s="1660">
        <v>0.02361111111111111</v>
      </c>
      <c r="R27" s="1373"/>
      <c r="S27" s="1371">
        <v>1.0</v>
      </c>
      <c r="T27" s="1594">
        <v>5.0</v>
      </c>
      <c r="U27" s="1372">
        <v>0.01597222222222222</v>
      </c>
      <c r="V27" s="1373"/>
      <c r="W27" s="1371">
        <v>1.0</v>
      </c>
      <c r="X27" s="1614">
        <v>1.0</v>
      </c>
      <c r="Y27" s="1620">
        <v>0.059027777777777776</v>
      </c>
      <c r="Z27" s="1373"/>
      <c r="AA27" s="1639">
        <v>4.0</v>
      </c>
      <c r="AB27" s="1661">
        <v>2.0</v>
      </c>
      <c r="AC27" s="1623">
        <v>0.02638888888888889</v>
      </c>
      <c r="AD27" s="1373">
        <v>1.0</v>
      </c>
      <c r="AE27" s="1592" t="s">
        <v>13</v>
      </c>
      <c r="AF27" s="1661" t="s">
        <v>13</v>
      </c>
      <c r="AG27" s="1593" t="s">
        <v>13</v>
      </c>
      <c r="AH27" s="1373">
        <v>1.0</v>
      </c>
      <c r="AI27" s="1402"/>
      <c r="AJ27" s="1603"/>
      <c r="AK27" s="1595"/>
      <c r="AL27" s="1604"/>
      <c r="AM27" s="1375"/>
      <c r="AN27" s="1371"/>
      <c r="AO27" s="1595"/>
      <c r="AP27" s="1373"/>
      <c r="AQ27" s="1456"/>
      <c r="AR27" s="1456"/>
      <c r="AS27" s="1456"/>
      <c r="AT27" s="1456"/>
    </row>
    <row r="28" ht="19.5" customHeight="1">
      <c r="A28" s="1662" t="s">
        <v>1527</v>
      </c>
      <c r="B28" s="8"/>
      <c r="C28" s="1371">
        <v>0.0</v>
      </c>
      <c r="D28" s="1663">
        <v>0.0</v>
      </c>
      <c r="E28" s="1595">
        <v>0.035416666666666666</v>
      </c>
      <c r="F28" s="1664">
        <v>1.0</v>
      </c>
      <c r="G28" s="1371">
        <v>2.0</v>
      </c>
      <c r="H28" s="1663">
        <v>8.0</v>
      </c>
      <c r="I28" s="1665">
        <v>0.024305555555555556</v>
      </c>
      <c r="J28" s="1666"/>
      <c r="K28" s="1371">
        <v>2.0</v>
      </c>
      <c r="L28" s="1663">
        <v>5.0</v>
      </c>
      <c r="M28" s="1667">
        <v>0.043055555555555555</v>
      </c>
      <c r="N28" s="1666"/>
      <c r="O28" s="1371">
        <v>1.0</v>
      </c>
      <c r="P28" s="1594">
        <v>18.0</v>
      </c>
      <c r="Q28" s="1665">
        <v>0.027083333333333334</v>
      </c>
      <c r="R28" s="1666"/>
      <c r="S28" s="1371">
        <v>1.0</v>
      </c>
      <c r="T28" s="1594">
        <v>4.5</v>
      </c>
      <c r="U28" s="1668">
        <v>0.03194444444444444</v>
      </c>
      <c r="V28" s="1666"/>
      <c r="W28" s="1371">
        <v>3.0</v>
      </c>
      <c r="X28" s="1669">
        <v>1.0</v>
      </c>
      <c r="Y28" s="1670">
        <v>0.04722222222222222</v>
      </c>
      <c r="Z28" s="1666"/>
      <c r="AA28" s="1592">
        <v>1.0</v>
      </c>
      <c r="AB28" s="1671">
        <v>2.0</v>
      </c>
      <c r="AC28" s="1624">
        <v>0.04652777777777778</v>
      </c>
      <c r="AD28" s="1664">
        <v>1.0</v>
      </c>
      <c r="AE28" s="1371">
        <v>1.0</v>
      </c>
      <c r="AF28" s="1663">
        <v>1.0</v>
      </c>
      <c r="AG28" s="1624">
        <v>0.052083333333333336</v>
      </c>
      <c r="AH28" s="1666"/>
      <c r="AI28" s="1402"/>
      <c r="AJ28" s="1672"/>
      <c r="AK28" s="1595"/>
      <c r="AL28" s="1673"/>
      <c r="AM28" s="1375"/>
      <c r="AN28" s="1674"/>
      <c r="AO28" s="1595"/>
      <c r="AP28" s="1666"/>
      <c r="AQ28" s="1456"/>
      <c r="AR28" s="1456"/>
      <c r="AS28" s="1456"/>
      <c r="AT28" s="1456"/>
    </row>
    <row r="29" ht="18.0" customHeight="1">
      <c r="A29" s="1675" t="s">
        <v>1528</v>
      </c>
      <c r="B29" s="64"/>
      <c r="C29" s="1371">
        <v>1.0</v>
      </c>
      <c r="D29" s="1663">
        <v>6.0</v>
      </c>
      <c r="E29" s="1595">
        <v>0.04722222222222222</v>
      </c>
      <c r="F29" s="1604"/>
      <c r="G29" s="1371">
        <v>2.0</v>
      </c>
      <c r="H29" s="1663">
        <v>4.5</v>
      </c>
      <c r="I29" s="1665">
        <v>0.021527777777777778</v>
      </c>
      <c r="J29" s="1604"/>
      <c r="K29" s="1371">
        <v>1.0</v>
      </c>
      <c r="L29" s="1663">
        <v>5.0</v>
      </c>
      <c r="M29" s="1665">
        <v>0.02847222222222222</v>
      </c>
      <c r="N29" s="1604"/>
      <c r="O29" s="1371">
        <v>1.0</v>
      </c>
      <c r="P29" s="1594">
        <v>7.0</v>
      </c>
      <c r="Q29" s="1665">
        <v>0.02361111111111111</v>
      </c>
      <c r="R29" s="1604"/>
      <c r="S29" s="1371">
        <v>1.0</v>
      </c>
      <c r="T29" s="1594">
        <v>16.0</v>
      </c>
      <c r="U29" s="1676">
        <v>0.09444444444444444</v>
      </c>
      <c r="V29" s="1604"/>
      <c r="W29" s="1371">
        <v>1.0</v>
      </c>
      <c r="X29" s="1669">
        <v>1.0</v>
      </c>
      <c r="Y29" s="1670">
        <v>0.044444444444444446</v>
      </c>
      <c r="Z29" s="1622">
        <v>1.0</v>
      </c>
      <c r="AA29" s="1592"/>
      <c r="AB29" s="1677"/>
      <c r="AC29" s="1623"/>
      <c r="AD29" s="1622">
        <v>1.0</v>
      </c>
      <c r="AE29" s="1371">
        <v>1.0</v>
      </c>
      <c r="AF29" s="1663">
        <v>1.0</v>
      </c>
      <c r="AG29" s="1624">
        <v>0.052083333333333336</v>
      </c>
      <c r="AH29" s="1604"/>
      <c r="AI29" s="1402"/>
      <c r="AJ29" s="1672"/>
      <c r="AK29" s="1595"/>
      <c r="AL29" s="1678"/>
      <c r="AM29" s="1375"/>
      <c r="AN29" s="1644"/>
      <c r="AO29" s="1595"/>
      <c r="AP29" s="1604"/>
      <c r="AQ29" s="1456"/>
      <c r="AR29" s="1456"/>
      <c r="AS29" s="1456"/>
      <c r="AT29" s="1456"/>
    </row>
    <row r="30" ht="18.0" customHeight="1">
      <c r="A30" s="1675" t="s">
        <v>1529</v>
      </c>
      <c r="B30" s="64"/>
      <c r="C30" s="1371">
        <v>0.0</v>
      </c>
      <c r="D30" s="1663">
        <v>5.0</v>
      </c>
      <c r="E30" s="1595">
        <v>0.022222222222222223</v>
      </c>
      <c r="F30" s="1604"/>
      <c r="G30" s="1371">
        <v>5.0</v>
      </c>
      <c r="H30" s="1663">
        <v>4.0</v>
      </c>
      <c r="I30" s="1665">
        <v>0.022222222222222223</v>
      </c>
      <c r="J30" s="1604"/>
      <c r="K30" s="1371">
        <v>1.0</v>
      </c>
      <c r="L30" s="1663">
        <v>9.0</v>
      </c>
      <c r="M30" s="1665">
        <v>0.0</v>
      </c>
      <c r="N30" s="1622">
        <v>1.0</v>
      </c>
      <c r="O30" s="1371">
        <v>1.0</v>
      </c>
      <c r="P30" s="1594">
        <v>21.0</v>
      </c>
      <c r="Q30" s="1665">
        <v>0.022222222222222223</v>
      </c>
      <c r="R30" s="1604"/>
      <c r="S30" s="1371">
        <v>0.0</v>
      </c>
      <c r="T30" s="1594">
        <v>2.0</v>
      </c>
      <c r="U30" s="1679">
        <v>0.0</v>
      </c>
      <c r="V30" s="1622">
        <v>1.0</v>
      </c>
      <c r="W30" s="1371">
        <v>0.0</v>
      </c>
      <c r="X30" s="1669">
        <v>1.0</v>
      </c>
      <c r="Y30" s="1670">
        <v>0.02847222222222222</v>
      </c>
      <c r="Z30" s="1604"/>
      <c r="AA30" s="1592">
        <v>1.0</v>
      </c>
      <c r="AB30" s="1671">
        <v>2.0</v>
      </c>
      <c r="AC30" s="1623">
        <v>0.003472222222222222</v>
      </c>
      <c r="AD30" s="1622">
        <v>1.0</v>
      </c>
      <c r="AE30" s="1371">
        <v>0.0</v>
      </c>
      <c r="AF30" s="1663">
        <v>1.0</v>
      </c>
      <c r="AG30" s="1624">
        <v>0.052083333333333336</v>
      </c>
      <c r="AH30" s="1604"/>
      <c r="AI30" s="1402"/>
      <c r="AJ30" s="1672"/>
      <c r="AK30" s="1595"/>
      <c r="AL30" s="1678"/>
      <c r="AM30" s="1375"/>
      <c r="AN30" s="1644"/>
      <c r="AO30" s="1595"/>
      <c r="AP30" s="1604"/>
      <c r="AQ30" s="1456"/>
      <c r="AR30" s="1456"/>
      <c r="AS30" s="1456"/>
      <c r="AT30" s="1456"/>
    </row>
    <row r="31" ht="18.0" customHeight="1">
      <c r="A31" s="1675" t="s">
        <v>1530</v>
      </c>
      <c r="B31" s="64"/>
      <c r="C31" s="1592"/>
      <c r="D31" s="1671"/>
      <c r="E31" s="1623"/>
      <c r="F31" s="1622">
        <v>1.0</v>
      </c>
      <c r="G31" s="1371">
        <v>4.0</v>
      </c>
      <c r="H31" s="1663">
        <v>9.0</v>
      </c>
      <c r="I31" s="1665">
        <v>0.027777777777777776</v>
      </c>
      <c r="J31" s="1604"/>
      <c r="K31" s="1371">
        <v>1.0</v>
      </c>
      <c r="L31" s="1663">
        <v>0.5</v>
      </c>
      <c r="M31" s="1680">
        <v>0.0</v>
      </c>
      <c r="N31" s="1622">
        <v>1.0</v>
      </c>
      <c r="O31" s="1371">
        <v>1.0</v>
      </c>
      <c r="P31" s="1594">
        <v>6.0</v>
      </c>
      <c r="Q31" s="1665">
        <v>0.03333333333333333</v>
      </c>
      <c r="R31" s="1604"/>
      <c r="S31" s="1371">
        <v>1.0</v>
      </c>
      <c r="T31" s="1594">
        <v>16.0</v>
      </c>
      <c r="U31" s="1679">
        <v>0.029861111111111113</v>
      </c>
      <c r="V31" s="1604"/>
      <c r="W31" s="1600"/>
      <c r="X31" s="1669">
        <v>1.0</v>
      </c>
      <c r="Y31" s="1681"/>
      <c r="Z31" s="1604"/>
      <c r="AA31" s="1592"/>
      <c r="AB31" s="1671">
        <v>2.0</v>
      </c>
      <c r="AC31" s="1623"/>
      <c r="AD31" s="1622">
        <v>1.0</v>
      </c>
      <c r="AE31" s="1600"/>
      <c r="AF31" s="1669">
        <v>1.0</v>
      </c>
      <c r="AG31" s="1624"/>
      <c r="AH31" s="1604"/>
      <c r="AI31" s="1608"/>
      <c r="AJ31" s="1682">
        <v>1.0</v>
      </c>
      <c r="AK31" s="1683"/>
      <c r="AL31" s="1678"/>
      <c r="AM31" s="1375"/>
      <c r="AN31" s="1644"/>
      <c r="AO31" s="1595"/>
      <c r="AP31" s="1604"/>
      <c r="AQ31" s="1456"/>
      <c r="AR31" s="1456"/>
      <c r="AS31" s="1456"/>
      <c r="AT31" s="1456"/>
    </row>
    <row r="32" ht="18.0" customHeight="1">
      <c r="A32" s="1675" t="s">
        <v>1531</v>
      </c>
      <c r="B32" s="64"/>
      <c r="C32" s="1592"/>
      <c r="D32" s="1677"/>
      <c r="E32" s="1623"/>
      <c r="F32" s="1622">
        <v>1.0</v>
      </c>
      <c r="G32" s="1371">
        <v>0.0</v>
      </c>
      <c r="H32" s="1663">
        <v>3.0</v>
      </c>
      <c r="I32" s="1665">
        <v>0.0</v>
      </c>
      <c r="J32" s="1622">
        <v>1.0</v>
      </c>
      <c r="K32" s="1371">
        <v>1.0</v>
      </c>
      <c r="L32" s="1663">
        <v>3.0</v>
      </c>
      <c r="M32" s="1665">
        <v>0.016666666666666666</v>
      </c>
      <c r="N32" s="1604"/>
      <c r="O32" s="1371">
        <v>1.0</v>
      </c>
      <c r="P32" s="1594">
        <v>10.5</v>
      </c>
      <c r="Q32" s="1665">
        <v>0.02361111111111111</v>
      </c>
      <c r="R32" s="1604"/>
      <c r="S32" s="1371">
        <v>1.0</v>
      </c>
      <c r="T32" s="1594">
        <v>12.0</v>
      </c>
      <c r="U32" s="1679">
        <v>0.029861111111111113</v>
      </c>
      <c r="V32" s="1604"/>
      <c r="W32" s="1371">
        <v>2.0</v>
      </c>
      <c r="X32" s="1669">
        <v>1.0</v>
      </c>
      <c r="Y32" s="1670">
        <v>0.11458333333333333</v>
      </c>
      <c r="Z32" s="1604"/>
      <c r="AA32" s="1592">
        <v>3.0</v>
      </c>
      <c r="AB32" s="1671">
        <v>2.0</v>
      </c>
      <c r="AC32" s="1593">
        <v>0.0</v>
      </c>
      <c r="AD32" s="1622">
        <v>1.0</v>
      </c>
      <c r="AE32" s="1371">
        <v>4.0</v>
      </c>
      <c r="AF32" s="1663">
        <v>1.0</v>
      </c>
      <c r="AG32" s="1624">
        <v>0.04236111111111111</v>
      </c>
      <c r="AH32" s="1604"/>
      <c r="AI32" s="1402">
        <v>1.0</v>
      </c>
      <c r="AJ32" s="1682">
        <v>1.0</v>
      </c>
      <c r="AK32" s="1624">
        <v>0.04236111111111111</v>
      </c>
      <c r="AL32" s="1678"/>
      <c r="AM32" s="1375"/>
      <c r="AN32" s="1644"/>
      <c r="AO32" s="1595"/>
      <c r="AP32" s="1604"/>
      <c r="AQ32" s="1456"/>
      <c r="AR32" s="1456"/>
      <c r="AS32" s="1456"/>
      <c r="AT32" s="1456"/>
    </row>
    <row r="33" ht="18.0" customHeight="1">
      <c r="A33" s="1675" t="s">
        <v>1532</v>
      </c>
      <c r="B33" s="64"/>
      <c r="C33" s="1592"/>
      <c r="D33" s="1684"/>
      <c r="E33" s="1623"/>
      <c r="F33" s="1685">
        <v>1.0</v>
      </c>
      <c r="G33" s="1625">
        <v>0.0</v>
      </c>
      <c r="H33" s="1686">
        <v>5.5</v>
      </c>
      <c r="I33" s="1687">
        <v>0.02361111111111111</v>
      </c>
      <c r="J33" s="1657"/>
      <c r="K33" s="1625">
        <v>1.0</v>
      </c>
      <c r="L33" s="1686">
        <v>2.0</v>
      </c>
      <c r="M33" s="1687">
        <v>0.02361111111111111</v>
      </c>
      <c r="N33" s="1657"/>
      <c r="O33" s="1625">
        <v>1.0</v>
      </c>
      <c r="P33" s="1594">
        <v>3.5</v>
      </c>
      <c r="Q33" s="1687">
        <v>0.02361111111111111</v>
      </c>
      <c r="R33" s="1657"/>
      <c r="S33" s="1625">
        <v>1.0</v>
      </c>
      <c r="T33" s="1594">
        <v>16.0</v>
      </c>
      <c r="U33" s="1688">
        <v>0.02361111111111111</v>
      </c>
      <c r="V33" s="1657"/>
      <c r="W33" s="1625">
        <v>1.0</v>
      </c>
      <c r="X33" s="1669">
        <v>1.0</v>
      </c>
      <c r="Y33" s="1689">
        <v>0.08472222222222223</v>
      </c>
      <c r="Z33" s="1657"/>
      <c r="AA33" s="1626">
        <v>3.0</v>
      </c>
      <c r="AB33" s="1690">
        <v>1.0</v>
      </c>
      <c r="AC33" s="1623">
        <v>0.02013888888888889</v>
      </c>
      <c r="AD33" s="1685">
        <v>1.0</v>
      </c>
      <c r="AE33" s="1625">
        <v>0.0</v>
      </c>
      <c r="AF33" s="1663">
        <v>1.0</v>
      </c>
      <c r="AG33" s="1691">
        <v>0.0</v>
      </c>
      <c r="AH33" s="1692">
        <v>1.0</v>
      </c>
      <c r="AI33" s="1627">
        <v>1.0</v>
      </c>
      <c r="AJ33" s="1682">
        <v>1.0</v>
      </c>
      <c r="AK33" s="1624">
        <v>0.04861111111111111</v>
      </c>
      <c r="AL33" s="1693"/>
      <c r="AM33" s="1629">
        <v>0.0</v>
      </c>
      <c r="AN33" s="1694">
        <v>1.0</v>
      </c>
      <c r="AO33" s="1624">
        <v>0.05277777777777778</v>
      </c>
      <c r="AP33" s="1657"/>
      <c r="AQ33" s="1456"/>
      <c r="AR33" s="1456"/>
      <c r="AS33" s="1456"/>
      <c r="AT33" s="1456"/>
    </row>
    <row r="34" ht="12.75" customHeight="1">
      <c r="A34" s="1383"/>
      <c r="B34" s="8"/>
      <c r="C34" s="1385"/>
      <c r="D34" s="1385"/>
      <c r="E34" s="1385"/>
      <c r="F34" s="1385"/>
      <c r="G34" s="1384"/>
      <c r="H34" s="1385"/>
      <c r="I34" s="1385"/>
      <c r="J34" s="1385"/>
      <c r="K34" s="1384"/>
      <c r="L34" s="1385"/>
      <c r="M34" s="1385"/>
      <c r="N34" s="1385"/>
      <c r="O34" s="1384"/>
      <c r="P34" s="1632"/>
      <c r="Q34" s="1385"/>
      <c r="R34" s="1385"/>
      <c r="S34" s="1384"/>
      <c r="T34" s="1632"/>
      <c r="U34" s="1384"/>
      <c r="V34" s="1385"/>
      <c r="W34" s="1384"/>
      <c r="X34" s="1385"/>
      <c r="Y34" s="1385"/>
      <c r="Z34" s="1385"/>
      <c r="AA34" s="1634"/>
      <c r="AB34" s="1385"/>
      <c r="AC34" s="1595"/>
      <c r="AD34" s="1385"/>
      <c r="AE34" s="1384"/>
      <c r="AF34" s="1385"/>
      <c r="AG34" s="1595"/>
      <c r="AH34" s="1385"/>
      <c r="AI34" s="1433"/>
      <c r="AJ34" s="1389"/>
      <c r="AK34" s="1595"/>
      <c r="AL34" s="1389"/>
      <c r="AM34" s="1385"/>
      <c r="AN34" s="1385"/>
      <c r="AO34" s="1595"/>
      <c r="AP34" s="1385"/>
      <c r="AQ34" s="1456"/>
      <c r="AR34" s="1456"/>
      <c r="AS34" s="1456"/>
      <c r="AT34" s="1456"/>
    </row>
    <row r="35" ht="18.0" customHeight="1">
      <c r="A35" s="1354">
        <v>44468.0</v>
      </c>
      <c r="B35" s="8"/>
      <c r="C35" s="1592"/>
      <c r="D35" s="1593"/>
      <c r="E35" s="1607"/>
      <c r="F35" s="1596">
        <v>1.0</v>
      </c>
      <c r="G35" s="1371">
        <v>0.0</v>
      </c>
      <c r="H35" s="1594">
        <v>1.0</v>
      </c>
      <c r="I35" s="1695">
        <v>0.0</v>
      </c>
      <c r="J35" s="1596">
        <v>1.0</v>
      </c>
      <c r="K35" s="1371">
        <v>0.0</v>
      </c>
      <c r="L35" s="1594">
        <v>16.5</v>
      </c>
      <c r="M35" s="1695">
        <v>0.02361111111111111</v>
      </c>
      <c r="N35" s="1596"/>
      <c r="O35" s="1371">
        <v>0.0</v>
      </c>
      <c r="P35" s="1594">
        <v>6.0</v>
      </c>
      <c r="Q35" s="1695">
        <v>0.022222222222222223</v>
      </c>
      <c r="R35" s="1596"/>
      <c r="S35" s="1371">
        <v>0.0</v>
      </c>
      <c r="T35" s="1594">
        <v>16.0</v>
      </c>
      <c r="U35" s="1695">
        <v>0.2847222222222222</v>
      </c>
      <c r="V35" s="1596"/>
      <c r="W35" s="1371">
        <v>1.0</v>
      </c>
      <c r="X35" s="1669">
        <v>1.0</v>
      </c>
      <c r="Y35" s="1696">
        <v>0.09236111111111112</v>
      </c>
      <c r="Z35" s="1596"/>
      <c r="AA35" s="1639">
        <v>3.0</v>
      </c>
      <c r="AB35" s="1593">
        <v>1.0</v>
      </c>
      <c r="AC35" s="1623">
        <v>0.04375</v>
      </c>
      <c r="AD35" s="1596">
        <v>1.0</v>
      </c>
      <c r="AE35" s="1371">
        <v>1.0</v>
      </c>
      <c r="AF35" s="1663">
        <v>1.0</v>
      </c>
      <c r="AG35" s="1624">
        <v>0.041666666666666664</v>
      </c>
      <c r="AH35" s="1596"/>
      <c r="AI35" s="1402">
        <v>1.0</v>
      </c>
      <c r="AJ35" s="1682">
        <v>1.0</v>
      </c>
      <c r="AK35" s="1624">
        <v>0.04236111111111111</v>
      </c>
      <c r="AL35" s="1604"/>
      <c r="AM35" s="1375">
        <v>3.0</v>
      </c>
      <c r="AN35" s="1594">
        <v>1.0</v>
      </c>
      <c r="AO35" s="1624">
        <v>0.3090277777777778</v>
      </c>
      <c r="AP35" s="1596"/>
      <c r="AQ35" s="1456"/>
      <c r="AR35" s="1456"/>
      <c r="AS35" s="1456"/>
      <c r="AT35" s="1456"/>
    </row>
    <row r="36" ht="16.5" customHeight="1">
      <c r="A36" s="1354">
        <v>44469.0</v>
      </c>
      <c r="B36" s="8"/>
      <c r="C36" s="1592"/>
      <c r="D36" s="1593"/>
      <c r="E36" s="1607"/>
      <c r="F36" s="1596">
        <v>1.0</v>
      </c>
      <c r="G36" s="1371">
        <v>2.0</v>
      </c>
      <c r="H36" s="1594">
        <v>10.0</v>
      </c>
      <c r="I36" s="1695">
        <v>0.02013888888888889</v>
      </c>
      <c r="J36" s="1596"/>
      <c r="K36" s="1371">
        <v>0.0</v>
      </c>
      <c r="L36" s="1594">
        <v>0.0</v>
      </c>
      <c r="M36" s="1695">
        <v>0.02361111111111111</v>
      </c>
      <c r="N36" s="1596">
        <v>1.0</v>
      </c>
      <c r="O36" s="1371">
        <v>1.0</v>
      </c>
      <c r="P36" s="1594">
        <v>13.5</v>
      </c>
      <c r="Q36" s="1695">
        <v>0.022916666666666665</v>
      </c>
      <c r="R36" s="1596"/>
      <c r="S36" s="1371">
        <v>0.0</v>
      </c>
      <c r="T36" s="1594">
        <v>4.0</v>
      </c>
      <c r="U36" s="1695">
        <v>0.019444444444444445</v>
      </c>
      <c r="V36" s="1596"/>
      <c r="W36" s="1371">
        <v>2.0</v>
      </c>
      <c r="X36" s="1669">
        <v>1.0</v>
      </c>
      <c r="Y36" s="1696">
        <v>0.06597222222222222</v>
      </c>
      <c r="Z36" s="1596"/>
      <c r="AA36" s="1371">
        <v>1.0</v>
      </c>
      <c r="AB36" s="1594">
        <v>1.0</v>
      </c>
      <c r="AC36" s="1624">
        <v>0.09027777777777778</v>
      </c>
      <c r="AD36" s="1596"/>
      <c r="AE36" s="1371">
        <v>0.0</v>
      </c>
      <c r="AF36" s="1663">
        <v>1.0</v>
      </c>
      <c r="AG36" s="1624">
        <v>0.02847222222222222</v>
      </c>
      <c r="AH36" s="1596"/>
      <c r="AI36" s="1402">
        <v>1.0</v>
      </c>
      <c r="AJ36" s="1682">
        <v>1.0</v>
      </c>
      <c r="AK36" s="1624">
        <v>0.041666666666666664</v>
      </c>
      <c r="AL36" s="1604"/>
      <c r="AM36" s="1375">
        <v>1.0</v>
      </c>
      <c r="AN36" s="1594">
        <v>1.0</v>
      </c>
      <c r="AO36" s="1624">
        <v>0.10486111111111111</v>
      </c>
      <c r="AP36" s="1596"/>
      <c r="AQ36" s="1456"/>
      <c r="AR36" s="1456"/>
      <c r="AS36" s="1456"/>
      <c r="AT36" s="1456"/>
    </row>
    <row r="37" ht="12.75" customHeight="1">
      <c r="A37" s="1436"/>
      <c r="B37" s="1436"/>
      <c r="C37" s="1437"/>
      <c r="D37" s="1437"/>
      <c r="E37" s="1438"/>
      <c r="F37" s="1437"/>
      <c r="G37" s="1437"/>
      <c r="H37" s="1437"/>
      <c r="I37" s="1438"/>
      <c r="J37" s="1438"/>
      <c r="K37" s="1437"/>
      <c r="L37" s="1437"/>
      <c r="M37" s="1438"/>
      <c r="N37" s="1438"/>
      <c r="O37" s="1437"/>
      <c r="P37" s="1437"/>
      <c r="Q37" s="1438"/>
      <c r="R37" s="1438"/>
      <c r="S37" s="1437"/>
      <c r="T37" s="1437"/>
      <c r="U37" s="1438"/>
      <c r="V37" s="1438"/>
      <c r="W37" s="1437"/>
      <c r="X37" s="1437"/>
      <c r="Y37" s="1438"/>
      <c r="Z37" s="1438"/>
      <c r="AA37" s="1437"/>
      <c r="AB37" s="1437"/>
      <c r="AC37" s="1438"/>
      <c r="AD37" s="1438"/>
      <c r="AE37" s="1437"/>
      <c r="AF37" s="1437"/>
      <c r="AG37" s="1438"/>
      <c r="AH37" s="1438"/>
      <c r="AI37" s="1439"/>
      <c r="AJ37" s="1439"/>
      <c r="AK37" s="1440"/>
      <c r="AL37" s="1440"/>
      <c r="AM37" s="1437"/>
      <c r="AN37" s="1437"/>
      <c r="AO37" s="1438"/>
      <c r="AP37" s="1438"/>
      <c r="AQ37" s="1456"/>
      <c r="AR37" s="1456"/>
      <c r="AS37" s="1456"/>
      <c r="AT37" s="1456"/>
    </row>
    <row r="38" ht="18.0" customHeight="1">
      <c r="A38" s="1441" t="s">
        <v>45</v>
      </c>
      <c r="B38" s="1442" t="s">
        <v>46</v>
      </c>
      <c r="C38" s="1443">
        <f t="shared" ref="C38:E38" si="1">SUM(C3:C9)</f>
        <v>5</v>
      </c>
      <c r="D38" s="1444">
        <f t="shared" si="1"/>
        <v>20.5</v>
      </c>
      <c r="E38" s="1445">
        <f t="shared" si="1"/>
        <v>0.1993055556</v>
      </c>
      <c r="F38" s="1446">
        <f>SUM(F3:F19)</f>
        <v>1</v>
      </c>
      <c r="G38" s="1443">
        <f t="shared" ref="G38:I38" si="2">SUM(G3:G9)</f>
        <v>9</v>
      </c>
      <c r="H38" s="1444">
        <f t="shared" si="2"/>
        <v>46</v>
      </c>
      <c r="I38" s="1445">
        <f t="shared" si="2"/>
        <v>0.1444444444</v>
      </c>
      <c r="J38" s="1446">
        <f>SUM(J3:J19)</f>
        <v>1</v>
      </c>
      <c r="K38" s="1443">
        <f t="shared" ref="K38:M38" si="3">SUM(K3:K9)</f>
        <v>6</v>
      </c>
      <c r="L38" s="1444">
        <f t="shared" si="3"/>
        <v>29.5</v>
      </c>
      <c r="M38" s="1445">
        <f t="shared" si="3"/>
        <v>0.2361111111</v>
      </c>
      <c r="N38" s="1446">
        <f>SUM(N3:N19)</f>
        <v>1</v>
      </c>
      <c r="O38" s="1443">
        <f t="shared" ref="O38:Q38" si="4">SUM(O3:O9)</f>
        <v>6</v>
      </c>
      <c r="P38" s="1444">
        <f t="shared" si="4"/>
        <v>28.5</v>
      </c>
      <c r="Q38" s="1445">
        <f t="shared" si="4"/>
        <v>0.2555555556</v>
      </c>
      <c r="R38" s="1446">
        <f>SUM(R3:R19)</f>
        <v>0</v>
      </c>
      <c r="S38" s="1443">
        <f t="shared" ref="S38:Y38" si="5">SUM(S3:S9)</f>
        <v>6</v>
      </c>
      <c r="T38" s="1444">
        <f t="shared" si="5"/>
        <v>25</v>
      </c>
      <c r="U38" s="1445">
        <f t="shared" si="5"/>
        <v>0.3256944444</v>
      </c>
      <c r="V38" s="1446">
        <f t="shared" si="5"/>
        <v>2</v>
      </c>
      <c r="W38" s="1443">
        <f t="shared" si="5"/>
        <v>4</v>
      </c>
      <c r="X38" s="1444">
        <f t="shared" si="5"/>
        <v>7</v>
      </c>
      <c r="Y38" s="1445">
        <f t="shared" si="5"/>
        <v>0.3104166667</v>
      </c>
      <c r="Z38" s="1446">
        <f>SUM(Z3:Z19)</f>
        <v>4</v>
      </c>
      <c r="AA38" s="1443">
        <f t="shared" ref="AA38:AC38" si="6">SUM(AA3:AA9)</f>
        <v>15</v>
      </c>
      <c r="AB38" s="1444">
        <f t="shared" si="6"/>
        <v>5</v>
      </c>
      <c r="AC38" s="1445">
        <f t="shared" si="6"/>
        <v>0.5694444444</v>
      </c>
      <c r="AD38" s="1446">
        <f>SUM(AD3:AD19)</f>
        <v>0</v>
      </c>
      <c r="AE38" s="1443">
        <f t="shared" ref="AE38:AG38" si="7">SUM(AE3:AE9)</f>
        <v>9</v>
      </c>
      <c r="AF38" s="1444">
        <f t="shared" si="7"/>
        <v>5</v>
      </c>
      <c r="AG38" s="1445">
        <f t="shared" si="7"/>
        <v>0.4520833333</v>
      </c>
      <c r="AH38" s="1446">
        <f>SUM(AH3:AH19)</f>
        <v>1</v>
      </c>
      <c r="AI38" s="1443">
        <f t="shared" ref="AI38:AK38" si="8">SUM(AI3:AI9)</f>
        <v>0</v>
      </c>
      <c r="AJ38" s="1444">
        <f t="shared" si="8"/>
        <v>0</v>
      </c>
      <c r="AK38" s="1445">
        <f t="shared" si="8"/>
        <v>0</v>
      </c>
      <c r="AL38" s="1446">
        <f>SUM(AL3:AL19)</f>
        <v>0</v>
      </c>
      <c r="AM38" s="1443">
        <f t="shared" ref="AM38:AO38" si="9">SUM(AM3:AM9)</f>
        <v>0</v>
      </c>
      <c r="AN38" s="1444">
        <f t="shared" si="9"/>
        <v>0</v>
      </c>
      <c r="AO38" s="1445">
        <f t="shared" si="9"/>
        <v>0</v>
      </c>
      <c r="AP38" s="1446">
        <f>SUM(AP3:AP19)</f>
        <v>0</v>
      </c>
      <c r="AQ38" s="1456"/>
      <c r="AR38" s="1456"/>
      <c r="AS38" s="1456"/>
      <c r="AT38" s="1456"/>
    </row>
    <row r="39" ht="18.0" customHeight="1">
      <c r="A39" s="1447" t="s">
        <v>47</v>
      </c>
      <c r="B39" s="1448" t="s">
        <v>48</v>
      </c>
      <c r="C39" s="1443">
        <f t="shared" ref="C39:AP39" si="10">SUM(C11:C17)</f>
        <v>5</v>
      </c>
      <c r="D39" s="1444">
        <f t="shared" si="10"/>
        <v>46.5</v>
      </c>
      <c r="E39" s="1445">
        <f t="shared" si="10"/>
        <v>0.2625</v>
      </c>
      <c r="F39" s="1446">
        <f t="shared" si="10"/>
        <v>0</v>
      </c>
      <c r="G39" s="1443">
        <f t="shared" si="10"/>
        <v>9</v>
      </c>
      <c r="H39" s="1444">
        <f t="shared" si="10"/>
        <v>39</v>
      </c>
      <c r="I39" s="1445">
        <f t="shared" si="10"/>
        <v>0.1409722222</v>
      </c>
      <c r="J39" s="1446">
        <f t="shared" si="10"/>
        <v>0</v>
      </c>
      <c r="K39" s="1443">
        <f t="shared" si="10"/>
        <v>7</v>
      </c>
      <c r="L39" s="1444">
        <f t="shared" si="10"/>
        <v>24</v>
      </c>
      <c r="M39" s="1445">
        <f t="shared" si="10"/>
        <v>0.1902777778</v>
      </c>
      <c r="N39" s="1446">
        <f t="shared" si="10"/>
        <v>1</v>
      </c>
      <c r="O39" s="1443">
        <f t="shared" si="10"/>
        <v>6</v>
      </c>
      <c r="P39" s="1444">
        <f t="shared" si="10"/>
        <v>43.5</v>
      </c>
      <c r="Q39" s="1445">
        <f t="shared" si="10"/>
        <v>0.1722222222</v>
      </c>
      <c r="R39" s="1446">
        <f t="shared" si="10"/>
        <v>0</v>
      </c>
      <c r="S39" s="1443">
        <f t="shared" si="10"/>
        <v>5</v>
      </c>
      <c r="T39" s="1444">
        <f t="shared" si="10"/>
        <v>32</v>
      </c>
      <c r="U39" s="1445">
        <f t="shared" si="10"/>
        <v>0.3138888889</v>
      </c>
      <c r="V39" s="1446">
        <f t="shared" si="10"/>
        <v>2</v>
      </c>
      <c r="W39" s="1443">
        <f t="shared" si="10"/>
        <v>10</v>
      </c>
      <c r="X39" s="1444">
        <f t="shared" si="10"/>
        <v>11</v>
      </c>
      <c r="Y39" s="1445">
        <f t="shared" si="10"/>
        <v>0.4034722222</v>
      </c>
      <c r="Z39" s="1446">
        <f t="shared" si="10"/>
        <v>0</v>
      </c>
      <c r="AA39" s="1443">
        <f t="shared" si="10"/>
        <v>16</v>
      </c>
      <c r="AB39" s="1444">
        <f t="shared" si="10"/>
        <v>7</v>
      </c>
      <c r="AC39" s="1445">
        <f t="shared" si="10"/>
        <v>0.4020833333</v>
      </c>
      <c r="AD39" s="1446">
        <f t="shared" si="10"/>
        <v>0</v>
      </c>
      <c r="AE39" s="1443">
        <f t="shared" si="10"/>
        <v>15</v>
      </c>
      <c r="AF39" s="1444">
        <f t="shared" si="10"/>
        <v>10</v>
      </c>
      <c r="AG39" s="1445">
        <f t="shared" si="10"/>
        <v>0.3138888889</v>
      </c>
      <c r="AH39" s="1446">
        <f t="shared" si="10"/>
        <v>0</v>
      </c>
      <c r="AI39" s="1443">
        <f t="shared" si="10"/>
        <v>0</v>
      </c>
      <c r="AJ39" s="1444">
        <f t="shared" si="10"/>
        <v>0</v>
      </c>
      <c r="AK39" s="1445">
        <f t="shared" si="10"/>
        <v>0</v>
      </c>
      <c r="AL39" s="1446">
        <f t="shared" si="10"/>
        <v>0</v>
      </c>
      <c r="AM39" s="1443">
        <f t="shared" si="10"/>
        <v>0</v>
      </c>
      <c r="AN39" s="1444">
        <f t="shared" si="10"/>
        <v>0</v>
      </c>
      <c r="AO39" s="1445">
        <f t="shared" si="10"/>
        <v>0</v>
      </c>
      <c r="AP39" s="1446">
        <f t="shared" si="10"/>
        <v>0</v>
      </c>
      <c r="AQ39" s="1456"/>
      <c r="AR39" s="1456"/>
      <c r="AS39" s="1456"/>
      <c r="AT39" s="1456"/>
    </row>
    <row r="40" ht="18.0" customHeight="1">
      <c r="A40" s="1449" t="s">
        <v>43</v>
      </c>
      <c r="B40" s="1448" t="s">
        <v>49</v>
      </c>
      <c r="C40" s="1443">
        <f t="shared" ref="C40:K40" si="11">SUM(C19:C25)</f>
        <v>7</v>
      </c>
      <c r="D40" s="1444">
        <f t="shared" si="11"/>
        <v>61</v>
      </c>
      <c r="E40" s="1445">
        <f t="shared" si="11"/>
        <v>0.2722222222</v>
      </c>
      <c r="F40" s="1446">
        <f t="shared" si="11"/>
        <v>0</v>
      </c>
      <c r="G40" s="1443">
        <f t="shared" si="11"/>
        <v>7</v>
      </c>
      <c r="H40" s="1444">
        <f t="shared" si="11"/>
        <v>40</v>
      </c>
      <c r="I40" s="1445">
        <f t="shared" si="11"/>
        <v>0.1180555556</v>
      </c>
      <c r="J40" s="1446">
        <f t="shared" si="11"/>
        <v>2</v>
      </c>
      <c r="K40" s="1443">
        <f t="shared" si="11"/>
        <v>5</v>
      </c>
      <c r="L40" s="1444">
        <f>SUM(L19,L20,L21,L22,L23,L24,L25)</f>
        <v>39</v>
      </c>
      <c r="M40" s="1445">
        <f t="shared" ref="M40:AP40" si="12">SUM(M19:M25)</f>
        <v>0.2597222222</v>
      </c>
      <c r="N40" s="1446">
        <f t="shared" si="12"/>
        <v>1</v>
      </c>
      <c r="O40" s="1443">
        <f t="shared" si="12"/>
        <v>3</v>
      </c>
      <c r="P40" s="1444">
        <f t="shared" si="12"/>
        <v>32</v>
      </c>
      <c r="Q40" s="1445">
        <f t="shared" si="12"/>
        <v>0.1270833333</v>
      </c>
      <c r="R40" s="1446">
        <f t="shared" si="12"/>
        <v>2</v>
      </c>
      <c r="S40" s="1443">
        <f t="shared" si="12"/>
        <v>7</v>
      </c>
      <c r="T40" s="1444">
        <f t="shared" si="12"/>
        <v>35.5</v>
      </c>
      <c r="U40" s="1445">
        <f t="shared" si="12"/>
        <v>0.1548611111</v>
      </c>
      <c r="V40" s="1446">
        <f t="shared" si="12"/>
        <v>1</v>
      </c>
      <c r="W40" s="1443">
        <f t="shared" si="12"/>
        <v>11</v>
      </c>
      <c r="X40" s="1444">
        <f t="shared" si="12"/>
        <v>8</v>
      </c>
      <c r="Y40" s="1445">
        <f t="shared" si="12"/>
        <v>0.4020833333</v>
      </c>
      <c r="Z40" s="1446">
        <f t="shared" si="12"/>
        <v>0</v>
      </c>
      <c r="AA40" s="1443">
        <f t="shared" si="12"/>
        <v>11</v>
      </c>
      <c r="AB40" s="1444">
        <f t="shared" si="12"/>
        <v>14</v>
      </c>
      <c r="AC40" s="1445">
        <f t="shared" si="12"/>
        <v>0.3979166667</v>
      </c>
      <c r="AD40" s="1446">
        <f t="shared" si="12"/>
        <v>0</v>
      </c>
      <c r="AE40" s="1443">
        <f t="shared" si="12"/>
        <v>8</v>
      </c>
      <c r="AF40" s="1444">
        <f t="shared" si="12"/>
        <v>11</v>
      </c>
      <c r="AG40" s="1445">
        <f t="shared" si="12"/>
        <v>0.2625</v>
      </c>
      <c r="AH40" s="1446">
        <f t="shared" si="12"/>
        <v>1</v>
      </c>
      <c r="AI40" s="1443">
        <f t="shared" si="12"/>
        <v>0</v>
      </c>
      <c r="AJ40" s="1444">
        <f t="shared" si="12"/>
        <v>0</v>
      </c>
      <c r="AK40" s="1445">
        <f t="shared" si="12"/>
        <v>0</v>
      </c>
      <c r="AL40" s="1446">
        <f t="shared" si="12"/>
        <v>0</v>
      </c>
      <c r="AM40" s="1443">
        <f t="shared" si="12"/>
        <v>0</v>
      </c>
      <c r="AN40" s="1444">
        <f t="shared" si="12"/>
        <v>0</v>
      </c>
      <c r="AO40" s="1445">
        <f t="shared" si="12"/>
        <v>0</v>
      </c>
      <c r="AP40" s="1446">
        <f t="shared" si="12"/>
        <v>0</v>
      </c>
      <c r="AQ40" s="1456"/>
      <c r="AR40" s="1456"/>
      <c r="AS40" s="1456"/>
      <c r="AT40" s="1456"/>
    </row>
    <row r="41" ht="18.0" customHeight="1">
      <c r="A41" s="1450" t="s">
        <v>57</v>
      </c>
      <c r="B41" s="1448" t="s">
        <v>51</v>
      </c>
      <c r="C41" s="1443">
        <f t="shared" ref="C41:AP41" si="13">SUM(C27:C33)</f>
        <v>3</v>
      </c>
      <c r="D41" s="1444">
        <f t="shared" si="13"/>
        <v>13</v>
      </c>
      <c r="E41" s="1445">
        <f t="shared" si="13"/>
        <v>0.1458333333</v>
      </c>
      <c r="F41" s="1446">
        <f t="shared" si="13"/>
        <v>4</v>
      </c>
      <c r="G41" s="1443">
        <f t="shared" si="13"/>
        <v>14</v>
      </c>
      <c r="H41" s="1444">
        <f t="shared" si="13"/>
        <v>38</v>
      </c>
      <c r="I41" s="1445">
        <f t="shared" si="13"/>
        <v>0.1409722222</v>
      </c>
      <c r="J41" s="1446">
        <f t="shared" si="13"/>
        <v>1</v>
      </c>
      <c r="K41" s="1443">
        <f t="shared" si="13"/>
        <v>9</v>
      </c>
      <c r="L41" s="1444">
        <f t="shared" si="13"/>
        <v>27.5</v>
      </c>
      <c r="M41" s="1445">
        <f t="shared" si="13"/>
        <v>0.14375</v>
      </c>
      <c r="N41" s="1446">
        <f t="shared" si="13"/>
        <v>2</v>
      </c>
      <c r="O41" s="1443">
        <f t="shared" si="13"/>
        <v>7</v>
      </c>
      <c r="P41" s="1444">
        <f t="shared" si="13"/>
        <v>69</v>
      </c>
      <c r="Q41" s="1445">
        <f t="shared" si="13"/>
        <v>0.1770833333</v>
      </c>
      <c r="R41" s="1446">
        <f t="shared" si="13"/>
        <v>0</v>
      </c>
      <c r="S41" s="1443">
        <f t="shared" si="13"/>
        <v>6</v>
      </c>
      <c r="T41" s="1444">
        <f t="shared" si="13"/>
        <v>71.5</v>
      </c>
      <c r="U41" s="1445">
        <f t="shared" si="13"/>
        <v>0.2256944444</v>
      </c>
      <c r="V41" s="1446">
        <f t="shared" si="13"/>
        <v>1</v>
      </c>
      <c r="W41" s="1443">
        <f t="shared" si="13"/>
        <v>8</v>
      </c>
      <c r="X41" s="1444">
        <f t="shared" si="13"/>
        <v>7</v>
      </c>
      <c r="Y41" s="1445">
        <f t="shared" si="13"/>
        <v>0.3784722222</v>
      </c>
      <c r="Z41" s="1446">
        <f t="shared" si="13"/>
        <v>1</v>
      </c>
      <c r="AA41" s="1443">
        <f t="shared" si="13"/>
        <v>12</v>
      </c>
      <c r="AB41" s="1444">
        <f t="shared" si="13"/>
        <v>11</v>
      </c>
      <c r="AC41" s="1445">
        <f t="shared" si="13"/>
        <v>0.09652777778</v>
      </c>
      <c r="AD41" s="1446">
        <f t="shared" si="13"/>
        <v>7</v>
      </c>
      <c r="AE41" s="1443">
        <f t="shared" si="13"/>
        <v>6</v>
      </c>
      <c r="AF41" s="1444">
        <f t="shared" si="13"/>
        <v>6</v>
      </c>
      <c r="AG41" s="1445">
        <f t="shared" si="13"/>
        <v>0.1986111111</v>
      </c>
      <c r="AH41" s="1446">
        <f t="shared" si="13"/>
        <v>2</v>
      </c>
      <c r="AI41" s="1443">
        <f t="shared" si="13"/>
        <v>2</v>
      </c>
      <c r="AJ41" s="1444">
        <f t="shared" si="13"/>
        <v>3</v>
      </c>
      <c r="AK41" s="1445">
        <f t="shared" si="13"/>
        <v>0.09097222222</v>
      </c>
      <c r="AL41" s="1446">
        <f t="shared" si="13"/>
        <v>0</v>
      </c>
      <c r="AM41" s="1443">
        <f t="shared" si="13"/>
        <v>0</v>
      </c>
      <c r="AN41" s="1444">
        <f t="shared" si="13"/>
        <v>1</v>
      </c>
      <c r="AO41" s="1445">
        <f t="shared" si="13"/>
        <v>0.05277777778</v>
      </c>
      <c r="AP41" s="1446">
        <f t="shared" si="13"/>
        <v>0</v>
      </c>
      <c r="AQ41" s="1456"/>
      <c r="AR41" s="1456"/>
      <c r="AS41" s="1456"/>
      <c r="AT41" s="1456"/>
    </row>
    <row r="42" ht="18.0" customHeight="1">
      <c r="A42" s="1452" t="s">
        <v>52</v>
      </c>
      <c r="B42" s="1453" t="s">
        <v>53</v>
      </c>
      <c r="C42" s="1443">
        <f t="shared" ref="C42:AP42" si="14">SUM(C35:C36)</f>
        <v>0</v>
      </c>
      <c r="D42" s="1444">
        <f t="shared" si="14"/>
        <v>0</v>
      </c>
      <c r="E42" s="1445">
        <f t="shared" si="14"/>
        <v>0</v>
      </c>
      <c r="F42" s="1446">
        <f t="shared" si="14"/>
        <v>2</v>
      </c>
      <c r="G42" s="1443">
        <f t="shared" si="14"/>
        <v>2</v>
      </c>
      <c r="H42" s="1444">
        <f t="shared" si="14"/>
        <v>11</v>
      </c>
      <c r="I42" s="1445">
        <f t="shared" si="14"/>
        <v>0.02013888889</v>
      </c>
      <c r="J42" s="1446">
        <f t="shared" si="14"/>
        <v>1</v>
      </c>
      <c r="K42" s="1443">
        <f t="shared" si="14"/>
        <v>0</v>
      </c>
      <c r="L42" s="1444">
        <f t="shared" si="14"/>
        <v>16.5</v>
      </c>
      <c r="M42" s="1445">
        <f t="shared" si="14"/>
        <v>0.04722222222</v>
      </c>
      <c r="N42" s="1446">
        <f t="shared" si="14"/>
        <v>1</v>
      </c>
      <c r="O42" s="1443">
        <f t="shared" si="14"/>
        <v>1</v>
      </c>
      <c r="P42" s="1444">
        <f t="shared" si="14"/>
        <v>19.5</v>
      </c>
      <c r="Q42" s="1445">
        <f t="shared" si="14"/>
        <v>0.04513888889</v>
      </c>
      <c r="R42" s="1446">
        <f t="shared" si="14"/>
        <v>0</v>
      </c>
      <c r="S42" s="1443">
        <f t="shared" si="14"/>
        <v>0</v>
      </c>
      <c r="T42" s="1444">
        <f t="shared" si="14"/>
        <v>20</v>
      </c>
      <c r="U42" s="1445">
        <f t="shared" si="14"/>
        <v>0.3041666667</v>
      </c>
      <c r="V42" s="1446">
        <f t="shared" si="14"/>
        <v>0</v>
      </c>
      <c r="W42" s="1443">
        <f t="shared" si="14"/>
        <v>3</v>
      </c>
      <c r="X42" s="1444">
        <f t="shared" si="14"/>
        <v>2</v>
      </c>
      <c r="Y42" s="1445">
        <f t="shared" si="14"/>
        <v>0.1583333333</v>
      </c>
      <c r="Z42" s="1446">
        <f t="shared" si="14"/>
        <v>0</v>
      </c>
      <c r="AA42" s="1443">
        <f t="shared" si="14"/>
        <v>4</v>
      </c>
      <c r="AB42" s="1444">
        <f t="shared" si="14"/>
        <v>2</v>
      </c>
      <c r="AC42" s="1445">
        <f t="shared" si="14"/>
        <v>0.1340277778</v>
      </c>
      <c r="AD42" s="1446">
        <f t="shared" si="14"/>
        <v>1</v>
      </c>
      <c r="AE42" s="1443">
        <f t="shared" si="14"/>
        <v>1</v>
      </c>
      <c r="AF42" s="1444">
        <f t="shared" si="14"/>
        <v>2</v>
      </c>
      <c r="AG42" s="1445">
        <f t="shared" si="14"/>
        <v>0.07013888889</v>
      </c>
      <c r="AH42" s="1446">
        <f t="shared" si="14"/>
        <v>0</v>
      </c>
      <c r="AI42" s="1443">
        <f t="shared" si="14"/>
        <v>2</v>
      </c>
      <c r="AJ42" s="1444">
        <f t="shared" si="14"/>
        <v>2</v>
      </c>
      <c r="AK42" s="1445">
        <f t="shared" si="14"/>
        <v>0.08402777778</v>
      </c>
      <c r="AL42" s="1446">
        <f t="shared" si="14"/>
        <v>0</v>
      </c>
      <c r="AM42" s="1443">
        <f t="shared" si="14"/>
        <v>4</v>
      </c>
      <c r="AN42" s="1444">
        <f t="shared" si="14"/>
        <v>2</v>
      </c>
      <c r="AO42" s="1445">
        <f t="shared" si="14"/>
        <v>0.4138888889</v>
      </c>
      <c r="AP42" s="1446">
        <f t="shared" si="14"/>
        <v>0</v>
      </c>
      <c r="AQ42" s="1456"/>
      <c r="AR42" s="1456"/>
      <c r="AS42" s="1456"/>
      <c r="AT42" s="1456"/>
    </row>
    <row r="43" ht="18.0" customHeight="1">
      <c r="A43" s="1454" t="s">
        <v>44</v>
      </c>
      <c r="B43" s="1455" t="s">
        <v>24</v>
      </c>
      <c r="C43" s="1443">
        <f t="shared" ref="C43:AP43" si="15">SUM(C38:C42)</f>
        <v>20</v>
      </c>
      <c r="D43" s="1444">
        <f t="shared" si="15"/>
        <v>141</v>
      </c>
      <c r="E43" s="1445">
        <f t="shared" si="15"/>
        <v>0.8798611111</v>
      </c>
      <c r="F43" s="1446">
        <f t="shared" si="15"/>
        <v>7</v>
      </c>
      <c r="G43" s="1443">
        <f t="shared" si="15"/>
        <v>41</v>
      </c>
      <c r="H43" s="1444">
        <f t="shared" si="15"/>
        <v>174</v>
      </c>
      <c r="I43" s="1445">
        <f t="shared" si="15"/>
        <v>0.5645833333</v>
      </c>
      <c r="J43" s="1446">
        <f t="shared" si="15"/>
        <v>5</v>
      </c>
      <c r="K43" s="1443">
        <f t="shared" si="15"/>
        <v>27</v>
      </c>
      <c r="L43" s="1444">
        <f t="shared" si="15"/>
        <v>136.5</v>
      </c>
      <c r="M43" s="1445">
        <f t="shared" si="15"/>
        <v>0.8770833333</v>
      </c>
      <c r="N43" s="1446">
        <f t="shared" si="15"/>
        <v>6</v>
      </c>
      <c r="O43" s="1443">
        <f t="shared" si="15"/>
        <v>23</v>
      </c>
      <c r="P43" s="1444">
        <f t="shared" si="15"/>
        <v>192.5</v>
      </c>
      <c r="Q43" s="1445">
        <f t="shared" si="15"/>
        <v>0.7770833333</v>
      </c>
      <c r="R43" s="1446">
        <f t="shared" si="15"/>
        <v>2</v>
      </c>
      <c r="S43" s="1443">
        <f t="shared" si="15"/>
        <v>24</v>
      </c>
      <c r="T43" s="1444">
        <f t="shared" si="15"/>
        <v>184</v>
      </c>
      <c r="U43" s="1445">
        <f t="shared" si="15"/>
        <v>1.324305556</v>
      </c>
      <c r="V43" s="1446">
        <f t="shared" si="15"/>
        <v>6</v>
      </c>
      <c r="W43" s="1443">
        <f t="shared" si="15"/>
        <v>36</v>
      </c>
      <c r="X43" s="1444">
        <f t="shared" si="15"/>
        <v>35</v>
      </c>
      <c r="Y43" s="1445">
        <f t="shared" si="15"/>
        <v>1.652777778</v>
      </c>
      <c r="Z43" s="1446">
        <f t="shared" si="15"/>
        <v>5</v>
      </c>
      <c r="AA43" s="1443">
        <f t="shared" si="15"/>
        <v>58</v>
      </c>
      <c r="AB43" s="1444">
        <f t="shared" si="15"/>
        <v>39</v>
      </c>
      <c r="AC43" s="1445">
        <f t="shared" si="15"/>
        <v>1.6</v>
      </c>
      <c r="AD43" s="1446">
        <f t="shared" si="15"/>
        <v>8</v>
      </c>
      <c r="AE43" s="1443">
        <f t="shared" si="15"/>
        <v>39</v>
      </c>
      <c r="AF43" s="1444">
        <f t="shared" si="15"/>
        <v>34</v>
      </c>
      <c r="AG43" s="1445">
        <f t="shared" si="15"/>
        <v>1.297222222</v>
      </c>
      <c r="AH43" s="1446">
        <f t="shared" si="15"/>
        <v>4</v>
      </c>
      <c r="AI43" s="1443">
        <f t="shared" si="15"/>
        <v>4</v>
      </c>
      <c r="AJ43" s="1444">
        <f t="shared" si="15"/>
        <v>5</v>
      </c>
      <c r="AK43" s="1445">
        <f t="shared" si="15"/>
        <v>0.175</v>
      </c>
      <c r="AL43" s="1446">
        <f t="shared" si="15"/>
        <v>0</v>
      </c>
      <c r="AM43" s="1443">
        <f t="shared" si="15"/>
        <v>4</v>
      </c>
      <c r="AN43" s="1444">
        <f t="shared" si="15"/>
        <v>3</v>
      </c>
      <c r="AO43" s="1445">
        <f t="shared" si="15"/>
        <v>0.4666666667</v>
      </c>
      <c r="AP43" s="1446">
        <f t="shared" si="15"/>
        <v>0</v>
      </c>
      <c r="AQ43" s="1456"/>
      <c r="AR43" s="1456"/>
      <c r="AS43" s="1456"/>
      <c r="AT43" s="1456"/>
    </row>
    <row r="44" ht="18.0" customHeight="1">
      <c r="A44" s="1370" t="s">
        <v>1122</v>
      </c>
      <c r="B44" s="8"/>
      <c r="C44" s="1456"/>
      <c r="D44" s="1456"/>
      <c r="E44" s="1456"/>
      <c r="F44" s="1456"/>
      <c r="G44" s="1456"/>
      <c r="H44" s="1456"/>
      <c r="I44" s="1456"/>
      <c r="J44" s="1456"/>
      <c r="K44" s="1456"/>
      <c r="L44" s="1456"/>
      <c r="M44" s="1456"/>
      <c r="N44" s="1456"/>
      <c r="O44" s="1456"/>
      <c r="P44" s="1456"/>
      <c r="Q44" s="1456"/>
      <c r="R44" s="1456"/>
      <c r="S44" s="1456"/>
      <c r="T44" s="1456"/>
      <c r="U44" s="1456"/>
      <c r="V44" s="1456"/>
      <c r="W44" s="1456"/>
      <c r="X44" s="1456"/>
      <c r="Y44" s="1456"/>
      <c r="Z44" s="1456"/>
      <c r="AA44" s="1456"/>
      <c r="AB44" s="1456"/>
      <c r="AC44" s="1456"/>
      <c r="AD44" s="1456"/>
      <c r="AE44" s="1456"/>
      <c r="AF44" s="1456"/>
      <c r="AG44" s="1456"/>
      <c r="AH44" s="1456"/>
      <c r="AI44" s="1456"/>
      <c r="AJ44" s="1456"/>
      <c r="AK44" s="1456"/>
      <c r="AL44" s="1456"/>
      <c r="AM44" s="1456"/>
      <c r="AN44" s="1456"/>
      <c r="AO44" s="1456"/>
      <c r="AP44" s="1456"/>
      <c r="AQ44" s="1456"/>
      <c r="AR44" s="1456"/>
      <c r="AS44" s="1456"/>
      <c r="AT44" s="1456"/>
    </row>
  </sheetData>
  <mergeCells count="47">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30:B30"/>
    <mergeCell ref="A31:B31"/>
    <mergeCell ref="A32:B32"/>
    <mergeCell ref="A33:B33"/>
    <mergeCell ref="A34:B34"/>
    <mergeCell ref="A35:B35"/>
    <mergeCell ref="A36:B36"/>
    <mergeCell ref="A44:B44"/>
    <mergeCell ref="A23:B23"/>
    <mergeCell ref="A24:B24"/>
    <mergeCell ref="A25:B25"/>
    <mergeCell ref="A26:B26"/>
    <mergeCell ref="A27:B27"/>
    <mergeCell ref="A28:B28"/>
    <mergeCell ref="A29:B29"/>
  </mergeCells>
  <conditionalFormatting sqref="D3:D36 H3:H36 L3:L36 P3:P36 T3:T36">
    <cfRule type="colorScale" priority="1">
      <colorScale>
        <cfvo type="formula" val="0"/>
        <cfvo type="formula" val="1"/>
        <cfvo type="formula" val="79"/>
        <color rgb="FFDC143C"/>
        <color rgb="FF00B0F0"/>
        <color rgb="FF00B0F0"/>
      </colorScale>
    </cfRule>
  </conditionalFormatting>
  <conditionalFormatting sqref="D4">
    <cfRule type="notContainsBlanks" dxfId="9" priority="2">
      <formula>LEN(TRIM(D4))&gt;0</formula>
    </cfRule>
  </conditionalFormatting>
  <conditionalFormatting sqref="E3:E36 I3:I36 M3:M36 Q3:Q36 U3:U36">
    <cfRule type="colorScale" priority="3">
      <colorScale>
        <cfvo type="formula" val="0:00:00"/>
        <cfvo type="formula" val="0:30:00"/>
        <cfvo type="formula" val="1:00:00"/>
        <color rgb="FFDC143C"/>
        <color rgb="FF00B0F0"/>
        <color rgb="FF00B0F0"/>
      </colorScale>
    </cfRule>
  </conditionalFormatting>
  <conditionalFormatting sqref="AB7:AB36 AF7:AF36 AJ7:AJ36 AN7:AN36 X8:X11 X22">
    <cfRule type="colorScale" priority="4">
      <colorScale>
        <cfvo type="formula" val="0"/>
        <cfvo type="formula" val="1"/>
        <cfvo type="formula" val="11111111"/>
        <color rgb="FFDC143C"/>
        <color rgb="FF00B0F0"/>
        <color rgb="FF00B0F0"/>
      </colorScale>
    </cfRule>
  </conditionalFormatting>
  <conditionalFormatting sqref="W8:W11 AA8:AA36">
    <cfRule type="colorScale" priority="5">
      <colorScale>
        <cfvo type="formula" val="0"/>
        <cfvo type="formula" val="1"/>
        <cfvo type="formula" val="23413413"/>
        <color rgb="FFDC143C"/>
        <color rgb="FF00B0F0"/>
        <color rgb="FF00B0F0"/>
      </colorScale>
    </cfRule>
  </conditionalFormatting>
  <conditionalFormatting sqref="AA7:AA11 AE7:AE15 AI7:AI36">
    <cfRule type="colorScale" priority="6">
      <colorScale>
        <cfvo type="formula" val="0"/>
        <cfvo type="formula" val="1"/>
        <cfvo type="formula" val="21122"/>
        <color rgb="FFEA4335"/>
        <color rgb="FF00B0F0"/>
        <color rgb="FF00B0F0"/>
      </colorScale>
    </cfRule>
  </conditionalFormatting>
  <conditionalFormatting sqref="AE7:AE13 AI7:AI13 AM7:AM36">
    <cfRule type="colorScale" priority="7">
      <colorScale>
        <cfvo type="formula" val="0"/>
        <cfvo type="formula" val="1"/>
        <cfvo type="formula" val="1234134513"/>
        <color rgb="FFDC143C"/>
        <color rgb="FF00B0F0"/>
        <color rgb="FF00B0F0"/>
      </colorScale>
    </cfRule>
  </conditionalFormatting>
  <conditionalFormatting sqref="C4:C36">
    <cfRule type="colorScale" priority="8">
      <colorScale>
        <cfvo type="formula" val="0"/>
        <cfvo type="formula" val="1"/>
        <cfvo type="formula" val="9090"/>
        <color rgb="FFDC143C"/>
        <color rgb="FF00B0F0"/>
        <color rgb="FF00B0F0"/>
      </colorScale>
    </cfRule>
  </conditionalFormatting>
  <conditionalFormatting sqref="G3:G36">
    <cfRule type="colorScale" priority="9">
      <colorScale>
        <cfvo type="formula" val="0"/>
        <cfvo type="formula" val="1"/>
        <cfvo type="formula" val="312412341"/>
        <color rgb="FFDC143C"/>
        <color rgb="FF00B0F0"/>
        <color rgb="FF00B0F0"/>
      </colorScale>
    </cfRule>
  </conditionalFormatting>
  <conditionalFormatting sqref="K3:K36">
    <cfRule type="colorScale" priority="10">
      <colorScale>
        <cfvo type="formula" val="0"/>
        <cfvo type="formula" val="1"/>
        <cfvo type="formula" val="114123413"/>
        <color rgb="FFDC143C"/>
        <color rgb="FF00B0F0"/>
        <color rgb="FF00B0F0"/>
      </colorScale>
    </cfRule>
  </conditionalFormatting>
  <conditionalFormatting sqref="O3:O36">
    <cfRule type="colorScale" priority="11">
      <colorScale>
        <cfvo type="formula" val="0"/>
        <cfvo type="formula" val="1"/>
        <cfvo type="formula" val="1134135"/>
        <color rgb="FFDC143C"/>
        <color rgb="FF00B0F0"/>
        <color rgb="FF00B0F0"/>
      </colorScale>
    </cfRule>
  </conditionalFormatting>
  <conditionalFormatting sqref="S3:S36">
    <cfRule type="colorScale" priority="12">
      <colorScale>
        <cfvo type="formula" val="0"/>
        <cfvo type="formula" val="1"/>
        <cfvo type="formula" val="21343"/>
        <color rgb="FFDC143C"/>
        <color rgb="FF00B0F0"/>
        <color rgb="FF00B0F0"/>
      </colorScale>
    </cfRule>
  </conditionalFormatting>
  <conditionalFormatting sqref="W7:W36">
    <cfRule type="colorScale" priority="13">
      <colorScale>
        <cfvo type="formula" val="0"/>
        <cfvo type="formula" val="1"/>
        <cfvo type="formula" val="112434"/>
        <color rgb="FFDC143C"/>
        <color rgb="FF00B0F0"/>
        <color rgb="FF00B0F0"/>
      </colorScale>
    </cfRule>
  </conditionalFormatting>
  <conditionalFormatting sqref="AA7:AA15 AE7:AE36">
    <cfRule type="colorScale" priority="14">
      <colorScale>
        <cfvo type="formula" val="0"/>
        <cfvo type="formula" val="1"/>
        <cfvo type="formula" val="1415256"/>
        <color rgb="FFDC143C"/>
        <color rgb="FF00B0F0"/>
        <color rgb="FF00B0F0"/>
      </colorScale>
    </cfRule>
  </conditionalFormatting>
  <conditionalFormatting sqref="Y7:Y36 AC7:AC36 AG7:AG36 AK7:AK36 AO7:AO36">
    <cfRule type="colorScale" priority="15">
      <colorScale>
        <cfvo type="formula" val="0:00:00"/>
        <cfvo type="formula" val="1:00:00"/>
        <cfvo type="formula" val="1221:00:00.000"/>
        <color rgb="FFDC143C"/>
        <color rgb="FF00B0F0"/>
        <color rgb="FF00B0F0"/>
      </colorScale>
    </cfRule>
  </conditionalFormatting>
  <conditionalFormatting sqref="W8:W11 AA8:AA36">
    <cfRule type="notContainsBlanks" dxfId="9" priority="16">
      <formula>LEN(TRIM(W8))&gt;0</formula>
    </cfRule>
  </conditionalFormatting>
  <conditionalFormatting sqref="X8:X11 AB8:AB36 X22 AF22">
    <cfRule type="notContainsBlanks" dxfId="9" priority="17">
      <formula>LEN(TRIM(X8))&gt;0</formula>
    </cfRule>
  </conditionalFormatting>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46" width="11.71"/>
  </cols>
  <sheetData>
    <row r="1" ht="20.25" customHeight="1">
      <c r="A1" s="1697" t="s">
        <v>834</v>
      </c>
      <c r="B1" s="8"/>
      <c r="C1" s="1698" t="s">
        <v>1394</v>
      </c>
      <c r="F1" s="645"/>
      <c r="G1" s="1699" t="s">
        <v>1464</v>
      </c>
      <c r="H1" s="63"/>
      <c r="I1" s="63"/>
      <c r="J1" s="64"/>
      <c r="K1" s="1699" t="s">
        <v>1510</v>
      </c>
      <c r="L1" s="63"/>
      <c r="M1" s="63"/>
      <c r="N1" s="64"/>
      <c r="O1" s="1699" t="s">
        <v>1465</v>
      </c>
      <c r="P1" s="63"/>
      <c r="Q1" s="63"/>
      <c r="R1" s="64"/>
      <c r="S1" s="1699" t="s">
        <v>1533</v>
      </c>
      <c r="T1" s="63"/>
      <c r="U1" s="63"/>
      <c r="V1" s="64"/>
      <c r="W1" s="1591" t="s">
        <v>1534</v>
      </c>
      <c r="X1" s="63"/>
      <c r="Y1" s="63"/>
      <c r="Z1" s="64"/>
      <c r="AA1" s="1591" t="s">
        <v>1535</v>
      </c>
      <c r="AB1" s="63"/>
      <c r="AC1" s="63"/>
      <c r="AD1" s="64"/>
      <c r="AE1" s="1591" t="s">
        <v>1512</v>
      </c>
      <c r="AF1" s="63"/>
      <c r="AG1" s="63"/>
      <c r="AH1" s="64"/>
      <c r="AI1" s="1591" t="s">
        <v>1536</v>
      </c>
      <c r="AJ1" s="63"/>
      <c r="AK1" s="63"/>
      <c r="AL1" s="64"/>
      <c r="AM1" s="1591" t="s">
        <v>919</v>
      </c>
      <c r="AN1" s="63"/>
      <c r="AO1" s="63"/>
      <c r="AP1" s="64"/>
    </row>
    <row r="2" ht="25.5" customHeight="1">
      <c r="A2" s="1700" t="s">
        <v>42</v>
      </c>
      <c r="B2" s="8"/>
      <c r="C2" s="443" t="s">
        <v>4</v>
      </c>
      <c r="D2" s="444" t="s">
        <v>3</v>
      </c>
      <c r="E2" s="443" t="s">
        <v>5</v>
      </c>
      <c r="F2" s="443" t="s">
        <v>43</v>
      </c>
      <c r="G2" s="447" t="s">
        <v>4</v>
      </c>
      <c r="H2" s="444" t="s">
        <v>3</v>
      </c>
      <c r="I2" s="446" t="s">
        <v>5</v>
      </c>
      <c r="J2" s="446" t="s">
        <v>43</v>
      </c>
      <c r="K2" s="443" t="s">
        <v>4</v>
      </c>
      <c r="L2" s="444" t="s">
        <v>3</v>
      </c>
      <c r="M2" s="443" t="s">
        <v>5</v>
      </c>
      <c r="N2" s="443" t="s">
        <v>43</v>
      </c>
      <c r="O2" s="447" t="s">
        <v>4</v>
      </c>
      <c r="P2" s="444" t="s">
        <v>3</v>
      </c>
      <c r="Q2" s="446" t="s">
        <v>5</v>
      </c>
      <c r="R2" s="446" t="s">
        <v>43</v>
      </c>
      <c r="S2" s="447" t="s">
        <v>4</v>
      </c>
      <c r="T2" s="444" t="s">
        <v>3</v>
      </c>
      <c r="U2" s="446" t="s">
        <v>5</v>
      </c>
      <c r="V2" s="446" t="s">
        <v>43</v>
      </c>
      <c r="W2" s="443" t="s">
        <v>4</v>
      </c>
      <c r="X2" s="1350" t="s">
        <v>1339</v>
      </c>
      <c r="Y2" s="443" t="s">
        <v>5</v>
      </c>
      <c r="Z2" s="443" t="s">
        <v>43</v>
      </c>
      <c r="AA2" s="447" t="s">
        <v>4</v>
      </c>
      <c r="AB2" s="1350" t="s">
        <v>1339</v>
      </c>
      <c r="AC2" s="446" t="s">
        <v>5</v>
      </c>
      <c r="AD2" s="446" t="s">
        <v>43</v>
      </c>
      <c r="AE2" s="447" t="s">
        <v>4</v>
      </c>
      <c r="AF2" s="1350" t="s">
        <v>1339</v>
      </c>
      <c r="AG2" s="446" t="s">
        <v>5</v>
      </c>
      <c r="AH2" s="446" t="s">
        <v>43</v>
      </c>
      <c r="AI2" s="1351" t="s">
        <v>4</v>
      </c>
      <c r="AJ2" s="1352" t="s">
        <v>1339</v>
      </c>
      <c r="AK2" s="1353" t="s">
        <v>5</v>
      </c>
      <c r="AL2" s="1353" t="s">
        <v>43</v>
      </c>
      <c r="AM2" s="443" t="s">
        <v>4</v>
      </c>
      <c r="AN2" s="1350" t="s">
        <v>1339</v>
      </c>
      <c r="AO2" s="443" t="s">
        <v>5</v>
      </c>
      <c r="AP2" s="443" t="s">
        <v>43</v>
      </c>
    </row>
    <row r="3" ht="18.0" customHeight="1">
      <c r="A3" s="1701" t="s">
        <v>1537</v>
      </c>
      <c r="B3" s="8"/>
      <c r="C3" s="1702">
        <v>0.0</v>
      </c>
      <c r="D3" s="1702">
        <v>0.0</v>
      </c>
      <c r="E3" s="1703">
        <v>0.0</v>
      </c>
      <c r="F3" s="1356">
        <v>1.0</v>
      </c>
      <c r="G3" s="1704">
        <v>1.0</v>
      </c>
      <c r="H3" s="1705">
        <v>6.5</v>
      </c>
      <c r="I3" s="1696">
        <v>0.025</v>
      </c>
      <c r="J3" s="1596"/>
      <c r="K3" s="1592">
        <v>0.0</v>
      </c>
      <c r="L3" s="1593">
        <v>1.5</v>
      </c>
      <c r="M3" s="1593">
        <v>0.0</v>
      </c>
      <c r="N3" s="1596">
        <v>1.0</v>
      </c>
      <c r="O3" s="1375"/>
      <c r="P3" s="1605"/>
      <c r="Q3" s="1606"/>
      <c r="R3" s="1596"/>
      <c r="S3" s="1706"/>
      <c r="T3" s="1632"/>
      <c r="U3" s="1707"/>
      <c r="V3" s="1596"/>
      <c r="W3" s="1375"/>
      <c r="X3" s="1605"/>
      <c r="Y3" s="1606"/>
      <c r="Z3" s="1596"/>
      <c r="AA3" s="1371"/>
      <c r="AB3" s="1594"/>
      <c r="AC3" s="1597"/>
      <c r="AD3" s="1596"/>
      <c r="AE3" s="1706"/>
      <c r="AF3" s="1632"/>
      <c r="AG3" s="1707"/>
      <c r="AH3" s="1596"/>
      <c r="AI3" s="1708"/>
      <c r="AJ3" s="1709"/>
      <c r="AK3" s="1710"/>
      <c r="AL3" s="1239"/>
      <c r="AM3" s="1375"/>
      <c r="AN3" s="1605"/>
      <c r="AO3" s="1606"/>
      <c r="AP3" s="1596"/>
    </row>
    <row r="4" ht="16.5" customHeight="1">
      <c r="A4" s="1701" t="s">
        <v>1538</v>
      </c>
      <c r="B4" s="8"/>
      <c r="C4" s="1600">
        <v>1.0</v>
      </c>
      <c r="D4" s="1601">
        <v>9.0</v>
      </c>
      <c r="E4" s="1696">
        <v>0.022916666666666665</v>
      </c>
      <c r="F4" s="1596"/>
      <c r="G4" s="1600">
        <v>1.0</v>
      </c>
      <c r="H4" s="1601">
        <v>15.0</v>
      </c>
      <c r="I4" s="1696">
        <v>0.03194444444444444</v>
      </c>
      <c r="J4" s="1596"/>
      <c r="K4" s="1600">
        <v>1.0</v>
      </c>
      <c r="L4" s="1601">
        <v>7.5</v>
      </c>
      <c r="M4" s="1696">
        <v>0.04861111111111111</v>
      </c>
      <c r="N4" s="1596"/>
      <c r="O4" s="1711"/>
      <c r="P4" s="1712"/>
      <c r="Q4" s="1713"/>
      <c r="R4" s="1596"/>
      <c r="S4" s="1706"/>
      <c r="T4" s="1632"/>
      <c r="U4" s="1707"/>
      <c r="V4" s="1596"/>
      <c r="W4" s="1371"/>
      <c r="X4" s="1594"/>
      <c r="Y4" s="1695"/>
      <c r="Z4" s="1596"/>
      <c r="AA4" s="1371"/>
      <c r="AB4" s="1594"/>
      <c r="AC4" s="1695"/>
      <c r="AD4" s="1596"/>
      <c r="AE4" s="1706"/>
      <c r="AF4" s="1632"/>
      <c r="AG4" s="1707"/>
      <c r="AH4" s="1596"/>
      <c r="AI4" s="1708"/>
      <c r="AJ4" s="1709"/>
      <c r="AK4" s="1710"/>
      <c r="AL4" s="1239"/>
      <c r="AM4" s="1375"/>
      <c r="AN4" s="1605"/>
      <c r="AO4" s="1611"/>
      <c r="AP4" s="1596"/>
    </row>
    <row r="5" ht="18.0" customHeight="1">
      <c r="A5" s="1701" t="s">
        <v>1539</v>
      </c>
      <c r="B5" s="8"/>
      <c r="C5" s="1600">
        <v>1.0</v>
      </c>
      <c r="D5" s="1601">
        <v>6.0</v>
      </c>
      <c r="E5" s="1696">
        <v>0.034027777777777775</v>
      </c>
      <c r="F5" s="1373"/>
      <c r="G5" s="1600">
        <v>1.0</v>
      </c>
      <c r="H5" s="1601">
        <v>11.0</v>
      </c>
      <c r="I5" s="1696">
        <v>0.022916666666666665</v>
      </c>
      <c r="J5" s="1373"/>
      <c r="K5" s="1600">
        <v>1.0</v>
      </c>
      <c r="L5" s="1601">
        <v>7.5</v>
      </c>
      <c r="M5" s="1696">
        <v>0.044444444444444446</v>
      </c>
      <c r="N5" s="1373"/>
      <c r="O5" s="1378">
        <v>0.0</v>
      </c>
      <c r="P5" s="1616">
        <v>1.0</v>
      </c>
      <c r="Q5" s="1714">
        <v>0.007638888888888889</v>
      </c>
      <c r="R5" s="1373"/>
      <c r="S5" s="1371"/>
      <c r="T5" s="1594"/>
      <c r="U5" s="1597"/>
      <c r="V5" s="1373"/>
      <c r="W5" s="1371"/>
      <c r="X5" s="1594"/>
      <c r="Y5" s="1695"/>
      <c r="Z5" s="1373"/>
      <c r="AA5" s="1371"/>
      <c r="AB5" s="1594"/>
      <c r="AC5" s="1695"/>
      <c r="AD5" s="1373"/>
      <c r="AE5" s="1371"/>
      <c r="AF5" s="1594"/>
      <c r="AG5" s="1597"/>
      <c r="AH5" s="1373"/>
      <c r="AI5" s="1708"/>
      <c r="AJ5" s="1709"/>
      <c r="AK5" s="1715"/>
      <c r="AL5" s="1239"/>
      <c r="AM5" s="1371"/>
      <c r="AN5" s="1594"/>
      <c r="AO5" s="1618"/>
      <c r="AP5" s="1373"/>
    </row>
    <row r="6" ht="18.0" customHeight="1">
      <c r="A6" s="1701" t="s">
        <v>1540</v>
      </c>
      <c r="B6" s="8"/>
      <c r="C6" s="1600">
        <v>1.0</v>
      </c>
      <c r="D6" s="1601">
        <v>4.0</v>
      </c>
      <c r="E6" s="1716">
        <v>0.02013888888888889</v>
      </c>
      <c r="F6" s="1373"/>
      <c r="G6" s="1641">
        <v>0.0</v>
      </c>
      <c r="H6" s="1601">
        <v>10.0</v>
      </c>
      <c r="I6" s="1696">
        <v>0.024305555555555556</v>
      </c>
      <c r="J6" s="1373"/>
      <c r="K6" s="1600">
        <v>3.0</v>
      </c>
      <c r="L6" s="1601">
        <v>11.0</v>
      </c>
      <c r="M6" s="1696">
        <v>0.021527777777777778</v>
      </c>
      <c r="N6" s="1373"/>
      <c r="O6" s="1717">
        <v>0.0</v>
      </c>
      <c r="P6" s="1600">
        <v>1.0</v>
      </c>
      <c r="Q6" s="1624">
        <v>0.04652777777777778</v>
      </c>
      <c r="R6" s="1373"/>
      <c r="S6" s="1371"/>
      <c r="T6" s="1371"/>
      <c r="U6" s="1595"/>
      <c r="V6" s="1373"/>
      <c r="W6" s="1371"/>
      <c r="X6" s="1594"/>
      <c r="Y6" s="1695"/>
      <c r="Z6" s="1373"/>
      <c r="AA6" s="1371"/>
      <c r="AB6" s="1594"/>
      <c r="AC6" s="1695"/>
      <c r="AD6" s="1373"/>
      <c r="AE6" s="1371"/>
      <c r="AF6" s="1371"/>
      <c r="AG6" s="1595"/>
      <c r="AH6" s="1373"/>
      <c r="AI6" s="1708"/>
      <c r="AJ6" s="1709"/>
      <c r="AK6" s="1710"/>
      <c r="AL6" s="1239"/>
      <c r="AM6" s="1371"/>
      <c r="AN6" s="1594"/>
      <c r="AO6" s="1695"/>
      <c r="AP6" s="1373"/>
    </row>
    <row r="7" ht="18.0" customHeight="1">
      <c r="A7" s="1701" t="s">
        <v>1541</v>
      </c>
      <c r="B7" s="8"/>
      <c r="C7" s="1600">
        <v>1.0</v>
      </c>
      <c r="D7" s="1601">
        <v>3.0</v>
      </c>
      <c r="E7" s="1696">
        <v>0.021527777777777778</v>
      </c>
      <c r="F7" s="1373"/>
      <c r="G7" s="1592">
        <v>1.0</v>
      </c>
      <c r="H7" s="1593">
        <v>0.5</v>
      </c>
      <c r="I7" s="1612">
        <v>0.0</v>
      </c>
      <c r="J7" s="1373">
        <v>1.0</v>
      </c>
      <c r="K7" s="1600">
        <v>3.0</v>
      </c>
      <c r="L7" s="1601">
        <v>16.5</v>
      </c>
      <c r="M7" s="1696">
        <v>0.09166666666666666</v>
      </c>
      <c r="N7" s="1373"/>
      <c r="O7" s="1600">
        <v>1.0</v>
      </c>
      <c r="P7" s="1600">
        <v>1.0</v>
      </c>
      <c r="Q7" s="1624">
        <v>0.050694444444444445</v>
      </c>
      <c r="R7" s="1373"/>
      <c r="S7" s="1371"/>
      <c r="T7" s="1371"/>
      <c r="U7" s="1595"/>
      <c r="V7" s="1373"/>
      <c r="W7" s="1371"/>
      <c r="X7" s="1594"/>
      <c r="Y7" s="1695"/>
      <c r="Z7" s="1373"/>
      <c r="AA7" s="1371"/>
      <c r="AB7" s="1594"/>
      <c r="AC7" s="1695"/>
      <c r="AD7" s="1373"/>
      <c r="AE7" s="1371"/>
      <c r="AF7" s="1371"/>
      <c r="AG7" s="1595"/>
      <c r="AH7" s="1373"/>
      <c r="AI7" s="1708"/>
      <c r="AJ7" s="1709"/>
      <c r="AK7" s="1710"/>
      <c r="AL7" s="1239"/>
      <c r="AM7" s="1371"/>
      <c r="AN7" s="1594"/>
      <c r="AO7" s="1695"/>
      <c r="AP7" s="1373"/>
    </row>
    <row r="8" ht="18.0" customHeight="1">
      <c r="A8" s="1701" t="s">
        <v>1542</v>
      </c>
      <c r="B8" s="8"/>
      <c r="C8" s="1641">
        <v>0.0</v>
      </c>
      <c r="D8" s="1601">
        <v>9.0</v>
      </c>
      <c r="E8" s="1696">
        <v>0.02847222222222222</v>
      </c>
      <c r="F8" s="1373"/>
      <c r="G8" s="1592">
        <v>1.0</v>
      </c>
      <c r="H8" s="1593">
        <v>0.0</v>
      </c>
      <c r="I8" s="1612">
        <v>0.0</v>
      </c>
      <c r="J8" s="1373">
        <v>1.0</v>
      </c>
      <c r="K8" s="1641">
        <v>0.0</v>
      </c>
      <c r="L8" s="1601">
        <v>5.0</v>
      </c>
      <c r="M8" s="1696">
        <v>0.05486111111111111</v>
      </c>
      <c r="N8" s="1373"/>
      <c r="O8" s="1600">
        <v>3.0</v>
      </c>
      <c r="P8" s="1600">
        <v>1.0</v>
      </c>
      <c r="Q8" s="1624">
        <v>0.04652777777777778</v>
      </c>
      <c r="R8" s="1373"/>
      <c r="S8" s="1371"/>
      <c r="T8" s="1371"/>
      <c r="U8" s="1595"/>
      <c r="V8" s="1373"/>
      <c r="W8" s="1378">
        <v>2.0</v>
      </c>
      <c r="X8" s="1616">
        <v>1.0</v>
      </c>
      <c r="Y8" s="1718">
        <v>0.05347222222222222</v>
      </c>
      <c r="Z8" s="1373"/>
      <c r="AA8" s="1371"/>
      <c r="AB8" s="1594"/>
      <c r="AC8" s="1695"/>
      <c r="AD8" s="1373"/>
      <c r="AE8" s="1371"/>
      <c r="AF8" s="1371"/>
      <c r="AG8" s="1595"/>
      <c r="AH8" s="1373"/>
      <c r="AI8" s="1708"/>
      <c r="AJ8" s="1709"/>
      <c r="AK8" s="1715"/>
      <c r="AL8" s="1239"/>
      <c r="AM8" s="1371"/>
      <c r="AN8" s="1594"/>
      <c r="AO8" s="1618"/>
      <c r="AP8" s="1373"/>
    </row>
    <row r="9" ht="18.0" customHeight="1">
      <c r="A9" s="1701" t="s">
        <v>1543</v>
      </c>
      <c r="B9" s="8"/>
      <c r="C9" s="1600">
        <v>1.0</v>
      </c>
      <c r="D9" s="1601">
        <v>14.0</v>
      </c>
      <c r="E9" s="1696">
        <v>0.021527777777777778</v>
      </c>
      <c r="F9" s="1373"/>
      <c r="G9" s="1592">
        <v>1.0</v>
      </c>
      <c r="H9" s="1593">
        <v>6.5</v>
      </c>
      <c r="I9" s="1612">
        <v>0.0</v>
      </c>
      <c r="J9" s="1373">
        <v>1.0</v>
      </c>
      <c r="K9" s="1592">
        <v>1.0</v>
      </c>
      <c r="L9" s="1593">
        <v>0.0</v>
      </c>
      <c r="M9" s="1612">
        <v>0.0</v>
      </c>
      <c r="N9" s="1373">
        <v>1.0</v>
      </c>
      <c r="O9" s="1600">
        <v>1.0</v>
      </c>
      <c r="P9" s="1600">
        <v>1.0</v>
      </c>
      <c r="Q9" s="1624">
        <v>0.043055555555555555</v>
      </c>
      <c r="R9" s="1373"/>
      <c r="S9" s="1371"/>
      <c r="T9" s="1371"/>
      <c r="U9" s="1595"/>
      <c r="V9" s="1373"/>
      <c r="W9" s="1600">
        <v>1.0</v>
      </c>
      <c r="X9" s="1601">
        <v>1.0</v>
      </c>
      <c r="Y9" s="1696">
        <v>0.04513888888888889</v>
      </c>
      <c r="Z9" s="1373"/>
      <c r="AA9" s="1371"/>
      <c r="AB9" s="1594"/>
      <c r="AC9" s="1695"/>
      <c r="AD9" s="1373"/>
      <c r="AE9" s="1371"/>
      <c r="AF9" s="1371"/>
      <c r="AG9" s="1595"/>
      <c r="AH9" s="1628"/>
      <c r="AI9" s="1708"/>
      <c r="AJ9" s="1709"/>
      <c r="AK9" s="1710"/>
      <c r="AL9" s="1239"/>
      <c r="AM9" s="1371"/>
      <c r="AN9" s="1594"/>
      <c r="AO9" s="1695"/>
      <c r="AP9" s="1373"/>
    </row>
    <row r="10" ht="14.25" customHeight="1">
      <c r="A10" s="1719"/>
      <c r="B10" s="8"/>
      <c r="C10" s="1630"/>
      <c r="D10" s="1631"/>
      <c r="E10" s="1631"/>
      <c r="F10" s="1631"/>
      <c r="G10" s="1631"/>
      <c r="H10" s="1631"/>
      <c r="I10" s="1631"/>
      <c r="J10" s="1631"/>
      <c r="K10" s="1631"/>
      <c r="L10" s="1631"/>
      <c r="M10" s="1631"/>
      <c r="N10" s="1631"/>
      <c r="O10" s="1631"/>
      <c r="P10" s="1631"/>
      <c r="Q10" s="1631"/>
      <c r="R10" s="1631"/>
      <c r="S10" s="1633"/>
      <c r="T10" s="1633"/>
      <c r="U10" s="1633"/>
      <c r="V10" s="1631"/>
      <c r="W10" s="1631"/>
      <c r="X10" s="1631"/>
      <c r="Y10" s="1631"/>
      <c r="Z10" s="1631"/>
      <c r="AA10" s="1631"/>
      <c r="AB10" s="1631"/>
      <c r="AC10" s="1631"/>
      <c r="AD10" s="1631"/>
      <c r="AE10" s="1631"/>
      <c r="AF10" s="1631"/>
      <c r="AG10" s="1631"/>
      <c r="AH10" s="1385"/>
      <c r="AI10" s="823"/>
      <c r="AJ10" s="823"/>
      <c r="AK10" s="823"/>
      <c r="AL10" s="823"/>
      <c r="AM10" s="1631"/>
      <c r="AN10" s="1631"/>
      <c r="AO10" s="1631"/>
      <c r="AP10" s="1631"/>
    </row>
    <row r="11" ht="18.0" customHeight="1">
      <c r="A11" s="1701" t="s">
        <v>1544</v>
      </c>
      <c r="B11" s="8"/>
      <c r="C11" s="1720">
        <v>1.0</v>
      </c>
      <c r="D11" s="1720">
        <v>20.5</v>
      </c>
      <c r="E11" s="1721">
        <v>0.021527777777777778</v>
      </c>
      <c r="F11" s="1356"/>
      <c r="G11" s="1639">
        <v>2.0</v>
      </c>
      <c r="H11" s="1639">
        <v>6.5</v>
      </c>
      <c r="I11" s="1722">
        <v>0.0</v>
      </c>
      <c r="J11" s="1356">
        <v>1.0</v>
      </c>
      <c r="K11" s="1639">
        <v>1.0</v>
      </c>
      <c r="L11" s="1639">
        <v>1.0</v>
      </c>
      <c r="M11" s="1722">
        <v>0.0</v>
      </c>
      <c r="N11" s="1356">
        <v>1.0</v>
      </c>
      <c r="O11" s="1539">
        <v>2.0</v>
      </c>
      <c r="P11" s="1539">
        <v>1.0</v>
      </c>
      <c r="Q11" s="1541">
        <v>0.07291666666666667</v>
      </c>
      <c r="R11" s="1356"/>
      <c r="S11" s="1355"/>
      <c r="T11" s="1355"/>
      <c r="U11" s="1357"/>
      <c r="V11" s="1356"/>
      <c r="W11" s="1723">
        <v>0.0</v>
      </c>
      <c r="X11" s="1539">
        <v>1.0</v>
      </c>
      <c r="Y11" s="1724">
        <v>0.04097222222222222</v>
      </c>
      <c r="Z11" s="1356"/>
      <c r="AA11" s="1355"/>
      <c r="AB11" s="1355"/>
      <c r="AC11" s="1367"/>
      <c r="AD11" s="1356"/>
      <c r="AE11" s="1355"/>
      <c r="AF11" s="1355"/>
      <c r="AG11" s="1357"/>
      <c r="AH11" s="1373"/>
      <c r="AI11" s="1708"/>
      <c r="AJ11" s="1709"/>
      <c r="AK11" s="1715"/>
      <c r="AL11" s="1239"/>
      <c r="AM11" s="1355"/>
      <c r="AN11" s="1355"/>
      <c r="AO11" s="1369"/>
      <c r="AP11" s="1356"/>
    </row>
    <row r="12" ht="17.25" customHeight="1">
      <c r="A12" s="1701" t="s">
        <v>1545</v>
      </c>
      <c r="B12" s="8"/>
      <c r="C12" s="1600">
        <v>1.0</v>
      </c>
      <c r="D12" s="1601">
        <v>10.0</v>
      </c>
      <c r="E12" s="1696">
        <v>0.02361111111111111</v>
      </c>
      <c r="F12" s="1373"/>
      <c r="G12" s="1600">
        <v>3.0</v>
      </c>
      <c r="H12" s="1601">
        <v>19.0</v>
      </c>
      <c r="I12" s="1696">
        <v>0.021527777777777778</v>
      </c>
      <c r="J12" s="1373"/>
      <c r="K12" s="1600">
        <v>1.0</v>
      </c>
      <c r="L12" s="1601">
        <v>4.5</v>
      </c>
      <c r="M12" s="1696">
        <v>0.025</v>
      </c>
      <c r="N12" s="1373"/>
      <c r="O12" s="1600">
        <v>6.0</v>
      </c>
      <c r="P12" s="1539">
        <v>1.0</v>
      </c>
      <c r="Q12" s="1624">
        <v>0.041666666666666664</v>
      </c>
      <c r="R12" s="1373"/>
      <c r="S12" s="1371"/>
      <c r="T12" s="1355"/>
      <c r="U12" s="1595"/>
      <c r="V12" s="1373"/>
      <c r="W12" s="1592">
        <v>0.0</v>
      </c>
      <c r="X12" s="1593">
        <v>1.0</v>
      </c>
      <c r="Y12" s="1607">
        <v>0.0</v>
      </c>
      <c r="Z12" s="1373">
        <v>1.0</v>
      </c>
      <c r="AA12" s="1371"/>
      <c r="AB12" s="1355"/>
      <c r="AC12" s="1695"/>
      <c r="AD12" s="1373"/>
      <c r="AE12" s="1371"/>
      <c r="AF12" s="1355"/>
      <c r="AG12" s="1595"/>
      <c r="AH12" s="1373"/>
      <c r="AI12" s="1708"/>
      <c r="AJ12" s="1709"/>
      <c r="AK12" s="1715"/>
      <c r="AL12" s="1239"/>
      <c r="AM12" s="1371"/>
      <c r="AN12" s="1355"/>
      <c r="AO12" s="1618"/>
      <c r="AP12" s="1373"/>
    </row>
    <row r="13" ht="18.0" customHeight="1">
      <c r="A13" s="1701" t="s">
        <v>1546</v>
      </c>
      <c r="B13" s="8"/>
      <c r="C13" s="1600">
        <v>1.0</v>
      </c>
      <c r="D13" s="1601">
        <v>3.0</v>
      </c>
      <c r="E13" s="1696">
        <v>0.021527777777777778</v>
      </c>
      <c r="F13" s="1596"/>
      <c r="G13" s="1600">
        <v>3.0</v>
      </c>
      <c r="H13" s="1601">
        <v>13.0</v>
      </c>
      <c r="I13" s="1696">
        <v>0.021527777777777778</v>
      </c>
      <c r="J13" s="1596"/>
      <c r="K13" s="1600">
        <v>1.0</v>
      </c>
      <c r="L13" s="1601">
        <v>3.0</v>
      </c>
      <c r="M13" s="1696">
        <v>0.025694444444444443</v>
      </c>
      <c r="N13" s="1596"/>
      <c r="O13" s="1600">
        <v>5.0</v>
      </c>
      <c r="P13" s="1600">
        <v>1.0</v>
      </c>
      <c r="Q13" s="1624">
        <v>0.04236111111111111</v>
      </c>
      <c r="R13" s="1596"/>
      <c r="S13" s="1371"/>
      <c r="T13" s="1371"/>
      <c r="U13" s="1595"/>
      <c r="V13" s="1596"/>
      <c r="W13" s="1600">
        <v>5.0</v>
      </c>
      <c r="X13" s="1601">
        <v>1.0</v>
      </c>
      <c r="Y13" s="1696">
        <v>0.04236111111111111</v>
      </c>
      <c r="Z13" s="1596"/>
      <c r="AA13" s="1371"/>
      <c r="AB13" s="1594"/>
      <c r="AC13" s="1695"/>
      <c r="AD13" s="1596"/>
      <c r="AE13" s="1371"/>
      <c r="AF13" s="1371"/>
      <c r="AG13" s="1595"/>
      <c r="AH13" s="1596"/>
      <c r="AI13" s="1708"/>
      <c r="AJ13" s="1709"/>
      <c r="AK13" s="1710"/>
      <c r="AL13" s="1239"/>
      <c r="AM13" s="1371"/>
      <c r="AN13" s="1594"/>
      <c r="AO13" s="1695"/>
      <c r="AP13" s="1596"/>
    </row>
    <row r="14" ht="18.0" customHeight="1">
      <c r="A14" s="1701" t="s">
        <v>1547</v>
      </c>
      <c r="B14" s="8"/>
      <c r="C14" s="1600">
        <v>1.0</v>
      </c>
      <c r="D14" s="1601">
        <v>3.5</v>
      </c>
      <c r="E14" s="1696">
        <v>0.022916666666666665</v>
      </c>
      <c r="F14" s="1596"/>
      <c r="G14" s="1600">
        <v>2.0</v>
      </c>
      <c r="H14" s="1601">
        <v>4.5</v>
      </c>
      <c r="I14" s="1696">
        <v>0.024305555555555556</v>
      </c>
      <c r="J14" s="1596"/>
      <c r="K14" s="1600">
        <v>2.0</v>
      </c>
      <c r="L14" s="1601">
        <v>3.5</v>
      </c>
      <c r="M14" s="1696">
        <v>0.05347222222222222</v>
      </c>
      <c r="N14" s="1596"/>
      <c r="O14" s="1600">
        <v>3.0</v>
      </c>
      <c r="P14" s="1600">
        <v>1.0</v>
      </c>
      <c r="Q14" s="1624">
        <v>0.04375</v>
      </c>
      <c r="R14" s="1596"/>
      <c r="S14" s="1371"/>
      <c r="T14" s="1371"/>
      <c r="U14" s="1595"/>
      <c r="V14" s="1596"/>
      <c r="W14" s="1641">
        <v>0.0</v>
      </c>
      <c r="X14" s="1601">
        <v>1.0</v>
      </c>
      <c r="Y14" s="1725">
        <v>0.0</v>
      </c>
      <c r="Z14" s="1596"/>
      <c r="AA14" s="1371"/>
      <c r="AB14" s="1594"/>
      <c r="AC14" s="1695"/>
      <c r="AD14" s="1596"/>
      <c r="AE14" s="1371"/>
      <c r="AF14" s="1371"/>
      <c r="AG14" s="1595"/>
      <c r="AH14" s="1596"/>
      <c r="AI14" s="1708"/>
      <c r="AJ14" s="1709"/>
      <c r="AK14" s="1715"/>
      <c r="AL14" s="1239"/>
      <c r="AM14" s="1371"/>
      <c r="AN14" s="1594"/>
      <c r="AO14" s="1618"/>
      <c r="AP14" s="1596"/>
    </row>
    <row r="15" ht="18.0" customHeight="1">
      <c r="A15" s="1701" t="s">
        <v>1548</v>
      </c>
      <c r="B15" s="8"/>
      <c r="C15" s="1600">
        <v>1.0</v>
      </c>
      <c r="D15" s="1601">
        <v>6.0</v>
      </c>
      <c r="E15" s="1696">
        <v>0.021527777777777778</v>
      </c>
      <c r="F15" s="1642"/>
      <c r="G15" s="1600">
        <v>2.0</v>
      </c>
      <c r="H15" s="1601">
        <v>11.0</v>
      </c>
      <c r="I15" s="1621">
        <v>0.024305555555555556</v>
      </c>
      <c r="J15" s="1642"/>
      <c r="K15" s="1600">
        <v>2.0</v>
      </c>
      <c r="L15" s="1601">
        <v>16.0</v>
      </c>
      <c r="M15" s="1696">
        <v>0.022916666666666665</v>
      </c>
      <c r="N15" s="1642"/>
      <c r="O15" s="1600">
        <v>6.0</v>
      </c>
      <c r="P15" s="1600">
        <v>1.0</v>
      </c>
      <c r="Q15" s="1624">
        <v>0.04236111111111111</v>
      </c>
      <c r="R15" s="1642"/>
      <c r="S15" s="1371"/>
      <c r="T15" s="1371"/>
      <c r="U15" s="1595"/>
      <c r="V15" s="1642"/>
      <c r="W15" s="1600">
        <v>2.0</v>
      </c>
      <c r="X15" s="1601">
        <v>1.0</v>
      </c>
      <c r="Y15" s="1696">
        <v>0.041666666666666664</v>
      </c>
      <c r="Z15" s="1642"/>
      <c r="AA15" s="1371"/>
      <c r="AB15" s="1594"/>
      <c r="AC15" s="1726"/>
      <c r="AD15" s="1642"/>
      <c r="AE15" s="1371"/>
      <c r="AF15" s="1371"/>
      <c r="AG15" s="1595"/>
      <c r="AH15" s="1642"/>
      <c r="AI15" s="1708"/>
      <c r="AJ15" s="1709"/>
      <c r="AK15" s="1710"/>
      <c r="AL15" s="1239"/>
      <c r="AM15" s="1371"/>
      <c r="AN15" s="1594"/>
      <c r="AO15" s="1695"/>
      <c r="AP15" s="1642"/>
    </row>
    <row r="16" ht="18.0" customHeight="1">
      <c r="A16" s="1701" t="s">
        <v>1549</v>
      </c>
      <c r="B16" s="8"/>
      <c r="C16" s="1600">
        <v>1.0</v>
      </c>
      <c r="D16" s="1601">
        <v>3.0</v>
      </c>
      <c r="E16" s="1696">
        <v>0.02361111111111111</v>
      </c>
      <c r="F16" s="1596"/>
      <c r="G16" s="1600">
        <v>3.0</v>
      </c>
      <c r="H16" s="1601">
        <v>12.5</v>
      </c>
      <c r="I16" s="1696">
        <v>0.03611111111111111</v>
      </c>
      <c r="J16" s="1596"/>
      <c r="K16" s="1600">
        <v>4.0</v>
      </c>
      <c r="L16" s="1601">
        <v>16.0</v>
      </c>
      <c r="M16" s="1696">
        <v>0.10694444444444444</v>
      </c>
      <c r="N16" s="1596"/>
      <c r="O16" s="1600">
        <v>2.0</v>
      </c>
      <c r="P16" s="1600">
        <v>1.0</v>
      </c>
      <c r="Q16" s="1624">
        <v>0.044444444444444446</v>
      </c>
      <c r="R16" s="1596"/>
      <c r="S16" s="1371"/>
      <c r="T16" s="1371"/>
      <c r="U16" s="1595"/>
      <c r="V16" s="1596"/>
      <c r="W16" s="1600">
        <v>3.0</v>
      </c>
      <c r="X16" s="1601">
        <v>1.0</v>
      </c>
      <c r="Y16" s="1621">
        <v>0.04652777777777778</v>
      </c>
      <c r="Z16" s="1596"/>
      <c r="AA16" s="1371"/>
      <c r="AB16" s="1594"/>
      <c r="AC16" s="1695"/>
      <c r="AD16" s="1596"/>
      <c r="AE16" s="1371"/>
      <c r="AF16" s="1371"/>
      <c r="AG16" s="1595"/>
      <c r="AH16" s="1596"/>
      <c r="AI16" s="1708"/>
      <c r="AJ16" s="1709"/>
      <c r="AK16" s="1710"/>
      <c r="AL16" s="1239"/>
      <c r="AM16" s="1371"/>
      <c r="AN16" s="1594"/>
      <c r="AO16" s="1695"/>
      <c r="AP16" s="1596"/>
    </row>
    <row r="17" ht="18.0" customHeight="1">
      <c r="A17" s="1727" t="s">
        <v>1550</v>
      </c>
      <c r="B17" s="102"/>
      <c r="C17" s="1600">
        <v>1.0</v>
      </c>
      <c r="D17" s="1601">
        <v>3.0</v>
      </c>
      <c r="E17" s="1696">
        <v>0.02013888888888889</v>
      </c>
      <c r="F17" s="1642"/>
      <c r="G17" s="1641">
        <v>0.0</v>
      </c>
      <c r="H17" s="1728">
        <v>9.5</v>
      </c>
      <c r="I17" s="1729">
        <v>0.0</v>
      </c>
      <c r="J17" s="1646"/>
      <c r="K17" s="1600">
        <v>4.0</v>
      </c>
      <c r="L17" s="1601">
        <v>22.0</v>
      </c>
      <c r="M17" s="1696">
        <v>0.021527777777777778</v>
      </c>
      <c r="N17" s="1642"/>
      <c r="O17" s="1600">
        <v>7.0</v>
      </c>
      <c r="P17" s="1600">
        <v>1.0</v>
      </c>
      <c r="Q17" s="1624">
        <v>0.043055555555555555</v>
      </c>
      <c r="R17" s="1642"/>
      <c r="S17" s="1371"/>
      <c r="T17" s="1371"/>
      <c r="U17" s="1595"/>
      <c r="V17" s="1642"/>
      <c r="W17" s="1600">
        <v>1.0</v>
      </c>
      <c r="X17" s="1601">
        <v>1.0</v>
      </c>
      <c r="Y17" s="1621">
        <v>0.043055555555555555</v>
      </c>
      <c r="Z17" s="1642"/>
      <c r="AA17" s="1371"/>
      <c r="AB17" s="1594"/>
      <c r="AC17" s="1695"/>
      <c r="AD17" s="1646"/>
      <c r="AE17" s="1706"/>
      <c r="AF17" s="1706"/>
      <c r="AG17" s="1595"/>
      <c r="AH17" s="1642"/>
      <c r="AI17" s="1708"/>
      <c r="AJ17" s="1709"/>
      <c r="AK17" s="1710"/>
      <c r="AL17" s="1239"/>
      <c r="AM17" s="1371"/>
      <c r="AN17" s="1594"/>
      <c r="AO17" s="1695"/>
      <c r="AP17" s="1642"/>
    </row>
    <row r="18" ht="12.75" customHeight="1">
      <c r="A18" s="1730"/>
      <c r="B18" s="102"/>
      <c r="C18" s="1630"/>
      <c r="D18" s="1631"/>
      <c r="E18" s="1631"/>
      <c r="F18" s="1631"/>
      <c r="G18" s="1631"/>
      <c r="H18" s="1631"/>
      <c r="I18" s="1631"/>
      <c r="J18" s="1631"/>
      <c r="K18" s="1631"/>
      <c r="L18" s="1631"/>
      <c r="M18" s="1631"/>
      <c r="N18" s="1631"/>
      <c r="O18" s="1631"/>
      <c r="P18" s="1631"/>
      <c r="Q18" s="1631"/>
      <c r="R18" s="1631"/>
      <c r="S18" s="1633"/>
      <c r="T18" s="1633"/>
      <c r="U18" s="1633"/>
      <c r="V18" s="1631"/>
      <c r="W18" s="1631"/>
      <c r="X18" s="1631"/>
      <c r="Y18" s="1631"/>
      <c r="Z18" s="1631"/>
      <c r="AA18" s="1631"/>
      <c r="AB18" s="1631"/>
      <c r="AC18" s="1631"/>
      <c r="AD18" s="1631"/>
      <c r="AE18" s="1631"/>
      <c r="AF18" s="1631"/>
      <c r="AG18" s="1631"/>
      <c r="AH18" s="1731"/>
      <c r="AI18" s="823"/>
      <c r="AJ18" s="823"/>
      <c r="AK18" s="823"/>
      <c r="AL18" s="823"/>
      <c r="AM18" s="1631"/>
      <c r="AN18" s="1631"/>
      <c r="AO18" s="1631"/>
      <c r="AP18" s="1631"/>
    </row>
    <row r="19" ht="18.0" customHeight="1">
      <c r="A19" s="1701" t="s">
        <v>1551</v>
      </c>
      <c r="B19" s="8"/>
      <c r="C19" s="1539">
        <v>1.0</v>
      </c>
      <c r="D19" s="1539">
        <v>19.5</v>
      </c>
      <c r="E19" s="1732">
        <v>0.02361111111111111</v>
      </c>
      <c r="F19" s="1395"/>
      <c r="G19" s="1733">
        <v>3.0</v>
      </c>
      <c r="H19" s="1733">
        <v>1.0</v>
      </c>
      <c r="I19" s="1734">
        <v>0.0</v>
      </c>
      <c r="J19" s="1395"/>
      <c r="K19" s="1539">
        <v>2.0</v>
      </c>
      <c r="L19" s="1539">
        <v>8.5</v>
      </c>
      <c r="M19" s="1732">
        <v>0.019444444444444445</v>
      </c>
      <c r="N19" s="1394"/>
      <c r="O19" s="1539">
        <v>5.0</v>
      </c>
      <c r="P19" s="1539">
        <v>1.0</v>
      </c>
      <c r="Q19" s="1541">
        <v>0.04791666666666667</v>
      </c>
      <c r="R19" s="1395"/>
      <c r="S19" s="1355"/>
      <c r="T19" s="1355"/>
      <c r="U19" s="1357"/>
      <c r="V19" s="1395"/>
      <c r="W19" s="1539">
        <v>4.0</v>
      </c>
      <c r="X19" s="1539">
        <v>1.0</v>
      </c>
      <c r="Y19" s="1732">
        <v>0.04236111111111111</v>
      </c>
      <c r="Z19" s="1395"/>
      <c r="AA19" s="1355"/>
      <c r="AB19" s="1355"/>
      <c r="AC19" s="1367"/>
      <c r="AD19" s="1395"/>
      <c r="AE19" s="1735"/>
      <c r="AF19" s="1735"/>
      <c r="AG19" s="1736"/>
      <c r="AH19" s="1395"/>
      <c r="AI19" s="1708"/>
      <c r="AJ19" s="1709"/>
      <c r="AK19" s="1710"/>
      <c r="AL19" s="1239"/>
      <c r="AM19" s="1355"/>
      <c r="AN19" s="1355"/>
      <c r="AO19" s="1367"/>
      <c r="AP19" s="1395"/>
    </row>
    <row r="20" ht="16.5" customHeight="1">
      <c r="A20" s="1701" t="s">
        <v>1552</v>
      </c>
      <c r="B20" s="8"/>
      <c r="C20" s="1600">
        <v>1.0</v>
      </c>
      <c r="D20" s="1601">
        <v>4.0</v>
      </c>
      <c r="E20" s="1696">
        <v>0.025694444444444443</v>
      </c>
      <c r="F20" s="1647"/>
      <c r="G20" s="1641">
        <v>3.0</v>
      </c>
      <c r="H20" s="1728">
        <v>1.5</v>
      </c>
      <c r="I20" s="1729">
        <v>0.0</v>
      </c>
      <c r="J20" s="1647"/>
      <c r="K20" s="1600">
        <v>3.0</v>
      </c>
      <c r="L20" s="1601">
        <v>17.0</v>
      </c>
      <c r="M20" s="1696">
        <v>0.04513888888888889</v>
      </c>
      <c r="N20" s="1596"/>
      <c r="O20" s="1600">
        <v>3.0</v>
      </c>
      <c r="P20" s="1600">
        <v>1.0</v>
      </c>
      <c r="Q20" s="1624">
        <v>0.05138888888888889</v>
      </c>
      <c r="R20" s="1647"/>
      <c r="S20" s="1371"/>
      <c r="T20" s="1371"/>
      <c r="U20" s="1595"/>
      <c r="V20" s="1647"/>
      <c r="W20" s="1592">
        <v>0.0</v>
      </c>
      <c r="X20" s="1593">
        <v>2.0</v>
      </c>
      <c r="Y20" s="1607">
        <v>0.0</v>
      </c>
      <c r="Z20" s="1596">
        <v>1.0</v>
      </c>
      <c r="AA20" s="1371"/>
      <c r="AB20" s="1594"/>
      <c r="AC20" s="1695"/>
      <c r="AD20" s="1596"/>
      <c r="AE20" s="1711"/>
      <c r="AF20" s="1711"/>
      <c r="AG20" s="1737"/>
      <c r="AH20" s="1647"/>
      <c r="AI20" s="1708"/>
      <c r="AJ20" s="1709"/>
      <c r="AK20" s="1710"/>
      <c r="AL20" s="1239"/>
      <c r="AM20" s="1371"/>
      <c r="AN20" s="1594"/>
      <c r="AO20" s="1695"/>
      <c r="AP20" s="1647"/>
    </row>
    <row r="21" ht="18.0" customHeight="1">
      <c r="A21" s="1701" t="s">
        <v>1553</v>
      </c>
      <c r="B21" s="8"/>
      <c r="C21" s="1600">
        <v>1.0</v>
      </c>
      <c r="D21" s="1601">
        <v>5.0</v>
      </c>
      <c r="E21" s="1696">
        <v>0.03958333333333333</v>
      </c>
      <c r="F21" s="1596"/>
      <c r="G21" s="1600">
        <v>2.0</v>
      </c>
      <c r="H21" s="1601">
        <v>6.0</v>
      </c>
      <c r="I21" s="1696">
        <v>0.02638888888888889</v>
      </c>
      <c r="J21" s="1596"/>
      <c r="K21" s="1600">
        <v>1.0</v>
      </c>
      <c r="L21" s="1601">
        <v>8.5</v>
      </c>
      <c r="M21" s="1729">
        <v>0.01875</v>
      </c>
      <c r="N21" s="1596"/>
      <c r="O21" s="1600">
        <v>1.0</v>
      </c>
      <c r="P21" s="1600">
        <v>1.0</v>
      </c>
      <c r="Q21" s="1624">
        <v>0.04861111111111111</v>
      </c>
      <c r="R21" s="1596"/>
      <c r="S21" s="1371"/>
      <c r="T21" s="1371"/>
      <c r="U21" s="1595"/>
      <c r="V21" s="1596"/>
      <c r="W21" s="1592">
        <v>0.0</v>
      </c>
      <c r="X21" s="1593">
        <v>2.0</v>
      </c>
      <c r="Y21" s="1607">
        <v>0.0</v>
      </c>
      <c r="Z21" s="1596">
        <v>1.0</v>
      </c>
      <c r="AA21" s="1371"/>
      <c r="AB21" s="1594"/>
      <c r="AC21" s="1695"/>
      <c r="AD21" s="1596"/>
      <c r="AE21" s="1378">
        <v>0.0</v>
      </c>
      <c r="AF21" s="1378">
        <v>1.0</v>
      </c>
      <c r="AG21" s="1714">
        <v>0.04236111111111111</v>
      </c>
      <c r="AH21" s="1596"/>
      <c r="AI21" s="1708"/>
      <c r="AJ21" s="1709"/>
      <c r="AK21" s="1710"/>
      <c r="AL21" s="1239"/>
      <c r="AM21" s="1371"/>
      <c r="AN21" s="1594"/>
      <c r="AO21" s="1695"/>
      <c r="AP21" s="1596"/>
    </row>
    <row r="22" ht="18.0" customHeight="1">
      <c r="A22" s="1701" t="s">
        <v>1554</v>
      </c>
      <c r="B22" s="8"/>
      <c r="C22" s="1600">
        <v>1.0</v>
      </c>
      <c r="D22" s="1601">
        <v>3.0</v>
      </c>
      <c r="E22" s="1696">
        <v>0.050694444444444445</v>
      </c>
      <c r="F22" s="1647"/>
      <c r="G22" s="1600">
        <v>2.0</v>
      </c>
      <c r="H22" s="1601">
        <v>4.5</v>
      </c>
      <c r="I22" s="1696">
        <v>0.02638888888888889</v>
      </c>
      <c r="J22" s="1647"/>
      <c r="K22" s="1600">
        <v>1.0</v>
      </c>
      <c r="L22" s="1601">
        <v>19.5</v>
      </c>
      <c r="M22" s="1696">
        <v>0.035416666666666666</v>
      </c>
      <c r="N22" s="1647"/>
      <c r="O22" s="1600">
        <v>2.0</v>
      </c>
      <c r="P22" s="1600">
        <v>1.0</v>
      </c>
      <c r="Q22" s="1624">
        <v>0.04375</v>
      </c>
      <c r="R22" s="1596"/>
      <c r="S22" s="1371"/>
      <c r="T22" s="1371"/>
      <c r="U22" s="1595"/>
      <c r="V22" s="1647"/>
      <c r="W22" s="1600">
        <v>3.0</v>
      </c>
      <c r="X22" s="1601">
        <v>1.0</v>
      </c>
      <c r="Y22" s="1696">
        <v>0.041666666666666664</v>
      </c>
      <c r="Z22" s="1647"/>
      <c r="AA22" s="1378">
        <v>0.0</v>
      </c>
      <c r="AB22" s="1616">
        <v>1.0</v>
      </c>
      <c r="AC22" s="1718">
        <v>0.0</v>
      </c>
      <c r="AD22" s="1596"/>
      <c r="AE22" s="1600">
        <v>1.0</v>
      </c>
      <c r="AF22" s="1600">
        <v>1.0</v>
      </c>
      <c r="AG22" s="1624">
        <v>0.04236111111111111</v>
      </c>
      <c r="AH22" s="1647"/>
      <c r="AI22" s="1708"/>
      <c r="AJ22" s="1709"/>
      <c r="AK22" s="1710"/>
      <c r="AL22" s="1239"/>
      <c r="AM22" s="1371"/>
      <c r="AN22" s="1594"/>
      <c r="AO22" s="1695"/>
      <c r="AP22" s="1647"/>
    </row>
    <row r="23" ht="18.0" customHeight="1">
      <c r="A23" s="1701" t="s">
        <v>1555</v>
      </c>
      <c r="B23" s="8"/>
      <c r="C23" s="1600">
        <v>1.0</v>
      </c>
      <c r="D23" s="1601">
        <v>3.0</v>
      </c>
      <c r="E23" s="1696">
        <v>0.03888888888888889</v>
      </c>
      <c r="F23" s="1649"/>
      <c r="G23" s="1600">
        <v>3.0</v>
      </c>
      <c r="H23" s="1601">
        <v>16.0</v>
      </c>
      <c r="I23" s="1696">
        <v>0.020833333333333332</v>
      </c>
      <c r="J23" s="1649"/>
      <c r="K23" s="1600">
        <v>2.0</v>
      </c>
      <c r="L23" s="1601">
        <v>10.0</v>
      </c>
      <c r="M23" s="1696">
        <v>0.03680555555555556</v>
      </c>
      <c r="N23" s="1649"/>
      <c r="O23" s="1600">
        <v>1.0</v>
      </c>
      <c r="P23" s="1600">
        <v>1.0</v>
      </c>
      <c r="Q23" s="1624">
        <v>0.04236111111111111</v>
      </c>
      <c r="R23" s="1596"/>
      <c r="S23" s="1371"/>
      <c r="T23" s="1371"/>
      <c r="U23" s="1595"/>
      <c r="V23" s="1649"/>
      <c r="W23" s="1600">
        <v>1.0</v>
      </c>
      <c r="X23" s="1601">
        <v>1.0</v>
      </c>
      <c r="Y23" s="1696">
        <v>0.049305555555555554</v>
      </c>
      <c r="Z23" s="1649"/>
      <c r="AA23" s="1641">
        <v>0.0</v>
      </c>
      <c r="AB23" s="1601">
        <v>1.0</v>
      </c>
      <c r="AC23" s="1696">
        <v>0.06458333333333334</v>
      </c>
      <c r="AD23" s="1649"/>
      <c r="AE23" s="1600">
        <v>1.0</v>
      </c>
      <c r="AF23" s="1600">
        <v>1.0</v>
      </c>
      <c r="AG23" s="1624">
        <v>0.043055555555555555</v>
      </c>
      <c r="AH23" s="1649"/>
      <c r="AI23" s="1708"/>
      <c r="AJ23" s="1709"/>
      <c r="AK23" s="1710"/>
      <c r="AL23" s="1738"/>
      <c r="AM23" s="1371"/>
      <c r="AN23" s="1594"/>
      <c r="AO23" s="1695"/>
      <c r="AP23" s="1649"/>
    </row>
    <row r="24" ht="18.0" customHeight="1">
      <c r="A24" s="1701" t="s">
        <v>1556</v>
      </c>
      <c r="B24" s="8"/>
      <c r="C24" s="1600">
        <v>1.0</v>
      </c>
      <c r="D24" s="1601">
        <v>3.0</v>
      </c>
      <c r="E24" s="1696">
        <v>0.020833333333333332</v>
      </c>
      <c r="F24" s="1596"/>
      <c r="G24" s="1600">
        <v>2.0</v>
      </c>
      <c r="H24" s="1601">
        <v>16.0</v>
      </c>
      <c r="I24" s="1696">
        <v>0.034722222222222224</v>
      </c>
      <c r="J24" s="1596"/>
      <c r="K24" s="1600">
        <v>1.0</v>
      </c>
      <c r="L24" s="1601">
        <v>3.0</v>
      </c>
      <c r="M24" s="1696">
        <v>0.06875</v>
      </c>
      <c r="N24" s="1596"/>
      <c r="O24" s="1600">
        <v>2.0</v>
      </c>
      <c r="P24" s="1600">
        <v>1.0</v>
      </c>
      <c r="Q24" s="1624">
        <v>0.04583333333333333</v>
      </c>
      <c r="R24" s="1596"/>
      <c r="S24" s="1371"/>
      <c r="T24" s="1371"/>
      <c r="U24" s="1595"/>
      <c r="V24" s="1596"/>
      <c r="W24" s="1592">
        <v>0.0</v>
      </c>
      <c r="X24" s="1593">
        <v>1.0</v>
      </c>
      <c r="Y24" s="1612">
        <v>0.0</v>
      </c>
      <c r="Z24" s="1596">
        <v>1.0</v>
      </c>
      <c r="AA24" s="1600">
        <v>2.0</v>
      </c>
      <c r="AB24" s="1601">
        <v>1.0</v>
      </c>
      <c r="AC24" s="1696">
        <v>0.06944444444444445</v>
      </c>
      <c r="AD24" s="1596"/>
      <c r="AE24" s="1600">
        <v>1.0</v>
      </c>
      <c r="AF24" s="1600">
        <v>1.0</v>
      </c>
      <c r="AG24" s="1624">
        <v>0.04375</v>
      </c>
      <c r="AH24" s="1596"/>
      <c r="AI24" s="1708"/>
      <c r="AJ24" s="1709"/>
      <c r="AK24" s="1710"/>
      <c r="AL24" s="1239"/>
      <c r="AM24" s="1371"/>
      <c r="AN24" s="1594"/>
      <c r="AO24" s="1695"/>
      <c r="AP24" s="1596"/>
    </row>
    <row r="25" ht="18.0" customHeight="1">
      <c r="A25" s="1727" t="s">
        <v>1557</v>
      </c>
      <c r="B25" s="102"/>
      <c r="C25" s="1653">
        <v>1.0</v>
      </c>
      <c r="D25" s="1739">
        <v>5.5</v>
      </c>
      <c r="E25" s="1740">
        <v>0.02361111111111111</v>
      </c>
      <c r="F25" s="1651"/>
      <c r="G25" s="1653">
        <v>7.0</v>
      </c>
      <c r="H25" s="1739">
        <v>32.5</v>
      </c>
      <c r="I25" s="1740">
        <v>0.04513888888888889</v>
      </c>
      <c r="J25" s="1651"/>
      <c r="K25" s="1653">
        <v>1.0</v>
      </c>
      <c r="L25" s="1739">
        <v>4.0</v>
      </c>
      <c r="M25" s="1741">
        <v>0.01875</v>
      </c>
      <c r="N25" s="1651"/>
      <c r="O25" s="1653">
        <v>1.0</v>
      </c>
      <c r="P25" s="1653">
        <v>1.0</v>
      </c>
      <c r="Q25" s="1654">
        <v>0.044444444444444446</v>
      </c>
      <c r="R25" s="1651"/>
      <c r="S25" s="1625"/>
      <c r="T25" s="1625"/>
      <c r="U25" s="1652"/>
      <c r="V25" s="1651"/>
      <c r="W25" s="1626">
        <v>0.0</v>
      </c>
      <c r="X25" s="1742">
        <v>1.0</v>
      </c>
      <c r="Y25" s="1743">
        <v>0.0</v>
      </c>
      <c r="Z25" s="1651">
        <v>1.0</v>
      </c>
      <c r="AA25" s="1744">
        <v>0.0</v>
      </c>
      <c r="AB25" s="1739">
        <v>1.0</v>
      </c>
      <c r="AC25" s="1740">
        <v>0.044444444444444446</v>
      </c>
      <c r="AD25" s="1651"/>
      <c r="AE25" s="1653">
        <v>1.0</v>
      </c>
      <c r="AF25" s="1653">
        <v>1.0</v>
      </c>
      <c r="AG25" s="1654">
        <v>0.04236111111111111</v>
      </c>
      <c r="AH25" s="1651"/>
      <c r="AI25" s="1745"/>
      <c r="AJ25" s="1746"/>
      <c r="AK25" s="1747"/>
      <c r="AL25" s="1748"/>
      <c r="AM25" s="1625"/>
      <c r="AN25" s="1658"/>
      <c r="AO25" s="1749"/>
      <c r="AP25" s="1651"/>
    </row>
    <row r="26" ht="12.75" customHeight="1">
      <c r="A26" s="1750"/>
      <c r="B26" s="7"/>
      <c r="C26" s="1385"/>
      <c r="D26" s="1385"/>
      <c r="E26" s="1385"/>
      <c r="F26" s="1385"/>
      <c r="G26" s="1385"/>
      <c r="H26" s="1385"/>
      <c r="I26" s="1385"/>
      <c r="J26" s="1385"/>
      <c r="K26" s="1385"/>
      <c r="L26" s="1385"/>
      <c r="M26" s="1385"/>
      <c r="N26" s="1385"/>
      <c r="O26" s="1385"/>
      <c r="P26" s="1385"/>
      <c r="Q26" s="1385"/>
      <c r="R26" s="1385"/>
      <c r="S26" s="1384"/>
      <c r="T26" s="1384"/>
      <c r="U26" s="1384"/>
      <c r="V26" s="1385"/>
      <c r="W26" s="1385"/>
      <c r="X26" s="1385"/>
      <c r="Y26" s="1385"/>
      <c r="Z26" s="1385"/>
      <c r="AA26" s="1385"/>
      <c r="AB26" s="1385"/>
      <c r="AC26" s="1385"/>
      <c r="AD26" s="1385"/>
      <c r="AE26" s="1385"/>
      <c r="AF26" s="1385"/>
      <c r="AG26" s="1385"/>
      <c r="AH26" s="1385"/>
      <c r="AI26" s="1751"/>
      <c r="AJ26" s="1751"/>
      <c r="AK26" s="1751"/>
      <c r="AL26" s="1751"/>
      <c r="AM26" s="1385"/>
      <c r="AN26" s="1385"/>
      <c r="AO26" s="1385"/>
      <c r="AP26" s="1385"/>
    </row>
    <row r="27" ht="17.25" customHeight="1">
      <c r="A27" s="1752" t="s">
        <v>1558</v>
      </c>
      <c r="B27" s="64"/>
      <c r="C27" s="1600">
        <v>1.0</v>
      </c>
      <c r="D27" s="1753">
        <v>2.5</v>
      </c>
      <c r="E27" s="1754">
        <v>0.025694444444444443</v>
      </c>
      <c r="F27" s="1373"/>
      <c r="G27" s="1600">
        <v>2.0</v>
      </c>
      <c r="H27" s="1600">
        <v>13.5</v>
      </c>
      <c r="I27" s="1754">
        <v>0.025</v>
      </c>
      <c r="J27" s="1373"/>
      <c r="K27" s="1600">
        <v>1.0</v>
      </c>
      <c r="L27" s="1600">
        <v>4.0</v>
      </c>
      <c r="M27" s="1755" t="s">
        <v>1559</v>
      </c>
      <c r="N27" s="1373"/>
      <c r="O27" s="1600">
        <v>1.0</v>
      </c>
      <c r="P27" s="1600">
        <v>1.0</v>
      </c>
      <c r="Q27" s="1756">
        <v>0.05138888888888889</v>
      </c>
      <c r="R27" s="1373"/>
      <c r="S27" s="1371"/>
      <c r="T27" s="1371"/>
      <c r="U27" s="1372"/>
      <c r="V27" s="1373"/>
      <c r="W27" s="1600">
        <v>3.0</v>
      </c>
      <c r="X27" s="1600">
        <v>1.0</v>
      </c>
      <c r="Y27" s="1754">
        <v>0.04513888888888889</v>
      </c>
      <c r="Z27" s="1373"/>
      <c r="AA27" s="1600">
        <v>5.0</v>
      </c>
      <c r="AB27" s="1600">
        <v>1.0</v>
      </c>
      <c r="AC27" s="1757">
        <v>0.03819444444444445</v>
      </c>
      <c r="AD27" s="1373"/>
      <c r="AE27" s="1600">
        <v>1.0</v>
      </c>
      <c r="AF27" s="1600">
        <v>2.0</v>
      </c>
      <c r="AG27" s="1756">
        <v>0.041666666666666664</v>
      </c>
      <c r="AH27" s="1373"/>
      <c r="AI27" s="1708"/>
      <c r="AJ27" s="1709"/>
      <c r="AK27" s="1710"/>
      <c r="AL27" s="1239"/>
      <c r="AM27" s="1371"/>
      <c r="AN27" s="1371"/>
      <c r="AO27" s="1758"/>
      <c r="AP27" s="1373"/>
    </row>
    <row r="28" ht="15.75" customHeight="1">
      <c r="A28" s="1759" t="s">
        <v>1560</v>
      </c>
      <c r="B28" s="8"/>
      <c r="C28" s="1760">
        <v>1.0</v>
      </c>
      <c r="D28" s="1760">
        <v>3.0</v>
      </c>
      <c r="E28" s="1761">
        <v>0.022222222222222223</v>
      </c>
      <c r="F28" s="1762"/>
      <c r="G28" s="1760">
        <v>2.0</v>
      </c>
      <c r="H28" s="1760">
        <v>11.0</v>
      </c>
      <c r="I28" s="1761">
        <v>0.03611111111111111</v>
      </c>
      <c r="J28" s="1762"/>
      <c r="K28" s="1760">
        <v>2.0</v>
      </c>
      <c r="L28" s="1760">
        <v>4.5</v>
      </c>
      <c r="M28" s="1761">
        <v>0.058333333333333334</v>
      </c>
      <c r="N28" s="1762"/>
      <c r="O28" s="1763">
        <v>1.0</v>
      </c>
      <c r="P28" s="1763">
        <v>1.0</v>
      </c>
      <c r="Q28" s="1764">
        <v>0.04583333333333333</v>
      </c>
      <c r="R28" s="1762"/>
      <c r="S28" s="1765"/>
      <c r="T28" s="1765"/>
      <c r="U28" s="1766"/>
      <c r="V28" s="1762"/>
      <c r="W28" s="1760">
        <v>1.0</v>
      </c>
      <c r="X28" s="1760">
        <v>1.0</v>
      </c>
      <c r="Y28" s="1761">
        <v>0.043055555555555555</v>
      </c>
      <c r="Z28" s="1762"/>
      <c r="AA28" s="1760">
        <v>2.0</v>
      </c>
      <c r="AB28" s="1760">
        <v>1.0</v>
      </c>
      <c r="AC28" s="1761">
        <v>0.08541666666666667</v>
      </c>
      <c r="AD28" s="1762"/>
      <c r="AE28" s="1763">
        <v>1.0</v>
      </c>
      <c r="AF28" s="1763">
        <v>2.0</v>
      </c>
      <c r="AG28" s="1764">
        <v>0.04236111111111111</v>
      </c>
      <c r="AH28" s="1762"/>
      <c r="AI28" s="1767"/>
      <c r="AJ28" s="1768"/>
      <c r="AK28" s="1769"/>
      <c r="AL28" s="1770"/>
      <c r="AM28" s="1771"/>
      <c r="AN28" s="1771"/>
      <c r="AO28" s="1772"/>
      <c r="AP28" s="1762"/>
    </row>
    <row r="29" ht="18.0" customHeight="1">
      <c r="A29" s="1773" t="s">
        <v>1561</v>
      </c>
      <c r="B29" s="64"/>
      <c r="C29" s="1774">
        <v>1.0</v>
      </c>
      <c r="D29" s="1774">
        <v>4.5</v>
      </c>
      <c r="E29" s="1775">
        <v>0.021527777777777778</v>
      </c>
      <c r="F29" s="1239"/>
      <c r="G29" s="1774">
        <v>1.0</v>
      </c>
      <c r="H29" s="1774">
        <v>19.5</v>
      </c>
      <c r="I29" s="1776">
        <v>0.025</v>
      </c>
      <c r="J29" s="1239"/>
      <c r="K29" s="1774">
        <v>1.0</v>
      </c>
      <c r="L29" s="1774">
        <v>5.5</v>
      </c>
      <c r="M29" s="1776">
        <v>0.030555555555555555</v>
      </c>
      <c r="N29" s="1239"/>
      <c r="O29" s="1774">
        <v>1.0</v>
      </c>
      <c r="P29" s="1774">
        <v>1.0</v>
      </c>
      <c r="Q29" s="1777">
        <v>0.050694444444444445</v>
      </c>
      <c r="R29" s="1239"/>
      <c r="S29" s="1778"/>
      <c r="T29" s="1778"/>
      <c r="U29" s="1779"/>
      <c r="V29" s="1239"/>
      <c r="W29" s="1780">
        <v>0.0</v>
      </c>
      <c r="X29" s="1774">
        <v>1.0</v>
      </c>
      <c r="Y29" s="1776">
        <v>0.044444444444444446</v>
      </c>
      <c r="Z29" s="1239"/>
      <c r="AA29" s="1774">
        <v>2.0</v>
      </c>
      <c r="AB29" s="1774">
        <v>1.0</v>
      </c>
      <c r="AC29" s="1776">
        <v>0.06041666666666667</v>
      </c>
      <c r="AD29" s="1239"/>
      <c r="AE29" s="1774">
        <v>1.0</v>
      </c>
      <c r="AF29" s="1774">
        <v>2.0</v>
      </c>
      <c r="AG29" s="1781">
        <v>0.04236111111111111</v>
      </c>
      <c r="AH29" s="1239"/>
      <c r="AI29" s="1767"/>
      <c r="AJ29" s="1768"/>
      <c r="AK29" s="1769"/>
      <c r="AL29" s="1782"/>
      <c r="AM29" s="1709"/>
      <c r="AN29" s="1709"/>
      <c r="AO29" s="1710"/>
      <c r="AP29" s="1239"/>
    </row>
    <row r="30" ht="18.0" customHeight="1">
      <c r="A30" s="1773" t="s">
        <v>1562</v>
      </c>
      <c r="B30" s="64"/>
      <c r="C30" s="1774">
        <v>1.0</v>
      </c>
      <c r="D30" s="1774">
        <v>5.5</v>
      </c>
      <c r="E30" s="1776">
        <v>0.022222222222222223</v>
      </c>
      <c r="F30" s="1239"/>
      <c r="G30" s="1774">
        <v>1.0</v>
      </c>
      <c r="H30" s="1774">
        <v>19.5</v>
      </c>
      <c r="I30" s="1776">
        <v>0.024305555555555556</v>
      </c>
      <c r="J30" s="1239"/>
      <c r="K30" s="1774">
        <v>1.0</v>
      </c>
      <c r="L30" s="1774">
        <v>19.0</v>
      </c>
      <c r="M30" s="1776">
        <v>0.030555555555555555</v>
      </c>
      <c r="N30" s="1239"/>
      <c r="O30" s="1774">
        <v>1.0</v>
      </c>
      <c r="P30" s="1774">
        <v>1.0</v>
      </c>
      <c r="Q30" s="1781">
        <v>0.06805555555555555</v>
      </c>
      <c r="R30" s="1239"/>
      <c r="S30" s="1778"/>
      <c r="T30" s="1778"/>
      <c r="U30" s="1783"/>
      <c r="V30" s="1239"/>
      <c r="W30" s="1780">
        <v>0.0</v>
      </c>
      <c r="X30" s="1780">
        <v>1.0</v>
      </c>
      <c r="Y30" s="1784">
        <v>0.0</v>
      </c>
      <c r="Z30" s="1239"/>
      <c r="AA30" s="1774">
        <v>1.0</v>
      </c>
      <c r="AB30" s="1774">
        <v>1.0</v>
      </c>
      <c r="AC30" s="1776">
        <v>0.05763888888888889</v>
      </c>
      <c r="AD30" s="1239"/>
      <c r="AE30" s="1774">
        <v>1.0</v>
      </c>
      <c r="AF30" s="1774">
        <v>2.0</v>
      </c>
      <c r="AG30" s="1785">
        <v>0.04097222222222222</v>
      </c>
      <c r="AH30" s="1239"/>
      <c r="AI30" s="1767"/>
      <c r="AJ30" s="1768"/>
      <c r="AK30" s="1769"/>
      <c r="AL30" s="1782"/>
      <c r="AM30" s="1709"/>
      <c r="AN30" s="1709"/>
      <c r="AO30" s="1710"/>
      <c r="AP30" s="1239"/>
    </row>
    <row r="31" ht="18.0" customHeight="1">
      <c r="A31" s="1773" t="s">
        <v>1563</v>
      </c>
      <c r="B31" s="64"/>
      <c r="C31" s="1774">
        <v>1.0</v>
      </c>
      <c r="D31" s="1774">
        <v>23.5</v>
      </c>
      <c r="E31" s="1776">
        <v>0.030555555555555555</v>
      </c>
      <c r="F31" s="1239"/>
      <c r="G31" s="1774">
        <v>2.0</v>
      </c>
      <c r="H31" s="1774">
        <v>10.5</v>
      </c>
      <c r="I31" s="1776">
        <v>0.03611111111111111</v>
      </c>
      <c r="J31" s="1239"/>
      <c r="K31" s="1774">
        <v>3.0</v>
      </c>
      <c r="L31" s="1774">
        <v>18.5</v>
      </c>
      <c r="M31" s="1776">
        <v>0.030555555555555555</v>
      </c>
      <c r="N31" s="1239"/>
      <c r="O31" s="1774">
        <v>1.0</v>
      </c>
      <c r="P31" s="1774">
        <v>1.0</v>
      </c>
      <c r="Q31" s="1781">
        <v>0.04375</v>
      </c>
      <c r="R31" s="1239"/>
      <c r="S31" s="1778"/>
      <c r="T31" s="1778"/>
      <c r="U31" s="1783"/>
      <c r="V31" s="1239"/>
      <c r="W31" s="1774">
        <v>1.0</v>
      </c>
      <c r="X31" s="1774">
        <v>1.0</v>
      </c>
      <c r="Y31" s="1786">
        <v>0.0</v>
      </c>
      <c r="Z31" s="1239"/>
      <c r="AA31" s="1774">
        <v>6.0</v>
      </c>
      <c r="AB31" s="1774">
        <v>1.0</v>
      </c>
      <c r="AC31" s="1776">
        <v>0.04791666666666667</v>
      </c>
      <c r="AD31" s="1239"/>
      <c r="AE31" s="1774">
        <v>1.0</v>
      </c>
      <c r="AF31" s="1774">
        <v>2.0</v>
      </c>
      <c r="AG31" s="1781">
        <v>0.09513888888888888</v>
      </c>
      <c r="AH31" s="1239"/>
      <c r="AI31" s="1767"/>
      <c r="AJ31" s="1768"/>
      <c r="AK31" s="1769"/>
      <c r="AL31" s="1782"/>
      <c r="AM31" s="1709"/>
      <c r="AN31" s="1709"/>
      <c r="AO31" s="1710"/>
      <c r="AP31" s="1239"/>
    </row>
    <row r="32" ht="18.0" customHeight="1">
      <c r="A32" s="1773" t="s">
        <v>1564</v>
      </c>
      <c r="B32" s="64"/>
      <c r="C32" s="1774">
        <v>1.0</v>
      </c>
      <c r="D32" s="1774">
        <v>6.5</v>
      </c>
      <c r="E32" s="1776">
        <v>0.024305555555555556</v>
      </c>
      <c r="F32" s="1239"/>
      <c r="G32" s="1774">
        <v>3.0</v>
      </c>
      <c r="H32" s="1774">
        <v>12.5</v>
      </c>
      <c r="I32" s="1786">
        <v>0.011111111111111112</v>
      </c>
      <c r="J32" s="1239"/>
      <c r="K32" s="1774">
        <v>1.0</v>
      </c>
      <c r="L32" s="1774">
        <v>15.5</v>
      </c>
      <c r="M32" s="1786">
        <v>0.018055555555555554</v>
      </c>
      <c r="N32" s="1239"/>
      <c r="O32" s="1774">
        <v>1.0</v>
      </c>
      <c r="P32" s="1774">
        <v>1.0</v>
      </c>
      <c r="Q32" s="1781">
        <v>0.04236111111111111</v>
      </c>
      <c r="R32" s="1239"/>
      <c r="S32" s="1778"/>
      <c r="T32" s="1778"/>
      <c r="U32" s="1783"/>
      <c r="V32" s="1239"/>
      <c r="W32" s="1780">
        <v>0.0</v>
      </c>
      <c r="X32" s="1774">
        <v>1.0</v>
      </c>
      <c r="Y32" s="1786">
        <v>0.0</v>
      </c>
      <c r="Z32" s="1239"/>
      <c r="AA32" s="1774">
        <v>9.0</v>
      </c>
      <c r="AB32" s="1774">
        <v>1.0</v>
      </c>
      <c r="AC32" s="1776">
        <v>0.059027777777777776</v>
      </c>
      <c r="AD32" s="1239"/>
      <c r="AE32" s="1774">
        <v>1.0</v>
      </c>
      <c r="AF32" s="1774">
        <v>2.0</v>
      </c>
      <c r="AG32" s="1781">
        <v>0.041666666666666664</v>
      </c>
      <c r="AH32" s="1239"/>
      <c r="AI32" s="1767"/>
      <c r="AJ32" s="1768"/>
      <c r="AK32" s="1769"/>
      <c r="AL32" s="1782"/>
      <c r="AM32" s="1709"/>
      <c r="AN32" s="1709"/>
      <c r="AO32" s="1710"/>
      <c r="AP32" s="1239"/>
    </row>
    <row r="33" ht="18.0" customHeight="1">
      <c r="A33" s="1773" t="s">
        <v>1565</v>
      </c>
      <c r="B33" s="64"/>
      <c r="C33" s="1787">
        <v>0.0</v>
      </c>
      <c r="D33" s="1787">
        <v>0.0</v>
      </c>
      <c r="E33" s="1788">
        <v>0.0</v>
      </c>
      <c r="F33" s="1789">
        <v>1.0</v>
      </c>
      <c r="G33" s="1790">
        <v>1.0</v>
      </c>
      <c r="H33" s="1790">
        <v>18.5</v>
      </c>
      <c r="I33" s="1788">
        <v>0.0</v>
      </c>
      <c r="J33" s="1748"/>
      <c r="K33" s="1790">
        <v>3.0</v>
      </c>
      <c r="L33" s="1790">
        <v>5.0</v>
      </c>
      <c r="M33" s="1791">
        <v>0.018055555555555554</v>
      </c>
      <c r="N33" s="1748"/>
      <c r="O33" s="1790">
        <v>2.0</v>
      </c>
      <c r="P33" s="1790">
        <v>1.0</v>
      </c>
      <c r="Q33" s="1792">
        <v>0.043055555555555555</v>
      </c>
      <c r="R33" s="1748"/>
      <c r="S33" s="1793"/>
      <c r="T33" s="1793"/>
      <c r="U33" s="1794"/>
      <c r="V33" s="1748"/>
      <c r="W33" s="1787">
        <v>0.0</v>
      </c>
      <c r="X33" s="1790">
        <v>1.0</v>
      </c>
      <c r="Y33" s="1791">
        <v>0.022916666666666665</v>
      </c>
      <c r="Z33" s="1748"/>
      <c r="AA33" s="1790">
        <v>3.0</v>
      </c>
      <c r="AB33" s="1790">
        <v>1.0</v>
      </c>
      <c r="AC33" s="1791">
        <v>0.10416666666666667</v>
      </c>
      <c r="AD33" s="1748"/>
      <c r="AE33" s="1795">
        <v>0.0</v>
      </c>
      <c r="AF33" s="1795">
        <v>1.0</v>
      </c>
      <c r="AG33" s="1796">
        <v>0.0</v>
      </c>
      <c r="AH33" s="1797">
        <v>1.0</v>
      </c>
      <c r="AI33" s="1798"/>
      <c r="AJ33" s="1799"/>
      <c r="AK33" s="1800"/>
      <c r="AL33" s="1801"/>
      <c r="AM33" s="1746"/>
      <c r="AN33" s="1746"/>
      <c r="AO33" s="1747"/>
      <c r="AP33" s="1748"/>
    </row>
    <row r="34" ht="12.75" customHeight="1">
      <c r="A34" s="1719"/>
      <c r="B34" s="8"/>
      <c r="C34" s="1385"/>
      <c r="D34" s="1385"/>
      <c r="E34" s="1385"/>
      <c r="F34" s="1385"/>
      <c r="G34" s="1385"/>
      <c r="H34" s="1385"/>
      <c r="I34" s="1385"/>
      <c r="J34" s="1385"/>
      <c r="K34" s="1385"/>
      <c r="L34" s="1385"/>
      <c r="M34" s="1385"/>
      <c r="N34" s="1385"/>
      <c r="O34" s="1385"/>
      <c r="P34" s="1385"/>
      <c r="Q34" s="1385"/>
      <c r="R34" s="1385"/>
      <c r="S34" s="1384"/>
      <c r="T34" s="1384"/>
      <c r="U34" s="1384"/>
      <c r="V34" s="1385"/>
      <c r="W34" s="1385"/>
      <c r="X34" s="1385"/>
      <c r="Y34" s="1385"/>
      <c r="Z34" s="1385"/>
      <c r="AA34" s="1385"/>
      <c r="AB34" s="1385"/>
      <c r="AC34" s="1385"/>
      <c r="AD34" s="1385"/>
      <c r="AE34" s="1385"/>
      <c r="AF34" s="1385"/>
      <c r="AG34" s="1385"/>
      <c r="AH34" s="1385"/>
      <c r="AI34" s="1751"/>
      <c r="AJ34" s="1751"/>
      <c r="AK34" s="1751"/>
      <c r="AL34" s="1751"/>
      <c r="AM34" s="1385"/>
      <c r="AN34" s="1385"/>
      <c r="AO34" s="1385"/>
      <c r="AP34" s="1385"/>
    </row>
    <row r="35" ht="18.0" customHeight="1">
      <c r="A35" s="1701" t="s">
        <v>1566</v>
      </c>
      <c r="B35" s="8"/>
      <c r="C35" s="1592">
        <v>0.0</v>
      </c>
      <c r="D35" s="1593">
        <v>0.0</v>
      </c>
      <c r="E35" s="1612">
        <v>0.0</v>
      </c>
      <c r="F35" s="1596">
        <v>1.0</v>
      </c>
      <c r="G35" s="1600">
        <v>1.0</v>
      </c>
      <c r="H35" s="1601">
        <v>5.0</v>
      </c>
      <c r="I35" s="1802">
        <v>0.0</v>
      </c>
      <c r="J35" s="1596"/>
      <c r="K35" s="1600">
        <v>4.0</v>
      </c>
      <c r="L35" s="1601">
        <v>27.5</v>
      </c>
      <c r="M35" s="1705">
        <v>0.0</v>
      </c>
      <c r="N35" s="1596"/>
      <c r="O35" s="1803">
        <v>6.0</v>
      </c>
      <c r="P35" s="1803">
        <v>12.5</v>
      </c>
      <c r="Q35" s="1804">
        <v>0.06527777777777778</v>
      </c>
      <c r="R35" s="1596"/>
      <c r="S35" s="1371"/>
      <c r="T35" s="1371"/>
      <c r="U35" s="1805"/>
      <c r="V35" s="1596"/>
      <c r="W35" s="1600">
        <v>1.0</v>
      </c>
      <c r="X35" s="1601">
        <v>2.0</v>
      </c>
      <c r="Y35" s="1806">
        <v>0.0</v>
      </c>
      <c r="Z35" s="1596"/>
      <c r="AA35" s="1600">
        <v>2.0</v>
      </c>
      <c r="AB35" s="1601">
        <v>1.0</v>
      </c>
      <c r="AC35" s="1696">
        <v>0.04375</v>
      </c>
      <c r="AD35" s="1596"/>
      <c r="AE35" s="1592">
        <v>0.0</v>
      </c>
      <c r="AF35" s="1592">
        <v>1.0</v>
      </c>
      <c r="AG35" s="1623">
        <v>0.0</v>
      </c>
      <c r="AH35" s="1596">
        <v>1.0</v>
      </c>
      <c r="AI35" s="1708"/>
      <c r="AJ35" s="1709"/>
      <c r="AK35" s="1710"/>
      <c r="AL35" s="1239"/>
      <c r="AM35" s="1371"/>
      <c r="AN35" s="1594"/>
      <c r="AO35" s="1695"/>
      <c r="AP35" s="1596"/>
    </row>
    <row r="36" ht="16.5" customHeight="1">
      <c r="A36" s="1701" t="s">
        <v>1567</v>
      </c>
      <c r="B36" s="8"/>
      <c r="C36" s="1592"/>
      <c r="D36" s="1593"/>
      <c r="E36" s="1607"/>
      <c r="F36" s="1596">
        <v>1.0</v>
      </c>
      <c r="G36" s="1600">
        <v>0.0</v>
      </c>
      <c r="H36" s="1601">
        <v>4.0</v>
      </c>
      <c r="I36" s="1729">
        <v>0.0</v>
      </c>
      <c r="J36" s="1596"/>
      <c r="K36" s="1600">
        <v>2.0</v>
      </c>
      <c r="L36" s="1601">
        <v>4.5</v>
      </c>
      <c r="M36" s="1696">
        <v>0.03263888888888889</v>
      </c>
      <c r="N36" s="1596"/>
      <c r="O36" s="1600">
        <v>6.0</v>
      </c>
      <c r="P36" s="1601">
        <v>31.0</v>
      </c>
      <c r="Q36" s="1696">
        <v>0.022916666666666665</v>
      </c>
      <c r="R36" s="1596"/>
      <c r="S36" s="1807"/>
      <c r="T36" s="1807"/>
      <c r="U36" s="1683"/>
      <c r="V36" s="1596"/>
      <c r="W36" s="1641">
        <v>0.0</v>
      </c>
      <c r="X36" s="1601">
        <v>1.0</v>
      </c>
      <c r="Y36" s="1806">
        <v>0.0</v>
      </c>
      <c r="Z36" s="1596"/>
      <c r="AA36" s="1600">
        <v>3.0</v>
      </c>
      <c r="AB36" s="1601">
        <v>1.0</v>
      </c>
      <c r="AC36" s="1696">
        <v>0.043055555555555555</v>
      </c>
      <c r="AD36" s="1596"/>
      <c r="AE36" s="1592">
        <v>0.0</v>
      </c>
      <c r="AF36" s="1592">
        <v>1.0</v>
      </c>
      <c r="AG36" s="1593">
        <v>0.0</v>
      </c>
      <c r="AH36" s="1596">
        <v>1.0</v>
      </c>
      <c r="AI36" s="1608">
        <v>0.0</v>
      </c>
      <c r="AJ36" s="1609">
        <v>1.0</v>
      </c>
      <c r="AK36" s="1609">
        <v>0.0</v>
      </c>
      <c r="AL36" s="1239"/>
      <c r="AM36" s="1371"/>
      <c r="AN36" s="1594"/>
      <c r="AO36" s="1695"/>
      <c r="AP36" s="1596"/>
    </row>
    <row r="37" ht="18.0" customHeight="1">
      <c r="A37" s="1701" t="s">
        <v>1568</v>
      </c>
      <c r="B37" s="8"/>
      <c r="C37" s="1592"/>
      <c r="D37" s="1593"/>
      <c r="E37" s="1607"/>
      <c r="F37" s="1596">
        <v>1.0</v>
      </c>
      <c r="G37" s="1600">
        <v>1.0</v>
      </c>
      <c r="H37" s="1601">
        <v>7.0</v>
      </c>
      <c r="I37" s="1696">
        <v>0.044444444444444446</v>
      </c>
      <c r="J37" s="1596"/>
      <c r="K37" s="1600">
        <v>2.0</v>
      </c>
      <c r="L37" s="1601">
        <v>19.5</v>
      </c>
      <c r="M37" s="1729">
        <v>0.019444444444444445</v>
      </c>
      <c r="N37" s="1596"/>
      <c r="O37" s="1600">
        <v>1.0</v>
      </c>
      <c r="P37" s="1601">
        <v>7.0</v>
      </c>
      <c r="Q37" s="1696">
        <v>0.02361111111111111</v>
      </c>
      <c r="R37" s="1596"/>
      <c r="S37" s="1600">
        <v>1.0</v>
      </c>
      <c r="T37" s="1600">
        <v>13.0</v>
      </c>
      <c r="U37" s="1624">
        <v>0.19722222222222222</v>
      </c>
      <c r="V37" s="1596"/>
      <c r="W37" s="1600">
        <v>2.0</v>
      </c>
      <c r="X37" s="1601">
        <v>1.0</v>
      </c>
      <c r="Y37" s="1696">
        <v>0.041666666666666664</v>
      </c>
      <c r="Z37" s="1596"/>
      <c r="AA37" s="1600">
        <v>7.0</v>
      </c>
      <c r="AB37" s="1601">
        <v>1.0</v>
      </c>
      <c r="AC37" s="1808">
        <v>0.0</v>
      </c>
      <c r="AD37" s="1596"/>
      <c r="AE37" s="1592">
        <v>0.0</v>
      </c>
      <c r="AF37" s="1592">
        <v>1.0</v>
      </c>
      <c r="AG37" s="1623">
        <v>0.019444444444444445</v>
      </c>
      <c r="AH37" s="1596">
        <v>1.0</v>
      </c>
      <c r="AI37" s="1613">
        <v>1.0</v>
      </c>
      <c r="AJ37" s="1614">
        <v>2.0</v>
      </c>
      <c r="AK37" s="1620">
        <v>0.08194444444444444</v>
      </c>
      <c r="AL37" s="1239"/>
      <c r="AM37" s="1371"/>
      <c r="AN37" s="1594"/>
      <c r="AO37" s="1695"/>
      <c r="AP37" s="1596"/>
    </row>
    <row r="38" ht="12.75" customHeight="1">
      <c r="A38" s="1436"/>
      <c r="B38" s="1436"/>
      <c r="C38" s="1437"/>
      <c r="D38" s="1437"/>
      <c r="E38" s="1438"/>
      <c r="F38" s="1438"/>
      <c r="G38" s="1437"/>
      <c r="H38" s="1437"/>
      <c r="I38" s="1438"/>
      <c r="J38" s="1438"/>
      <c r="K38" s="1437"/>
      <c r="L38" s="1437"/>
      <c r="M38" s="1438"/>
      <c r="N38" s="1438"/>
      <c r="O38" s="1437"/>
      <c r="P38" s="1437"/>
      <c r="Q38" s="1438"/>
      <c r="R38" s="1438"/>
      <c r="S38" s="1437"/>
      <c r="T38" s="1437"/>
      <c r="U38" s="1438"/>
      <c r="V38" s="1438"/>
      <c r="W38" s="1437"/>
      <c r="X38" s="1437"/>
      <c r="Y38" s="1438"/>
      <c r="Z38" s="1438"/>
      <c r="AA38" s="1437"/>
      <c r="AB38" s="1437"/>
      <c r="AC38" s="1438"/>
      <c r="AD38" s="1438"/>
      <c r="AE38" s="1437"/>
      <c r="AF38" s="1437"/>
      <c r="AG38" s="1438"/>
      <c r="AH38" s="1438"/>
      <c r="AI38" s="1809"/>
      <c r="AJ38" s="1809"/>
      <c r="AK38" s="1227"/>
      <c r="AL38" s="1227"/>
      <c r="AM38" s="1437"/>
      <c r="AN38" s="1437"/>
      <c r="AO38" s="1438"/>
      <c r="AP38" s="1438"/>
    </row>
    <row r="39" ht="18.0" customHeight="1">
      <c r="A39" s="1441" t="s">
        <v>45</v>
      </c>
      <c r="B39" s="1810" t="s">
        <v>46</v>
      </c>
      <c r="C39" s="1443">
        <f t="shared" ref="C39:E39" si="1">SUM(C3:C9)</f>
        <v>5</v>
      </c>
      <c r="D39" s="1444">
        <f t="shared" si="1"/>
        <v>45</v>
      </c>
      <c r="E39" s="1445">
        <f t="shared" si="1"/>
        <v>0.1486111111</v>
      </c>
      <c r="F39" s="1446">
        <f>SUM(F3:F19)</f>
        <v>1</v>
      </c>
      <c r="G39" s="1443">
        <f t="shared" ref="G39:I39" si="2">SUM(G3:G9)</f>
        <v>6</v>
      </c>
      <c r="H39" s="1444">
        <f t="shared" si="2"/>
        <v>49.5</v>
      </c>
      <c r="I39" s="1445">
        <f t="shared" si="2"/>
        <v>0.1041666667</v>
      </c>
      <c r="J39" s="1446">
        <f>SUM(J3:J19)</f>
        <v>4</v>
      </c>
      <c r="K39" s="1443">
        <f t="shared" ref="K39:M39" si="3">SUM(K3:K9)</f>
        <v>9</v>
      </c>
      <c r="L39" s="1444">
        <f t="shared" si="3"/>
        <v>49</v>
      </c>
      <c r="M39" s="1445">
        <f t="shared" si="3"/>
        <v>0.2611111111</v>
      </c>
      <c r="N39" s="1446">
        <f>SUM(N3:N19)</f>
        <v>3</v>
      </c>
      <c r="O39" s="1443">
        <f t="shared" ref="O39:Q39" si="4">SUM(O3:O9)</f>
        <v>5</v>
      </c>
      <c r="P39" s="1444">
        <f t="shared" si="4"/>
        <v>5</v>
      </c>
      <c r="Q39" s="1445">
        <f t="shared" si="4"/>
        <v>0.1944444444</v>
      </c>
      <c r="R39" s="1446">
        <f>SUM(R3:R19)</f>
        <v>0</v>
      </c>
      <c r="S39" s="1443">
        <f t="shared" ref="S39:U39" si="5">SUM(S3:S9)</f>
        <v>0</v>
      </c>
      <c r="T39" s="1444">
        <f t="shared" si="5"/>
        <v>0</v>
      </c>
      <c r="U39" s="1445">
        <f t="shared" si="5"/>
        <v>0</v>
      </c>
      <c r="V39" s="1446">
        <f>SUM(V3:V19)</f>
        <v>0</v>
      </c>
      <c r="W39" s="1443">
        <f t="shared" ref="W39:Y39" si="6">SUM(W3:W9)</f>
        <v>3</v>
      </c>
      <c r="X39" s="1444">
        <f t="shared" si="6"/>
        <v>2</v>
      </c>
      <c r="Y39" s="1445">
        <f t="shared" si="6"/>
        <v>0.09861111111</v>
      </c>
      <c r="Z39" s="1446">
        <f>SUM(Z3:Z19)</f>
        <v>1</v>
      </c>
      <c r="AA39" s="1443">
        <f t="shared" ref="AA39:AC39" si="7">SUM(AA3:AA9)</f>
        <v>0</v>
      </c>
      <c r="AB39" s="1444">
        <f t="shared" si="7"/>
        <v>0</v>
      </c>
      <c r="AC39" s="1445">
        <f t="shared" si="7"/>
        <v>0</v>
      </c>
      <c r="AD39" s="1446">
        <f>SUM(AD3:AD19)</f>
        <v>0</v>
      </c>
      <c r="AE39" s="1443">
        <f t="shared" ref="AE39:AG39" si="8">SUM(AE3:AE9)</f>
        <v>0</v>
      </c>
      <c r="AF39" s="1444">
        <f t="shared" si="8"/>
        <v>0</v>
      </c>
      <c r="AG39" s="1445">
        <f t="shared" si="8"/>
        <v>0</v>
      </c>
      <c r="AH39" s="1446">
        <f>SUM(AH3:AH19)</f>
        <v>0</v>
      </c>
      <c r="AI39" s="1443">
        <f t="shared" ref="AI39:AK39" si="9">SUM(AI3:AI9)</f>
        <v>0</v>
      </c>
      <c r="AJ39" s="1444">
        <f t="shared" si="9"/>
        <v>0</v>
      </c>
      <c r="AK39" s="1445">
        <f t="shared" si="9"/>
        <v>0</v>
      </c>
      <c r="AL39" s="1446">
        <f>SUM(AL3:AL19)</f>
        <v>0</v>
      </c>
      <c r="AM39" s="1443">
        <f t="shared" ref="AM39:AO39" si="10">SUM(AM3:AM9)</f>
        <v>0</v>
      </c>
      <c r="AN39" s="1444">
        <f t="shared" si="10"/>
        <v>0</v>
      </c>
      <c r="AO39" s="1445">
        <f t="shared" si="10"/>
        <v>0</v>
      </c>
      <c r="AP39" s="1446">
        <f>SUM(AP3:AP19)</f>
        <v>0</v>
      </c>
    </row>
    <row r="40" ht="18.0" customHeight="1">
      <c r="A40" s="1447" t="s">
        <v>47</v>
      </c>
      <c r="B40" s="1811" t="s">
        <v>48</v>
      </c>
      <c r="C40" s="1443">
        <f t="shared" ref="C40:AP40" si="11">SUM(C11:C17)</f>
        <v>7</v>
      </c>
      <c r="D40" s="1444">
        <f t="shared" si="11"/>
        <v>49</v>
      </c>
      <c r="E40" s="1445">
        <f t="shared" si="11"/>
        <v>0.1548611111</v>
      </c>
      <c r="F40" s="1446">
        <f t="shared" si="11"/>
        <v>0</v>
      </c>
      <c r="G40" s="1443">
        <f t="shared" si="11"/>
        <v>15</v>
      </c>
      <c r="H40" s="1444">
        <f t="shared" si="11"/>
        <v>76</v>
      </c>
      <c r="I40" s="1445">
        <f t="shared" si="11"/>
        <v>0.1277777778</v>
      </c>
      <c r="J40" s="1446">
        <f t="shared" si="11"/>
        <v>1</v>
      </c>
      <c r="K40" s="1443">
        <f t="shared" si="11"/>
        <v>15</v>
      </c>
      <c r="L40" s="1444">
        <f t="shared" si="11"/>
        <v>66</v>
      </c>
      <c r="M40" s="1445">
        <f t="shared" si="11"/>
        <v>0.2555555556</v>
      </c>
      <c r="N40" s="1446">
        <f t="shared" si="11"/>
        <v>1</v>
      </c>
      <c r="O40" s="1443">
        <f t="shared" si="11"/>
        <v>31</v>
      </c>
      <c r="P40" s="1444">
        <f t="shared" si="11"/>
        <v>7</v>
      </c>
      <c r="Q40" s="1445">
        <f t="shared" si="11"/>
        <v>0.3305555556</v>
      </c>
      <c r="R40" s="1446">
        <f t="shared" si="11"/>
        <v>0</v>
      </c>
      <c r="S40" s="1443">
        <f t="shared" si="11"/>
        <v>0</v>
      </c>
      <c r="T40" s="1444">
        <f t="shared" si="11"/>
        <v>0</v>
      </c>
      <c r="U40" s="1445">
        <f t="shared" si="11"/>
        <v>0</v>
      </c>
      <c r="V40" s="1446">
        <f t="shared" si="11"/>
        <v>0</v>
      </c>
      <c r="W40" s="1443">
        <f t="shared" si="11"/>
        <v>11</v>
      </c>
      <c r="X40" s="1444">
        <f t="shared" si="11"/>
        <v>7</v>
      </c>
      <c r="Y40" s="1445">
        <f t="shared" si="11"/>
        <v>0.2145833333</v>
      </c>
      <c r="Z40" s="1446">
        <f t="shared" si="11"/>
        <v>1</v>
      </c>
      <c r="AA40" s="1443">
        <f t="shared" si="11"/>
        <v>0</v>
      </c>
      <c r="AB40" s="1444">
        <f t="shared" si="11"/>
        <v>0</v>
      </c>
      <c r="AC40" s="1445">
        <f t="shared" si="11"/>
        <v>0</v>
      </c>
      <c r="AD40" s="1446">
        <f t="shared" si="11"/>
        <v>0</v>
      </c>
      <c r="AE40" s="1443">
        <f t="shared" si="11"/>
        <v>0</v>
      </c>
      <c r="AF40" s="1444">
        <f t="shared" si="11"/>
        <v>0</v>
      </c>
      <c r="AG40" s="1445">
        <f t="shared" si="11"/>
        <v>0</v>
      </c>
      <c r="AH40" s="1446">
        <f t="shared" si="11"/>
        <v>0</v>
      </c>
      <c r="AI40" s="1443">
        <f t="shared" si="11"/>
        <v>0</v>
      </c>
      <c r="AJ40" s="1444">
        <f t="shared" si="11"/>
        <v>0</v>
      </c>
      <c r="AK40" s="1445">
        <f t="shared" si="11"/>
        <v>0</v>
      </c>
      <c r="AL40" s="1446">
        <f t="shared" si="11"/>
        <v>0</v>
      </c>
      <c r="AM40" s="1443">
        <f t="shared" si="11"/>
        <v>0</v>
      </c>
      <c r="AN40" s="1444">
        <f t="shared" si="11"/>
        <v>0</v>
      </c>
      <c r="AO40" s="1445">
        <f t="shared" si="11"/>
        <v>0</v>
      </c>
      <c r="AP40" s="1446">
        <f t="shared" si="11"/>
        <v>0</v>
      </c>
    </row>
    <row r="41" ht="18.0" customHeight="1">
      <c r="A41" s="1449" t="s">
        <v>43</v>
      </c>
      <c r="B41" s="1811" t="s">
        <v>49</v>
      </c>
      <c r="C41" s="1443">
        <f t="shared" ref="C41:K41" si="12">SUM(C19:C25)</f>
        <v>7</v>
      </c>
      <c r="D41" s="1444">
        <f t="shared" si="12"/>
        <v>43</v>
      </c>
      <c r="E41" s="1445">
        <f t="shared" si="12"/>
        <v>0.2229166667</v>
      </c>
      <c r="F41" s="1446">
        <f t="shared" si="12"/>
        <v>0</v>
      </c>
      <c r="G41" s="1443">
        <f t="shared" si="12"/>
        <v>22</v>
      </c>
      <c r="H41" s="1444">
        <f t="shared" si="12"/>
        <v>77.5</v>
      </c>
      <c r="I41" s="1445">
        <f t="shared" si="12"/>
        <v>0.1534722222</v>
      </c>
      <c r="J41" s="1446">
        <f t="shared" si="12"/>
        <v>0</v>
      </c>
      <c r="K41" s="1443">
        <f t="shared" si="12"/>
        <v>11</v>
      </c>
      <c r="L41" s="1444">
        <f>SUM(L19,L20,L21,L22,L23,L24,L25)</f>
        <v>70.5</v>
      </c>
      <c r="M41" s="1445">
        <f t="shared" ref="M41:AP41" si="13">SUM(M19:M25)</f>
        <v>0.2430555556</v>
      </c>
      <c r="N41" s="1446">
        <f t="shared" si="13"/>
        <v>0</v>
      </c>
      <c r="O41" s="1443">
        <f t="shared" si="13"/>
        <v>15</v>
      </c>
      <c r="P41" s="1444">
        <f t="shared" si="13"/>
        <v>7</v>
      </c>
      <c r="Q41" s="1445">
        <f t="shared" si="13"/>
        <v>0.3243055556</v>
      </c>
      <c r="R41" s="1446">
        <f t="shared" si="13"/>
        <v>0</v>
      </c>
      <c r="S41" s="1443">
        <f t="shared" si="13"/>
        <v>0</v>
      </c>
      <c r="T41" s="1444">
        <f t="shared" si="13"/>
        <v>0</v>
      </c>
      <c r="U41" s="1445">
        <f t="shared" si="13"/>
        <v>0</v>
      </c>
      <c r="V41" s="1446">
        <f t="shared" si="13"/>
        <v>0</v>
      </c>
      <c r="W41" s="1443">
        <f t="shared" si="13"/>
        <v>8</v>
      </c>
      <c r="X41" s="1444">
        <f t="shared" si="13"/>
        <v>9</v>
      </c>
      <c r="Y41" s="1445">
        <f t="shared" si="13"/>
        <v>0.1333333333</v>
      </c>
      <c r="Z41" s="1446">
        <f t="shared" si="13"/>
        <v>4</v>
      </c>
      <c r="AA41" s="1443">
        <f t="shared" si="13"/>
        <v>2</v>
      </c>
      <c r="AB41" s="1444">
        <f t="shared" si="13"/>
        <v>4</v>
      </c>
      <c r="AC41" s="1445">
        <f t="shared" si="13"/>
        <v>0.1784722222</v>
      </c>
      <c r="AD41" s="1446">
        <f t="shared" si="13"/>
        <v>0</v>
      </c>
      <c r="AE41" s="1443">
        <f t="shared" si="13"/>
        <v>4</v>
      </c>
      <c r="AF41" s="1444">
        <f t="shared" si="13"/>
        <v>5</v>
      </c>
      <c r="AG41" s="1445">
        <f t="shared" si="13"/>
        <v>0.2138888889</v>
      </c>
      <c r="AH41" s="1446">
        <f t="shared" si="13"/>
        <v>0</v>
      </c>
      <c r="AI41" s="1443">
        <f t="shared" si="13"/>
        <v>0</v>
      </c>
      <c r="AJ41" s="1444">
        <f t="shared" si="13"/>
        <v>0</v>
      </c>
      <c r="AK41" s="1445">
        <f t="shared" si="13"/>
        <v>0</v>
      </c>
      <c r="AL41" s="1446">
        <f t="shared" si="13"/>
        <v>0</v>
      </c>
      <c r="AM41" s="1443">
        <f t="shared" si="13"/>
        <v>0</v>
      </c>
      <c r="AN41" s="1444">
        <f t="shared" si="13"/>
        <v>0</v>
      </c>
      <c r="AO41" s="1445">
        <f t="shared" si="13"/>
        <v>0</v>
      </c>
      <c r="AP41" s="1446">
        <f t="shared" si="13"/>
        <v>0</v>
      </c>
    </row>
    <row r="42" ht="18.0" customHeight="1">
      <c r="A42" s="1450" t="s">
        <v>57</v>
      </c>
      <c r="B42" s="1811" t="s">
        <v>51</v>
      </c>
      <c r="C42" s="1443">
        <f t="shared" ref="C42:AP42" si="14">SUM(C27:C33)</f>
        <v>6</v>
      </c>
      <c r="D42" s="1444">
        <f t="shared" si="14"/>
        <v>45.5</v>
      </c>
      <c r="E42" s="1445">
        <f t="shared" si="14"/>
        <v>0.1465277778</v>
      </c>
      <c r="F42" s="1446">
        <f t="shared" si="14"/>
        <v>1</v>
      </c>
      <c r="G42" s="1443">
        <f t="shared" si="14"/>
        <v>12</v>
      </c>
      <c r="H42" s="1444">
        <f t="shared" si="14"/>
        <v>105</v>
      </c>
      <c r="I42" s="1445">
        <f t="shared" si="14"/>
        <v>0.1576388889</v>
      </c>
      <c r="J42" s="1446">
        <f t="shared" si="14"/>
        <v>0</v>
      </c>
      <c r="K42" s="1443">
        <f t="shared" si="14"/>
        <v>12</v>
      </c>
      <c r="L42" s="1444">
        <f t="shared" si="14"/>
        <v>72</v>
      </c>
      <c r="M42" s="1445">
        <f t="shared" si="14"/>
        <v>0.1861111111</v>
      </c>
      <c r="N42" s="1446">
        <f t="shared" si="14"/>
        <v>0</v>
      </c>
      <c r="O42" s="1443">
        <f t="shared" si="14"/>
        <v>8</v>
      </c>
      <c r="P42" s="1444">
        <f t="shared" si="14"/>
        <v>7</v>
      </c>
      <c r="Q42" s="1445">
        <f t="shared" si="14"/>
        <v>0.3451388889</v>
      </c>
      <c r="R42" s="1446">
        <f t="shared" si="14"/>
        <v>0</v>
      </c>
      <c r="S42" s="1443">
        <f t="shared" si="14"/>
        <v>0</v>
      </c>
      <c r="T42" s="1444">
        <f t="shared" si="14"/>
        <v>0</v>
      </c>
      <c r="U42" s="1445">
        <f t="shared" si="14"/>
        <v>0</v>
      </c>
      <c r="V42" s="1446">
        <f t="shared" si="14"/>
        <v>0</v>
      </c>
      <c r="W42" s="1443">
        <f t="shared" si="14"/>
        <v>5</v>
      </c>
      <c r="X42" s="1444">
        <f t="shared" si="14"/>
        <v>7</v>
      </c>
      <c r="Y42" s="1445">
        <f t="shared" si="14"/>
        <v>0.1555555556</v>
      </c>
      <c r="Z42" s="1446">
        <f t="shared" si="14"/>
        <v>0</v>
      </c>
      <c r="AA42" s="1443">
        <f t="shared" si="14"/>
        <v>28</v>
      </c>
      <c r="AB42" s="1444">
        <f t="shared" si="14"/>
        <v>7</v>
      </c>
      <c r="AC42" s="1445">
        <f t="shared" si="14"/>
        <v>0.4527777778</v>
      </c>
      <c r="AD42" s="1446">
        <f t="shared" si="14"/>
        <v>0</v>
      </c>
      <c r="AE42" s="1443">
        <f t="shared" si="14"/>
        <v>6</v>
      </c>
      <c r="AF42" s="1444">
        <f t="shared" si="14"/>
        <v>13</v>
      </c>
      <c r="AG42" s="1445">
        <f t="shared" si="14"/>
        <v>0.3041666667</v>
      </c>
      <c r="AH42" s="1446">
        <f t="shared" si="14"/>
        <v>1</v>
      </c>
      <c r="AI42" s="1443">
        <f t="shared" si="14"/>
        <v>0</v>
      </c>
      <c r="AJ42" s="1444">
        <f t="shared" si="14"/>
        <v>0</v>
      </c>
      <c r="AK42" s="1445">
        <f t="shared" si="14"/>
        <v>0</v>
      </c>
      <c r="AL42" s="1446">
        <f t="shared" si="14"/>
        <v>0</v>
      </c>
      <c r="AM42" s="1443">
        <f t="shared" si="14"/>
        <v>0</v>
      </c>
      <c r="AN42" s="1444">
        <f t="shared" si="14"/>
        <v>0</v>
      </c>
      <c r="AO42" s="1445">
        <f t="shared" si="14"/>
        <v>0</v>
      </c>
      <c r="AP42" s="1446">
        <f t="shared" si="14"/>
        <v>0</v>
      </c>
    </row>
    <row r="43" ht="18.0" customHeight="1">
      <c r="A43" s="1452" t="s">
        <v>52</v>
      </c>
      <c r="B43" s="1812" t="s">
        <v>53</v>
      </c>
      <c r="C43" s="1443">
        <f t="shared" ref="C43:AP43" si="15">SUM(C35:C37)</f>
        <v>0</v>
      </c>
      <c r="D43" s="1444">
        <f t="shared" si="15"/>
        <v>0</v>
      </c>
      <c r="E43" s="1445">
        <f t="shared" si="15"/>
        <v>0</v>
      </c>
      <c r="F43" s="1446">
        <f t="shared" si="15"/>
        <v>3</v>
      </c>
      <c r="G43" s="1443">
        <f t="shared" si="15"/>
        <v>2</v>
      </c>
      <c r="H43" s="1444">
        <f t="shared" si="15"/>
        <v>16</v>
      </c>
      <c r="I43" s="1445">
        <f t="shared" si="15"/>
        <v>0.04444444444</v>
      </c>
      <c r="J43" s="1446">
        <f t="shared" si="15"/>
        <v>0</v>
      </c>
      <c r="K43" s="1443">
        <f t="shared" si="15"/>
        <v>8</v>
      </c>
      <c r="L43" s="1444">
        <f t="shared" si="15"/>
        <v>51.5</v>
      </c>
      <c r="M43" s="1445">
        <f t="shared" si="15"/>
        <v>0.05208333333</v>
      </c>
      <c r="N43" s="1446">
        <f t="shared" si="15"/>
        <v>0</v>
      </c>
      <c r="O43" s="1443">
        <f t="shared" si="15"/>
        <v>13</v>
      </c>
      <c r="P43" s="1444">
        <f t="shared" si="15"/>
        <v>50.5</v>
      </c>
      <c r="Q43" s="1445">
        <f t="shared" si="15"/>
        <v>0.1118055556</v>
      </c>
      <c r="R43" s="1446">
        <f t="shared" si="15"/>
        <v>0</v>
      </c>
      <c r="S43" s="1443">
        <f t="shared" si="15"/>
        <v>1</v>
      </c>
      <c r="T43" s="1444">
        <f t="shared" si="15"/>
        <v>13</v>
      </c>
      <c r="U43" s="1445">
        <f t="shared" si="15"/>
        <v>0.1972222222</v>
      </c>
      <c r="V43" s="1446">
        <f t="shared" si="15"/>
        <v>0</v>
      </c>
      <c r="W43" s="1443">
        <f t="shared" si="15"/>
        <v>3</v>
      </c>
      <c r="X43" s="1444">
        <f t="shared" si="15"/>
        <v>4</v>
      </c>
      <c r="Y43" s="1445">
        <f t="shared" si="15"/>
        <v>0.04166666667</v>
      </c>
      <c r="Z43" s="1446">
        <f t="shared" si="15"/>
        <v>0</v>
      </c>
      <c r="AA43" s="1443">
        <f t="shared" si="15"/>
        <v>12</v>
      </c>
      <c r="AB43" s="1444">
        <f t="shared" si="15"/>
        <v>3</v>
      </c>
      <c r="AC43" s="1445">
        <f t="shared" si="15"/>
        <v>0.08680555556</v>
      </c>
      <c r="AD43" s="1446">
        <f t="shared" si="15"/>
        <v>0</v>
      </c>
      <c r="AE43" s="1443">
        <f t="shared" si="15"/>
        <v>0</v>
      </c>
      <c r="AF43" s="1444">
        <f t="shared" si="15"/>
        <v>3</v>
      </c>
      <c r="AG43" s="1445">
        <f t="shared" si="15"/>
        <v>0.01944444444</v>
      </c>
      <c r="AH43" s="1446">
        <f t="shared" si="15"/>
        <v>3</v>
      </c>
      <c r="AI43" s="1443">
        <f t="shared" si="15"/>
        <v>1</v>
      </c>
      <c r="AJ43" s="1444">
        <f t="shared" si="15"/>
        <v>3</v>
      </c>
      <c r="AK43" s="1445">
        <f t="shared" si="15"/>
        <v>0.08194444444</v>
      </c>
      <c r="AL43" s="1446">
        <f t="shared" si="15"/>
        <v>0</v>
      </c>
      <c r="AM43" s="1443">
        <f t="shared" si="15"/>
        <v>0</v>
      </c>
      <c r="AN43" s="1444">
        <f t="shared" si="15"/>
        <v>0</v>
      </c>
      <c r="AO43" s="1445">
        <f t="shared" si="15"/>
        <v>0</v>
      </c>
      <c r="AP43" s="1446">
        <f t="shared" si="15"/>
        <v>0</v>
      </c>
    </row>
    <row r="44" ht="18.0" customHeight="1">
      <c r="A44" s="1454" t="s">
        <v>44</v>
      </c>
      <c r="B44" s="1813" t="s">
        <v>24</v>
      </c>
      <c r="C44" s="1443">
        <f t="shared" ref="C44:AP44" si="16">SUM(C39:C43)</f>
        <v>25</v>
      </c>
      <c r="D44" s="1444">
        <f t="shared" si="16"/>
        <v>182.5</v>
      </c>
      <c r="E44" s="1445">
        <f t="shared" si="16"/>
        <v>0.6729166667</v>
      </c>
      <c r="F44" s="1446">
        <f t="shared" si="16"/>
        <v>5</v>
      </c>
      <c r="G44" s="1443">
        <f t="shared" si="16"/>
        <v>57</v>
      </c>
      <c r="H44" s="1444">
        <f t="shared" si="16"/>
        <v>324</v>
      </c>
      <c r="I44" s="1445">
        <f t="shared" si="16"/>
        <v>0.5875</v>
      </c>
      <c r="J44" s="1446">
        <f t="shared" si="16"/>
        <v>5</v>
      </c>
      <c r="K44" s="1443">
        <f t="shared" si="16"/>
        <v>55</v>
      </c>
      <c r="L44" s="1444">
        <f t="shared" si="16"/>
        <v>309</v>
      </c>
      <c r="M44" s="1445">
        <f t="shared" si="16"/>
        <v>0.9979166667</v>
      </c>
      <c r="N44" s="1446">
        <f t="shared" si="16"/>
        <v>4</v>
      </c>
      <c r="O44" s="1443">
        <f t="shared" si="16"/>
        <v>72</v>
      </c>
      <c r="P44" s="1444">
        <f t="shared" si="16"/>
        <v>76.5</v>
      </c>
      <c r="Q44" s="1445">
        <f t="shared" si="16"/>
        <v>1.30625</v>
      </c>
      <c r="R44" s="1446">
        <f t="shared" si="16"/>
        <v>0</v>
      </c>
      <c r="S44" s="1443">
        <f t="shared" si="16"/>
        <v>1</v>
      </c>
      <c r="T44" s="1444">
        <f t="shared" si="16"/>
        <v>13</v>
      </c>
      <c r="U44" s="1445">
        <f t="shared" si="16"/>
        <v>0.1972222222</v>
      </c>
      <c r="V44" s="1446">
        <f t="shared" si="16"/>
        <v>0</v>
      </c>
      <c r="W44" s="1443">
        <f t="shared" si="16"/>
        <v>30</v>
      </c>
      <c r="X44" s="1444">
        <f t="shared" si="16"/>
        <v>29</v>
      </c>
      <c r="Y44" s="1445">
        <f t="shared" si="16"/>
        <v>0.64375</v>
      </c>
      <c r="Z44" s="1446">
        <f t="shared" si="16"/>
        <v>6</v>
      </c>
      <c r="AA44" s="1443">
        <f t="shared" si="16"/>
        <v>42</v>
      </c>
      <c r="AB44" s="1444">
        <f t="shared" si="16"/>
        <v>14</v>
      </c>
      <c r="AC44" s="1445">
        <f t="shared" si="16"/>
        <v>0.7180555556</v>
      </c>
      <c r="AD44" s="1446">
        <f t="shared" si="16"/>
        <v>0</v>
      </c>
      <c r="AE44" s="1443">
        <f t="shared" si="16"/>
        <v>10</v>
      </c>
      <c r="AF44" s="1444">
        <f t="shared" si="16"/>
        <v>21</v>
      </c>
      <c r="AG44" s="1445">
        <f t="shared" si="16"/>
        <v>0.5375</v>
      </c>
      <c r="AH44" s="1446">
        <f t="shared" si="16"/>
        <v>4</v>
      </c>
      <c r="AI44" s="1443">
        <f t="shared" si="16"/>
        <v>1</v>
      </c>
      <c r="AJ44" s="1444">
        <f t="shared" si="16"/>
        <v>3</v>
      </c>
      <c r="AK44" s="1445">
        <f t="shared" si="16"/>
        <v>0.08194444444</v>
      </c>
      <c r="AL44" s="1446">
        <f t="shared" si="16"/>
        <v>0</v>
      </c>
      <c r="AM44" s="1443">
        <f t="shared" si="16"/>
        <v>0</v>
      </c>
      <c r="AN44" s="1444">
        <f t="shared" si="16"/>
        <v>0</v>
      </c>
      <c r="AO44" s="1445">
        <f t="shared" si="16"/>
        <v>0</v>
      </c>
      <c r="AP44" s="1446">
        <f t="shared" si="16"/>
        <v>0</v>
      </c>
    </row>
    <row r="45" ht="18.0" customHeight="1"/>
  </sheetData>
  <mergeCells count="47">
    <mergeCell ref="AA1:AD1"/>
    <mergeCell ref="AE1:AH1"/>
    <mergeCell ref="AI1:AL1"/>
    <mergeCell ref="AM1:AP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30:B30"/>
    <mergeCell ref="A31:B31"/>
    <mergeCell ref="A32:B32"/>
    <mergeCell ref="A33:B33"/>
    <mergeCell ref="A34:B34"/>
    <mergeCell ref="A35:B35"/>
    <mergeCell ref="A36:B36"/>
    <mergeCell ref="A37:B37"/>
    <mergeCell ref="A23:B23"/>
    <mergeCell ref="A24:B24"/>
    <mergeCell ref="A25:B25"/>
    <mergeCell ref="A26:B26"/>
    <mergeCell ref="A27:B27"/>
    <mergeCell ref="A28:B28"/>
    <mergeCell ref="A29:B29"/>
  </mergeCells>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15.0"/>
    <col customWidth="1" min="3" max="38" width="11.71"/>
  </cols>
  <sheetData>
    <row r="1" ht="20.25" customHeight="1">
      <c r="A1" s="1814" t="s">
        <v>834</v>
      </c>
      <c r="B1" s="8"/>
      <c r="C1" s="1589" t="s">
        <v>1569</v>
      </c>
      <c r="F1" s="645"/>
      <c r="G1" s="1590" t="s">
        <v>1394</v>
      </c>
      <c r="H1" s="63"/>
      <c r="I1" s="63"/>
      <c r="J1" s="64"/>
      <c r="K1" s="1590" t="s">
        <v>1570</v>
      </c>
      <c r="L1" s="63"/>
      <c r="M1" s="63"/>
      <c r="N1" s="64"/>
      <c r="O1" s="1590" t="s">
        <v>1571</v>
      </c>
      <c r="P1" s="63"/>
      <c r="Q1" s="63"/>
      <c r="R1" s="64"/>
      <c r="S1" s="1591" t="s">
        <v>1572</v>
      </c>
      <c r="T1" s="63"/>
      <c r="U1" s="63"/>
      <c r="V1" s="64"/>
      <c r="W1" s="1591" t="s">
        <v>1573</v>
      </c>
      <c r="X1" s="63"/>
      <c r="Y1" s="63"/>
      <c r="Z1" s="64"/>
      <c r="AA1" s="1591" t="s">
        <v>1574</v>
      </c>
      <c r="AB1" s="63"/>
      <c r="AC1" s="63"/>
      <c r="AD1" s="64"/>
      <c r="AE1" s="1591" t="s">
        <v>1575</v>
      </c>
      <c r="AF1" s="63"/>
      <c r="AG1" s="63"/>
      <c r="AH1" s="64"/>
      <c r="AI1" s="1591" t="s">
        <v>915</v>
      </c>
      <c r="AJ1" s="63"/>
      <c r="AK1" s="63"/>
      <c r="AL1" s="64"/>
    </row>
    <row r="2" ht="25.5" customHeight="1">
      <c r="A2" s="1815" t="s">
        <v>42</v>
      </c>
      <c r="B2" s="8"/>
      <c r="C2" s="443" t="s">
        <v>4</v>
      </c>
      <c r="D2" s="444" t="s">
        <v>3</v>
      </c>
      <c r="E2" s="443" t="s">
        <v>5</v>
      </c>
      <c r="F2" s="443" t="s">
        <v>43</v>
      </c>
      <c r="G2" s="447" t="s">
        <v>4</v>
      </c>
      <c r="H2" s="444" t="s">
        <v>3</v>
      </c>
      <c r="I2" s="446" t="s">
        <v>5</v>
      </c>
      <c r="J2" s="446" t="s">
        <v>43</v>
      </c>
      <c r="K2" s="447" t="s">
        <v>4</v>
      </c>
      <c r="L2" s="444" t="s">
        <v>3</v>
      </c>
      <c r="M2" s="446" t="s">
        <v>5</v>
      </c>
      <c r="N2" s="446" t="s">
        <v>43</v>
      </c>
      <c r="O2" s="443" t="s">
        <v>4</v>
      </c>
      <c r="P2" s="444" t="s">
        <v>3</v>
      </c>
      <c r="Q2" s="443" t="s">
        <v>5</v>
      </c>
      <c r="R2" s="443" t="s">
        <v>43</v>
      </c>
      <c r="S2" s="443" t="s">
        <v>4</v>
      </c>
      <c r="T2" s="1350" t="s">
        <v>1339</v>
      </c>
      <c r="U2" s="443" t="s">
        <v>5</v>
      </c>
      <c r="V2" s="443" t="s">
        <v>43</v>
      </c>
      <c r="W2" s="443" t="s">
        <v>4</v>
      </c>
      <c r="X2" s="1350" t="s">
        <v>1339</v>
      </c>
      <c r="Y2" s="443" t="s">
        <v>5</v>
      </c>
      <c r="Z2" s="443" t="s">
        <v>43</v>
      </c>
      <c r="AA2" s="447" t="s">
        <v>4</v>
      </c>
      <c r="AB2" s="1350" t="s">
        <v>1339</v>
      </c>
      <c r="AC2" s="446" t="s">
        <v>5</v>
      </c>
      <c r="AD2" s="446" t="s">
        <v>43</v>
      </c>
      <c r="AE2" s="447" t="s">
        <v>4</v>
      </c>
      <c r="AF2" s="1350" t="s">
        <v>1339</v>
      </c>
      <c r="AG2" s="446" t="s">
        <v>5</v>
      </c>
      <c r="AH2" s="446" t="s">
        <v>43</v>
      </c>
      <c r="AI2" s="447" t="s">
        <v>4</v>
      </c>
      <c r="AJ2" s="1350" t="s">
        <v>1339</v>
      </c>
      <c r="AK2" s="446" t="s">
        <v>5</v>
      </c>
      <c r="AL2" s="446" t="s">
        <v>43</v>
      </c>
    </row>
    <row r="3" ht="18.0" customHeight="1">
      <c r="A3" s="1816">
        <v>44378.0</v>
      </c>
      <c r="B3" s="8"/>
      <c r="C3" s="1817"/>
      <c r="D3" s="1817"/>
      <c r="E3" s="1818"/>
      <c r="F3" s="1356"/>
      <c r="G3" s="1600">
        <v>2.0</v>
      </c>
      <c r="H3" s="1601">
        <v>5.0</v>
      </c>
      <c r="I3" s="1602">
        <v>0.024305555555555556</v>
      </c>
      <c r="J3" s="1596"/>
      <c r="K3" s="1819">
        <v>0.0</v>
      </c>
      <c r="L3" s="1820">
        <v>0.0</v>
      </c>
      <c r="M3" s="1821">
        <v>0.0</v>
      </c>
      <c r="N3" s="1596">
        <v>1.0</v>
      </c>
      <c r="O3" s="1711"/>
      <c r="P3" s="1712"/>
      <c r="Q3" s="1713"/>
      <c r="R3" s="1596"/>
      <c r="S3" s="1706"/>
      <c r="T3" s="1632"/>
      <c r="U3" s="1707"/>
      <c r="V3" s="1596"/>
      <c r="W3" s="1706"/>
      <c r="X3" s="1632"/>
      <c r="Y3" s="1707"/>
      <c r="Z3" s="1596"/>
      <c r="AA3" s="1371"/>
      <c r="AB3" s="1594"/>
      <c r="AC3" s="1597"/>
      <c r="AD3" s="1596"/>
      <c r="AE3" s="1706"/>
      <c r="AF3" s="1632"/>
      <c r="AG3" s="1707"/>
      <c r="AH3" s="1596"/>
      <c r="AI3" s="1706"/>
      <c r="AJ3" s="1632"/>
      <c r="AK3" s="1707"/>
      <c r="AL3" s="1596"/>
    </row>
    <row r="4" ht="18.0" customHeight="1">
      <c r="A4" s="1816">
        <v>44379.0</v>
      </c>
      <c r="B4" s="8"/>
      <c r="C4" s="1822"/>
      <c r="D4" s="1822"/>
      <c r="E4" s="1818"/>
      <c r="F4" s="1596"/>
      <c r="G4" s="1600">
        <v>3.0</v>
      </c>
      <c r="H4" s="1601">
        <v>4.0</v>
      </c>
      <c r="I4" s="1602">
        <v>0.020833333333333332</v>
      </c>
      <c r="J4" s="1596"/>
      <c r="K4" s="1823">
        <v>0.0</v>
      </c>
      <c r="L4" s="1646">
        <v>0.0</v>
      </c>
      <c r="M4" s="1821">
        <v>0.0</v>
      </c>
      <c r="N4" s="1596">
        <v>1.0</v>
      </c>
      <c r="O4" s="1711"/>
      <c r="P4" s="1712"/>
      <c r="Q4" s="1713"/>
      <c r="R4" s="1596"/>
      <c r="S4" s="1706"/>
      <c r="T4" s="1632"/>
      <c r="U4" s="1707"/>
      <c r="V4" s="1596"/>
      <c r="W4" s="1706"/>
      <c r="X4" s="1632"/>
      <c r="Y4" s="1707"/>
      <c r="Z4" s="1596"/>
      <c r="AA4" s="1371"/>
      <c r="AB4" s="1824"/>
      <c r="AC4" s="1825"/>
      <c r="AD4" s="1596"/>
      <c r="AE4" s="1706"/>
      <c r="AF4" s="1632"/>
      <c r="AG4" s="1707"/>
      <c r="AH4" s="1596"/>
      <c r="AI4" s="1706"/>
      <c r="AJ4" s="1632"/>
      <c r="AK4" s="1707"/>
      <c r="AL4" s="1596"/>
    </row>
    <row r="5" ht="18.0" customHeight="1">
      <c r="A5" s="1816">
        <v>44380.0</v>
      </c>
      <c r="B5" s="8"/>
      <c r="C5" s="1822"/>
      <c r="D5" s="1594"/>
      <c r="E5" s="1597"/>
      <c r="F5" s="1373"/>
      <c r="G5" s="1600">
        <v>1.0</v>
      </c>
      <c r="H5" s="1601">
        <v>4.5</v>
      </c>
      <c r="I5" s="1602">
        <v>0.022222222222222223</v>
      </c>
      <c r="J5" s="1373"/>
      <c r="K5" s="1600">
        <v>1.0</v>
      </c>
      <c r="L5" s="1601">
        <v>5.5</v>
      </c>
      <c r="M5" s="1602">
        <v>0.02847222222222222</v>
      </c>
      <c r="N5" s="1373"/>
      <c r="O5" s="1711"/>
      <c r="P5" s="1712"/>
      <c r="Q5" s="1713"/>
      <c r="R5" s="1373"/>
      <c r="S5" s="1826"/>
      <c r="T5" s="1826"/>
      <c r="U5" s="1827"/>
      <c r="V5" s="1373"/>
      <c r="W5" s="1826"/>
      <c r="X5" s="1826"/>
      <c r="Y5" s="1827"/>
      <c r="Z5" s="1373"/>
      <c r="AA5" s="1371"/>
      <c r="AB5" s="1726"/>
      <c r="AC5" s="1695"/>
      <c r="AD5" s="1373"/>
      <c r="AE5" s="1706"/>
      <c r="AF5" s="1594"/>
      <c r="AG5" s="1707"/>
      <c r="AH5" s="1373"/>
      <c r="AI5" s="1706"/>
      <c r="AJ5" s="1632"/>
      <c r="AK5" s="1707"/>
      <c r="AL5" s="1373"/>
    </row>
    <row r="6" ht="18.0" customHeight="1">
      <c r="A6" s="1816">
        <v>44381.0</v>
      </c>
      <c r="B6" s="8"/>
      <c r="C6" s="1822"/>
      <c r="D6" s="1594"/>
      <c r="E6" s="1597"/>
      <c r="F6" s="1373"/>
      <c r="G6" s="1600">
        <v>1.0</v>
      </c>
      <c r="H6" s="1601">
        <v>4.5</v>
      </c>
      <c r="I6" s="1602">
        <v>0.02361111111111111</v>
      </c>
      <c r="J6" s="1373"/>
      <c r="K6" s="1600">
        <v>1.0</v>
      </c>
      <c r="L6" s="1601">
        <v>5.5</v>
      </c>
      <c r="M6" s="1602">
        <v>0.022222222222222223</v>
      </c>
      <c r="N6" s="1373"/>
      <c r="O6" s="1711"/>
      <c r="P6" s="1712"/>
      <c r="Q6" s="1713"/>
      <c r="R6" s="1373"/>
      <c r="S6" s="1371"/>
      <c r="T6" s="1594"/>
      <c r="U6" s="1597"/>
      <c r="V6" s="1373"/>
      <c r="W6" s="1371"/>
      <c r="X6" s="1594"/>
      <c r="Y6" s="1597"/>
      <c r="Z6" s="1373"/>
      <c r="AA6" s="1371"/>
      <c r="AB6" s="1594"/>
      <c r="AC6" s="1597"/>
      <c r="AD6" s="1373"/>
      <c r="AE6" s="1706"/>
      <c r="AF6" s="1632"/>
      <c r="AG6" s="1594"/>
      <c r="AH6" s="1373"/>
      <c r="AI6" s="1706"/>
      <c r="AJ6" s="1632"/>
      <c r="AK6" s="1707"/>
      <c r="AL6" s="1373"/>
    </row>
    <row r="7" ht="18.0" customHeight="1">
      <c r="A7" s="1816">
        <v>44382.0</v>
      </c>
      <c r="B7" s="8"/>
      <c r="C7" s="1371"/>
      <c r="D7" s="1594"/>
      <c r="E7" s="1597"/>
      <c r="F7" s="1373"/>
      <c r="G7" s="1600">
        <v>1.0</v>
      </c>
      <c r="H7" s="1601">
        <v>3.5</v>
      </c>
      <c r="I7" s="1602">
        <v>0.04375</v>
      </c>
      <c r="J7" s="1373"/>
      <c r="K7" s="1600">
        <v>1.0</v>
      </c>
      <c r="L7" s="1601">
        <v>3.5</v>
      </c>
      <c r="M7" s="1602">
        <v>0.027777777777777776</v>
      </c>
      <c r="N7" s="1373"/>
      <c r="O7" s="1826"/>
      <c r="P7" s="1826"/>
      <c r="Q7" s="1827"/>
      <c r="R7" s="1373"/>
      <c r="S7" s="1371"/>
      <c r="T7" s="1594"/>
      <c r="U7" s="1597"/>
      <c r="V7" s="1373"/>
      <c r="W7" s="1371"/>
      <c r="X7" s="1594"/>
      <c r="Y7" s="1597"/>
      <c r="Z7" s="1373"/>
      <c r="AA7" s="1371"/>
      <c r="AB7" s="1594"/>
      <c r="AC7" s="1597"/>
      <c r="AD7" s="1373"/>
      <c r="AE7" s="1706"/>
      <c r="AF7" s="1594"/>
      <c r="AG7" s="1707"/>
      <c r="AH7" s="1373"/>
      <c r="AI7" s="1706"/>
      <c r="AJ7" s="1632"/>
      <c r="AK7" s="1707"/>
      <c r="AL7" s="1373"/>
    </row>
    <row r="8" ht="18.0" customHeight="1">
      <c r="A8" s="1816">
        <v>44383.0</v>
      </c>
      <c r="B8" s="8"/>
      <c r="C8" s="1371"/>
      <c r="D8" s="1594"/>
      <c r="E8" s="1597"/>
      <c r="F8" s="1373"/>
      <c r="G8" s="1600">
        <v>1.0</v>
      </c>
      <c r="H8" s="1601">
        <v>10.0</v>
      </c>
      <c r="I8" s="1602">
        <v>0.05138888888888889</v>
      </c>
      <c r="J8" s="1373"/>
      <c r="K8" s="1600">
        <v>1.0</v>
      </c>
      <c r="L8" s="1601">
        <v>3.0</v>
      </c>
      <c r="M8" s="1602">
        <v>0.025694444444444443</v>
      </c>
      <c r="N8" s="1373"/>
      <c r="O8" s="1371"/>
      <c r="P8" s="1594"/>
      <c r="Q8" s="1597"/>
      <c r="R8" s="1373"/>
      <c r="S8" s="1371"/>
      <c r="T8" s="1594"/>
      <c r="U8" s="1597"/>
      <c r="V8" s="1373"/>
      <c r="W8" s="1371"/>
      <c r="X8" s="1594"/>
      <c r="Y8" s="1597"/>
      <c r="Z8" s="1373"/>
      <c r="AA8" s="1371"/>
      <c r="AB8" s="1594"/>
      <c r="AC8" s="1597"/>
      <c r="AD8" s="1373"/>
      <c r="AE8" s="1706"/>
      <c r="AF8" s="1594"/>
      <c r="AG8" s="1707"/>
      <c r="AH8" s="1373"/>
      <c r="AI8" s="1706"/>
      <c r="AJ8" s="1632"/>
      <c r="AK8" s="1707"/>
      <c r="AL8" s="1373"/>
    </row>
    <row r="9" ht="18.75" customHeight="1">
      <c r="A9" s="1816">
        <v>44384.0</v>
      </c>
      <c r="B9" s="8"/>
      <c r="C9" s="1378">
        <v>3.0</v>
      </c>
      <c r="D9" s="1817"/>
      <c r="E9" s="1828">
        <v>0.041666666666666664</v>
      </c>
      <c r="F9" s="1373"/>
      <c r="G9" s="1829">
        <v>2.0</v>
      </c>
      <c r="H9" s="1829">
        <v>13.0</v>
      </c>
      <c r="I9" s="1830">
        <v>0.02361111111111111</v>
      </c>
      <c r="J9" s="1373"/>
      <c r="K9" s="1831">
        <v>0.0</v>
      </c>
      <c r="L9" s="1829">
        <v>5.0</v>
      </c>
      <c r="M9" s="1832">
        <v>0.01875</v>
      </c>
      <c r="N9" s="1373"/>
      <c r="O9" s="1833"/>
      <c r="P9" s="1833"/>
      <c r="Q9" s="1834"/>
      <c r="R9" s="1373"/>
      <c r="S9" s="1833"/>
      <c r="T9" s="1833"/>
      <c r="U9" s="1834"/>
      <c r="V9" s="1373"/>
      <c r="W9" s="1833"/>
      <c r="X9" s="1833"/>
      <c r="Y9" s="1834"/>
      <c r="Z9" s="1373"/>
      <c r="AA9" s="1371"/>
      <c r="AB9" s="1817"/>
      <c r="AC9" s="1835"/>
      <c r="AD9" s="1373"/>
      <c r="AE9" s="1817"/>
      <c r="AF9" s="1817"/>
      <c r="AG9" s="1835"/>
      <c r="AH9" s="1373"/>
      <c r="AI9" s="1836"/>
      <c r="AJ9" s="1836"/>
      <c r="AK9" s="1837"/>
      <c r="AL9" s="1373"/>
    </row>
    <row r="10" ht="11.25" customHeight="1">
      <c r="A10" s="1383"/>
      <c r="B10" s="1406"/>
      <c r="C10" s="1838"/>
      <c r="D10" s="1838"/>
      <c r="E10" s="1838"/>
      <c r="F10" s="1838"/>
      <c r="G10" s="1838"/>
      <c r="H10" s="1838"/>
      <c r="I10" s="1838"/>
      <c r="J10" s="1838"/>
      <c r="K10" s="1838"/>
      <c r="L10" s="1838"/>
      <c r="M10" s="1838"/>
      <c r="N10" s="1838"/>
      <c r="O10" s="1838"/>
      <c r="P10" s="1838"/>
      <c r="Q10" s="1838"/>
      <c r="R10" s="1838"/>
      <c r="S10" s="1838"/>
      <c r="T10" s="1838"/>
      <c r="U10" s="1838"/>
      <c r="V10" s="1838"/>
      <c r="W10" s="1838"/>
      <c r="X10" s="1838"/>
      <c r="Y10" s="1838"/>
      <c r="Z10" s="1838"/>
      <c r="AA10" s="1838"/>
      <c r="AB10" s="1838"/>
      <c r="AC10" s="1838"/>
      <c r="AD10" s="1838"/>
      <c r="AE10" s="1838"/>
      <c r="AF10" s="1838"/>
      <c r="AG10" s="1838"/>
      <c r="AH10" s="1838"/>
      <c r="AI10" s="1838"/>
      <c r="AJ10" s="1838"/>
      <c r="AK10" s="1838"/>
      <c r="AL10" s="1838"/>
    </row>
    <row r="11" ht="18.0" customHeight="1">
      <c r="A11" s="1816">
        <v>44385.0</v>
      </c>
      <c r="B11" s="8"/>
      <c r="C11" s="1600">
        <v>3.0</v>
      </c>
      <c r="D11" s="1594"/>
      <c r="E11" s="1602">
        <v>0.041666666666666664</v>
      </c>
      <c r="F11" s="1373"/>
      <c r="G11" s="1600">
        <v>2.0</v>
      </c>
      <c r="H11" s="1601">
        <v>7.5</v>
      </c>
      <c r="I11" s="1602">
        <v>0.03888888888888889</v>
      </c>
      <c r="J11" s="1373"/>
      <c r="K11" s="1600">
        <v>1.0</v>
      </c>
      <c r="L11" s="1601">
        <v>3.0</v>
      </c>
      <c r="M11" s="1602">
        <v>0.02013888888888889</v>
      </c>
      <c r="N11" s="1373"/>
      <c r="O11" s="1371"/>
      <c r="P11" s="1594"/>
      <c r="Q11" s="1597"/>
      <c r="R11" s="1373"/>
      <c r="S11" s="1371"/>
      <c r="T11" s="1594"/>
      <c r="U11" s="1597"/>
      <c r="V11" s="1373"/>
      <c r="W11" s="1833"/>
      <c r="X11" s="1833"/>
      <c r="Y11" s="1833"/>
      <c r="Z11" s="1373"/>
      <c r="AA11" s="1371"/>
      <c r="AB11" s="1594"/>
      <c r="AC11" s="1597"/>
      <c r="AD11" s="1373"/>
      <c r="AE11" s="1371"/>
      <c r="AF11" s="1594"/>
      <c r="AG11" s="1597"/>
      <c r="AH11" s="1373"/>
      <c r="AI11" s="1706"/>
      <c r="AJ11" s="1632"/>
      <c r="AK11" s="1707"/>
      <c r="AL11" s="1373"/>
    </row>
    <row r="12" ht="18.0" customHeight="1">
      <c r="A12" s="1816">
        <v>44386.0</v>
      </c>
      <c r="B12" s="8"/>
      <c r="C12" s="1600">
        <v>2.0</v>
      </c>
      <c r="D12" s="1594"/>
      <c r="E12" s="1602">
        <v>0.04236111111111111</v>
      </c>
      <c r="F12" s="1373"/>
      <c r="G12" s="1600">
        <v>1.0</v>
      </c>
      <c r="H12" s="1601">
        <v>4.0</v>
      </c>
      <c r="I12" s="1602">
        <v>0.06319444444444444</v>
      </c>
      <c r="J12" s="1373"/>
      <c r="K12" s="1600">
        <v>1.0</v>
      </c>
      <c r="L12" s="1601">
        <v>10.5</v>
      </c>
      <c r="M12" s="1602">
        <v>0.02847222222222222</v>
      </c>
      <c r="N12" s="1373"/>
      <c r="O12" s="1371"/>
      <c r="P12" s="1594"/>
      <c r="Q12" s="1595"/>
      <c r="R12" s="1373"/>
      <c r="S12" s="1371"/>
      <c r="T12" s="1594"/>
      <c r="U12" s="1597"/>
      <c r="V12" s="1373"/>
      <c r="W12" s="1371"/>
      <c r="X12" s="1594"/>
      <c r="Y12" s="1597"/>
      <c r="Z12" s="1373"/>
      <c r="AA12" s="1371"/>
      <c r="AB12" s="1594"/>
      <c r="AC12" s="1597"/>
      <c r="AD12" s="1373"/>
      <c r="AE12" s="1706"/>
      <c r="AF12" s="1632"/>
      <c r="AG12" s="1707"/>
      <c r="AH12" s="1373"/>
      <c r="AI12" s="1706"/>
      <c r="AJ12" s="1632"/>
      <c r="AK12" s="1707"/>
      <c r="AL12" s="1373"/>
    </row>
    <row r="13" ht="18.0" customHeight="1">
      <c r="A13" s="1816">
        <v>44387.0</v>
      </c>
      <c r="B13" s="8"/>
      <c r="C13" s="1592">
        <v>1.0</v>
      </c>
      <c r="D13" s="1594"/>
      <c r="E13" s="1593">
        <v>0.0</v>
      </c>
      <c r="F13" s="1596">
        <v>1.0</v>
      </c>
      <c r="G13" s="1600">
        <v>1.0</v>
      </c>
      <c r="H13" s="1601">
        <v>6.0</v>
      </c>
      <c r="I13" s="1602">
        <v>0.022222222222222223</v>
      </c>
      <c r="J13" s="1596"/>
      <c r="K13" s="1592">
        <v>0.0</v>
      </c>
      <c r="L13" s="1593">
        <v>2.5</v>
      </c>
      <c r="M13" s="1839">
        <v>0.008333333333333333</v>
      </c>
      <c r="N13" s="1596">
        <v>1.0</v>
      </c>
      <c r="O13" s="1371"/>
      <c r="P13" s="1594"/>
      <c r="Q13" s="1597"/>
      <c r="R13" s="1596"/>
      <c r="S13" s="1371"/>
      <c r="T13" s="1594"/>
      <c r="U13" s="1597"/>
      <c r="V13" s="1596"/>
      <c r="W13" s="1371"/>
      <c r="X13" s="1594"/>
      <c r="Y13" s="1597"/>
      <c r="Z13" s="1596"/>
      <c r="AA13" s="1371"/>
      <c r="AB13" s="1594"/>
      <c r="AC13" s="1594"/>
      <c r="AD13" s="1596"/>
      <c r="AE13" s="1706"/>
      <c r="AF13" s="1632"/>
      <c r="AG13" s="1707"/>
      <c r="AH13" s="1596"/>
      <c r="AI13" s="1706"/>
      <c r="AJ13" s="1632"/>
      <c r="AK13" s="1707"/>
      <c r="AL13" s="1596"/>
    </row>
    <row r="14" ht="18.0" customHeight="1">
      <c r="A14" s="1816">
        <v>44388.0</v>
      </c>
      <c r="B14" s="8"/>
      <c r="C14" s="1592">
        <v>4.0</v>
      </c>
      <c r="D14" s="1594"/>
      <c r="E14" s="1593">
        <v>0.0</v>
      </c>
      <c r="F14" s="1596">
        <v>1.0</v>
      </c>
      <c r="G14" s="1600">
        <v>1.0</v>
      </c>
      <c r="H14" s="1601">
        <v>6.0</v>
      </c>
      <c r="I14" s="1602">
        <v>0.02361111111111111</v>
      </c>
      <c r="J14" s="1596"/>
      <c r="K14" s="1600">
        <v>1.0</v>
      </c>
      <c r="L14" s="1601">
        <v>4.0</v>
      </c>
      <c r="M14" s="1602">
        <v>0.027777777777777776</v>
      </c>
      <c r="N14" s="1596"/>
      <c r="O14" s="1371"/>
      <c r="P14" s="1594"/>
      <c r="Q14" s="1597"/>
      <c r="R14" s="1596"/>
      <c r="S14" s="1371"/>
      <c r="T14" s="1594"/>
      <c r="U14" s="1597"/>
      <c r="V14" s="1596"/>
      <c r="W14" s="1371"/>
      <c r="X14" s="1594"/>
      <c r="Y14" s="1597"/>
      <c r="Z14" s="1596"/>
      <c r="AA14" s="1371"/>
      <c r="AB14" s="1594"/>
      <c r="AC14" s="1594"/>
      <c r="AD14" s="1596"/>
      <c r="AE14" s="1706"/>
      <c r="AF14" s="1632"/>
      <c r="AG14" s="1707"/>
      <c r="AH14" s="1596"/>
      <c r="AI14" s="1706"/>
      <c r="AJ14" s="1632"/>
      <c r="AK14" s="1707"/>
      <c r="AL14" s="1596"/>
    </row>
    <row r="15" ht="18.0" customHeight="1">
      <c r="A15" s="1816">
        <v>44389.0</v>
      </c>
      <c r="B15" s="8"/>
      <c r="C15" s="1600">
        <v>4.0</v>
      </c>
      <c r="D15" s="1594"/>
      <c r="E15" s="1602">
        <v>0.041666666666666664</v>
      </c>
      <c r="F15" s="1642"/>
      <c r="G15" s="1600">
        <v>1.0</v>
      </c>
      <c r="H15" s="1601">
        <v>6.5</v>
      </c>
      <c r="I15" s="1602">
        <v>0.07847222222222222</v>
      </c>
      <c r="J15" s="1642"/>
      <c r="K15" s="1600">
        <v>1.0</v>
      </c>
      <c r="L15" s="1601">
        <v>3.5</v>
      </c>
      <c r="M15" s="1602">
        <v>0.017361111111111112</v>
      </c>
      <c r="N15" s="1642"/>
      <c r="O15" s="1371"/>
      <c r="P15" s="1594"/>
      <c r="Q15" s="1597"/>
      <c r="R15" s="1642"/>
      <c r="S15" s="1371"/>
      <c r="T15" s="1594"/>
      <c r="U15" s="1597"/>
      <c r="V15" s="1642"/>
      <c r="W15" s="1371"/>
      <c r="X15" s="1594"/>
      <c r="Y15" s="1597"/>
      <c r="Z15" s="1642"/>
      <c r="AA15" s="1371"/>
      <c r="AB15" s="1594"/>
      <c r="AC15" s="1597"/>
      <c r="AD15" s="1642"/>
      <c r="AE15" s="1706"/>
      <c r="AF15" s="1632"/>
      <c r="AG15" s="1707"/>
      <c r="AH15" s="1642"/>
      <c r="AI15" s="1706"/>
      <c r="AJ15" s="1632"/>
      <c r="AK15" s="1707"/>
      <c r="AL15" s="1642"/>
    </row>
    <row r="16" ht="18.0" customHeight="1">
      <c r="A16" s="1816">
        <v>44390.0</v>
      </c>
      <c r="B16" s="8"/>
      <c r="C16" s="1592">
        <v>2.0</v>
      </c>
      <c r="D16" s="1594"/>
      <c r="E16" s="1839">
        <v>0.004861111111111111</v>
      </c>
      <c r="F16" s="1596">
        <v>1.0</v>
      </c>
      <c r="G16" s="1600">
        <v>1.0</v>
      </c>
      <c r="H16" s="1601">
        <v>3.0</v>
      </c>
      <c r="I16" s="1602">
        <v>0.019444444444444445</v>
      </c>
      <c r="J16" s="1596"/>
      <c r="K16" s="1600">
        <v>1.0</v>
      </c>
      <c r="L16" s="1601">
        <v>3.0</v>
      </c>
      <c r="M16" s="1602">
        <v>0.02013888888888889</v>
      </c>
      <c r="N16" s="1596"/>
      <c r="O16" s="1371"/>
      <c r="P16" s="1594"/>
      <c r="Q16" s="1597"/>
      <c r="R16" s="1596"/>
      <c r="S16" s="1371"/>
      <c r="T16" s="1594"/>
      <c r="U16" s="1597"/>
      <c r="V16" s="1596"/>
      <c r="W16" s="1371"/>
      <c r="X16" s="1594"/>
      <c r="Y16" s="1597"/>
      <c r="Z16" s="1596"/>
      <c r="AA16" s="1371"/>
      <c r="AB16" s="1594"/>
      <c r="AC16" s="1597"/>
      <c r="AD16" s="1596"/>
      <c r="AE16" s="1706"/>
      <c r="AF16" s="1632"/>
      <c r="AG16" s="1707"/>
      <c r="AH16" s="1596"/>
      <c r="AI16" s="1706"/>
      <c r="AJ16" s="1632"/>
      <c r="AK16" s="1707"/>
      <c r="AL16" s="1596"/>
    </row>
    <row r="17" ht="18.0" customHeight="1">
      <c r="A17" s="1816">
        <v>44391.0</v>
      </c>
      <c r="B17" s="8"/>
      <c r="C17" s="1840">
        <v>0.0</v>
      </c>
      <c r="D17" s="1817"/>
      <c r="E17" s="1840">
        <v>0.0</v>
      </c>
      <c r="F17" s="1646">
        <v>1.0</v>
      </c>
      <c r="G17" s="1829">
        <v>1.0</v>
      </c>
      <c r="H17" s="1829">
        <v>19.5</v>
      </c>
      <c r="I17" s="1830">
        <v>0.021527777777777778</v>
      </c>
      <c r="J17" s="1642"/>
      <c r="K17" s="1702">
        <v>0.0</v>
      </c>
      <c r="L17" s="1702">
        <v>1.5</v>
      </c>
      <c r="M17" s="1841">
        <v>0.0</v>
      </c>
      <c r="N17" s="1646">
        <v>1.0</v>
      </c>
      <c r="O17" s="1817"/>
      <c r="P17" s="1817"/>
      <c r="Q17" s="1835"/>
      <c r="R17" s="1642"/>
      <c r="S17" s="1836"/>
      <c r="T17" s="1836"/>
      <c r="U17" s="1842"/>
      <c r="V17" s="1642"/>
      <c r="W17" s="1836"/>
      <c r="X17" s="1836"/>
      <c r="Y17" s="1842"/>
      <c r="Z17" s="1642"/>
      <c r="AA17" s="1836"/>
      <c r="AB17" s="1836"/>
      <c r="AC17" s="1836"/>
      <c r="AD17" s="1646"/>
      <c r="AE17" s="1836"/>
      <c r="AF17" s="1836"/>
      <c r="AG17" s="1843"/>
      <c r="AH17" s="1642"/>
      <c r="AI17" s="1844"/>
      <c r="AJ17" s="1844"/>
      <c r="AK17" s="1844"/>
      <c r="AL17" s="1642"/>
    </row>
    <row r="18" ht="10.5" customHeight="1">
      <c r="A18" s="1383"/>
      <c r="B18" s="1406"/>
      <c r="C18" s="1838"/>
      <c r="D18" s="1838"/>
      <c r="E18" s="1838"/>
      <c r="F18" s="1838"/>
      <c r="G18" s="1838"/>
      <c r="H18" s="1838"/>
      <c r="I18" s="1838"/>
      <c r="J18" s="1838"/>
      <c r="K18" s="1838"/>
      <c r="L18" s="1838"/>
      <c r="M18" s="1838"/>
      <c r="N18" s="1838"/>
      <c r="O18" s="1838"/>
      <c r="P18" s="1838"/>
      <c r="Q18" s="1838"/>
      <c r="R18" s="1838"/>
      <c r="S18" s="1838"/>
      <c r="T18" s="1838"/>
      <c r="U18" s="1838"/>
      <c r="V18" s="1838"/>
      <c r="W18" s="1838"/>
      <c r="X18" s="1838"/>
      <c r="Y18" s="1838"/>
      <c r="Z18" s="1838"/>
      <c r="AA18" s="1838"/>
      <c r="AB18" s="1838"/>
      <c r="AC18" s="1838"/>
      <c r="AD18" s="1838"/>
      <c r="AE18" s="1838"/>
      <c r="AF18" s="1838"/>
      <c r="AG18" s="1838"/>
      <c r="AH18" s="1838"/>
      <c r="AI18" s="1838"/>
      <c r="AJ18" s="1838"/>
      <c r="AK18" s="1838"/>
      <c r="AL18" s="1838"/>
    </row>
    <row r="19" ht="18.0" customHeight="1">
      <c r="A19" s="1816">
        <v>44392.0</v>
      </c>
      <c r="B19" s="8"/>
      <c r="C19" s="1600">
        <v>1.0</v>
      </c>
      <c r="D19" s="1594"/>
      <c r="E19" s="1602">
        <v>0.04513888888888889</v>
      </c>
      <c r="F19" s="1642"/>
      <c r="G19" s="1600">
        <v>1.0</v>
      </c>
      <c r="H19" s="1601">
        <v>3.5</v>
      </c>
      <c r="I19" s="1602">
        <v>0.020833333333333332</v>
      </c>
      <c r="J19" s="1642"/>
      <c r="K19" s="1641">
        <v>0.0</v>
      </c>
      <c r="L19" s="1601">
        <v>16.0</v>
      </c>
      <c r="M19" s="1602">
        <v>0.024305555555555556</v>
      </c>
      <c r="N19" s="1642"/>
      <c r="O19" s="1371"/>
      <c r="P19" s="1594"/>
      <c r="Q19" s="1595"/>
      <c r="R19" s="1646"/>
      <c r="S19" s="1371"/>
      <c r="T19" s="1594"/>
      <c r="U19" s="1597"/>
      <c r="V19" s="1642"/>
      <c r="W19" s="1371"/>
      <c r="X19" s="1594"/>
      <c r="Y19" s="1597"/>
      <c r="Z19" s="1642"/>
      <c r="AA19" s="1371"/>
      <c r="AB19" s="1594"/>
      <c r="AC19" s="1597"/>
      <c r="AD19" s="1642"/>
      <c r="AE19" s="1371"/>
      <c r="AF19" s="1594"/>
      <c r="AG19" s="1597"/>
      <c r="AH19" s="1642"/>
      <c r="AI19" s="1706"/>
      <c r="AJ19" s="1632"/>
      <c r="AK19" s="1707"/>
      <c r="AL19" s="1642"/>
    </row>
    <row r="20" ht="18.0" customHeight="1">
      <c r="A20" s="1816">
        <v>44393.0</v>
      </c>
      <c r="B20" s="8"/>
      <c r="C20" s="1592">
        <v>1.0</v>
      </c>
      <c r="D20" s="1594"/>
      <c r="E20" s="1839">
        <v>0.006944444444444444</v>
      </c>
      <c r="F20" s="1596">
        <v>1.0</v>
      </c>
      <c r="G20" s="1600">
        <v>1.0</v>
      </c>
      <c r="H20" s="1601">
        <v>7.0</v>
      </c>
      <c r="I20" s="1602">
        <v>0.02638888888888889</v>
      </c>
      <c r="J20" s="1647"/>
      <c r="K20" s="1600">
        <v>1.0</v>
      </c>
      <c r="L20" s="1601">
        <v>9.5</v>
      </c>
      <c r="M20" s="1602">
        <v>0.04375</v>
      </c>
      <c r="N20" s="1647"/>
      <c r="O20" s="1371"/>
      <c r="P20" s="1594"/>
      <c r="Q20" s="1597"/>
      <c r="R20" s="1596"/>
      <c r="S20" s="1371"/>
      <c r="T20" s="1594"/>
      <c r="U20" s="1597"/>
      <c r="V20" s="1647"/>
      <c r="W20" s="1371"/>
      <c r="X20" s="1594"/>
      <c r="Y20" s="1597"/>
      <c r="Z20" s="1647"/>
      <c r="AA20" s="1371"/>
      <c r="AB20" s="1594"/>
      <c r="AC20" s="1597"/>
      <c r="AD20" s="1596"/>
      <c r="AE20" s="1371"/>
      <c r="AF20" s="1594"/>
      <c r="AG20" s="1597"/>
      <c r="AH20" s="1647"/>
      <c r="AI20" s="1706"/>
      <c r="AJ20" s="1632"/>
      <c r="AK20" s="1707"/>
      <c r="AL20" s="1647"/>
    </row>
    <row r="21" ht="18.0" customHeight="1">
      <c r="A21" s="1816">
        <v>44394.0</v>
      </c>
      <c r="B21" s="8"/>
      <c r="C21" s="1592">
        <v>0.0</v>
      </c>
      <c r="D21" s="1594"/>
      <c r="E21" s="1593">
        <v>0.0</v>
      </c>
      <c r="F21" s="1596">
        <v>1.0</v>
      </c>
      <c r="G21" s="1592">
        <v>0.0</v>
      </c>
      <c r="H21" s="1592">
        <v>0.0</v>
      </c>
      <c r="I21" s="1592">
        <v>0.0</v>
      </c>
      <c r="J21" s="1596">
        <v>1.0</v>
      </c>
      <c r="K21" s="1600">
        <v>1.0</v>
      </c>
      <c r="L21" s="1728">
        <v>3.0</v>
      </c>
      <c r="M21" s="1602">
        <v>0.029166666666666667</v>
      </c>
      <c r="N21" s="1596"/>
      <c r="O21" s="1706"/>
      <c r="P21" s="1632"/>
      <c r="Q21" s="1707"/>
      <c r="R21" s="1596"/>
      <c r="S21" s="1371"/>
      <c r="T21" s="1594"/>
      <c r="U21" s="1597"/>
      <c r="V21" s="1596"/>
      <c r="W21" s="1371"/>
      <c r="X21" s="1594"/>
      <c r="Y21" s="1597"/>
      <c r="Z21" s="1596"/>
      <c r="AA21" s="1371"/>
      <c r="AB21" s="1594"/>
      <c r="AC21" s="1594"/>
      <c r="AD21" s="1596"/>
      <c r="AE21" s="1371"/>
      <c r="AF21" s="1594"/>
      <c r="AG21" s="1597"/>
      <c r="AH21" s="1596"/>
      <c r="AI21" s="1371"/>
      <c r="AJ21" s="1594"/>
      <c r="AK21" s="1597"/>
      <c r="AL21" s="1596"/>
    </row>
    <row r="22" ht="18.0" customHeight="1">
      <c r="A22" s="1816">
        <v>44395.0</v>
      </c>
      <c r="B22" s="8"/>
      <c r="C22" s="1592">
        <v>4.0</v>
      </c>
      <c r="D22" s="1594"/>
      <c r="E22" s="1593">
        <v>0.0</v>
      </c>
      <c r="F22" s="1596">
        <v>1.0</v>
      </c>
      <c r="G22" s="1592">
        <v>0.0</v>
      </c>
      <c r="H22" s="1592">
        <v>0.0</v>
      </c>
      <c r="I22" s="1592">
        <v>0.0</v>
      </c>
      <c r="J22" s="1596">
        <v>1.0</v>
      </c>
      <c r="K22" s="1600">
        <v>1.0</v>
      </c>
      <c r="L22" s="1601">
        <v>8.0</v>
      </c>
      <c r="M22" s="1602">
        <v>0.06180555555555556</v>
      </c>
      <c r="N22" s="1647"/>
      <c r="O22" s="1706"/>
      <c r="P22" s="1632"/>
      <c r="Q22" s="1707"/>
      <c r="R22" s="1647"/>
      <c r="S22" s="1371"/>
      <c r="T22" s="1594"/>
      <c r="U22" s="1597"/>
      <c r="V22" s="1647"/>
      <c r="W22" s="1706"/>
      <c r="X22" s="1632"/>
      <c r="Y22" s="1707"/>
      <c r="Z22" s="1647"/>
      <c r="AA22" s="1371"/>
      <c r="AB22" s="1594"/>
      <c r="AC22" s="1594"/>
      <c r="AD22" s="1596"/>
      <c r="AE22" s="1371"/>
      <c r="AF22" s="1594"/>
      <c r="AG22" s="1597"/>
      <c r="AH22" s="1647"/>
      <c r="AI22" s="1371"/>
      <c r="AJ22" s="1594"/>
      <c r="AK22" s="1597"/>
      <c r="AL22" s="1647"/>
    </row>
    <row r="23" ht="18.0" customHeight="1">
      <c r="A23" s="1816">
        <v>44396.0</v>
      </c>
      <c r="B23" s="8"/>
      <c r="C23" s="1600">
        <v>10.0</v>
      </c>
      <c r="D23" s="1594"/>
      <c r="E23" s="1602">
        <v>0.06944444444444445</v>
      </c>
      <c r="F23" s="1649"/>
      <c r="G23" s="1592">
        <v>0.0</v>
      </c>
      <c r="H23" s="1592">
        <v>0.0</v>
      </c>
      <c r="I23" s="1592">
        <v>0.0</v>
      </c>
      <c r="J23" s="1596">
        <v>1.0</v>
      </c>
      <c r="K23" s="1600">
        <v>1.0</v>
      </c>
      <c r="L23" s="1601">
        <v>3.0</v>
      </c>
      <c r="M23" s="1602">
        <v>0.022222222222222223</v>
      </c>
      <c r="N23" s="1649"/>
      <c r="O23" s="1378">
        <v>5.0</v>
      </c>
      <c r="P23" s="1616">
        <v>8.0</v>
      </c>
      <c r="Q23" s="1714">
        <v>0.06944444444444445</v>
      </c>
      <c r="R23" s="1649"/>
      <c r="S23" s="1706"/>
      <c r="T23" s="1632"/>
      <c r="U23" s="1707"/>
      <c r="V23" s="1649"/>
      <c r="W23" s="1706"/>
      <c r="X23" s="1632"/>
      <c r="Y23" s="1707"/>
      <c r="Z23" s="1649"/>
      <c r="AA23" s="1371"/>
      <c r="AB23" s="1594"/>
      <c r="AC23" s="1597"/>
      <c r="AD23" s="1649"/>
      <c r="AE23" s="1371"/>
      <c r="AF23" s="1594"/>
      <c r="AG23" s="1597"/>
      <c r="AH23" s="1649"/>
      <c r="AI23" s="1371"/>
      <c r="AJ23" s="1594"/>
      <c r="AK23" s="1597"/>
      <c r="AL23" s="1649"/>
    </row>
    <row r="24" ht="18.0" customHeight="1">
      <c r="A24" s="1816">
        <v>44397.0</v>
      </c>
      <c r="B24" s="8"/>
      <c r="C24" s="1600">
        <v>2.0</v>
      </c>
      <c r="D24" s="1594"/>
      <c r="E24" s="1845">
        <v>0.0375</v>
      </c>
      <c r="F24" s="1596"/>
      <c r="G24" s="1592">
        <v>0.0</v>
      </c>
      <c r="H24" s="1592">
        <v>0.0</v>
      </c>
      <c r="I24" s="1592">
        <v>0.0</v>
      </c>
      <c r="J24" s="1596">
        <v>1.0</v>
      </c>
      <c r="K24" s="1600">
        <v>1.0</v>
      </c>
      <c r="L24" s="1601">
        <v>5.0</v>
      </c>
      <c r="M24" s="1602">
        <v>0.03125</v>
      </c>
      <c r="N24" s="1596"/>
      <c r="O24" s="1600">
        <v>6.0</v>
      </c>
      <c r="P24" s="1601">
        <v>15.0</v>
      </c>
      <c r="Q24" s="1602">
        <v>0.021527777777777778</v>
      </c>
      <c r="R24" s="1596"/>
      <c r="S24" s="1711"/>
      <c r="T24" s="1712"/>
      <c r="U24" s="1713"/>
      <c r="V24" s="1596"/>
      <c r="W24" s="1706"/>
      <c r="X24" s="1632"/>
      <c r="Y24" s="1707"/>
      <c r="Z24" s="1596"/>
      <c r="AA24" s="1371"/>
      <c r="AB24" s="1594"/>
      <c r="AC24" s="1597"/>
      <c r="AD24" s="1596"/>
      <c r="AE24" s="1371"/>
      <c r="AF24" s="1594"/>
      <c r="AG24" s="1597"/>
      <c r="AH24" s="1596"/>
      <c r="AI24" s="1371"/>
      <c r="AJ24" s="1594"/>
      <c r="AK24" s="1597"/>
      <c r="AL24" s="1596"/>
    </row>
    <row r="25" ht="18.0" customHeight="1">
      <c r="A25" s="1816">
        <v>44398.0</v>
      </c>
      <c r="B25" s="8"/>
      <c r="C25" s="1539">
        <v>4.0</v>
      </c>
      <c r="D25" s="1355"/>
      <c r="E25" s="1846">
        <v>0.04097222222222222</v>
      </c>
      <c r="F25" s="1596"/>
      <c r="G25" s="1592">
        <v>0.0</v>
      </c>
      <c r="H25" s="1592">
        <v>0.0</v>
      </c>
      <c r="I25" s="1592">
        <v>0.0</v>
      </c>
      <c r="J25" s="1596">
        <v>1.0</v>
      </c>
      <c r="K25" s="1539">
        <v>1.0</v>
      </c>
      <c r="L25" s="1539">
        <v>3.0</v>
      </c>
      <c r="M25" s="1541">
        <v>0.022916666666666665</v>
      </c>
      <c r="N25" s="1596"/>
      <c r="O25" s="1539">
        <v>6.0</v>
      </c>
      <c r="P25" s="1539">
        <v>10.5</v>
      </c>
      <c r="Q25" s="1541">
        <v>0.03333333333333333</v>
      </c>
      <c r="R25" s="1596"/>
      <c r="S25" s="1847"/>
      <c r="T25" s="1847"/>
      <c r="U25" s="1847"/>
      <c r="V25" s="1596"/>
      <c r="W25" s="1847"/>
      <c r="X25" s="1847"/>
      <c r="Y25" s="1847"/>
      <c r="Z25" s="1596"/>
      <c r="AA25" s="1355"/>
      <c r="AB25" s="1355"/>
      <c r="AC25" s="1357"/>
      <c r="AD25" s="1596"/>
      <c r="AE25" s="1355"/>
      <c r="AF25" s="1355"/>
      <c r="AG25" s="1357"/>
      <c r="AH25" s="1596"/>
      <c r="AI25" s="1355"/>
      <c r="AJ25" s="1355"/>
      <c r="AK25" s="1357"/>
      <c r="AL25" s="1596"/>
    </row>
    <row r="26" ht="12.0" customHeight="1">
      <c r="A26" s="1383"/>
      <c r="B26" s="1406"/>
      <c r="C26" s="1838"/>
      <c r="D26" s="1838"/>
      <c r="E26" s="1838"/>
      <c r="F26" s="1838"/>
      <c r="G26" s="1706"/>
      <c r="H26" s="1706"/>
      <c r="I26" s="1706"/>
      <c r="J26" s="1838"/>
      <c r="K26" s="1838"/>
      <c r="L26" s="1838"/>
      <c r="M26" s="1838"/>
      <c r="N26" s="1838"/>
      <c r="O26" s="1838"/>
      <c r="P26" s="1838"/>
      <c r="Q26" s="1838"/>
      <c r="R26" s="1838"/>
      <c r="S26" s="1838"/>
      <c r="T26" s="1838"/>
      <c r="U26" s="1838"/>
      <c r="V26" s="1838"/>
      <c r="W26" s="1838"/>
      <c r="X26" s="1838"/>
      <c r="Y26" s="1838"/>
      <c r="Z26" s="1838"/>
      <c r="AA26" s="1838"/>
      <c r="AB26" s="1838"/>
      <c r="AC26" s="1838"/>
      <c r="AD26" s="1838"/>
      <c r="AE26" s="1838"/>
      <c r="AF26" s="1838"/>
      <c r="AG26" s="1838"/>
      <c r="AH26" s="1838"/>
      <c r="AI26" s="1838"/>
      <c r="AJ26" s="1838"/>
      <c r="AK26" s="1838"/>
      <c r="AL26" s="1838"/>
    </row>
    <row r="27" ht="18.0" customHeight="1">
      <c r="A27" s="1816">
        <v>44399.0</v>
      </c>
      <c r="B27" s="8"/>
      <c r="C27" s="1600">
        <v>2.0</v>
      </c>
      <c r="D27" s="1594"/>
      <c r="E27" s="1848">
        <v>0.027777777777777776</v>
      </c>
      <c r="F27" s="1596"/>
      <c r="G27" s="1592">
        <v>0.0</v>
      </c>
      <c r="H27" s="1592">
        <v>0.0</v>
      </c>
      <c r="I27" s="1592">
        <v>0.0</v>
      </c>
      <c r="J27" s="1596">
        <v>1.0</v>
      </c>
      <c r="K27" s="1592">
        <v>0.0</v>
      </c>
      <c r="L27" s="1593">
        <v>0.0</v>
      </c>
      <c r="M27" s="1593">
        <v>0.0</v>
      </c>
      <c r="N27" s="1596">
        <v>1.0</v>
      </c>
      <c r="O27" s="1600">
        <v>4.0</v>
      </c>
      <c r="P27" s="1601">
        <v>17.5</v>
      </c>
      <c r="Q27" s="1602">
        <v>0.021527777777777778</v>
      </c>
      <c r="R27" s="1596"/>
      <c r="S27" s="1711"/>
      <c r="T27" s="1712"/>
      <c r="U27" s="1713"/>
      <c r="V27" s="1596"/>
      <c r="W27" s="1378">
        <v>0.0</v>
      </c>
      <c r="X27" s="1616">
        <v>1.0</v>
      </c>
      <c r="Y27" s="1714">
        <v>0.03819444444444445</v>
      </c>
      <c r="Z27" s="1596"/>
      <c r="AA27" s="1371"/>
      <c r="AB27" s="1594"/>
      <c r="AC27" s="1597"/>
      <c r="AD27" s="1596"/>
      <c r="AE27" s="1371"/>
      <c r="AF27" s="1594"/>
      <c r="AG27" s="1597"/>
      <c r="AH27" s="1596"/>
      <c r="AI27" s="1371"/>
      <c r="AJ27" s="1594"/>
      <c r="AK27" s="1595"/>
      <c r="AL27" s="1596"/>
    </row>
    <row r="28" ht="18.0" customHeight="1">
      <c r="A28" s="1816">
        <v>44400.0</v>
      </c>
      <c r="B28" s="8"/>
      <c r="C28" s="1592">
        <v>0.0</v>
      </c>
      <c r="D28" s="1632"/>
      <c r="E28" s="1593">
        <v>0.0</v>
      </c>
      <c r="F28" s="1596">
        <v>1.0</v>
      </c>
      <c r="G28" s="1592">
        <v>0.0</v>
      </c>
      <c r="H28" s="1592">
        <v>0.0</v>
      </c>
      <c r="I28" s="1592">
        <v>0.0</v>
      </c>
      <c r="J28" s="1596">
        <v>1.0</v>
      </c>
      <c r="K28" s="1592">
        <v>0.0</v>
      </c>
      <c r="L28" s="1593">
        <v>0.0</v>
      </c>
      <c r="M28" s="1593">
        <v>0.0</v>
      </c>
      <c r="N28" s="1596">
        <v>1.0</v>
      </c>
      <c r="O28" s="1600">
        <v>1.0</v>
      </c>
      <c r="P28" s="1600">
        <v>20.5</v>
      </c>
      <c r="Q28" s="1602">
        <v>0.024305555555555556</v>
      </c>
      <c r="R28" s="1596"/>
      <c r="S28" s="1378">
        <v>0.0</v>
      </c>
      <c r="T28" s="1616">
        <v>1.0</v>
      </c>
      <c r="U28" s="1714">
        <v>0.02361111111111111</v>
      </c>
      <c r="V28" s="1596"/>
      <c r="W28" s="1600">
        <v>1.0</v>
      </c>
      <c r="X28" s="1601">
        <v>1.0</v>
      </c>
      <c r="Y28" s="1602">
        <v>0.06875</v>
      </c>
      <c r="Z28" s="1596"/>
      <c r="AA28" s="1371"/>
      <c r="AB28" s="1594"/>
      <c r="AC28" s="1594"/>
      <c r="AD28" s="1596"/>
      <c r="AE28" s="1371"/>
      <c r="AF28" s="1594"/>
      <c r="AG28" s="1597"/>
      <c r="AH28" s="1596"/>
      <c r="AI28" s="1371"/>
      <c r="AJ28" s="1594"/>
      <c r="AK28" s="1597"/>
      <c r="AL28" s="1596"/>
    </row>
    <row r="29" ht="18.0" customHeight="1">
      <c r="A29" s="1816">
        <v>44401.0</v>
      </c>
      <c r="B29" s="8"/>
      <c r="C29" s="1592">
        <v>2.0</v>
      </c>
      <c r="D29" s="1594"/>
      <c r="E29" s="1593">
        <v>0.0</v>
      </c>
      <c r="F29" s="1596">
        <v>1.0</v>
      </c>
      <c r="G29" s="1592">
        <v>0.0</v>
      </c>
      <c r="H29" s="1592">
        <v>0.0</v>
      </c>
      <c r="I29" s="1592">
        <v>0.0</v>
      </c>
      <c r="J29" s="1596">
        <v>1.0</v>
      </c>
      <c r="K29" s="1600">
        <v>2.0</v>
      </c>
      <c r="L29" s="1601">
        <v>11.5</v>
      </c>
      <c r="M29" s="1602">
        <v>0.034027777777777775</v>
      </c>
      <c r="N29" s="1596"/>
      <c r="O29" s="1600">
        <v>2.0</v>
      </c>
      <c r="P29" s="1601">
        <v>18.5</v>
      </c>
      <c r="Q29" s="1602">
        <v>0.0375</v>
      </c>
      <c r="R29" s="1596"/>
      <c r="S29" s="1600">
        <v>1.0</v>
      </c>
      <c r="T29" s="1601">
        <v>1.0</v>
      </c>
      <c r="U29" s="1602">
        <v>0.04652777777777778</v>
      </c>
      <c r="V29" s="1596"/>
      <c r="W29" s="1600">
        <v>3.0</v>
      </c>
      <c r="X29" s="1601">
        <v>1.0</v>
      </c>
      <c r="Y29" s="1602">
        <v>0.06805555555555555</v>
      </c>
      <c r="Z29" s="1596"/>
      <c r="AA29" s="1371"/>
      <c r="AB29" s="1594"/>
      <c r="AC29" s="1594"/>
      <c r="AD29" s="1596"/>
      <c r="AE29" s="1371"/>
      <c r="AF29" s="1594"/>
      <c r="AG29" s="1597"/>
      <c r="AH29" s="1596"/>
      <c r="AI29" s="1706"/>
      <c r="AJ29" s="1632"/>
      <c r="AK29" s="1707"/>
      <c r="AL29" s="1596"/>
    </row>
    <row r="30" ht="18.0" customHeight="1">
      <c r="A30" s="1816">
        <v>44402.0</v>
      </c>
      <c r="B30" s="8"/>
      <c r="C30" s="1592">
        <v>0.0</v>
      </c>
      <c r="D30" s="1594"/>
      <c r="E30" s="1839">
        <v>0.0</v>
      </c>
      <c r="F30" s="1596">
        <v>1.0</v>
      </c>
      <c r="G30" s="1592">
        <v>0.0</v>
      </c>
      <c r="H30" s="1592">
        <v>0.0</v>
      </c>
      <c r="I30" s="1592">
        <v>0.0</v>
      </c>
      <c r="J30" s="1596">
        <v>1.0</v>
      </c>
      <c r="K30" s="1600">
        <v>2.0</v>
      </c>
      <c r="L30" s="1601">
        <v>6.0</v>
      </c>
      <c r="M30" s="1602">
        <v>0.04861111111111111</v>
      </c>
      <c r="N30" s="1596"/>
      <c r="O30" s="1600">
        <v>1.0</v>
      </c>
      <c r="P30" s="1601">
        <v>7.5</v>
      </c>
      <c r="Q30" s="1602">
        <v>0.02361111111111111</v>
      </c>
      <c r="R30" s="1596"/>
      <c r="S30" s="1600">
        <v>1.0</v>
      </c>
      <c r="T30" s="1601">
        <v>1.0</v>
      </c>
      <c r="U30" s="1602">
        <v>0.050694444444444445</v>
      </c>
      <c r="V30" s="1596"/>
      <c r="W30" s="1600">
        <v>1.0</v>
      </c>
      <c r="X30" s="1601">
        <v>1.0</v>
      </c>
      <c r="Y30" s="1602">
        <v>0.050694444444444445</v>
      </c>
      <c r="Z30" s="1596"/>
      <c r="AA30" s="1371"/>
      <c r="AB30" s="1594"/>
      <c r="AC30" s="1597"/>
      <c r="AD30" s="1596"/>
      <c r="AE30" s="1371"/>
      <c r="AF30" s="1594"/>
      <c r="AG30" s="1597"/>
      <c r="AH30" s="1596"/>
      <c r="AI30" s="1706"/>
      <c r="AJ30" s="1632"/>
      <c r="AK30" s="1707"/>
      <c r="AL30" s="1596"/>
    </row>
    <row r="31" ht="18.0" customHeight="1">
      <c r="A31" s="1816">
        <v>44403.0</v>
      </c>
      <c r="B31" s="8"/>
      <c r="C31" s="1600">
        <v>4.0</v>
      </c>
      <c r="D31" s="1594"/>
      <c r="E31" s="1602">
        <v>0.04791666666666667</v>
      </c>
      <c r="F31" s="1596"/>
      <c r="G31" s="1592">
        <v>0.0</v>
      </c>
      <c r="H31" s="1592">
        <v>0.0</v>
      </c>
      <c r="I31" s="1592">
        <v>0.0</v>
      </c>
      <c r="J31" s="1596">
        <v>1.0</v>
      </c>
      <c r="K31" s="1600">
        <v>1.0</v>
      </c>
      <c r="L31" s="1601">
        <v>21.5</v>
      </c>
      <c r="M31" s="1602">
        <v>0.04861111111111111</v>
      </c>
      <c r="N31" s="1596"/>
      <c r="O31" s="1592">
        <v>0.0</v>
      </c>
      <c r="P31" s="1593">
        <v>6.5</v>
      </c>
      <c r="Q31" s="1839">
        <v>0.0</v>
      </c>
      <c r="R31" s="1596">
        <v>1.0</v>
      </c>
      <c r="S31" s="1600">
        <v>1.0</v>
      </c>
      <c r="T31" s="1601">
        <v>1.0</v>
      </c>
      <c r="U31" s="1602">
        <v>0.07777777777777778</v>
      </c>
      <c r="V31" s="1596"/>
      <c r="W31" s="1600">
        <v>1.0</v>
      </c>
      <c r="X31" s="1601">
        <v>1.0</v>
      </c>
      <c r="Y31" s="1602">
        <v>0.09930555555555555</v>
      </c>
      <c r="Z31" s="1596"/>
      <c r="AA31" s="1371"/>
      <c r="AB31" s="1594"/>
      <c r="AC31" s="1597"/>
      <c r="AD31" s="1596"/>
      <c r="AE31" s="1371"/>
      <c r="AF31" s="1594"/>
      <c r="AG31" s="1597"/>
      <c r="AH31" s="1596"/>
      <c r="AI31" s="1706"/>
      <c r="AJ31" s="1632"/>
      <c r="AK31" s="1707"/>
      <c r="AL31" s="1596"/>
    </row>
    <row r="32" ht="18.0" customHeight="1">
      <c r="A32" s="1816">
        <v>44404.0</v>
      </c>
      <c r="B32" s="8"/>
      <c r="C32" s="1600">
        <v>1.0</v>
      </c>
      <c r="D32" s="1594"/>
      <c r="E32" s="1602">
        <v>0.049305555555555554</v>
      </c>
      <c r="F32" s="1596"/>
      <c r="G32" s="1600">
        <v>1.0</v>
      </c>
      <c r="H32" s="1601">
        <v>3.0</v>
      </c>
      <c r="I32" s="1602">
        <v>0.022222222222222223</v>
      </c>
      <c r="J32" s="1596"/>
      <c r="K32" s="1600">
        <v>3.0</v>
      </c>
      <c r="L32" s="1601">
        <v>6.0</v>
      </c>
      <c r="M32" s="1602">
        <v>0.020833333333333332</v>
      </c>
      <c r="N32" s="1596"/>
      <c r="O32" s="1600">
        <v>6.0</v>
      </c>
      <c r="P32" s="1601">
        <v>12.5</v>
      </c>
      <c r="Q32" s="1602">
        <v>0.034027777777777775</v>
      </c>
      <c r="R32" s="1596"/>
      <c r="S32" s="1849">
        <v>0.0</v>
      </c>
      <c r="T32" s="1601">
        <v>1.0</v>
      </c>
      <c r="U32" s="1848">
        <v>0.0</v>
      </c>
      <c r="V32" s="1596"/>
      <c r="W32" s="1600">
        <v>1.0</v>
      </c>
      <c r="X32" s="1601">
        <v>1.0</v>
      </c>
      <c r="Y32" s="1602">
        <v>0.043055555555555555</v>
      </c>
      <c r="Z32" s="1596"/>
      <c r="AA32" s="1371"/>
      <c r="AB32" s="1594"/>
      <c r="AC32" s="1597"/>
      <c r="AD32" s="1596"/>
      <c r="AE32" s="1371"/>
      <c r="AF32" s="1594"/>
      <c r="AG32" s="1595"/>
      <c r="AH32" s="1596"/>
      <c r="AI32" s="1711"/>
      <c r="AJ32" s="1712"/>
      <c r="AK32" s="1713"/>
      <c r="AL32" s="1596"/>
    </row>
    <row r="33" ht="19.5" customHeight="1">
      <c r="A33" s="1816">
        <v>44405.0</v>
      </c>
      <c r="B33" s="8"/>
      <c r="C33" s="1850">
        <v>1.0</v>
      </c>
      <c r="D33" s="1836"/>
      <c r="E33" s="1851">
        <v>0.04097222222222222</v>
      </c>
      <c r="F33" s="1596"/>
      <c r="G33" s="1850">
        <v>1.0</v>
      </c>
      <c r="H33" s="1850">
        <v>3.5</v>
      </c>
      <c r="I33" s="1852">
        <v>0.022222222222222223</v>
      </c>
      <c r="J33" s="1596"/>
      <c r="K33" s="1850">
        <v>1.0</v>
      </c>
      <c r="L33" s="1850">
        <v>5.0</v>
      </c>
      <c r="M33" s="1852">
        <v>0.03263888888888889</v>
      </c>
      <c r="N33" s="1596"/>
      <c r="O33" s="1850">
        <v>1.0</v>
      </c>
      <c r="P33" s="1850">
        <v>11.0</v>
      </c>
      <c r="Q33" s="1852">
        <v>0.022222222222222223</v>
      </c>
      <c r="R33" s="1596"/>
      <c r="S33" s="1853">
        <v>0.0</v>
      </c>
      <c r="T33" s="1850">
        <v>1.0</v>
      </c>
      <c r="U33" s="1852">
        <v>0.10833333333333334</v>
      </c>
      <c r="V33" s="1596"/>
      <c r="W33" s="1853">
        <v>0.0</v>
      </c>
      <c r="X33" s="1850">
        <v>1.0</v>
      </c>
      <c r="Y33" s="1854">
        <v>0.0</v>
      </c>
      <c r="Z33" s="1596"/>
      <c r="AA33" s="1836"/>
      <c r="AB33" s="1836"/>
      <c r="AC33" s="1843"/>
      <c r="AD33" s="1596"/>
      <c r="AE33" s="1836"/>
      <c r="AF33" s="1836"/>
      <c r="AG33" s="1843"/>
      <c r="AH33" s="1596"/>
      <c r="AI33" s="1836"/>
      <c r="AJ33" s="1836"/>
      <c r="AK33" s="1837"/>
      <c r="AL33" s="1596"/>
    </row>
    <row r="34" ht="11.25" customHeight="1">
      <c r="A34" s="1406"/>
      <c r="B34" s="1406"/>
      <c r="C34" s="1838"/>
      <c r="D34" s="1838"/>
      <c r="E34" s="1838"/>
      <c r="F34" s="1838"/>
      <c r="G34" s="1838"/>
      <c r="H34" s="1838"/>
      <c r="I34" s="1838"/>
      <c r="J34" s="1838"/>
      <c r="K34" s="1838"/>
      <c r="L34" s="1838"/>
      <c r="M34" s="1838"/>
      <c r="N34" s="1838"/>
      <c r="O34" s="1838"/>
      <c r="P34" s="1838"/>
      <c r="Q34" s="1838"/>
      <c r="R34" s="1838"/>
      <c r="S34" s="1838"/>
      <c r="T34" s="1838"/>
      <c r="U34" s="1838"/>
      <c r="V34" s="1838"/>
      <c r="W34" s="1838"/>
      <c r="X34" s="1838"/>
      <c r="Y34" s="1838"/>
      <c r="Z34" s="1838"/>
      <c r="AA34" s="1838"/>
      <c r="AB34" s="1838"/>
      <c r="AC34" s="1838"/>
      <c r="AD34" s="1838"/>
      <c r="AE34" s="1838"/>
      <c r="AF34" s="1838"/>
      <c r="AG34" s="1838"/>
      <c r="AH34" s="1838"/>
      <c r="AI34" s="1838"/>
      <c r="AJ34" s="1838"/>
      <c r="AK34" s="1838"/>
      <c r="AL34" s="1838"/>
    </row>
    <row r="35" ht="18.0" customHeight="1">
      <c r="A35" s="1816">
        <v>44406.0</v>
      </c>
      <c r="B35" s="8"/>
      <c r="C35" s="1600">
        <v>1.0</v>
      </c>
      <c r="D35" s="1712"/>
      <c r="E35" s="1845">
        <v>0.03611111111111111</v>
      </c>
      <c r="F35" s="1596"/>
      <c r="G35" s="1600">
        <v>1.0</v>
      </c>
      <c r="H35" s="1601">
        <v>3.5</v>
      </c>
      <c r="I35" s="1602">
        <v>0.020833333333333332</v>
      </c>
      <c r="J35" s="1596"/>
      <c r="K35" s="1600">
        <v>1.0</v>
      </c>
      <c r="L35" s="1601">
        <v>5.0</v>
      </c>
      <c r="M35" s="1602">
        <v>0.03263888888888889</v>
      </c>
      <c r="N35" s="1596"/>
      <c r="O35" s="1600">
        <v>2.0</v>
      </c>
      <c r="P35" s="1601">
        <v>12.5</v>
      </c>
      <c r="Q35" s="1602">
        <v>0.022222222222222223</v>
      </c>
      <c r="R35" s="1596"/>
      <c r="S35" s="1600">
        <v>1.0</v>
      </c>
      <c r="T35" s="1601">
        <v>1.0</v>
      </c>
      <c r="U35" s="1602">
        <v>0.04652777777777778</v>
      </c>
      <c r="V35" s="1596"/>
      <c r="W35" s="1600">
        <v>1.0</v>
      </c>
      <c r="X35" s="1601">
        <v>1.0</v>
      </c>
      <c r="Y35" s="1855">
        <v>0.0</v>
      </c>
      <c r="Z35" s="1596"/>
      <c r="AA35" s="1371"/>
      <c r="AB35" s="1594"/>
      <c r="AC35" s="1597"/>
      <c r="AD35" s="1596"/>
      <c r="AE35" s="1371"/>
      <c r="AF35" s="1594"/>
      <c r="AG35" s="1597"/>
      <c r="AH35" s="1596"/>
      <c r="AI35" s="1711"/>
      <c r="AJ35" s="1712"/>
      <c r="AK35" s="1713"/>
      <c r="AL35" s="1596"/>
    </row>
    <row r="36" ht="20.25" customHeight="1">
      <c r="A36" s="1816">
        <v>44407.0</v>
      </c>
      <c r="B36" s="8"/>
      <c r="C36" s="1452">
        <v>2.0</v>
      </c>
      <c r="D36" s="1452">
        <v>5.5</v>
      </c>
      <c r="E36" s="1856">
        <v>0.04027777777777778</v>
      </c>
      <c r="F36" s="1596"/>
      <c r="G36" s="1600">
        <v>1.0</v>
      </c>
      <c r="H36" s="1601">
        <v>4.5</v>
      </c>
      <c r="I36" s="1602">
        <v>0.027083333333333334</v>
      </c>
      <c r="J36" s="1596"/>
      <c r="K36" s="1592">
        <v>0.0</v>
      </c>
      <c r="L36" s="1593">
        <v>0.0</v>
      </c>
      <c r="M36" s="1593">
        <v>0.0</v>
      </c>
      <c r="N36" s="1596">
        <v>1.0</v>
      </c>
      <c r="O36" s="1600">
        <v>2.0</v>
      </c>
      <c r="P36" s="1601">
        <v>17.5</v>
      </c>
      <c r="Q36" s="1845">
        <v>0.004166666666666667</v>
      </c>
      <c r="R36" s="1596"/>
      <c r="S36" s="1600">
        <v>1.0</v>
      </c>
      <c r="T36" s="1601">
        <v>1.0</v>
      </c>
      <c r="U36" s="1602">
        <v>0.04791666666666667</v>
      </c>
      <c r="V36" s="1596"/>
      <c r="W36" s="1849">
        <v>0.0</v>
      </c>
      <c r="X36" s="1601">
        <v>1.0</v>
      </c>
      <c r="Y36" s="1848">
        <v>0.0</v>
      </c>
      <c r="Z36" s="1596"/>
      <c r="AA36" s="1378">
        <v>0.0</v>
      </c>
      <c r="AB36" s="1616">
        <v>1.0</v>
      </c>
      <c r="AC36" s="1714">
        <v>0.0</v>
      </c>
      <c r="AD36" s="1596"/>
      <c r="AE36" s="1706"/>
      <c r="AF36" s="1632"/>
      <c r="AG36" s="1707"/>
      <c r="AH36" s="1596"/>
      <c r="AI36" s="1711"/>
      <c r="AJ36" s="1712"/>
      <c r="AK36" s="1713"/>
      <c r="AL36" s="1596"/>
    </row>
    <row r="37" ht="20.25" customHeight="1">
      <c r="A37" s="1816">
        <v>44408.0</v>
      </c>
      <c r="B37" s="8"/>
      <c r="C37" s="1592">
        <v>0.0</v>
      </c>
      <c r="D37" s="1593">
        <v>0.0</v>
      </c>
      <c r="E37" s="1839">
        <v>0.0</v>
      </c>
      <c r="F37" s="1596">
        <v>1.0</v>
      </c>
      <c r="G37" s="1600">
        <v>1.0</v>
      </c>
      <c r="H37" s="1601">
        <v>4.0</v>
      </c>
      <c r="I37" s="1602">
        <v>0.025694444444444443</v>
      </c>
      <c r="J37" s="1596"/>
      <c r="K37" s="1592">
        <v>0.0</v>
      </c>
      <c r="L37" s="1593">
        <v>0.0</v>
      </c>
      <c r="M37" s="1593">
        <v>0.0</v>
      </c>
      <c r="N37" s="1596">
        <v>1.0</v>
      </c>
      <c r="O37" s="1600">
        <v>2.0</v>
      </c>
      <c r="P37" s="1601">
        <v>6.0</v>
      </c>
      <c r="Q37" s="1624">
        <v>0.05694444444444444</v>
      </c>
      <c r="R37" s="1596"/>
      <c r="S37" s="1600">
        <v>1.0</v>
      </c>
      <c r="T37" s="1601">
        <v>1.0</v>
      </c>
      <c r="U37" s="1602">
        <v>0.04513888888888889</v>
      </c>
      <c r="V37" s="1596"/>
      <c r="W37" s="1849">
        <v>0.0</v>
      </c>
      <c r="X37" s="1601">
        <v>1.0</v>
      </c>
      <c r="Y37" s="1848">
        <v>0.0</v>
      </c>
      <c r="Z37" s="1596"/>
      <c r="AA37" s="1600">
        <v>2.0</v>
      </c>
      <c r="AB37" s="1601">
        <v>1.0</v>
      </c>
      <c r="AC37" s="1602">
        <v>0.07847222222222222</v>
      </c>
      <c r="AD37" s="1596"/>
      <c r="AE37" s="1711"/>
      <c r="AF37" s="1712"/>
      <c r="AG37" s="1713"/>
      <c r="AH37" s="1596"/>
      <c r="AI37" s="1711"/>
      <c r="AJ37" s="1712"/>
      <c r="AK37" s="1713"/>
      <c r="AL37" s="1596"/>
    </row>
    <row r="38" ht="18.75" customHeight="1">
      <c r="A38" s="1436"/>
      <c r="B38" s="1857"/>
      <c r="C38" s="1437"/>
      <c r="D38" s="1437"/>
      <c r="E38" s="1438"/>
      <c r="F38" s="1438"/>
      <c r="G38" s="1437"/>
      <c r="H38" s="1437"/>
      <c r="I38" s="1438"/>
      <c r="J38" s="1438"/>
      <c r="K38" s="1437"/>
      <c r="L38" s="1437"/>
      <c r="M38" s="1438"/>
      <c r="N38" s="1438"/>
      <c r="O38" s="1437"/>
      <c r="P38" s="1437"/>
      <c r="Q38" s="1438"/>
      <c r="R38" s="1438"/>
      <c r="S38" s="1437"/>
      <c r="T38" s="1437"/>
      <c r="U38" s="1438"/>
      <c r="V38" s="1438"/>
      <c r="W38" s="1437"/>
      <c r="X38" s="1437"/>
      <c r="Y38" s="1438"/>
      <c r="Z38" s="1438"/>
      <c r="AA38" s="1437"/>
      <c r="AB38" s="1437"/>
      <c r="AC38" s="1438"/>
      <c r="AD38" s="1438"/>
      <c r="AE38" s="1437"/>
      <c r="AF38" s="1437"/>
      <c r="AG38" s="1438"/>
      <c r="AH38" s="1438"/>
      <c r="AI38" s="1437"/>
      <c r="AJ38" s="1437"/>
      <c r="AK38" s="1438"/>
      <c r="AL38" s="1438"/>
    </row>
    <row r="39" ht="18.0" customHeight="1">
      <c r="A39" s="1436"/>
      <c r="B39" s="1436"/>
      <c r="C39" s="1437"/>
      <c r="D39" s="1437"/>
      <c r="E39" s="1438"/>
      <c r="F39" s="1438"/>
      <c r="G39" s="1437"/>
      <c r="H39" s="1437"/>
      <c r="I39" s="1438"/>
      <c r="J39" s="1438"/>
      <c r="K39" s="1437"/>
      <c r="L39" s="1437"/>
      <c r="M39" s="1438"/>
      <c r="N39" s="1438"/>
      <c r="O39" s="1437"/>
      <c r="P39" s="1437"/>
      <c r="Q39" s="1438"/>
      <c r="R39" s="1438"/>
      <c r="S39" s="1437"/>
      <c r="T39" s="1437"/>
      <c r="U39" s="1438"/>
      <c r="V39" s="1438"/>
      <c r="W39" s="1437"/>
      <c r="X39" s="1437"/>
      <c r="Y39" s="1438"/>
      <c r="Z39" s="1438"/>
      <c r="AA39" s="1437"/>
      <c r="AB39" s="1437"/>
      <c r="AC39" s="1438"/>
      <c r="AD39" s="1438"/>
      <c r="AE39" s="1437"/>
      <c r="AF39" s="1437"/>
      <c r="AG39" s="1438"/>
      <c r="AH39" s="1438"/>
      <c r="AI39" s="1437"/>
      <c r="AJ39" s="1437"/>
      <c r="AK39" s="1438"/>
      <c r="AL39" s="1438"/>
    </row>
    <row r="40" ht="18.0" customHeight="1">
      <c r="A40" s="1441" t="s">
        <v>45</v>
      </c>
      <c r="B40" s="1810" t="s">
        <v>46</v>
      </c>
      <c r="C40" s="1443">
        <f t="shared" ref="C40:AL40" si="1">SUM(C3:C9)</f>
        <v>3</v>
      </c>
      <c r="D40" s="1444">
        <f t="shared" si="1"/>
        <v>0</v>
      </c>
      <c r="E40" s="1445">
        <f t="shared" si="1"/>
        <v>0.04166666667</v>
      </c>
      <c r="F40" s="1446">
        <f t="shared" si="1"/>
        <v>0</v>
      </c>
      <c r="G40" s="1443">
        <f t="shared" si="1"/>
        <v>11</v>
      </c>
      <c r="H40" s="1444">
        <f t="shared" si="1"/>
        <v>44.5</v>
      </c>
      <c r="I40" s="1445">
        <f t="shared" si="1"/>
        <v>0.2097222222</v>
      </c>
      <c r="J40" s="1446">
        <f t="shared" si="1"/>
        <v>0</v>
      </c>
      <c r="K40" s="1443">
        <f t="shared" si="1"/>
        <v>4</v>
      </c>
      <c r="L40" s="1444">
        <f t="shared" si="1"/>
        <v>22.5</v>
      </c>
      <c r="M40" s="1445">
        <f t="shared" si="1"/>
        <v>0.1229166667</v>
      </c>
      <c r="N40" s="1446">
        <f t="shared" si="1"/>
        <v>2</v>
      </c>
      <c r="O40" s="1443">
        <f t="shared" si="1"/>
        <v>0</v>
      </c>
      <c r="P40" s="1444">
        <f t="shared" si="1"/>
        <v>0</v>
      </c>
      <c r="Q40" s="1445">
        <f t="shared" si="1"/>
        <v>0</v>
      </c>
      <c r="R40" s="1446">
        <f t="shared" si="1"/>
        <v>0</v>
      </c>
      <c r="S40" s="1443">
        <f t="shared" si="1"/>
        <v>0</v>
      </c>
      <c r="T40" s="1444">
        <f t="shared" si="1"/>
        <v>0</v>
      </c>
      <c r="U40" s="1445">
        <f t="shared" si="1"/>
        <v>0</v>
      </c>
      <c r="V40" s="1446">
        <f t="shared" si="1"/>
        <v>0</v>
      </c>
      <c r="W40" s="1443">
        <f t="shared" si="1"/>
        <v>0</v>
      </c>
      <c r="X40" s="1444">
        <f t="shared" si="1"/>
        <v>0</v>
      </c>
      <c r="Y40" s="1445">
        <f t="shared" si="1"/>
        <v>0</v>
      </c>
      <c r="Z40" s="1446">
        <f t="shared" si="1"/>
        <v>0</v>
      </c>
      <c r="AA40" s="1443">
        <f t="shared" si="1"/>
        <v>0</v>
      </c>
      <c r="AB40" s="1444">
        <f t="shared" si="1"/>
        <v>0</v>
      </c>
      <c r="AC40" s="1445">
        <f t="shared" si="1"/>
        <v>0</v>
      </c>
      <c r="AD40" s="1446">
        <f t="shared" si="1"/>
        <v>0</v>
      </c>
      <c r="AE40" s="1443">
        <f t="shared" si="1"/>
        <v>0</v>
      </c>
      <c r="AF40" s="1444">
        <f t="shared" si="1"/>
        <v>0</v>
      </c>
      <c r="AG40" s="1445">
        <f t="shared" si="1"/>
        <v>0</v>
      </c>
      <c r="AH40" s="1446">
        <f t="shared" si="1"/>
        <v>0</v>
      </c>
      <c r="AI40" s="1443">
        <f t="shared" si="1"/>
        <v>0</v>
      </c>
      <c r="AJ40" s="1444">
        <f t="shared" si="1"/>
        <v>0</v>
      </c>
      <c r="AK40" s="1445">
        <f t="shared" si="1"/>
        <v>0</v>
      </c>
      <c r="AL40" s="1446">
        <f t="shared" si="1"/>
        <v>0</v>
      </c>
    </row>
    <row r="41" ht="18.0" customHeight="1">
      <c r="A41" s="1447" t="s">
        <v>47</v>
      </c>
      <c r="B41" s="1811" t="s">
        <v>48</v>
      </c>
      <c r="C41" s="1443">
        <f t="shared" ref="C41:AL41" si="2">SUM(C11:C17)</f>
        <v>16</v>
      </c>
      <c r="D41" s="1444">
        <f t="shared" si="2"/>
        <v>0</v>
      </c>
      <c r="E41" s="1445">
        <f t="shared" si="2"/>
        <v>0.1305555556</v>
      </c>
      <c r="F41" s="1446">
        <f t="shared" si="2"/>
        <v>4</v>
      </c>
      <c r="G41" s="1443">
        <f t="shared" si="2"/>
        <v>8</v>
      </c>
      <c r="H41" s="1444">
        <f t="shared" si="2"/>
        <v>52.5</v>
      </c>
      <c r="I41" s="1445">
        <f t="shared" si="2"/>
        <v>0.2673611111</v>
      </c>
      <c r="J41" s="1446">
        <f t="shared" si="2"/>
        <v>0</v>
      </c>
      <c r="K41" s="1443">
        <f t="shared" si="2"/>
        <v>5</v>
      </c>
      <c r="L41" s="1444">
        <f t="shared" si="2"/>
        <v>28</v>
      </c>
      <c r="M41" s="1445">
        <f t="shared" si="2"/>
        <v>0.1222222222</v>
      </c>
      <c r="N41" s="1446">
        <f t="shared" si="2"/>
        <v>2</v>
      </c>
      <c r="O41" s="1443">
        <f t="shared" si="2"/>
        <v>0</v>
      </c>
      <c r="P41" s="1444">
        <f t="shared" si="2"/>
        <v>0</v>
      </c>
      <c r="Q41" s="1445">
        <f t="shared" si="2"/>
        <v>0</v>
      </c>
      <c r="R41" s="1446">
        <f t="shared" si="2"/>
        <v>0</v>
      </c>
      <c r="S41" s="1443">
        <f t="shared" si="2"/>
        <v>0</v>
      </c>
      <c r="T41" s="1444">
        <f t="shared" si="2"/>
        <v>0</v>
      </c>
      <c r="U41" s="1445">
        <f t="shared" si="2"/>
        <v>0</v>
      </c>
      <c r="V41" s="1446">
        <f t="shared" si="2"/>
        <v>0</v>
      </c>
      <c r="W41" s="1443">
        <f t="shared" si="2"/>
        <v>0</v>
      </c>
      <c r="X41" s="1444">
        <f t="shared" si="2"/>
        <v>0</v>
      </c>
      <c r="Y41" s="1445">
        <f t="shared" si="2"/>
        <v>0</v>
      </c>
      <c r="Z41" s="1446">
        <f t="shared" si="2"/>
        <v>0</v>
      </c>
      <c r="AA41" s="1443">
        <f t="shared" si="2"/>
        <v>0</v>
      </c>
      <c r="AB41" s="1444">
        <f t="shared" si="2"/>
        <v>0</v>
      </c>
      <c r="AC41" s="1445">
        <f t="shared" si="2"/>
        <v>0</v>
      </c>
      <c r="AD41" s="1446">
        <f t="shared" si="2"/>
        <v>0</v>
      </c>
      <c r="AE41" s="1443">
        <f t="shared" si="2"/>
        <v>0</v>
      </c>
      <c r="AF41" s="1444">
        <f t="shared" si="2"/>
        <v>0</v>
      </c>
      <c r="AG41" s="1445">
        <f t="shared" si="2"/>
        <v>0</v>
      </c>
      <c r="AH41" s="1446">
        <f t="shared" si="2"/>
        <v>0</v>
      </c>
      <c r="AI41" s="1443">
        <f t="shared" si="2"/>
        <v>0</v>
      </c>
      <c r="AJ41" s="1444">
        <f t="shared" si="2"/>
        <v>0</v>
      </c>
      <c r="AK41" s="1445">
        <f t="shared" si="2"/>
        <v>0</v>
      </c>
      <c r="AL41" s="1446">
        <f t="shared" si="2"/>
        <v>0</v>
      </c>
    </row>
    <row r="42" ht="18.0" customHeight="1">
      <c r="A42" s="1449" t="s">
        <v>43</v>
      </c>
      <c r="B42" s="1811" t="s">
        <v>49</v>
      </c>
      <c r="C42" s="1443">
        <f t="shared" ref="C42:AL42" si="3">SUM(C19:C25)</f>
        <v>22</v>
      </c>
      <c r="D42" s="1444">
        <f t="shared" si="3"/>
        <v>0</v>
      </c>
      <c r="E42" s="1445">
        <f t="shared" si="3"/>
        <v>0.2</v>
      </c>
      <c r="F42" s="1446">
        <f t="shared" si="3"/>
        <v>3</v>
      </c>
      <c r="G42" s="1443">
        <f t="shared" si="3"/>
        <v>2</v>
      </c>
      <c r="H42" s="1444">
        <f t="shared" si="3"/>
        <v>10.5</v>
      </c>
      <c r="I42" s="1445">
        <f t="shared" si="3"/>
        <v>0.04722222222</v>
      </c>
      <c r="J42" s="1446">
        <f t="shared" si="3"/>
        <v>5</v>
      </c>
      <c r="K42" s="1443">
        <f t="shared" si="3"/>
        <v>6</v>
      </c>
      <c r="L42" s="1444">
        <f t="shared" si="3"/>
        <v>47.5</v>
      </c>
      <c r="M42" s="1445">
        <f t="shared" si="3"/>
        <v>0.2354166667</v>
      </c>
      <c r="N42" s="1446">
        <f t="shared" si="3"/>
        <v>0</v>
      </c>
      <c r="O42" s="1443">
        <f t="shared" si="3"/>
        <v>17</v>
      </c>
      <c r="P42" s="1444">
        <f t="shared" si="3"/>
        <v>33.5</v>
      </c>
      <c r="Q42" s="1445">
        <f t="shared" si="3"/>
        <v>0.1243055556</v>
      </c>
      <c r="R42" s="1446">
        <f t="shared" si="3"/>
        <v>0</v>
      </c>
      <c r="S42" s="1443">
        <f t="shared" si="3"/>
        <v>0</v>
      </c>
      <c r="T42" s="1444">
        <f t="shared" si="3"/>
        <v>0</v>
      </c>
      <c r="U42" s="1445">
        <f t="shared" si="3"/>
        <v>0</v>
      </c>
      <c r="V42" s="1446">
        <f t="shared" si="3"/>
        <v>0</v>
      </c>
      <c r="W42" s="1443">
        <f t="shared" si="3"/>
        <v>0</v>
      </c>
      <c r="X42" s="1444">
        <f t="shared" si="3"/>
        <v>0</v>
      </c>
      <c r="Y42" s="1445">
        <f t="shared" si="3"/>
        <v>0</v>
      </c>
      <c r="Z42" s="1446">
        <f t="shared" si="3"/>
        <v>0</v>
      </c>
      <c r="AA42" s="1443">
        <f t="shared" si="3"/>
        <v>0</v>
      </c>
      <c r="AB42" s="1444">
        <f t="shared" si="3"/>
        <v>0</v>
      </c>
      <c r="AC42" s="1445">
        <f t="shared" si="3"/>
        <v>0</v>
      </c>
      <c r="AD42" s="1446">
        <f t="shared" si="3"/>
        <v>0</v>
      </c>
      <c r="AE42" s="1443">
        <f t="shared" si="3"/>
        <v>0</v>
      </c>
      <c r="AF42" s="1444">
        <f t="shared" si="3"/>
        <v>0</v>
      </c>
      <c r="AG42" s="1445">
        <f t="shared" si="3"/>
        <v>0</v>
      </c>
      <c r="AH42" s="1446">
        <f t="shared" si="3"/>
        <v>0</v>
      </c>
      <c r="AI42" s="1443">
        <f t="shared" si="3"/>
        <v>0</v>
      </c>
      <c r="AJ42" s="1444">
        <f t="shared" si="3"/>
        <v>0</v>
      </c>
      <c r="AK42" s="1445">
        <f t="shared" si="3"/>
        <v>0</v>
      </c>
      <c r="AL42" s="1446">
        <f t="shared" si="3"/>
        <v>0</v>
      </c>
    </row>
    <row r="43" ht="18.0" customHeight="1">
      <c r="A43" s="1450" t="s">
        <v>57</v>
      </c>
      <c r="B43" s="1811" t="s">
        <v>51</v>
      </c>
      <c r="C43" s="1443">
        <f t="shared" ref="C43:AL43" si="4">SUM(C27:C33)</f>
        <v>10</v>
      </c>
      <c r="D43" s="1444">
        <f t="shared" si="4"/>
        <v>0</v>
      </c>
      <c r="E43" s="1445">
        <f t="shared" si="4"/>
        <v>0.1659722222</v>
      </c>
      <c r="F43" s="1446">
        <f t="shared" si="4"/>
        <v>3</v>
      </c>
      <c r="G43" s="1443">
        <f t="shared" si="4"/>
        <v>2</v>
      </c>
      <c r="H43" s="1444">
        <f t="shared" si="4"/>
        <v>6.5</v>
      </c>
      <c r="I43" s="1445">
        <f t="shared" si="4"/>
        <v>0.04444444444</v>
      </c>
      <c r="J43" s="1446">
        <f t="shared" si="4"/>
        <v>5</v>
      </c>
      <c r="K43" s="1443">
        <f t="shared" si="4"/>
        <v>9</v>
      </c>
      <c r="L43" s="1444">
        <f t="shared" si="4"/>
        <v>50</v>
      </c>
      <c r="M43" s="1445">
        <f t="shared" si="4"/>
        <v>0.1847222222</v>
      </c>
      <c r="N43" s="1446">
        <f t="shared" si="4"/>
        <v>2</v>
      </c>
      <c r="O43" s="1443">
        <f t="shared" si="4"/>
        <v>15</v>
      </c>
      <c r="P43" s="1444">
        <f t="shared" si="4"/>
        <v>94</v>
      </c>
      <c r="Q43" s="1445">
        <f t="shared" si="4"/>
        <v>0.1631944444</v>
      </c>
      <c r="R43" s="1446">
        <f t="shared" si="4"/>
        <v>1</v>
      </c>
      <c r="S43" s="1443">
        <f t="shared" si="4"/>
        <v>3</v>
      </c>
      <c r="T43" s="1444">
        <f t="shared" si="4"/>
        <v>6</v>
      </c>
      <c r="U43" s="1445">
        <f t="shared" si="4"/>
        <v>0.3069444444</v>
      </c>
      <c r="V43" s="1446">
        <f t="shared" si="4"/>
        <v>0</v>
      </c>
      <c r="W43" s="1443">
        <f t="shared" si="4"/>
        <v>7</v>
      </c>
      <c r="X43" s="1444">
        <f t="shared" si="4"/>
        <v>7</v>
      </c>
      <c r="Y43" s="1445">
        <f t="shared" si="4"/>
        <v>0.3680555556</v>
      </c>
      <c r="Z43" s="1446">
        <f t="shared" si="4"/>
        <v>0</v>
      </c>
      <c r="AA43" s="1443">
        <f t="shared" si="4"/>
        <v>0</v>
      </c>
      <c r="AB43" s="1444">
        <f t="shared" si="4"/>
        <v>0</v>
      </c>
      <c r="AC43" s="1445">
        <f t="shared" si="4"/>
        <v>0</v>
      </c>
      <c r="AD43" s="1446">
        <f t="shared" si="4"/>
        <v>0</v>
      </c>
      <c r="AE43" s="1443">
        <f t="shared" si="4"/>
        <v>0</v>
      </c>
      <c r="AF43" s="1444">
        <f t="shared" si="4"/>
        <v>0</v>
      </c>
      <c r="AG43" s="1445">
        <f t="shared" si="4"/>
        <v>0</v>
      </c>
      <c r="AH43" s="1446">
        <f t="shared" si="4"/>
        <v>0</v>
      </c>
      <c r="AI43" s="1443">
        <f t="shared" si="4"/>
        <v>0</v>
      </c>
      <c r="AJ43" s="1444">
        <f t="shared" si="4"/>
        <v>0</v>
      </c>
      <c r="AK43" s="1445">
        <f t="shared" si="4"/>
        <v>0</v>
      </c>
      <c r="AL43" s="1446">
        <f t="shared" si="4"/>
        <v>0</v>
      </c>
    </row>
    <row r="44" ht="18.0" customHeight="1">
      <c r="A44" s="1452" t="s">
        <v>52</v>
      </c>
      <c r="B44" s="1812" t="s">
        <v>53</v>
      </c>
      <c r="C44" s="1443">
        <f t="shared" ref="C44:AL44" si="5">SUM(C35:C37)</f>
        <v>3</v>
      </c>
      <c r="D44" s="1444">
        <f t="shared" si="5"/>
        <v>5.5</v>
      </c>
      <c r="E44" s="1445">
        <f t="shared" si="5"/>
        <v>0.07638888889</v>
      </c>
      <c r="F44" s="1446">
        <f t="shared" si="5"/>
        <v>1</v>
      </c>
      <c r="G44" s="1443">
        <f t="shared" si="5"/>
        <v>3</v>
      </c>
      <c r="H44" s="1444">
        <f t="shared" si="5"/>
        <v>12</v>
      </c>
      <c r="I44" s="1445">
        <f t="shared" si="5"/>
        <v>0.07361111111</v>
      </c>
      <c r="J44" s="1446">
        <f t="shared" si="5"/>
        <v>0</v>
      </c>
      <c r="K44" s="1443">
        <f t="shared" si="5"/>
        <v>1</v>
      </c>
      <c r="L44" s="1444">
        <f t="shared" si="5"/>
        <v>5</v>
      </c>
      <c r="M44" s="1445">
        <f t="shared" si="5"/>
        <v>0.03263888889</v>
      </c>
      <c r="N44" s="1446">
        <f t="shared" si="5"/>
        <v>2</v>
      </c>
      <c r="O44" s="1443">
        <f t="shared" si="5"/>
        <v>6</v>
      </c>
      <c r="P44" s="1444">
        <f t="shared" si="5"/>
        <v>36</v>
      </c>
      <c r="Q44" s="1445">
        <f t="shared" si="5"/>
        <v>0.08333333333</v>
      </c>
      <c r="R44" s="1446">
        <f t="shared" si="5"/>
        <v>0</v>
      </c>
      <c r="S44" s="1443">
        <f t="shared" si="5"/>
        <v>3</v>
      </c>
      <c r="T44" s="1444">
        <f t="shared" si="5"/>
        <v>3</v>
      </c>
      <c r="U44" s="1445">
        <f t="shared" si="5"/>
        <v>0.1395833333</v>
      </c>
      <c r="V44" s="1446">
        <f t="shared" si="5"/>
        <v>0</v>
      </c>
      <c r="W44" s="1443">
        <f t="shared" si="5"/>
        <v>1</v>
      </c>
      <c r="X44" s="1444">
        <f t="shared" si="5"/>
        <v>3</v>
      </c>
      <c r="Y44" s="1445">
        <f t="shared" si="5"/>
        <v>0</v>
      </c>
      <c r="Z44" s="1446">
        <f t="shared" si="5"/>
        <v>0</v>
      </c>
      <c r="AA44" s="1443">
        <f t="shared" si="5"/>
        <v>2</v>
      </c>
      <c r="AB44" s="1444">
        <f t="shared" si="5"/>
        <v>2</v>
      </c>
      <c r="AC44" s="1445">
        <f t="shared" si="5"/>
        <v>0.07847222222</v>
      </c>
      <c r="AD44" s="1446">
        <f t="shared" si="5"/>
        <v>0</v>
      </c>
      <c r="AE44" s="1443">
        <f t="shared" si="5"/>
        <v>0</v>
      </c>
      <c r="AF44" s="1444">
        <f t="shared" si="5"/>
        <v>0</v>
      </c>
      <c r="AG44" s="1445">
        <f t="shared" si="5"/>
        <v>0</v>
      </c>
      <c r="AH44" s="1446">
        <f t="shared" si="5"/>
        <v>0</v>
      </c>
      <c r="AI44" s="1443">
        <f t="shared" si="5"/>
        <v>0</v>
      </c>
      <c r="AJ44" s="1444">
        <f t="shared" si="5"/>
        <v>0</v>
      </c>
      <c r="AK44" s="1445">
        <f t="shared" si="5"/>
        <v>0</v>
      </c>
      <c r="AL44" s="1446">
        <f t="shared" si="5"/>
        <v>0</v>
      </c>
    </row>
    <row r="45" ht="18.0" customHeight="1">
      <c r="A45" s="1454" t="s">
        <v>44</v>
      </c>
      <c r="B45" s="1813" t="s">
        <v>24</v>
      </c>
      <c r="C45" s="1443">
        <f t="shared" ref="C45:AL45" si="6">SUM(C40:C44)</f>
        <v>54</v>
      </c>
      <c r="D45" s="1444">
        <f t="shared" si="6"/>
        <v>5.5</v>
      </c>
      <c r="E45" s="1445">
        <f t="shared" si="6"/>
        <v>0.6145833333</v>
      </c>
      <c r="F45" s="1446">
        <f t="shared" si="6"/>
        <v>11</v>
      </c>
      <c r="G45" s="1443">
        <f t="shared" si="6"/>
        <v>26</v>
      </c>
      <c r="H45" s="1444">
        <f t="shared" si="6"/>
        <v>126</v>
      </c>
      <c r="I45" s="1445">
        <f t="shared" si="6"/>
        <v>0.6423611111</v>
      </c>
      <c r="J45" s="1446">
        <f t="shared" si="6"/>
        <v>10</v>
      </c>
      <c r="K45" s="1443">
        <f t="shared" si="6"/>
        <v>25</v>
      </c>
      <c r="L45" s="1444">
        <f t="shared" si="6"/>
        <v>153</v>
      </c>
      <c r="M45" s="1445">
        <f t="shared" si="6"/>
        <v>0.6979166667</v>
      </c>
      <c r="N45" s="1446">
        <f t="shared" si="6"/>
        <v>8</v>
      </c>
      <c r="O45" s="1443">
        <f t="shared" si="6"/>
        <v>38</v>
      </c>
      <c r="P45" s="1444">
        <f t="shared" si="6"/>
        <v>163.5</v>
      </c>
      <c r="Q45" s="1445">
        <f t="shared" si="6"/>
        <v>0.3708333333</v>
      </c>
      <c r="R45" s="1446">
        <f t="shared" si="6"/>
        <v>1</v>
      </c>
      <c r="S45" s="1443">
        <f t="shared" si="6"/>
        <v>6</v>
      </c>
      <c r="T45" s="1444">
        <f t="shared" si="6"/>
        <v>9</v>
      </c>
      <c r="U45" s="1445">
        <f t="shared" si="6"/>
        <v>0.4465277778</v>
      </c>
      <c r="V45" s="1446">
        <f t="shared" si="6"/>
        <v>0</v>
      </c>
      <c r="W45" s="1443">
        <f t="shared" si="6"/>
        <v>8</v>
      </c>
      <c r="X45" s="1444">
        <f t="shared" si="6"/>
        <v>10</v>
      </c>
      <c r="Y45" s="1445">
        <f t="shared" si="6"/>
        <v>0.3680555556</v>
      </c>
      <c r="Z45" s="1446">
        <f t="shared" si="6"/>
        <v>0</v>
      </c>
      <c r="AA45" s="1443">
        <f t="shared" si="6"/>
        <v>2</v>
      </c>
      <c r="AB45" s="1444">
        <f t="shared" si="6"/>
        <v>2</v>
      </c>
      <c r="AC45" s="1445">
        <f t="shared" si="6"/>
        <v>0.07847222222</v>
      </c>
      <c r="AD45" s="1446">
        <f t="shared" si="6"/>
        <v>0</v>
      </c>
      <c r="AE45" s="1443">
        <f t="shared" si="6"/>
        <v>0</v>
      </c>
      <c r="AF45" s="1444">
        <f t="shared" si="6"/>
        <v>0</v>
      </c>
      <c r="AG45" s="1445">
        <f t="shared" si="6"/>
        <v>0</v>
      </c>
      <c r="AH45" s="1446">
        <f t="shared" si="6"/>
        <v>0</v>
      </c>
      <c r="AI45" s="1443">
        <f t="shared" si="6"/>
        <v>0</v>
      </c>
      <c r="AJ45" s="1444">
        <f t="shared" si="6"/>
        <v>0</v>
      </c>
      <c r="AK45" s="1445">
        <f t="shared" si="6"/>
        <v>0</v>
      </c>
      <c r="AL45" s="1446">
        <f t="shared" si="6"/>
        <v>0</v>
      </c>
    </row>
  </sheetData>
  <mergeCells count="42">
    <mergeCell ref="AA1:AD1"/>
    <mergeCell ref="AE1:AH1"/>
    <mergeCell ref="AI1:AL1"/>
    <mergeCell ref="A1:B1"/>
    <mergeCell ref="C1:F1"/>
    <mergeCell ref="G1:J1"/>
    <mergeCell ref="K1:N1"/>
    <mergeCell ref="O1:R1"/>
    <mergeCell ref="S1:V1"/>
    <mergeCell ref="W1:Z1"/>
    <mergeCell ref="A2:B2"/>
    <mergeCell ref="A3:B3"/>
    <mergeCell ref="A4:B4"/>
    <mergeCell ref="A5:B5"/>
    <mergeCell ref="A6:B6"/>
    <mergeCell ref="A7:B7"/>
    <mergeCell ref="A8:B8"/>
    <mergeCell ref="A9:B9"/>
    <mergeCell ref="A11:B11"/>
    <mergeCell ref="A12:B12"/>
    <mergeCell ref="A13:B13"/>
    <mergeCell ref="A14:B14"/>
    <mergeCell ref="A15:B15"/>
    <mergeCell ref="A16:B16"/>
    <mergeCell ref="A17:B17"/>
    <mergeCell ref="A19:B19"/>
    <mergeCell ref="A20:B20"/>
    <mergeCell ref="A21:B21"/>
    <mergeCell ref="A22:B22"/>
    <mergeCell ref="A23:B23"/>
    <mergeCell ref="A24:B24"/>
    <mergeCell ref="A33:B33"/>
    <mergeCell ref="A35:B35"/>
    <mergeCell ref="A36:B36"/>
    <mergeCell ref="A37:B37"/>
    <mergeCell ref="A25:B25"/>
    <mergeCell ref="A27:B27"/>
    <mergeCell ref="A28:B28"/>
    <mergeCell ref="A29:B29"/>
    <mergeCell ref="A30:B30"/>
    <mergeCell ref="A31:B31"/>
    <mergeCell ref="A32:B32"/>
  </mergeCells>
  <drawing r:id="rId1"/>
</worksheet>
</file>