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C:\Git\InterestRatesProject\"/>
    </mc:Choice>
  </mc:AlternateContent>
  <xr:revisionPtr revIDLastSave="0" documentId="13_ncr:1_{CC2BE833-5EA4-4A21-8F2D-A4D3C4825708}" xr6:coauthVersionLast="33" xr6:coauthVersionMax="33" xr10:uidLastSave="{00000000-0000-0000-0000-000000000000}"/>
  <bookViews>
    <workbookView xWindow="480" yWindow="45" windowWidth="27795" windowHeight="15900" xr2:uid="{00000000-000D-0000-FFFF-FFFF00000000}"/>
  </bookViews>
  <sheets>
    <sheet name="MarketData" sheetId="2" r:id="rId1"/>
    <sheet name="Payoff from MC" sheetId="8" r:id="rId2"/>
    <sheet name="Sigma Invariance" sheetId="3" r:id="rId3"/>
    <sheet name="Variation of Sigma" sheetId="5" r:id="rId4"/>
    <sheet name="Repetition of Sigma=1" sheetId="7" r:id="rId5"/>
  </sheets>
  <definedNames>
    <definedName name="solver_adj" localSheetId="0" hidden="1">MarketData!$H$4:$H$6</definedName>
    <definedName name="solver_cvg" localSheetId="0" hidden="1">0.0000001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lhs1" localSheetId="0" hidden="1">MarketData!$H$4</definedName>
    <definedName name="solver_lhs2" localSheetId="0" hidden="1">MarketData!$H$4:$H$7</definedName>
    <definedName name="solver_lhs3" localSheetId="0" hidden="1">MarketData!$H$5</definedName>
    <definedName name="solver_lhs4" localSheetId="0" hidden="1">MarketData!$H$6</definedName>
    <definedName name="solver_lhs5" localSheetId="0" hidden="1">MarketData!$H$7</definedName>
    <definedName name="solver_lhs6" localSheetId="0" hidden="1">MarketData!$H$7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MarketData!$R$33</definedName>
    <definedName name="solver_pre" localSheetId="0" hidden="1">0.000000001</definedName>
    <definedName name="solver_rbv" localSheetId="0" hidden="1">1</definedName>
    <definedName name="solver_rel1" localSheetId="0" hidden="1">3</definedName>
    <definedName name="solver_rel2" localSheetId="0" hidden="1">1</definedName>
    <definedName name="solver_rel3" localSheetId="0" hidden="1">3</definedName>
    <definedName name="solver_rel4" localSheetId="0" hidden="1">3</definedName>
    <definedName name="solver_rel5" localSheetId="0" hidden="1">3</definedName>
    <definedName name="solver_rel6" localSheetId="0" hidden="1">3</definedName>
    <definedName name="solver_rhs1" localSheetId="0" hidden="1">0.1</definedName>
    <definedName name="solver_rhs2" localSheetId="0" hidden="1">1</definedName>
    <definedName name="solver_rhs3" localSheetId="0" hidden="1">0.04</definedName>
    <definedName name="solver_rhs4" localSheetId="0" hidden="1">0.005</definedName>
    <definedName name="solver_rhs5" localSheetId="0" hidden="1">0.002</definedName>
    <definedName name="solver_rhs6" localSheetId="0" hidden="1">0.002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3</definedName>
  </definedNames>
  <calcPr calcId="179017"/>
</workbook>
</file>

<file path=xl/calcChain.xml><?xml version="1.0" encoding="utf-8"?>
<calcChain xmlns="http://schemas.openxmlformats.org/spreadsheetml/2006/main">
  <c r="R24" i="8" l="1"/>
  <c r="Q23" i="8"/>
  <c r="P23" i="8"/>
  <c r="P22" i="8"/>
  <c r="O21" i="8"/>
  <c r="N20" i="8"/>
  <c r="M20" i="8"/>
  <c r="M19" i="8"/>
  <c r="H23" i="8"/>
  <c r="I24" i="8"/>
  <c r="G22" i="8"/>
  <c r="F21" i="8"/>
  <c r="E20" i="8"/>
  <c r="D19" i="8"/>
  <c r="M9" i="8"/>
  <c r="Q13" i="8"/>
  <c r="Q24" i="8" s="1"/>
  <c r="P12" i="8"/>
  <c r="O11" i="8"/>
  <c r="O22" i="8" s="1"/>
  <c r="N10" i="8"/>
  <c r="N11" i="8" s="1"/>
  <c r="N22" i="8" s="1"/>
  <c r="H13" i="8"/>
  <c r="H24" i="8" s="1"/>
  <c r="G12" i="8"/>
  <c r="G13" i="8" s="1"/>
  <c r="F11" i="8"/>
  <c r="F12" i="8" s="1"/>
  <c r="F13" i="8" s="1"/>
  <c r="E10" i="8"/>
  <c r="E21" i="8" s="1"/>
  <c r="D9" i="8"/>
  <c r="D10" i="8" s="1"/>
  <c r="D11" i="8" s="1"/>
  <c r="D12" i="8" s="1"/>
  <c r="D13" i="8" s="1"/>
  <c r="N21" i="8" l="1"/>
  <c r="P13" i="8"/>
  <c r="P24" i="8" s="1"/>
  <c r="E11" i="8"/>
  <c r="E12" i="8" s="1"/>
  <c r="E13" i="8" s="1"/>
  <c r="M10" i="8"/>
  <c r="M21" i="8" s="1"/>
  <c r="N12" i="8"/>
  <c r="N23" i="8" s="1"/>
  <c r="O12" i="8"/>
  <c r="O23" i="8" s="1"/>
  <c r="D24" i="8"/>
  <c r="G24" i="8"/>
  <c r="G23" i="8"/>
  <c r="D20" i="8"/>
  <c r="E24" i="8"/>
  <c r="D21" i="8"/>
  <c r="F22" i="8"/>
  <c r="F24" i="8"/>
  <c r="F23" i="8"/>
  <c r="D22" i="8"/>
  <c r="D23" i="8"/>
  <c r="J3" i="2"/>
  <c r="L3" i="2" s="1"/>
  <c r="M11" i="8" l="1"/>
  <c r="M22" i="8" s="1"/>
  <c r="M12" i="8"/>
  <c r="M23" i="8" s="1"/>
  <c r="O13" i="8"/>
  <c r="O24" i="8" s="1"/>
  <c r="N13" i="8"/>
  <c r="N24" i="8" s="1"/>
  <c r="E22" i="8"/>
  <c r="E23" i="8"/>
  <c r="Y4" i="2"/>
  <c r="Y5" i="2"/>
  <c r="Y6" i="2"/>
  <c r="Y7" i="2"/>
  <c r="Y8" i="2"/>
  <c r="Y9" i="2"/>
  <c r="Y10" i="2"/>
  <c r="Y11" i="2"/>
  <c r="Y12" i="2"/>
  <c r="Y13" i="2"/>
  <c r="Y14" i="2"/>
  <c r="Y15" i="2"/>
  <c r="Y16" i="2"/>
  <c r="Y17" i="2"/>
  <c r="Y18" i="2"/>
  <c r="Y19" i="2"/>
  <c r="Y20" i="2"/>
  <c r="Y21" i="2"/>
  <c r="Y22" i="2"/>
  <c r="Y23" i="2"/>
  <c r="Y24" i="2"/>
  <c r="Y25" i="2"/>
  <c r="Y26" i="2"/>
  <c r="Y27" i="2"/>
  <c r="Y28" i="2"/>
  <c r="Y29" i="2"/>
  <c r="Y30" i="2"/>
  <c r="Y3" i="2"/>
  <c r="M13" i="8" l="1"/>
  <c r="M24" i="8" s="1"/>
  <c r="C5" i="2"/>
  <c r="C7" i="2"/>
  <c r="C18" i="2" l="1"/>
  <c r="J14" i="2"/>
  <c r="M14" i="2" s="1"/>
  <c r="J10" i="2"/>
  <c r="L10" i="2" s="1"/>
  <c r="C4" i="2"/>
  <c r="J4" i="2"/>
  <c r="M4" i="2" s="1"/>
  <c r="J5" i="2"/>
  <c r="M5" i="2" s="1"/>
  <c r="J6" i="2"/>
  <c r="M6" i="2" s="1"/>
  <c r="J7" i="2"/>
  <c r="L7" i="2" s="1"/>
  <c r="J8" i="2"/>
  <c r="L8" i="2" s="1"/>
  <c r="J9" i="2"/>
  <c r="L9" i="2" s="1"/>
  <c r="J11" i="2"/>
  <c r="M11" i="2" s="1"/>
  <c r="J12" i="2"/>
  <c r="M12" i="2" s="1"/>
  <c r="J13" i="2"/>
  <c r="M13" i="2" s="1"/>
  <c r="J15" i="2"/>
  <c r="L15" i="2" s="1"/>
  <c r="J16" i="2"/>
  <c r="L16" i="2" s="1"/>
  <c r="J17" i="2"/>
  <c r="L17" i="2" s="1"/>
  <c r="J18" i="2"/>
  <c r="L18" i="2" s="1"/>
  <c r="J19" i="2"/>
  <c r="M19" i="2" s="1"/>
  <c r="J20" i="2"/>
  <c r="M20" i="2" s="1"/>
  <c r="J21" i="2"/>
  <c r="M21" i="2" s="1"/>
  <c r="J22" i="2"/>
  <c r="M22" i="2" s="1"/>
  <c r="J23" i="2"/>
  <c r="L23" i="2" s="1"/>
  <c r="J24" i="2"/>
  <c r="L24" i="2" s="1"/>
  <c r="J25" i="2"/>
  <c r="L25" i="2" s="1"/>
  <c r="J26" i="2"/>
  <c r="L26" i="2" s="1"/>
  <c r="J27" i="2"/>
  <c r="M27" i="2" s="1"/>
  <c r="J28" i="2"/>
  <c r="M28" i="2" s="1"/>
  <c r="J29" i="2"/>
  <c r="M29" i="2" s="1"/>
  <c r="J30" i="2"/>
  <c r="M30" i="2" s="1"/>
  <c r="D4" i="2" l="1"/>
  <c r="D5" i="2"/>
  <c r="M15" i="2"/>
  <c r="N15" i="2" s="1"/>
  <c r="P15" i="2" s="1"/>
  <c r="M17" i="2"/>
  <c r="N17" i="2" s="1"/>
  <c r="P17" i="2" s="1"/>
  <c r="M16" i="2"/>
  <c r="N16" i="2" s="1"/>
  <c r="P16" i="2" s="1"/>
  <c r="M25" i="2"/>
  <c r="N25" i="2" s="1"/>
  <c r="P25" i="2" s="1"/>
  <c r="M24" i="2"/>
  <c r="N24" i="2" s="1"/>
  <c r="P24" i="2" s="1"/>
  <c r="M23" i="2"/>
  <c r="N23" i="2" s="1"/>
  <c r="P23" i="2" s="1"/>
  <c r="M9" i="2"/>
  <c r="N9" i="2" s="1"/>
  <c r="P9" i="2" s="1"/>
  <c r="M7" i="2"/>
  <c r="N7" i="2" s="1"/>
  <c r="P7" i="2" s="1"/>
  <c r="T7" i="2" s="1"/>
  <c r="M3" i="2"/>
  <c r="N3" i="2" s="1"/>
  <c r="P3" i="2" s="1"/>
  <c r="T3" i="2" s="1"/>
  <c r="U3" i="2" s="1"/>
  <c r="V3" i="2" s="1"/>
  <c r="M26" i="2"/>
  <c r="N26" i="2" s="1"/>
  <c r="P26" i="2" s="1"/>
  <c r="M18" i="2"/>
  <c r="N18" i="2" s="1"/>
  <c r="P18" i="2" s="1"/>
  <c r="R18" i="2" s="1"/>
  <c r="M10" i="2"/>
  <c r="N10" i="2" s="1"/>
  <c r="P10" i="2" s="1"/>
  <c r="M8" i="2"/>
  <c r="N8" i="2" s="1"/>
  <c r="P8" i="2" s="1"/>
  <c r="T8" i="2" s="1"/>
  <c r="L14" i="2"/>
  <c r="N14" i="2" s="1"/>
  <c r="P14" i="2" s="1"/>
  <c r="L28" i="2"/>
  <c r="N28" i="2" s="1"/>
  <c r="P28" i="2" s="1"/>
  <c r="L20" i="2"/>
  <c r="N20" i="2" s="1"/>
  <c r="P20" i="2" s="1"/>
  <c r="L19" i="2"/>
  <c r="N19" i="2" s="1"/>
  <c r="P19" i="2" s="1"/>
  <c r="L27" i="2"/>
  <c r="N27" i="2" s="1"/>
  <c r="P27" i="2" s="1"/>
  <c r="L11" i="2"/>
  <c r="N11" i="2" s="1"/>
  <c r="P11" i="2" s="1"/>
  <c r="L30" i="2"/>
  <c r="N30" i="2" s="1"/>
  <c r="P30" i="2" s="1"/>
  <c r="L22" i="2"/>
  <c r="N22" i="2" s="1"/>
  <c r="P22" i="2" s="1"/>
  <c r="L29" i="2"/>
  <c r="N29" i="2" s="1"/>
  <c r="P29" i="2" s="1"/>
  <c r="L21" i="2"/>
  <c r="N21" i="2" s="1"/>
  <c r="P21" i="2" s="1"/>
  <c r="L13" i="2"/>
  <c r="N13" i="2" s="1"/>
  <c r="P13" i="2" s="1"/>
  <c r="L6" i="2"/>
  <c r="N6" i="2" s="1"/>
  <c r="P6" i="2" s="1"/>
  <c r="T6" i="2" s="1"/>
  <c r="L5" i="2"/>
  <c r="L12" i="2"/>
  <c r="N12" i="2" s="1"/>
  <c r="P12" i="2" s="1"/>
  <c r="L4" i="2"/>
  <c r="N4" i="2" s="1"/>
  <c r="P4" i="2" s="1"/>
  <c r="T4" i="2" s="1"/>
  <c r="C30" i="2"/>
  <c r="C29" i="2"/>
  <c r="C28" i="2"/>
  <c r="C27" i="2"/>
  <c r="C26" i="2"/>
  <c r="C25" i="2"/>
  <c r="C24" i="2"/>
  <c r="C23" i="2"/>
  <c r="C22" i="2"/>
  <c r="C21" i="2"/>
  <c r="C20" i="2"/>
  <c r="C19" i="2"/>
  <c r="D19" i="2" s="1"/>
  <c r="C17" i="2"/>
  <c r="C16" i="2"/>
  <c r="C15" i="2"/>
  <c r="C14" i="2"/>
  <c r="C13" i="2"/>
  <c r="C12" i="2"/>
  <c r="C11" i="2"/>
  <c r="C10" i="2"/>
  <c r="C9" i="2"/>
  <c r="C8" i="2"/>
  <c r="D8" i="2" s="1"/>
  <c r="C6" i="2"/>
  <c r="C3" i="2"/>
  <c r="T14" i="2" l="1"/>
  <c r="R14" i="2"/>
  <c r="T30" i="2"/>
  <c r="R30" i="2"/>
  <c r="T10" i="2"/>
  <c r="R10" i="2"/>
  <c r="T25" i="2"/>
  <c r="R25" i="2"/>
  <c r="T16" i="2"/>
  <c r="R16" i="2"/>
  <c r="T24" i="2"/>
  <c r="R24" i="2"/>
  <c r="T27" i="2"/>
  <c r="R27" i="2"/>
  <c r="T26" i="2"/>
  <c r="R26" i="2"/>
  <c r="T17" i="2"/>
  <c r="R17" i="2"/>
  <c r="T29" i="2"/>
  <c r="R29" i="2"/>
  <c r="T15" i="2"/>
  <c r="R15" i="2"/>
  <c r="T23" i="2"/>
  <c r="R23" i="2"/>
  <c r="T11" i="2"/>
  <c r="R11" i="2"/>
  <c r="T13" i="2"/>
  <c r="R13" i="2"/>
  <c r="T20" i="2"/>
  <c r="R20" i="2"/>
  <c r="T22" i="2"/>
  <c r="R22" i="2"/>
  <c r="T12" i="2"/>
  <c r="R12" i="2"/>
  <c r="T19" i="2"/>
  <c r="R19" i="2"/>
  <c r="T21" i="2"/>
  <c r="R21" i="2"/>
  <c r="T28" i="2"/>
  <c r="R28" i="2"/>
  <c r="T9" i="2"/>
  <c r="U9" i="2" s="1"/>
  <c r="V9" i="2" s="1"/>
  <c r="R9" i="2"/>
  <c r="U4" i="2"/>
  <c r="V4" i="2" s="1"/>
  <c r="U7" i="2"/>
  <c r="V7" i="2" s="1"/>
  <c r="U8" i="2"/>
  <c r="V8" i="2" s="1"/>
  <c r="T18" i="2"/>
  <c r="Q29" i="2"/>
  <c r="Q23" i="2"/>
  <c r="Q9" i="2"/>
  <c r="R8" i="2"/>
  <c r="Q8" i="2"/>
  <c r="Q24" i="2"/>
  <c r="Q21" i="2"/>
  <c r="R4" i="2"/>
  <c r="Q4" i="2"/>
  <c r="Q30" i="2"/>
  <c r="Q10" i="2"/>
  <c r="Q25" i="2"/>
  <c r="Q11" i="2"/>
  <c r="Q18" i="2"/>
  <c r="Q16" i="2"/>
  <c r="Q14" i="2"/>
  <c r="Q27" i="2"/>
  <c r="Q26" i="2"/>
  <c r="Q17" i="2"/>
  <c r="Q28" i="2"/>
  <c r="Q12" i="2"/>
  <c r="Q19" i="2"/>
  <c r="R3" i="2"/>
  <c r="Q3" i="2"/>
  <c r="Q15" i="2"/>
  <c r="Q22" i="2"/>
  <c r="R6" i="2"/>
  <c r="Q6" i="2"/>
  <c r="Q13" i="2"/>
  <c r="Q20" i="2"/>
  <c r="R7" i="2"/>
  <c r="Q7" i="2"/>
  <c r="D3" i="2"/>
  <c r="D10" i="2"/>
  <c r="D12" i="2"/>
  <c r="D21" i="2"/>
  <c r="D29" i="2"/>
  <c r="D26" i="2"/>
  <c r="D27" i="2"/>
  <c r="D17" i="2"/>
  <c r="D9" i="2"/>
  <c r="D23" i="2"/>
  <c r="D11" i="2"/>
  <c r="D20" i="2"/>
  <c r="D28" i="2"/>
  <c r="D22" i="2"/>
  <c r="D30" i="2"/>
  <c r="D13" i="2"/>
  <c r="D6" i="2"/>
  <c r="D7" i="2"/>
  <c r="D24" i="2"/>
  <c r="D14" i="2"/>
  <c r="D15" i="2"/>
  <c r="D16" i="2"/>
  <c r="D25" i="2"/>
  <c r="D18" i="2"/>
  <c r="N5" i="2"/>
  <c r="P5" i="2" s="1"/>
  <c r="T5" i="2" s="1"/>
  <c r="U5" i="2" s="1"/>
  <c r="V5" i="2" s="1"/>
  <c r="U17" i="2" l="1"/>
  <c r="V17" i="2" s="1"/>
  <c r="U12" i="2"/>
  <c r="V12" i="2" s="1"/>
  <c r="U28" i="2"/>
  <c r="V28" i="2" s="1"/>
  <c r="U21" i="2"/>
  <c r="V21" i="2" s="1"/>
  <c r="U25" i="2"/>
  <c r="V25" i="2" s="1"/>
  <c r="U20" i="2"/>
  <c r="V20" i="2" s="1"/>
  <c r="U14" i="2"/>
  <c r="V14" i="2" s="1"/>
  <c r="U18" i="2"/>
  <c r="V18" i="2" s="1"/>
  <c r="U22" i="2"/>
  <c r="V22" i="2" s="1"/>
  <c r="U27" i="2"/>
  <c r="V27" i="2" s="1"/>
  <c r="U10" i="2"/>
  <c r="V10" i="2" s="1"/>
  <c r="U13" i="2"/>
  <c r="V13" i="2" s="1"/>
  <c r="U15" i="2"/>
  <c r="V15" i="2" s="1"/>
  <c r="U26" i="2"/>
  <c r="V26" i="2" s="1"/>
  <c r="U30" i="2"/>
  <c r="V30" i="2" s="1"/>
  <c r="U11" i="2"/>
  <c r="V11" i="2" s="1"/>
  <c r="U23" i="2"/>
  <c r="V23" i="2" s="1"/>
  <c r="U16" i="2"/>
  <c r="V16" i="2" s="1"/>
  <c r="U29" i="2"/>
  <c r="V29" i="2" s="1"/>
  <c r="U24" i="2"/>
  <c r="V24" i="2" s="1"/>
  <c r="U19" i="2"/>
  <c r="V19" i="2" s="1"/>
  <c r="U6" i="2"/>
  <c r="V6" i="2" s="1"/>
  <c r="R5" i="2"/>
  <c r="R31" i="2" s="1"/>
  <c r="R33" i="2" s="1"/>
  <c r="Q5" i="2"/>
  <c r="D33" i="2"/>
  <c r="D35" i="2"/>
  <c r="V31" i="2" l="1"/>
  <c r="H12" i="2"/>
  <c r="E10" i="2" s="1"/>
  <c r="E6" i="2" l="1"/>
  <c r="E17" i="2"/>
  <c r="E20" i="2"/>
  <c r="E4" i="2"/>
  <c r="E18" i="2"/>
  <c r="E12" i="2"/>
  <c r="E21" i="2"/>
  <c r="E16" i="2"/>
  <c r="E23" i="2"/>
  <c r="E28" i="2"/>
  <c r="E11" i="2"/>
  <c r="E7" i="2"/>
  <c r="E24" i="2"/>
  <c r="E9" i="2"/>
  <c r="E25" i="2"/>
  <c r="E15" i="2"/>
  <c r="E30" i="2"/>
  <c r="E26" i="2"/>
  <c r="E27" i="2"/>
  <c r="E19" i="2"/>
  <c r="E22" i="2"/>
  <c r="E8" i="2"/>
  <c r="E14" i="2"/>
  <c r="E13" i="2"/>
  <c r="E29" i="2"/>
  <c r="E5" i="2"/>
  <c r="E34" i="2" l="1"/>
  <c r="H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Matteo Ricciarelli</author>
    <author>Alex</author>
  </authors>
  <commentList>
    <comment ref="A2" authorId="0" shapeId="0" xr:uid="{00000000-0006-0000-0000-000001000000}">
      <text>
        <r>
          <rPr>
            <b/>
            <sz val="9"/>
            <color indexed="81"/>
            <rFont val="Tahoma"/>
            <family val="2"/>
          </rPr>
          <t>Time to maturity, i.e. (T-t)</t>
        </r>
        <r>
          <rPr>
            <sz val="9"/>
            <color indexed="81"/>
            <rFont val="Tahoma"/>
            <family val="2"/>
          </rPr>
          <t xml:space="preserve">
</t>
        </r>
      </text>
    </comment>
    <comment ref="B2" authorId="0" shapeId="0" xr:uid="{00000000-0006-0000-0000-000002000000}">
      <text>
        <r>
          <rPr>
            <b/>
            <sz val="9"/>
            <color indexed="81"/>
            <rFont val="Tahoma"/>
            <family val="2"/>
          </rPr>
          <t>Zero coupon bond market prices</t>
        </r>
        <r>
          <rPr>
            <sz val="9"/>
            <color indexed="81"/>
            <rFont val="Tahoma"/>
            <family val="2"/>
          </rPr>
          <t xml:space="preserve">
</t>
        </r>
      </text>
    </comment>
    <comment ref="C2" authorId="0" shapeId="0" xr:uid="{00000000-0006-0000-0000-000003000000}">
      <text>
        <r>
          <rPr>
            <b/>
            <sz val="9"/>
            <color indexed="81"/>
            <rFont val="Tahoma"/>
            <family val="2"/>
          </rPr>
          <t>continuously compounded interest rate</t>
        </r>
        <r>
          <rPr>
            <sz val="9"/>
            <color indexed="81"/>
            <rFont val="Tahoma"/>
            <family val="2"/>
          </rPr>
          <t xml:space="preserve">
</t>
        </r>
      </text>
    </comment>
    <comment ref="E2" authorId="1" shapeId="0" xr:uid="{3BDE03BC-F209-4EBA-AA7F-933B4255638F}">
      <text>
        <r>
          <rPr>
            <b/>
            <sz val="9"/>
            <color indexed="81"/>
            <rFont val="Tahoma"/>
            <family val="2"/>
          </rPr>
          <t>Alex:</t>
        </r>
        <r>
          <rPr>
            <sz val="9"/>
            <color indexed="81"/>
            <rFont val="Tahoma"/>
            <family val="2"/>
          </rPr>
          <t xml:space="preserve">
Assuming that the gamma term for reversion dominates when the interest rate is far away from its mean value then we can ignore the Weiner process in the Vasicek model and say that:
dr(t)=gamma(meanr-r(t))dt
approximating this over a finite time interval gives:
gamma = r(t2)-r(t1)/([meanr-r(t2)]*[t2-t1])
which will give us an approximate value for gamma, or at least a sensible range for it.</t>
        </r>
      </text>
    </comment>
    <comment ref="G7" authorId="1" shapeId="0" xr:uid="{77CD8337-5014-435E-A06C-26137970F4D3}">
      <text>
        <r>
          <rPr>
            <b/>
            <sz val="9"/>
            <color indexed="81"/>
            <rFont val="Tahoma"/>
            <family val="2"/>
          </rPr>
          <t>Alex:</t>
        </r>
        <r>
          <rPr>
            <sz val="9"/>
            <color indexed="81"/>
            <rFont val="Tahoma"/>
            <family val="2"/>
          </rPr>
          <t xml:space="preserve">
Sigma was left constant during optimization.</t>
        </r>
      </text>
    </comment>
    <comment ref="H11" authorId="1" shapeId="0" xr:uid="{416DDCA6-0A83-4A7E-8223-9F3012F60B51}">
      <text>
        <r>
          <rPr>
            <b/>
            <sz val="9"/>
            <color indexed="81"/>
            <rFont val="Tahoma"/>
            <family val="2"/>
          </rPr>
          <t>Alex:</t>
        </r>
        <r>
          <rPr>
            <sz val="9"/>
            <color indexed="81"/>
            <rFont val="Tahoma"/>
            <family val="2"/>
          </rPr>
          <t xml:space="preserve">
An estimation for the value of gamma has been made by assuming that when the forward rate is far from the mean forward rate then the reversion term will dominate and the Weiner process can be ignored. Refer to column E and notes in the header.</t>
        </r>
      </text>
    </comment>
    <comment ref="H12" authorId="1" shapeId="0" xr:uid="{CECBC283-2934-4087-A8A1-F00E6CEE3E7D}">
      <text>
        <r>
          <rPr>
            <b/>
            <sz val="9"/>
            <color indexed="81"/>
            <rFont val="Tahoma"/>
            <family val="2"/>
          </rPr>
          <t>Alex:</t>
        </r>
        <r>
          <rPr>
            <sz val="9"/>
            <color indexed="81"/>
            <rFont val="Tahoma"/>
            <family val="2"/>
          </rPr>
          <t xml:space="preserve">
The mean value can be estimated from a levelling off on the forward rate calculated from the ZCB price. Visually this plateau is reached after 4 years, and a simple average gives 5.79%.</t>
        </r>
      </text>
    </comment>
    <comment ref="H13" authorId="1" shapeId="0" xr:uid="{792B7A31-D59B-4B6F-9A79-F086CB00DCF4}">
      <text>
        <r>
          <rPr>
            <b/>
            <sz val="9"/>
            <color indexed="81"/>
            <rFont val="Tahoma"/>
            <family val="2"/>
          </rPr>
          <t>Alex:</t>
        </r>
        <r>
          <rPr>
            <sz val="9"/>
            <color indexed="81"/>
            <rFont val="Tahoma"/>
            <family val="2"/>
          </rPr>
          <t xml:space="preserve">
The general trend of short term interest rates decreases towards "Year 0" so the current interest rate should be &lt;1.63%. Using a simple linear fit we produce a starting estimate of 0.95%.</t>
        </r>
      </text>
    </comment>
    <comment ref="H14" authorId="1" shapeId="0" xr:uid="{F3C61360-7214-4D86-9AA9-039B47321CC7}">
      <text>
        <r>
          <rPr>
            <b/>
            <sz val="9"/>
            <color indexed="81"/>
            <rFont val="Tahoma"/>
            <family val="2"/>
          </rPr>
          <t>Alex:</t>
        </r>
        <r>
          <rPr>
            <sz val="9"/>
            <color indexed="81"/>
            <rFont val="Tahoma"/>
            <family val="2"/>
          </rPr>
          <t xml:space="preserve">
Assuming that by the time we have got to the plateau of results after 4 years we could make the immensely naïve assumption that the reversion rate is much smaller than the Weiner process. Therefore any variation from the mean value after T=4.1 is due to the Weiner process, and hence the value of sigma is roughly equal to the standard deviation of those results. To maintain cohesion with the task a value of 0.015 was used instead, which matches closely with the value of ~0.011 calcualted from the forward rate.
</t>
        </r>
      </text>
    </comment>
  </commentList>
</comments>
</file>

<file path=xl/sharedStrings.xml><?xml version="1.0" encoding="utf-8"?>
<sst xmlns="http://schemas.openxmlformats.org/spreadsheetml/2006/main" count="101" uniqueCount="60">
  <si>
    <t>Price at time 0</t>
  </si>
  <si>
    <t>rate at time 0</t>
  </si>
  <si>
    <t>Gamma</t>
  </si>
  <si>
    <t>r mean</t>
  </si>
  <si>
    <t>sigma</t>
  </si>
  <si>
    <t>Func B</t>
  </si>
  <si>
    <t>First Term</t>
  </si>
  <si>
    <t>Second Term</t>
  </si>
  <si>
    <t>A(t,T)</t>
  </si>
  <si>
    <t>Func A</t>
  </si>
  <si>
    <t>Diff Squared</t>
  </si>
  <si>
    <t>Sum</t>
  </si>
  <si>
    <t>r0</t>
  </si>
  <si>
    <t>B(t,T)</t>
  </si>
  <si>
    <t>Initial Estimations of Parameters</t>
  </si>
  <si>
    <t>Gamma Estimate</t>
  </si>
  <si>
    <t>Std Dev FR (T&gt;4.1)</t>
  </si>
  <si>
    <t>Term (T)</t>
  </si>
  <si>
    <t>Mean FR (T&gt;4.1)</t>
  </si>
  <si>
    <t>Mean Gamma Estimate (T&lt;2.1)</t>
  </si>
  <si>
    <t>Residuals</t>
  </si>
  <si>
    <t>Initial Estimation of Parameters</t>
  </si>
  <si>
    <t>Fitted Results</t>
  </si>
  <si>
    <t>Price Z(t,T)</t>
  </si>
  <si>
    <t>Calibrated Parameters</t>
  </si>
  <si>
    <t>FR Diff Squared</t>
  </si>
  <si>
    <t>Solver Function</t>
  </si>
  <si>
    <t>Calc Forward Rate</t>
  </si>
  <si>
    <t>Fitted ZCB CC Rate</t>
  </si>
  <si>
    <t>Time Step 1Y</t>
  </si>
  <si>
    <t>Time Step 0.5Y</t>
  </si>
  <si>
    <t>Time Step 0.2Y</t>
  </si>
  <si>
    <t>Interest Rate</t>
  </si>
  <si>
    <t>Time Step 0.05Y</t>
  </si>
  <si>
    <t>Time Step 2Y</t>
  </si>
  <si>
    <t>Sigma = 0</t>
  </si>
  <si>
    <t>Sigma = 0.001</t>
  </si>
  <si>
    <t>Sigma = 0.01</t>
  </si>
  <si>
    <t>Sigma = 0.1</t>
  </si>
  <si>
    <t>Sigma = 1</t>
  </si>
  <si>
    <t>Simulation 1</t>
  </si>
  <si>
    <t>Simulation 2</t>
  </si>
  <si>
    <t>Simulation 3</t>
  </si>
  <si>
    <t>Simulation 4</t>
  </si>
  <si>
    <t>Simulation 5 (100k Paths)</t>
  </si>
  <si>
    <t>Expiry Year</t>
  </si>
  <si>
    <t>Strike Price</t>
  </si>
  <si>
    <t>Option Pay Off from Mean Interest Rate</t>
  </si>
  <si>
    <t>Bond Purchase Year</t>
  </si>
  <si>
    <t>Interest Rate Simulation Including Bond Pricing for Individual Paths</t>
  </si>
  <si>
    <t>Option Maturity Year</t>
  </si>
  <si>
    <t xml:space="preserve">Calculated Bond Price </t>
  </si>
  <si>
    <t>Option Price at Year 0 from Mean Interest Rate</t>
  </si>
  <si>
    <t>Interest Rate Simulation Followed By Averaging then Option PayOff</t>
  </si>
  <si>
    <t>Interest Rate Simulation Followed By Averaging then Option Pricing</t>
  </si>
  <si>
    <t>Interest Rate Simulation Including Option Pricing for Individual Paths</t>
  </si>
  <si>
    <t>OPTION PAYOFF</t>
  </si>
  <si>
    <t>OPTION PRICE (t=0)</t>
  </si>
  <si>
    <t>Option Payoff from 1000 Simulated Paths</t>
  </si>
  <si>
    <t>Option Price from 1000 Simulated 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</si>
</sst>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000"/>
    <numFmt numFmtId="167" formatCode="_-&quot;£&quot;* #,##0.000_-;\-&quot;£&quot;* #,##0.000_-;_-&quot;£&quot;* &quot;-&quot;???_-;_-@_-"/>
  </numFmts>
  <fonts count="8" x14ac:knownFonts="1">
    <font>
      <sz val="10"/>
      <color theme="1"/>
      <name val="Arial"/>
      <family val="2"/>
    </font>
    <font>
      <sz val="9"/>
      <color indexed="81"/>
      <name val="Tahoma"/>
      <family val="2"/>
    </font>
    <font>
      <b/>
      <sz val="9"/>
      <color indexed="81"/>
      <name val="Tahoma"/>
      <family val="2"/>
    </font>
    <font>
      <b/>
      <sz val="10"/>
      <color theme="1"/>
      <name val="Arial"/>
      <family val="2"/>
    </font>
    <font>
      <sz val="10"/>
      <color theme="1"/>
      <name val="Arial"/>
      <family val="2"/>
    </font>
    <font>
      <b/>
      <sz val="12"/>
      <color theme="1"/>
      <name val="Arial"/>
      <family val="2"/>
    </font>
    <font>
      <b/>
      <sz val="16"/>
      <color theme="1"/>
      <name val="Arial"/>
      <family val="2"/>
    </font>
    <font>
      <i/>
      <sz val="10"/>
      <color theme="1"/>
      <name val="Arial"/>
      <family val="2"/>
    </font>
  </fonts>
  <fills count="6">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rgb="FFFFD1D1"/>
        <bgColor indexed="64"/>
      </patternFill>
    </fill>
    <fill>
      <patternFill patternType="solid">
        <fgColor theme="6"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82">
    <xf numFmtId="0" fontId="0" fillId="0" borderId="0" xfId="0"/>
    <xf numFmtId="0" fontId="0" fillId="0" borderId="0" xfId="0" applyAlignment="1">
      <alignment vertical="center" wrapText="1"/>
    </xf>
    <xf numFmtId="10" fontId="0" fillId="0" borderId="0" xfId="0" applyNumberFormat="1"/>
    <xf numFmtId="0" fontId="0" fillId="0" borderId="0" xfId="0" applyAlignment="1">
      <alignment horizontal="center"/>
    </xf>
    <xf numFmtId="2" fontId="0" fillId="0" borderId="0" xfId="0" applyNumberFormat="1"/>
    <xf numFmtId="2" fontId="0" fillId="2" borderId="0" xfId="0" applyNumberFormat="1" applyFill="1"/>
    <xf numFmtId="10" fontId="0" fillId="2" borderId="0" xfId="0" applyNumberFormat="1" applyFill="1"/>
    <xf numFmtId="0" fontId="0" fillId="3" borderId="0" xfId="0" applyFill="1"/>
    <xf numFmtId="0" fontId="0" fillId="0" borderId="0" xfId="0" applyAlignment="1"/>
    <xf numFmtId="0" fontId="0" fillId="4" borderId="0" xfId="0" applyFill="1"/>
    <xf numFmtId="0" fontId="0" fillId="5" borderId="0" xfId="0" applyFill="1"/>
    <xf numFmtId="0" fontId="0" fillId="5" borderId="0" xfId="0" applyFill="1" applyAlignment="1">
      <alignment horizontal="center" wrapText="1"/>
    </xf>
    <xf numFmtId="0" fontId="0" fillId="5" borderId="0" xfId="0" applyFill="1" applyAlignment="1">
      <alignment horizontal="center"/>
    </xf>
    <xf numFmtId="0" fontId="0" fillId="4" borderId="0" xfId="0" applyFill="1" applyAlignment="1">
      <alignment horizontal="center" vertical="center"/>
    </xf>
    <xf numFmtId="2" fontId="0" fillId="4" borderId="0" xfId="0" applyNumberFormat="1" applyFill="1"/>
    <xf numFmtId="164" fontId="0" fillId="4" borderId="0" xfId="0" applyNumberFormat="1" applyFill="1"/>
    <xf numFmtId="2" fontId="0" fillId="5" borderId="0" xfId="0" applyNumberFormat="1" applyFill="1"/>
    <xf numFmtId="164" fontId="0" fillId="5" borderId="0" xfId="0" applyNumberFormat="1" applyFill="1"/>
    <xf numFmtId="10" fontId="0" fillId="5" borderId="0" xfId="0" applyNumberFormat="1" applyFill="1"/>
    <xf numFmtId="10" fontId="0" fillId="4" borderId="0" xfId="0" applyNumberFormat="1" applyFill="1"/>
    <xf numFmtId="0" fontId="0" fillId="0" borderId="0" xfId="0" applyAlignment="1">
      <alignment horizontal="center"/>
    </xf>
    <xf numFmtId="0" fontId="0" fillId="0" borderId="0" xfId="0" applyFill="1"/>
    <xf numFmtId="10" fontId="0" fillId="0" borderId="0" xfId="0" applyNumberFormat="1" applyFill="1"/>
    <xf numFmtId="10" fontId="0" fillId="0" borderId="0" xfId="0" applyNumberFormat="1" applyAlignment="1">
      <alignment horizontal="center" wrapText="1"/>
    </xf>
    <xf numFmtId="0" fontId="0" fillId="0" borderId="0" xfId="0" applyAlignment="1">
      <alignment horizontal="center"/>
    </xf>
    <xf numFmtId="0" fontId="3" fillId="4" borderId="0" xfId="0" applyFont="1" applyFill="1" applyAlignment="1">
      <alignment horizontal="center" vertical="center"/>
    </xf>
    <xf numFmtId="0" fontId="3" fillId="5" borderId="0" xfId="0" applyFont="1" applyFill="1" applyAlignment="1">
      <alignment horizontal="center" wrapText="1"/>
    </xf>
    <xf numFmtId="0" fontId="3" fillId="4" borderId="0" xfId="0" applyFont="1" applyFill="1" applyAlignment="1">
      <alignment horizontal="center" wrapText="1"/>
    </xf>
    <xf numFmtId="0" fontId="0" fillId="0" borderId="0" xfId="0" applyAlignment="1">
      <alignment horizontal="center" wrapText="1"/>
    </xf>
    <xf numFmtId="0" fontId="0" fillId="0" borderId="0" xfId="0" applyFill="1" applyAlignment="1">
      <alignment horizontal="center" wrapText="1"/>
    </xf>
    <xf numFmtId="0" fontId="0" fillId="0" borderId="0" xfId="0" applyAlignment="1">
      <alignment horizontal="center" vertical="center" wrapText="1"/>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0" fillId="0" borderId="4" xfId="0" applyBorder="1"/>
    <xf numFmtId="0" fontId="0" fillId="0" borderId="0" xfId="0" applyBorder="1"/>
    <xf numFmtId="0" fontId="0" fillId="0" borderId="0" xfId="0" applyBorder="1" applyAlignment="1">
      <alignment horizontal="center"/>
    </xf>
    <xf numFmtId="0" fontId="0" fillId="0" borderId="5" xfId="0" applyBorder="1" applyAlignment="1">
      <alignment horizontal="center"/>
    </xf>
    <xf numFmtId="0" fontId="0" fillId="0" borderId="4" xfId="0"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44" fontId="0" fillId="0" borderId="0" xfId="1" applyFont="1" applyBorder="1" applyAlignment="1">
      <alignment horizontal="center" vertical="center"/>
    </xf>
    <xf numFmtId="44" fontId="0" fillId="0" borderId="5" xfId="1" applyFont="1" applyBorder="1" applyAlignment="1">
      <alignment horizontal="center" vertical="center"/>
    </xf>
    <xf numFmtId="0" fontId="0" fillId="0" borderId="6" xfId="0" applyBorder="1"/>
    <xf numFmtId="44" fontId="0" fillId="0" borderId="7" xfId="1" applyFont="1" applyBorder="1" applyAlignment="1">
      <alignment horizontal="center" vertical="center"/>
    </xf>
    <xf numFmtId="44" fontId="0" fillId="0" borderId="8" xfId="1" applyFont="1" applyBorder="1" applyAlignment="1">
      <alignment horizontal="center" vertical="center"/>
    </xf>
    <xf numFmtId="10" fontId="0" fillId="0" borderId="0" xfId="2" applyNumberFormat="1" applyFont="1" applyBorder="1"/>
    <xf numFmtId="10" fontId="0" fillId="0" borderId="7" xfId="2" applyNumberFormat="1" applyFont="1" applyBorder="1"/>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Border="1" applyAlignment="1">
      <alignment horizontal="center"/>
    </xf>
    <xf numFmtId="0" fontId="3" fillId="0" borderId="5" xfId="0" applyFont="1" applyBorder="1" applyAlignment="1">
      <alignment horizontal="center"/>
    </xf>
    <xf numFmtId="0" fontId="6" fillId="0" borderId="0" xfId="0" applyFont="1" applyAlignment="1">
      <alignment horizontal="center"/>
    </xf>
    <xf numFmtId="167" fontId="0" fillId="0" borderId="0" xfId="1" applyNumberFormat="1" applyFont="1" applyBorder="1" applyAlignment="1">
      <alignment horizontal="center" vertical="center"/>
    </xf>
    <xf numFmtId="167" fontId="0" fillId="0" borderId="5" xfId="1" applyNumberFormat="1" applyFont="1" applyBorder="1" applyAlignment="1">
      <alignment horizontal="center" vertical="center"/>
    </xf>
    <xf numFmtId="0" fontId="0" fillId="0" borderId="0" xfId="0" applyBorder="1" applyAlignment="1">
      <alignment horizontal="center"/>
    </xf>
    <xf numFmtId="0" fontId="0" fillId="0" borderId="5" xfId="0" applyBorder="1" applyAlignment="1">
      <alignment horizont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167" fontId="0" fillId="0" borderId="0" xfId="1" applyNumberFormat="1" applyFont="1" applyBorder="1" applyAlignment="1">
      <alignment horizontal="center"/>
    </xf>
    <xf numFmtId="167" fontId="0" fillId="0" borderId="5" xfId="1" applyNumberFormat="1" applyFont="1" applyBorder="1" applyAlignment="1">
      <alignment horizontal="center"/>
    </xf>
    <xf numFmtId="0" fontId="3" fillId="0" borderId="0" xfId="0" applyFont="1" applyBorder="1" applyAlignment="1">
      <alignment horizontal="center" wrapText="1"/>
    </xf>
    <xf numFmtId="0" fontId="0" fillId="0" borderId="5" xfId="0" applyBorder="1" applyAlignment="1">
      <alignment horizontal="center" wrapText="1"/>
    </xf>
    <xf numFmtId="44" fontId="0" fillId="0" borderId="0" xfId="1" applyFont="1" applyBorder="1" applyAlignment="1">
      <alignment horizontal="center"/>
    </xf>
    <xf numFmtId="44" fontId="0" fillId="0" borderId="5" xfId="1" applyFont="1" applyBorder="1" applyAlignment="1">
      <alignment horizontal="center"/>
    </xf>
    <xf numFmtId="44" fontId="0" fillId="0" borderId="7" xfId="1" applyFont="1" applyBorder="1" applyAlignment="1">
      <alignment horizontal="center"/>
    </xf>
    <xf numFmtId="44" fontId="0" fillId="0" borderId="8" xfId="1" applyFont="1" applyBorder="1" applyAlignment="1">
      <alignment horizontal="center"/>
    </xf>
    <xf numFmtId="0" fontId="0" fillId="0" borderId="0" xfId="2" applyNumberFormat="1" applyFont="1" applyFill="1" applyBorder="1"/>
    <xf numFmtId="44" fontId="7" fillId="0" borderId="0" xfId="1" applyFont="1" applyBorder="1" applyAlignment="1">
      <alignment horizontal="center" vertical="center" wrapText="1"/>
    </xf>
    <xf numFmtId="0" fontId="7" fillId="0" borderId="4" xfId="0" applyFont="1" applyBorder="1" applyAlignment="1">
      <alignment horizontal="center" vertical="center" wrapText="1"/>
    </xf>
    <xf numFmtId="0" fontId="0" fillId="0" borderId="0" xfId="2" applyNumberFormat="1" applyFont="1" applyBorder="1" applyAlignment="1">
      <alignment horizontal="center" vertical="center"/>
    </xf>
    <xf numFmtId="0" fontId="0" fillId="0" borderId="7" xfId="2" applyNumberFormat="1" applyFont="1" applyBorder="1" applyAlignment="1">
      <alignment horizontal="center" vertical="center"/>
    </xf>
    <xf numFmtId="0" fontId="0" fillId="0" borderId="4" xfId="0" applyBorder="1" applyAlignment="1">
      <alignment horizontal="center" vertical="center"/>
    </xf>
    <xf numFmtId="0" fontId="7" fillId="0" borderId="4" xfId="0" applyFont="1" applyBorder="1" applyAlignment="1">
      <alignment horizontal="center" vertical="center" wrapText="1"/>
    </xf>
    <xf numFmtId="44" fontId="7" fillId="0" borderId="0" xfId="1" applyFont="1" applyBorder="1" applyAlignment="1">
      <alignment horizontal="center" vertical="center"/>
    </xf>
    <xf numFmtId="44" fontId="7" fillId="0" borderId="0" xfId="1" applyFont="1" applyBorder="1" applyAlignment="1">
      <alignment horizontal="center" vertical="center" wrapText="1"/>
    </xf>
    <xf numFmtId="0" fontId="3" fillId="0" borderId="4" xfId="0" applyFont="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Zero Coupon Bond Prices Before and After Calibration</a:t>
            </a:r>
          </a:p>
        </c:rich>
      </c:tx>
      <c:layout>
        <c:manualLayout>
          <c:xMode val="edge"/>
          <c:yMode val="edge"/>
          <c:x val="0.16026886781157146"/>
          <c:y val="1.3371486618165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343486091358593E-2"/>
          <c:y val="0.10319221013419336"/>
          <c:w val="0.87344191627955203"/>
          <c:h val="0.78239974363669662"/>
        </c:manualLayout>
      </c:layout>
      <c:scatterChart>
        <c:scatterStyle val="lineMarker"/>
        <c:varyColors val="0"/>
        <c:ser>
          <c:idx val="0"/>
          <c:order val="0"/>
          <c:tx>
            <c:v>Real Data</c:v>
          </c:tx>
          <c:spPr>
            <a:ln w="28575" cap="rnd">
              <a:noFill/>
              <a:round/>
            </a:ln>
            <a:effectLst/>
          </c:spPr>
          <c:marker>
            <c:symbol val="circle"/>
            <c:size val="5"/>
            <c:spPr>
              <a:solidFill>
                <a:schemeClr val="accent1"/>
              </a:solidFill>
              <a:ln w="9525">
                <a:solidFill>
                  <a:schemeClr val="accent1"/>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MarketData!$B$3:$B$30</c:f>
              <c:numCache>
                <c:formatCode>General</c:formatCode>
                <c:ptCount val="28"/>
                <c:pt idx="0">
                  <c:v>0.99429999999999996</c:v>
                </c:pt>
                <c:pt idx="1">
                  <c:v>0.98929999999999996</c:v>
                </c:pt>
                <c:pt idx="2">
                  <c:v>0.97619999999999996</c:v>
                </c:pt>
                <c:pt idx="3">
                  <c:v>0.95779999999999998</c:v>
                </c:pt>
                <c:pt idx="4">
                  <c:v>0.94779999999999998</c:v>
                </c:pt>
                <c:pt idx="5">
                  <c:v>0.93620000000000003</c:v>
                </c:pt>
                <c:pt idx="6">
                  <c:v>0.92369999999999997</c:v>
                </c:pt>
                <c:pt idx="7">
                  <c:v>0.91249999999999998</c:v>
                </c:pt>
                <c:pt idx="8">
                  <c:v>0.89810000000000001</c:v>
                </c:pt>
                <c:pt idx="9">
                  <c:v>0.8881</c:v>
                </c:pt>
                <c:pt idx="10">
                  <c:v>0.875</c:v>
                </c:pt>
                <c:pt idx="11">
                  <c:v>0.86380000000000001</c:v>
                </c:pt>
                <c:pt idx="12">
                  <c:v>0.85089999999999999</c:v>
                </c:pt>
                <c:pt idx="13">
                  <c:v>0.84089999999999998</c:v>
                </c:pt>
                <c:pt idx="14">
                  <c:v>0.82779999999999998</c:v>
                </c:pt>
                <c:pt idx="15">
                  <c:v>0.82120000000000004</c:v>
                </c:pt>
                <c:pt idx="16">
                  <c:v>0.79279999999999995</c:v>
                </c:pt>
                <c:pt idx="17">
                  <c:v>0.78090000000000004</c:v>
                </c:pt>
                <c:pt idx="18">
                  <c:v>0.77</c:v>
                </c:pt>
                <c:pt idx="19">
                  <c:v>0.74839999999999995</c:v>
                </c:pt>
                <c:pt idx="20">
                  <c:v>0.7359</c:v>
                </c:pt>
                <c:pt idx="21">
                  <c:v>0.71530000000000005</c:v>
                </c:pt>
                <c:pt idx="22">
                  <c:v>0.69340000000000002</c:v>
                </c:pt>
                <c:pt idx="23">
                  <c:v>0.68210000000000004</c:v>
                </c:pt>
                <c:pt idx="24">
                  <c:v>0.67559999999999998</c:v>
                </c:pt>
                <c:pt idx="25">
                  <c:v>0.66190000000000004</c:v>
                </c:pt>
                <c:pt idx="26">
                  <c:v>0.64470000000000005</c:v>
                </c:pt>
                <c:pt idx="27">
                  <c:v>0.62909999999999999</c:v>
                </c:pt>
              </c:numCache>
            </c:numRef>
          </c:yVal>
          <c:smooth val="0"/>
          <c:extLst>
            <c:ext xmlns:c16="http://schemas.microsoft.com/office/drawing/2014/chart" uri="{C3380CC4-5D6E-409C-BE32-E72D297353CC}">
              <c16:uniqueId val="{00000000-C74A-46EB-A88A-4F55F4302B98}"/>
            </c:ext>
          </c:extLst>
        </c:ser>
        <c:ser>
          <c:idx val="2"/>
          <c:order val="1"/>
          <c:tx>
            <c:v>Initial Estimation</c:v>
          </c:tx>
          <c:spPr>
            <a:ln w="25400" cap="rnd">
              <a:noFill/>
              <a:round/>
            </a:ln>
            <a:effectLst/>
          </c:spPr>
          <c:marker>
            <c:symbol val="circle"/>
            <c:size val="5"/>
            <c:spPr>
              <a:solidFill>
                <a:srgbClr val="00B050"/>
              </a:solidFill>
              <a:ln w="9525">
                <a:solidFill>
                  <a:schemeClr val="accent3"/>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MarketData!$X$3:$X$30</c:f>
              <c:numCache>
                <c:formatCode>0.0000</c:formatCode>
                <c:ptCount val="28"/>
                <c:pt idx="0">
                  <c:v>0.99467456834094392</c:v>
                </c:pt>
                <c:pt idx="1">
                  <c:v>0.98877940861838454</c:v>
                </c:pt>
                <c:pt idx="2">
                  <c:v>0.97298600306393979</c:v>
                </c:pt>
                <c:pt idx="3">
                  <c:v>0.95391295730515058</c:v>
                </c:pt>
                <c:pt idx="4">
                  <c:v>0.94341377406645632</c:v>
                </c:pt>
                <c:pt idx="5">
                  <c:v>0.93250088951689469</c:v>
                </c:pt>
                <c:pt idx="6">
                  <c:v>0.9212798437547659</c:v>
                </c:pt>
                <c:pt idx="7">
                  <c:v>0.90983740410305602</c:v>
                </c:pt>
                <c:pt idx="8">
                  <c:v>0.89824471806181105</c:v>
                </c:pt>
                <c:pt idx="9">
                  <c:v>0.88655997421488941</c:v>
                </c:pt>
                <c:pt idx="10">
                  <c:v>0.87530015538641026</c:v>
                </c:pt>
                <c:pt idx="11">
                  <c:v>0.86309530579681359</c:v>
                </c:pt>
                <c:pt idx="12">
                  <c:v>0.85138528309003703</c:v>
                </c:pt>
                <c:pt idx="13">
                  <c:v>0.83972585027726288</c:v>
                </c:pt>
                <c:pt idx="14">
                  <c:v>0.82859930594568143</c:v>
                </c:pt>
                <c:pt idx="15">
                  <c:v>0.82076558163633329</c:v>
                </c:pt>
                <c:pt idx="16">
                  <c:v>0.79394402918997931</c:v>
                </c:pt>
                <c:pt idx="17">
                  <c:v>0.78321604892819419</c:v>
                </c:pt>
                <c:pt idx="18">
                  <c:v>0.77172341156992286</c:v>
                </c:pt>
                <c:pt idx="19">
                  <c:v>0.75001786225906597</c:v>
                </c:pt>
                <c:pt idx="20">
                  <c:v>0.73978968223517183</c:v>
                </c:pt>
                <c:pt idx="21">
                  <c:v>0.71847340930651316</c:v>
                </c:pt>
                <c:pt idx="22">
                  <c:v>0.69853298424365728</c:v>
                </c:pt>
                <c:pt idx="23">
                  <c:v>0.6881669612339284</c:v>
                </c:pt>
                <c:pt idx="24">
                  <c:v>0.67833915239622145</c:v>
                </c:pt>
                <c:pt idx="25">
                  <c:v>0.66864723021175787</c:v>
                </c:pt>
                <c:pt idx="26">
                  <c:v>0.64966662468479164</c:v>
                </c:pt>
                <c:pt idx="27">
                  <c:v>0.63121505017166568</c:v>
                </c:pt>
              </c:numCache>
            </c:numRef>
          </c:yVal>
          <c:smooth val="0"/>
          <c:extLst>
            <c:ext xmlns:c16="http://schemas.microsoft.com/office/drawing/2014/chart" uri="{C3380CC4-5D6E-409C-BE32-E72D297353CC}">
              <c16:uniqueId val="{00000000-FA32-4F82-B5C3-73C1D589D836}"/>
            </c:ext>
          </c:extLst>
        </c:ser>
        <c:ser>
          <c:idx val="1"/>
          <c:order val="2"/>
          <c:tx>
            <c:v>Fitted Results</c:v>
          </c:tx>
          <c:spPr>
            <a:ln w="25400" cap="rnd">
              <a:noFill/>
              <a:round/>
            </a:ln>
            <a:effectLst/>
          </c:spPr>
          <c:marker>
            <c:symbol val="diamond"/>
            <c:size val="5"/>
            <c:spPr>
              <a:solidFill>
                <a:schemeClr val="accent2"/>
              </a:solidFill>
              <a:ln w="9525">
                <a:solidFill>
                  <a:schemeClr val="accent2"/>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MarketData!$P$3:$P$30</c:f>
              <c:numCache>
                <c:formatCode>0.0000</c:formatCode>
                <c:ptCount val="28"/>
                <c:pt idx="0">
                  <c:v>0.99625195922784415</c:v>
                </c:pt>
                <c:pt idx="1">
                  <c:v>0.9910622630967878</c:v>
                </c:pt>
                <c:pt idx="2">
                  <c:v>0.97593639352183215</c:v>
                </c:pt>
                <c:pt idx="3">
                  <c:v>0.95687059523703866</c:v>
                </c:pt>
                <c:pt idx="4">
                  <c:v>0.94622182863319659</c:v>
                </c:pt>
                <c:pt idx="5">
                  <c:v>0.93509075212538262</c:v>
                </c:pt>
                <c:pt idx="6">
                  <c:v>0.92360181760618998</c:v>
                </c:pt>
                <c:pt idx="7">
                  <c:v>0.91185652184434896</c:v>
                </c:pt>
                <c:pt idx="8">
                  <c:v>0.89993740475766471</c:v>
                </c:pt>
                <c:pt idx="9">
                  <c:v>0.88791140269745561</c:v>
                </c:pt>
                <c:pt idx="10">
                  <c:v>0.87631622886535432</c:v>
                </c:pt>
                <c:pt idx="11">
                  <c:v>0.86374476263734512</c:v>
                </c:pt>
                <c:pt idx="12">
                  <c:v>0.851682820595002</c:v>
                </c:pt>
                <c:pt idx="13">
                  <c:v>0.83967487601136614</c:v>
                </c:pt>
                <c:pt idx="14">
                  <c:v>0.82821884389987177</c:v>
                </c:pt>
                <c:pt idx="15">
                  <c:v>0.82015547276474554</c:v>
                </c:pt>
                <c:pt idx="16">
                  <c:v>0.79256548724955522</c:v>
                </c:pt>
                <c:pt idx="17">
                  <c:v>0.7815388081108855</c:v>
                </c:pt>
                <c:pt idx="18">
                  <c:v>0.76973206969945152</c:v>
                </c:pt>
                <c:pt idx="19">
                  <c:v>0.74745044061734833</c:v>
                </c:pt>
                <c:pt idx="20">
                  <c:v>0.73695870516918083</c:v>
                </c:pt>
                <c:pt idx="21">
                  <c:v>0.71510958841463446</c:v>
                </c:pt>
                <c:pt idx="22">
                  <c:v>0.69469084267566605</c:v>
                </c:pt>
                <c:pt idx="23">
                  <c:v>0.68408384859218641</c:v>
                </c:pt>
                <c:pt idx="24">
                  <c:v>0.67403243163449122</c:v>
                </c:pt>
                <c:pt idx="25">
                  <c:v>0.66412461872816153</c:v>
                </c:pt>
                <c:pt idx="26">
                  <c:v>0.64473454094909655</c:v>
                </c:pt>
                <c:pt idx="27">
                  <c:v>0.62590189121684692</c:v>
                </c:pt>
              </c:numCache>
            </c:numRef>
          </c:yVal>
          <c:smooth val="0"/>
          <c:extLst>
            <c:ext xmlns:c16="http://schemas.microsoft.com/office/drawing/2014/chart" uri="{C3380CC4-5D6E-409C-BE32-E72D297353CC}">
              <c16:uniqueId val="{00000001-C74A-46EB-A88A-4F55F4302B98}"/>
            </c:ext>
          </c:extLst>
        </c:ser>
        <c:dLbls>
          <c:showLegendKey val="0"/>
          <c:showVal val="0"/>
          <c:showCatName val="0"/>
          <c:showSerName val="0"/>
          <c:showPercent val="0"/>
          <c:showBubbleSize val="0"/>
        </c:dLbls>
        <c:axId val="680262792"/>
        <c:axId val="680260824"/>
      </c:scatterChart>
      <c:valAx>
        <c:axId val="680262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r>
                  <a:rPr lang="en-GB" baseline="0"/>
                  <a:t> of Maturity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0824"/>
        <c:crosses val="autoZero"/>
        <c:crossBetween val="midCat"/>
      </c:valAx>
      <c:valAx>
        <c:axId val="680260824"/>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Zero Coupon Bond Price (£)</a:t>
                </a:r>
              </a:p>
            </c:rich>
          </c:tx>
          <c:layout>
            <c:manualLayout>
              <c:xMode val="edge"/>
              <c:yMode val="edge"/>
              <c:x val="3.5012129998213196E-3"/>
              <c:y val="0.294780836400102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2792"/>
        <c:crosses val="autoZero"/>
        <c:crossBetween val="midCat"/>
      </c:valAx>
      <c:spPr>
        <a:noFill/>
        <a:ln>
          <a:noFill/>
        </a:ln>
        <a:effectLst/>
      </c:spPr>
    </c:plotArea>
    <c:legend>
      <c:legendPos val="r"/>
      <c:layout>
        <c:manualLayout>
          <c:xMode val="edge"/>
          <c:yMode val="edge"/>
          <c:x val="0.71206239442664798"/>
          <c:y val="0.23105511432977305"/>
          <c:w val="0.2507617859925691"/>
          <c:h val="0.23230533239008469"/>
        </c:manualLayout>
      </c:layout>
      <c:overlay val="0"/>
      <c:spPr>
        <a:solidFill>
          <a:schemeClr val="bg1"/>
        </a:solidFill>
        <a:ln w="15875">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Forward Rates Calculated</a:t>
            </a:r>
            <a:r>
              <a:rPr lang="en-GB" sz="1200" baseline="0"/>
              <a:t> From ZCB Price</a:t>
            </a:r>
            <a:endParaRPr lang="en-GB" sz="1200"/>
          </a:p>
        </c:rich>
      </c:tx>
      <c:layout>
        <c:manualLayout>
          <c:xMode val="edge"/>
          <c:yMode val="edge"/>
          <c:x val="0.18276594089857098"/>
          <c:y val="1.851851851851851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43474711391542"/>
          <c:y val="0.13586235984771985"/>
          <c:w val="0.8468065852048331"/>
          <c:h val="0.73382728200641578"/>
        </c:manualLayout>
      </c:layout>
      <c:scatterChart>
        <c:scatterStyle val="lineMarker"/>
        <c:varyColors val="0"/>
        <c:ser>
          <c:idx val="0"/>
          <c:order val="0"/>
          <c:tx>
            <c:v>Real Data</c:v>
          </c:tx>
          <c:spPr>
            <a:ln w="28575" cap="rnd">
              <a:noFill/>
              <a:round/>
            </a:ln>
            <a:effectLst/>
          </c:spPr>
          <c:marker>
            <c:symbol val="circle"/>
            <c:size val="5"/>
            <c:spPr>
              <a:solidFill>
                <a:schemeClr val="accent1"/>
              </a:solidFill>
              <a:ln w="9525">
                <a:solidFill>
                  <a:schemeClr val="accent1"/>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MarketData!$D$3:$D$30</c:f>
              <c:numCache>
                <c:formatCode>0.00%</c:formatCode>
                <c:ptCount val="28"/>
                <c:pt idx="0">
                  <c:v>1.6332305703169119E-2</c:v>
                </c:pt>
                <c:pt idx="1">
                  <c:v>2.0165398627404064E-2</c:v>
                </c:pt>
                <c:pt idx="2">
                  <c:v>2.6443441531699606E-2</c:v>
                </c:pt>
                <c:pt idx="3">
                  <c:v>3.8371638524981037E-2</c:v>
                </c:pt>
                <c:pt idx="4">
                  <c:v>4.1981913500084303E-2</c:v>
                </c:pt>
                <c:pt idx="5">
                  <c:v>4.9257522670070622E-2</c:v>
                </c:pt>
                <c:pt idx="6">
                  <c:v>5.3767141069623589E-2</c:v>
                </c:pt>
                <c:pt idx="7">
                  <c:v>4.8797032567671178E-2</c:v>
                </c:pt>
                <c:pt idx="8">
                  <c:v>6.3626659118970003E-2</c:v>
                </c:pt>
                <c:pt idx="9">
                  <c:v>4.4788285649782503E-2</c:v>
                </c:pt>
                <c:pt idx="10">
                  <c:v>6.1918595445183383E-2</c:v>
                </c:pt>
                <c:pt idx="11">
                  <c:v>4.9548560888514025E-2</c:v>
                </c:pt>
                <c:pt idx="12">
                  <c:v>6.01865906843565E-2</c:v>
                </c:pt>
                <c:pt idx="13">
                  <c:v>4.7287464066637599E-2</c:v>
                </c:pt>
                <c:pt idx="14">
                  <c:v>6.5421531350917703E-2</c:v>
                </c:pt>
                <c:pt idx="15">
                  <c:v>4.7087612763843961E-2</c:v>
                </c:pt>
                <c:pt idx="16">
                  <c:v>5.9653732422034568E-2</c:v>
                </c:pt>
                <c:pt idx="17">
                  <c:v>6.3016176446452965E-2</c:v>
                </c:pt>
                <c:pt idx="18">
                  <c:v>5.4063791618845794E-2</c:v>
                </c:pt>
                <c:pt idx="19">
                  <c:v>5.6905840895590157E-2</c:v>
                </c:pt>
                <c:pt idx="20">
                  <c:v>7.0180643614088101E-2</c:v>
                </c:pt>
                <c:pt idx="21">
                  <c:v>5.5670989839637378E-2</c:v>
                </c:pt>
                <c:pt idx="22">
                  <c:v>6.345918747635744E-2</c:v>
                </c:pt>
                <c:pt idx="23">
                  <c:v>6.3195225347113138E-2</c:v>
                </c:pt>
                <c:pt idx="24">
                  <c:v>3.8300358908114701E-2</c:v>
                </c:pt>
                <c:pt idx="25">
                  <c:v>8.1946791235071426E-2</c:v>
                </c:pt>
                <c:pt idx="26">
                  <c:v>5.2658789616605202E-2</c:v>
                </c:pt>
                <c:pt idx="27">
                  <c:v>4.8989731481181124E-2</c:v>
                </c:pt>
              </c:numCache>
            </c:numRef>
          </c:yVal>
          <c:smooth val="0"/>
          <c:extLst>
            <c:ext xmlns:c16="http://schemas.microsoft.com/office/drawing/2014/chart" uri="{C3380CC4-5D6E-409C-BE32-E72D297353CC}">
              <c16:uniqueId val="{00000000-479E-4406-BB3B-0C47D4E16F15}"/>
            </c:ext>
          </c:extLst>
        </c:ser>
        <c:ser>
          <c:idx val="1"/>
          <c:order val="1"/>
          <c:tx>
            <c:v>Fitted Data</c:v>
          </c:tx>
          <c:spPr>
            <a:ln w="25400" cap="rnd">
              <a:noFill/>
              <a:round/>
            </a:ln>
            <a:effectLst/>
          </c:spPr>
          <c:marker>
            <c:symbol val="circle"/>
            <c:size val="5"/>
            <c:spPr>
              <a:solidFill>
                <a:schemeClr val="accent2"/>
              </a:solidFill>
              <a:ln w="9525">
                <a:solidFill>
                  <a:schemeClr val="accent2"/>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MarketData!$U$3:$U$30</c:f>
              <c:numCache>
                <c:formatCode>0.00%</c:formatCode>
                <c:ptCount val="28"/>
                <c:pt idx="0">
                  <c:v>1.0728806505834573E-2</c:v>
                </c:pt>
                <c:pt idx="1">
                  <c:v>2.0891343179864543E-2</c:v>
                </c:pt>
                <c:pt idx="2">
                  <c:v>3.0509714724506264E-2</c:v>
                </c:pt>
                <c:pt idx="3">
                  <c:v>3.9784736026491109E-2</c:v>
                </c:pt>
                <c:pt idx="4">
                  <c:v>4.4764521612979662E-2</c:v>
                </c:pt>
                <c:pt idx="5">
                  <c:v>4.7333788173975655E-2</c:v>
                </c:pt>
                <c:pt idx="6">
                  <c:v>4.9450160954517597E-2</c:v>
                </c:pt>
                <c:pt idx="7">
                  <c:v>5.1193561111393726E-2</c:v>
                </c:pt>
                <c:pt idx="8">
                  <c:v>5.2629778089737608E-2</c:v>
                </c:pt>
                <c:pt idx="9">
                  <c:v>5.3812977435110064E-2</c:v>
                </c:pt>
                <c:pt idx="10">
                  <c:v>5.477061928168396E-2</c:v>
                </c:pt>
                <c:pt idx="11">
                  <c:v>5.5575792704849775E-2</c:v>
                </c:pt>
                <c:pt idx="12">
                  <c:v>5.6252521305312803E-2</c:v>
                </c:pt>
                <c:pt idx="13">
                  <c:v>5.6797666698038388E-2</c:v>
                </c:pt>
                <c:pt idx="14">
                  <c:v>5.723892023286567E-2</c:v>
                </c:pt>
                <c:pt idx="15">
                  <c:v>5.7550002770699674E-2</c:v>
                </c:pt>
                <c:pt idx="16">
                  <c:v>5.7997944284903381E-2</c:v>
                </c:pt>
                <c:pt idx="17">
                  <c:v>5.8376370712631666E-2</c:v>
                </c:pt>
                <c:pt idx="18">
                  <c:v>5.8547362515326593E-2</c:v>
                </c:pt>
                <c:pt idx="19">
                  <c:v>5.874897995278687E-2</c:v>
                </c:pt>
                <c:pt idx="20">
                  <c:v>5.8900596866372626E-2</c:v>
                </c:pt>
                <c:pt idx="21">
                  <c:v>5.9011878788698749E-2</c:v>
                </c:pt>
                <c:pt idx="22">
                  <c:v>5.9120174578534974E-2</c:v>
                </c:pt>
                <c:pt idx="23">
                  <c:v>5.9178539019791157E-2</c:v>
                </c:pt>
                <c:pt idx="24">
                  <c:v>5.9209071455614069E-2</c:v>
                </c:pt>
                <c:pt idx="25">
                  <c:v>5.9233668929152432E-2</c:v>
                </c:pt>
                <c:pt idx="26">
                  <c:v>5.9262286029110961E-2</c:v>
                </c:pt>
                <c:pt idx="27">
                  <c:v>5.9290064275877227E-2</c:v>
                </c:pt>
              </c:numCache>
            </c:numRef>
          </c:yVal>
          <c:smooth val="0"/>
          <c:extLst>
            <c:ext xmlns:c16="http://schemas.microsoft.com/office/drawing/2014/chart" uri="{C3380CC4-5D6E-409C-BE32-E72D297353CC}">
              <c16:uniqueId val="{00000000-E0C6-4374-97A2-D345E8AABE44}"/>
            </c:ext>
          </c:extLst>
        </c:ser>
        <c:dLbls>
          <c:showLegendKey val="0"/>
          <c:showVal val="0"/>
          <c:showCatName val="0"/>
          <c:showSerName val="0"/>
          <c:showPercent val="0"/>
          <c:showBubbleSize val="0"/>
        </c:dLbls>
        <c:axId val="334783664"/>
        <c:axId val="334783992"/>
      </c:scatterChart>
      <c:valAx>
        <c:axId val="334783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manualLayout>
              <c:xMode val="edge"/>
              <c:yMode val="edge"/>
              <c:x val="0.51150056043612879"/>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3992"/>
        <c:crosses val="autoZero"/>
        <c:crossBetween val="midCat"/>
      </c:valAx>
      <c:valAx>
        <c:axId val="33478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Forward Rate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3664"/>
        <c:crosses val="autoZero"/>
        <c:crossBetween val="midCat"/>
      </c:valAx>
      <c:spPr>
        <a:noFill/>
        <a:ln>
          <a:noFill/>
        </a:ln>
        <a:effectLst/>
      </c:spPr>
    </c:plotArea>
    <c:legend>
      <c:legendPos val="r"/>
      <c:layout>
        <c:manualLayout>
          <c:xMode val="edge"/>
          <c:yMode val="edge"/>
          <c:x val="0.75777582957646883"/>
          <c:y val="0.63347800222292749"/>
          <c:w val="0.19655863462391379"/>
          <c:h val="0.19307784997578803"/>
        </c:manualLayout>
      </c:layout>
      <c:overlay val="0"/>
      <c:spPr>
        <a:solidFill>
          <a:schemeClr val="bg1"/>
        </a:solidFill>
        <a:ln w="12700">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Linear Segement of Forward Rates Calculated</a:t>
            </a:r>
            <a:r>
              <a:rPr lang="en-GB" sz="1200" baseline="0"/>
              <a:t> From ZCB Price</a:t>
            </a:r>
            <a:endParaRPr lang="en-GB" sz="1200"/>
          </a:p>
        </c:rich>
      </c:tx>
      <c:layout>
        <c:manualLayout>
          <c:xMode val="edge"/>
          <c:yMode val="edge"/>
          <c:x val="0.16219667471006849"/>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6495168617819"/>
          <c:y val="0.16708333333333336"/>
          <c:w val="0.80719549072553531"/>
          <c:h val="0.69679024496937869"/>
        </c:manualLayout>
      </c:layout>
      <c:scatterChart>
        <c:scatterStyle val="lineMarker"/>
        <c:varyColors val="0"/>
        <c:ser>
          <c:idx val="1"/>
          <c:order val="0"/>
          <c:tx>
            <c:v>Linear Fit Results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5.5562175480666338E-2"/>
                  <c:y val="0.4301388888888889"/>
                </c:manualLayout>
              </c:layout>
              <c:numFmt formatCode="General" sourceLinked="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MarketData!$A$3:$A$7</c:f>
              <c:numCache>
                <c:formatCode>General</c:formatCode>
                <c:ptCount val="5"/>
                <c:pt idx="0">
                  <c:v>0.35</c:v>
                </c:pt>
                <c:pt idx="1">
                  <c:v>0.6</c:v>
                </c:pt>
                <c:pt idx="2">
                  <c:v>1.1041000000000001</c:v>
                </c:pt>
                <c:pt idx="3">
                  <c:v>1.6</c:v>
                </c:pt>
                <c:pt idx="4">
                  <c:v>1.85</c:v>
                </c:pt>
              </c:numCache>
            </c:numRef>
          </c:xVal>
          <c:yVal>
            <c:numRef>
              <c:f>MarketData!$D$3:$D$7</c:f>
              <c:numCache>
                <c:formatCode>0.00%</c:formatCode>
                <c:ptCount val="5"/>
                <c:pt idx="0">
                  <c:v>1.6332305703169119E-2</c:v>
                </c:pt>
                <c:pt idx="1">
                  <c:v>2.0165398627404064E-2</c:v>
                </c:pt>
                <c:pt idx="2">
                  <c:v>2.6443441531699606E-2</c:v>
                </c:pt>
                <c:pt idx="3">
                  <c:v>3.8371638524981037E-2</c:v>
                </c:pt>
                <c:pt idx="4">
                  <c:v>4.1981913500084303E-2</c:v>
                </c:pt>
              </c:numCache>
            </c:numRef>
          </c:yVal>
          <c:smooth val="0"/>
          <c:extLst>
            <c:ext xmlns:c16="http://schemas.microsoft.com/office/drawing/2014/chart" uri="{C3380CC4-5D6E-409C-BE32-E72D297353CC}">
              <c16:uniqueId val="{00000002-4C04-465E-8906-3984A7F2C1D2}"/>
            </c:ext>
          </c:extLst>
        </c:ser>
        <c:dLbls>
          <c:showLegendKey val="0"/>
          <c:showVal val="0"/>
          <c:showCatName val="0"/>
          <c:showSerName val="0"/>
          <c:showPercent val="0"/>
          <c:showBubbleSize val="0"/>
        </c:dLbls>
        <c:axId val="334783664"/>
        <c:axId val="334783992"/>
      </c:scatterChart>
      <c:valAx>
        <c:axId val="334783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manualLayout>
              <c:xMode val="edge"/>
              <c:yMode val="edge"/>
              <c:x val="0.51150056043612879"/>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3992"/>
        <c:crosses val="autoZero"/>
        <c:crossBetween val="midCat"/>
      </c:valAx>
      <c:valAx>
        <c:axId val="334783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Forward Rate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3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Residuals Before and After Fitting</a:t>
            </a:r>
          </a:p>
        </c:rich>
      </c:tx>
      <c:layout>
        <c:manualLayout>
          <c:xMode val="edge"/>
          <c:yMode val="edge"/>
          <c:x val="0.21359025660712977"/>
          <c:y val="9.6167954582147604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05534225171211"/>
          <c:y val="0.19044366222410661"/>
          <c:w val="0.86973000960269176"/>
          <c:h val="0.61787555041272668"/>
        </c:manualLayout>
      </c:layout>
      <c:scatterChart>
        <c:scatterStyle val="lineMarker"/>
        <c:varyColors val="0"/>
        <c:ser>
          <c:idx val="2"/>
          <c:order val="0"/>
          <c:tx>
            <c:v>Initial Estimation</c:v>
          </c:tx>
          <c:spPr>
            <a:ln w="25400" cap="rnd">
              <a:noFill/>
              <a:round/>
            </a:ln>
            <a:effectLst/>
          </c:spPr>
          <c:marker>
            <c:symbol val="circle"/>
            <c:size val="5"/>
            <c:spPr>
              <a:solidFill>
                <a:srgbClr val="00B050"/>
              </a:solidFill>
              <a:ln w="9525">
                <a:solidFill>
                  <a:schemeClr val="accent3"/>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MarketData!$Y$3:$Y$30</c:f>
              <c:numCache>
                <c:formatCode>General</c:formatCode>
                <c:ptCount val="28"/>
                <c:pt idx="0">
                  <c:v>3.745683409439593E-4</c:v>
                </c:pt>
                <c:pt idx="1">
                  <c:v>-5.2059138161542062E-4</c:v>
                </c:pt>
                <c:pt idx="2">
                  <c:v>-3.2139969360601706E-3</c:v>
                </c:pt>
                <c:pt idx="3">
                  <c:v>-3.8870426948494075E-3</c:v>
                </c:pt>
                <c:pt idx="4">
                  <c:v>-4.3862259335436526E-3</c:v>
                </c:pt>
                <c:pt idx="5">
                  <c:v>-3.699110483105339E-3</c:v>
                </c:pt>
                <c:pt idx="6">
                  <c:v>-2.4201562452340619E-3</c:v>
                </c:pt>
                <c:pt idx="7">
                  <c:v>-2.6625958969439534E-3</c:v>
                </c:pt>
                <c:pt idx="8">
                  <c:v>1.4471806181104441E-4</c:v>
                </c:pt>
                <c:pt idx="9">
                  <c:v>-1.5400257851105881E-3</c:v>
                </c:pt>
                <c:pt idx="10">
                  <c:v>3.0015538641026129E-4</c:v>
                </c:pt>
                <c:pt idx="11">
                  <c:v>-7.0469420318641784E-4</c:v>
                </c:pt>
                <c:pt idx="12">
                  <c:v>4.852830900370364E-4</c:v>
                </c:pt>
                <c:pt idx="13">
                  <c:v>-1.1741497227371056E-3</c:v>
                </c:pt>
                <c:pt idx="14">
                  <c:v>7.9930594568144997E-4</c:v>
                </c:pt>
                <c:pt idx="15">
                  <c:v>-4.3441836366675535E-4</c:v>
                </c:pt>
                <c:pt idx="16">
                  <c:v>1.1440291899793564E-3</c:v>
                </c:pt>
                <c:pt idx="17">
                  <c:v>2.3160489281941476E-3</c:v>
                </c:pt>
                <c:pt idx="18">
                  <c:v>1.7234115699228392E-3</c:v>
                </c:pt>
                <c:pt idx="19">
                  <c:v>1.6178622590660163E-3</c:v>
                </c:pt>
                <c:pt idx="20">
                  <c:v>3.8896822351718319E-3</c:v>
                </c:pt>
                <c:pt idx="21">
                  <c:v>3.1734093065131086E-3</c:v>
                </c:pt>
                <c:pt idx="22">
                  <c:v>5.1329842436572681E-3</c:v>
                </c:pt>
                <c:pt idx="23">
                  <c:v>6.0669612339283585E-3</c:v>
                </c:pt>
                <c:pt idx="24">
                  <c:v>2.739152396221467E-3</c:v>
                </c:pt>
                <c:pt idx="25">
                  <c:v>6.7472302117578264E-3</c:v>
                </c:pt>
                <c:pt idx="26">
                  <c:v>4.9666246847915874E-3</c:v>
                </c:pt>
                <c:pt idx="27">
                  <c:v>2.1150501716656889E-3</c:v>
                </c:pt>
              </c:numCache>
            </c:numRef>
          </c:yVal>
          <c:smooth val="0"/>
          <c:extLst>
            <c:ext xmlns:c16="http://schemas.microsoft.com/office/drawing/2014/chart" uri="{C3380CC4-5D6E-409C-BE32-E72D297353CC}">
              <c16:uniqueId val="{00000002-B93B-43A0-9D30-FD348CAFA86F}"/>
            </c:ext>
          </c:extLst>
        </c:ser>
        <c:ser>
          <c:idx val="1"/>
          <c:order val="1"/>
          <c:tx>
            <c:v>Fitted Results</c:v>
          </c:tx>
          <c:spPr>
            <a:ln w="25400" cap="rnd">
              <a:noFill/>
              <a:round/>
            </a:ln>
            <a:effectLst/>
          </c:spPr>
          <c:marker>
            <c:symbol val="diamond"/>
            <c:size val="5"/>
            <c:spPr>
              <a:solidFill>
                <a:schemeClr val="accent2"/>
              </a:solidFill>
              <a:ln w="9525">
                <a:solidFill>
                  <a:schemeClr val="accent2"/>
                </a:solidFill>
              </a:ln>
              <a:effectLst/>
            </c:spPr>
          </c:marker>
          <c:xVal>
            <c:numRef>
              <c:f>MarketData!$A$3:$A$30</c:f>
              <c:numCache>
                <c:formatCode>General</c:formatCode>
                <c:ptCount val="28"/>
                <c:pt idx="0">
                  <c:v>0.35</c:v>
                </c:pt>
                <c:pt idx="1">
                  <c:v>0.6</c:v>
                </c:pt>
                <c:pt idx="2">
                  <c:v>1.1041000000000001</c:v>
                </c:pt>
                <c:pt idx="3">
                  <c:v>1.6</c:v>
                </c:pt>
                <c:pt idx="4">
                  <c:v>1.85</c:v>
                </c:pt>
                <c:pt idx="5">
                  <c:v>2.1</c:v>
                </c:pt>
                <c:pt idx="6">
                  <c:v>2.35</c:v>
                </c:pt>
                <c:pt idx="7">
                  <c:v>2.6</c:v>
                </c:pt>
                <c:pt idx="8">
                  <c:v>2.85</c:v>
                </c:pt>
                <c:pt idx="9">
                  <c:v>3.1</c:v>
                </c:pt>
                <c:pt idx="10">
                  <c:v>3.34</c:v>
                </c:pt>
                <c:pt idx="11">
                  <c:v>3.6</c:v>
                </c:pt>
                <c:pt idx="12">
                  <c:v>3.85</c:v>
                </c:pt>
                <c:pt idx="13">
                  <c:v>4.0999999999999996</c:v>
                </c:pt>
                <c:pt idx="14">
                  <c:v>4.34</c:v>
                </c:pt>
                <c:pt idx="15">
                  <c:v>4.51</c:v>
                </c:pt>
                <c:pt idx="16">
                  <c:v>5.0999999999999996</c:v>
                </c:pt>
                <c:pt idx="17">
                  <c:v>5.34</c:v>
                </c:pt>
                <c:pt idx="18">
                  <c:v>5.6</c:v>
                </c:pt>
                <c:pt idx="19">
                  <c:v>6.1</c:v>
                </c:pt>
                <c:pt idx="20">
                  <c:v>6.34</c:v>
                </c:pt>
                <c:pt idx="21">
                  <c:v>6.85</c:v>
                </c:pt>
                <c:pt idx="22">
                  <c:v>7.34</c:v>
                </c:pt>
                <c:pt idx="23">
                  <c:v>7.6</c:v>
                </c:pt>
                <c:pt idx="24">
                  <c:v>7.85</c:v>
                </c:pt>
                <c:pt idx="25">
                  <c:v>8.1</c:v>
                </c:pt>
                <c:pt idx="26">
                  <c:v>8.6</c:v>
                </c:pt>
                <c:pt idx="27">
                  <c:v>9.1</c:v>
                </c:pt>
              </c:numCache>
            </c:numRef>
          </c:xVal>
          <c:yVal>
            <c:numRef>
              <c:f>MarketData!$Q$3:$Q$30</c:f>
              <c:numCache>
                <c:formatCode>General</c:formatCode>
                <c:ptCount val="28"/>
                <c:pt idx="0">
                  <c:v>1.9519592278441911E-3</c:v>
                </c:pt>
                <c:pt idx="1">
                  <c:v>1.7622630967878417E-3</c:v>
                </c:pt>
                <c:pt idx="2">
                  <c:v>-2.6360647816781047E-4</c:v>
                </c:pt>
                <c:pt idx="3">
                  <c:v>-9.2940476296132779E-4</c:v>
                </c:pt>
                <c:pt idx="4">
                  <c:v>-1.5781713668033825E-3</c:v>
                </c:pt>
                <c:pt idx="5">
                  <c:v>-1.1092478746174139E-3</c:v>
                </c:pt>
                <c:pt idx="6">
                  <c:v>-9.8182393809986834E-5</c:v>
                </c:pt>
                <c:pt idx="7">
                  <c:v>-6.4347815565102273E-4</c:v>
                </c:pt>
                <c:pt idx="8">
                  <c:v>1.8374047576646957E-3</c:v>
                </c:pt>
                <c:pt idx="9">
                  <c:v>-1.88597302544391E-4</c:v>
                </c:pt>
                <c:pt idx="10">
                  <c:v>1.3162288653543186E-3</c:v>
                </c:pt>
                <c:pt idx="11">
                  <c:v>-5.5237362654891875E-5</c:v>
                </c:pt>
                <c:pt idx="12">
                  <c:v>7.8282059500200951E-4</c:v>
                </c:pt>
                <c:pt idx="13">
                  <c:v>-1.2251239886338361E-3</c:v>
                </c:pt>
                <c:pt idx="14">
                  <c:v>4.1884389987179027E-4</c:v>
                </c:pt>
                <c:pt idx="15">
                  <c:v>-1.0445272352544999E-3</c:v>
                </c:pt>
                <c:pt idx="16">
                  <c:v>-2.3451275044472641E-4</c:v>
                </c:pt>
                <c:pt idx="17">
                  <c:v>6.3880811088545819E-4</c:v>
                </c:pt>
                <c:pt idx="18">
                  <c:v>-2.6793030054850231E-4</c:v>
                </c:pt>
                <c:pt idx="19">
                  <c:v>-9.4955938265162132E-4</c:v>
                </c:pt>
                <c:pt idx="20">
                  <c:v>1.0587051691808291E-3</c:v>
                </c:pt>
                <c:pt idx="21">
                  <c:v>-1.9041158536559077E-4</c:v>
                </c:pt>
                <c:pt idx="22">
                  <c:v>1.2908426756660374E-3</c:v>
                </c:pt>
                <c:pt idx="23">
                  <c:v>1.9838485921863658E-3</c:v>
                </c:pt>
                <c:pt idx="24">
                  <c:v>-1.5675683655087536E-3</c:v>
                </c:pt>
                <c:pt idx="25">
                  <c:v>2.2246187281614871E-3</c:v>
                </c:pt>
                <c:pt idx="26">
                  <c:v>3.454094909649541E-5</c:v>
                </c:pt>
                <c:pt idx="27">
                  <c:v>-3.1981087831530752E-3</c:v>
                </c:pt>
              </c:numCache>
            </c:numRef>
          </c:yVal>
          <c:smooth val="0"/>
          <c:extLst>
            <c:ext xmlns:c16="http://schemas.microsoft.com/office/drawing/2014/chart" uri="{C3380CC4-5D6E-409C-BE32-E72D297353CC}">
              <c16:uniqueId val="{00000001-B93B-43A0-9D30-FD348CAFA86F}"/>
            </c:ext>
          </c:extLst>
        </c:ser>
        <c:dLbls>
          <c:showLegendKey val="0"/>
          <c:showVal val="0"/>
          <c:showCatName val="0"/>
          <c:showSerName val="0"/>
          <c:showPercent val="0"/>
          <c:showBubbleSize val="0"/>
        </c:dLbls>
        <c:axId val="680262792"/>
        <c:axId val="680260824"/>
      </c:scatterChart>
      <c:valAx>
        <c:axId val="680262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r>
                  <a:rPr lang="en-GB" baseline="0"/>
                  <a:t> of Maturity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0824"/>
        <c:crosses val="autoZero"/>
        <c:crossBetween val="midCat"/>
      </c:valAx>
      <c:valAx>
        <c:axId val="680260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 Residual (£)</a:t>
                </a:r>
              </a:p>
            </c:rich>
          </c:tx>
          <c:layout>
            <c:manualLayout>
              <c:xMode val="edge"/>
              <c:yMode val="edge"/>
              <c:x val="9.7435682351550285E-3"/>
              <c:y val="0.269059750543358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62792"/>
        <c:crosses val="autoZero"/>
        <c:crossBetween val="midCat"/>
      </c:valAx>
      <c:spPr>
        <a:noFill/>
        <a:ln>
          <a:noFill/>
        </a:ln>
        <a:effectLst/>
      </c:spPr>
    </c:plotArea>
    <c:legend>
      <c:legendPos val="r"/>
      <c:layout>
        <c:manualLayout>
          <c:xMode val="edge"/>
          <c:yMode val="edge"/>
          <c:x val="0.76853596435298444"/>
          <c:y val="0.70672478848398923"/>
          <c:w val="0.20397329180916995"/>
          <c:h val="0.23230533239008469"/>
        </c:manualLayout>
      </c:layout>
      <c:overlay val="0"/>
      <c:spPr>
        <a:solidFill>
          <a:schemeClr val="bg1"/>
        </a:solidFill>
        <a:ln w="15875">
          <a:solidFill>
            <a:schemeClr val="tx1"/>
          </a:solid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Testing Independence of Interest Rate Simulation from Time</a:t>
            </a:r>
            <a:r>
              <a:rPr lang="en-GB" baseline="0"/>
              <a:t> Step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400981399064251E-2"/>
          <c:y val="0.12817018413577169"/>
          <c:w val="0.87632235535775416"/>
          <c:h val="0.78841619737171009"/>
        </c:manualLayout>
      </c:layout>
      <c:scatterChart>
        <c:scatterStyle val="lineMarker"/>
        <c:varyColors val="0"/>
        <c:ser>
          <c:idx val="4"/>
          <c:order val="0"/>
          <c:tx>
            <c:strRef>
              <c:f>'Sigma Invariance'!$A$1</c:f>
              <c:strCache>
                <c:ptCount val="1"/>
                <c:pt idx="0">
                  <c:v>Time Step 2Y</c:v>
                </c:pt>
              </c:strCache>
            </c:strRef>
          </c:tx>
          <c:spPr>
            <a:ln w="25400" cap="rnd">
              <a:noFill/>
              <a:round/>
            </a:ln>
            <a:effectLst/>
          </c:spPr>
          <c:marker>
            <c:symbol val="circle"/>
            <c:size val="5"/>
            <c:spPr>
              <a:solidFill>
                <a:schemeClr val="accent5"/>
              </a:solidFill>
              <a:ln w="9525">
                <a:solidFill>
                  <a:schemeClr val="accent5"/>
                </a:solidFill>
              </a:ln>
              <a:effectLst/>
            </c:spPr>
          </c:marker>
          <c:xVal>
            <c:numRef>
              <c:f>'Sigma Invariance'!$A$3:$A$8</c:f>
              <c:numCache>
                <c:formatCode>General</c:formatCode>
                <c:ptCount val="6"/>
                <c:pt idx="0">
                  <c:v>0</c:v>
                </c:pt>
                <c:pt idx="1">
                  <c:v>2</c:v>
                </c:pt>
                <c:pt idx="2">
                  <c:v>4</c:v>
                </c:pt>
                <c:pt idx="3">
                  <c:v>6</c:v>
                </c:pt>
                <c:pt idx="4">
                  <c:v>8</c:v>
                </c:pt>
                <c:pt idx="5">
                  <c:v>10</c:v>
                </c:pt>
              </c:numCache>
            </c:numRef>
          </c:xVal>
          <c:yVal>
            <c:numRef>
              <c:f>'Sigma Invariance'!$B$3:$B$8</c:f>
              <c:numCache>
                <c:formatCode>General</c:formatCode>
                <c:ptCount val="6"/>
                <c:pt idx="0">
                  <c:v>5.3E-3</c:v>
                </c:pt>
                <c:pt idx="1">
                  <c:v>5.8999999999999997E-2</c:v>
                </c:pt>
                <c:pt idx="2">
                  <c:v>5.8700000000000002E-2</c:v>
                </c:pt>
                <c:pt idx="3">
                  <c:v>5.8700000000000002E-2</c:v>
                </c:pt>
                <c:pt idx="4">
                  <c:v>5.8999999999999997E-2</c:v>
                </c:pt>
                <c:pt idx="5">
                  <c:v>5.8999999999999997E-2</c:v>
                </c:pt>
              </c:numCache>
            </c:numRef>
          </c:yVal>
          <c:smooth val="0"/>
          <c:extLst>
            <c:ext xmlns:c16="http://schemas.microsoft.com/office/drawing/2014/chart" uri="{C3380CC4-5D6E-409C-BE32-E72D297353CC}">
              <c16:uniqueId val="{00000004-1E48-4FA7-AF3C-E2F91B60EB46}"/>
            </c:ext>
          </c:extLst>
        </c:ser>
        <c:ser>
          <c:idx val="0"/>
          <c:order val="1"/>
          <c:tx>
            <c:strRef>
              <c:f>'Sigma Invariance'!$C$1</c:f>
              <c:strCache>
                <c:ptCount val="1"/>
                <c:pt idx="0">
                  <c:v>Time Step 1Y</c:v>
                </c:pt>
              </c:strCache>
            </c:strRef>
          </c:tx>
          <c:spPr>
            <a:ln w="28575" cap="rnd">
              <a:noFill/>
              <a:round/>
            </a:ln>
            <a:effectLst/>
          </c:spPr>
          <c:marker>
            <c:symbol val="circle"/>
            <c:size val="5"/>
            <c:spPr>
              <a:solidFill>
                <a:schemeClr val="accent1"/>
              </a:solidFill>
              <a:ln w="9525">
                <a:solidFill>
                  <a:schemeClr val="accent1"/>
                </a:solidFill>
              </a:ln>
              <a:effectLst/>
            </c:spPr>
          </c:marker>
          <c:xVal>
            <c:numRef>
              <c:f>'Sigma Invariance'!$C$3:$C$13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'Sigma Invariance'!$D$3:$D$13</c:f>
              <c:numCache>
                <c:formatCode>General</c:formatCode>
                <c:ptCount val="11"/>
                <c:pt idx="0">
                  <c:v>5.3E-3</c:v>
                </c:pt>
                <c:pt idx="1">
                  <c:v>3.2199999999999999E-2</c:v>
                </c:pt>
                <c:pt idx="2">
                  <c:v>4.5400000000000003E-2</c:v>
                </c:pt>
                <c:pt idx="3">
                  <c:v>5.21E-2</c:v>
                </c:pt>
                <c:pt idx="4">
                  <c:v>5.5500000000000001E-2</c:v>
                </c:pt>
                <c:pt idx="5">
                  <c:v>5.7500000000000002E-2</c:v>
                </c:pt>
                <c:pt idx="6">
                  <c:v>5.8200000000000002E-2</c:v>
                </c:pt>
                <c:pt idx="7">
                  <c:v>5.8500000000000003E-2</c:v>
                </c:pt>
                <c:pt idx="8">
                  <c:v>5.8500000000000003E-2</c:v>
                </c:pt>
                <c:pt idx="9">
                  <c:v>5.8700000000000002E-2</c:v>
                </c:pt>
                <c:pt idx="10">
                  <c:v>5.8599999999999999E-2</c:v>
                </c:pt>
              </c:numCache>
            </c:numRef>
          </c:yVal>
          <c:smooth val="0"/>
          <c:extLst>
            <c:ext xmlns:c16="http://schemas.microsoft.com/office/drawing/2014/chart" uri="{C3380CC4-5D6E-409C-BE32-E72D297353CC}">
              <c16:uniqueId val="{00000000-1E48-4FA7-AF3C-E2F91B60EB46}"/>
            </c:ext>
          </c:extLst>
        </c:ser>
        <c:ser>
          <c:idx val="1"/>
          <c:order val="2"/>
          <c:tx>
            <c:strRef>
              <c:f>'Sigma Invariance'!$E$1</c:f>
              <c:strCache>
                <c:ptCount val="1"/>
                <c:pt idx="0">
                  <c:v>Time Step 0.5Y</c:v>
                </c:pt>
              </c:strCache>
            </c:strRef>
          </c:tx>
          <c:spPr>
            <a:ln w="25400" cap="rnd">
              <a:noFill/>
              <a:round/>
            </a:ln>
            <a:effectLst/>
          </c:spPr>
          <c:marker>
            <c:symbol val="circle"/>
            <c:size val="5"/>
            <c:spPr>
              <a:solidFill>
                <a:schemeClr val="accent2"/>
              </a:solidFill>
              <a:ln w="9525">
                <a:solidFill>
                  <a:schemeClr val="accent2"/>
                </a:solidFill>
              </a:ln>
              <a:effectLst/>
            </c:spPr>
          </c:marker>
          <c:xVal>
            <c:numRef>
              <c:f>'Sigma Invariance'!$E$3:$E$23</c:f>
              <c:numCache>
                <c:formatCode>General</c:formatCod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numCache>
            </c:numRef>
          </c:xVal>
          <c:yVal>
            <c:numRef>
              <c:f>'Sigma Invariance'!$F$3:$F$23</c:f>
              <c:numCache>
                <c:formatCode>General</c:formatCode>
                <c:ptCount val="21"/>
                <c:pt idx="0">
                  <c:v>5.3E-3</c:v>
                </c:pt>
                <c:pt idx="1">
                  <c:v>1.8599999999999998E-2</c:v>
                </c:pt>
                <c:pt idx="2">
                  <c:v>2.8500000000000001E-2</c:v>
                </c:pt>
                <c:pt idx="3">
                  <c:v>3.61E-2</c:v>
                </c:pt>
                <c:pt idx="4">
                  <c:v>4.19E-2</c:v>
                </c:pt>
                <c:pt idx="5">
                  <c:v>4.5999999999999999E-2</c:v>
                </c:pt>
                <c:pt idx="6">
                  <c:v>4.9200000000000001E-2</c:v>
                </c:pt>
                <c:pt idx="7">
                  <c:v>5.1400000000000001E-2</c:v>
                </c:pt>
                <c:pt idx="8">
                  <c:v>5.3199999999999997E-2</c:v>
                </c:pt>
                <c:pt idx="9">
                  <c:v>5.4600000000000003E-2</c:v>
                </c:pt>
                <c:pt idx="10">
                  <c:v>5.57E-2</c:v>
                </c:pt>
                <c:pt idx="11">
                  <c:v>5.6399999999999999E-2</c:v>
                </c:pt>
                <c:pt idx="12">
                  <c:v>5.7200000000000001E-2</c:v>
                </c:pt>
                <c:pt idx="13">
                  <c:v>5.7799999999999997E-2</c:v>
                </c:pt>
                <c:pt idx="14">
                  <c:v>5.8000000000000003E-2</c:v>
                </c:pt>
                <c:pt idx="15">
                  <c:v>5.8200000000000002E-2</c:v>
                </c:pt>
                <c:pt idx="16">
                  <c:v>5.8299999999999998E-2</c:v>
                </c:pt>
                <c:pt idx="17">
                  <c:v>5.8400000000000001E-2</c:v>
                </c:pt>
                <c:pt idx="18">
                  <c:v>5.8299999999999998E-2</c:v>
                </c:pt>
                <c:pt idx="19">
                  <c:v>5.8500000000000003E-2</c:v>
                </c:pt>
                <c:pt idx="20">
                  <c:v>5.8599999999999999E-2</c:v>
                </c:pt>
              </c:numCache>
            </c:numRef>
          </c:yVal>
          <c:smooth val="0"/>
          <c:extLst>
            <c:ext xmlns:c16="http://schemas.microsoft.com/office/drawing/2014/chart" uri="{C3380CC4-5D6E-409C-BE32-E72D297353CC}">
              <c16:uniqueId val="{00000001-1E48-4FA7-AF3C-E2F91B60EB46}"/>
            </c:ext>
          </c:extLst>
        </c:ser>
        <c:ser>
          <c:idx val="2"/>
          <c:order val="3"/>
          <c:tx>
            <c:strRef>
              <c:f>'Sigma Invariance'!$G$1</c:f>
              <c:strCache>
                <c:ptCount val="1"/>
                <c:pt idx="0">
                  <c:v>Time Step 0.2Y</c:v>
                </c:pt>
              </c:strCache>
            </c:strRef>
          </c:tx>
          <c:spPr>
            <a:ln w="25400" cap="rnd">
              <a:noFill/>
              <a:round/>
            </a:ln>
            <a:effectLst/>
          </c:spPr>
          <c:marker>
            <c:symbol val="circle"/>
            <c:size val="5"/>
            <c:spPr>
              <a:solidFill>
                <a:schemeClr val="accent3"/>
              </a:solidFill>
              <a:ln w="9525">
                <a:solidFill>
                  <a:schemeClr val="accent3"/>
                </a:solidFill>
              </a:ln>
              <a:effectLst/>
            </c:spPr>
          </c:marker>
          <c:xVal>
            <c:numRef>
              <c:f>'Sigma Invariance'!$G$3:$G$53</c:f>
              <c:numCache>
                <c:formatCode>General</c:formatCode>
                <c:ptCount val="51"/>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numCache>
            </c:numRef>
          </c:xVal>
          <c:yVal>
            <c:numRef>
              <c:f>'Sigma Invariance'!$H$3:$H$53</c:f>
              <c:numCache>
                <c:formatCode>General</c:formatCode>
                <c:ptCount val="51"/>
                <c:pt idx="0">
                  <c:v>5.3E-3</c:v>
                </c:pt>
                <c:pt idx="1">
                  <c:v>1.06E-2</c:v>
                </c:pt>
                <c:pt idx="2">
                  <c:v>1.55E-2</c:v>
                </c:pt>
                <c:pt idx="3">
                  <c:v>1.9900000000000001E-2</c:v>
                </c:pt>
                <c:pt idx="4">
                  <c:v>2.3699999999999999E-2</c:v>
                </c:pt>
                <c:pt idx="5">
                  <c:v>2.7199999999999998E-2</c:v>
                </c:pt>
                <c:pt idx="6">
                  <c:v>3.0300000000000001E-2</c:v>
                </c:pt>
                <c:pt idx="7">
                  <c:v>3.3099999999999997E-2</c:v>
                </c:pt>
                <c:pt idx="8">
                  <c:v>3.5700000000000003E-2</c:v>
                </c:pt>
                <c:pt idx="9">
                  <c:v>3.7999999999999999E-2</c:v>
                </c:pt>
                <c:pt idx="10">
                  <c:v>4.0099999999999997E-2</c:v>
                </c:pt>
                <c:pt idx="11">
                  <c:v>4.2000000000000003E-2</c:v>
                </c:pt>
                <c:pt idx="12">
                  <c:v>4.3700000000000003E-2</c:v>
                </c:pt>
                <c:pt idx="13">
                  <c:v>4.5199999999999997E-2</c:v>
                </c:pt>
                <c:pt idx="14">
                  <c:v>4.6600000000000003E-2</c:v>
                </c:pt>
                <c:pt idx="15">
                  <c:v>4.7899999999999998E-2</c:v>
                </c:pt>
                <c:pt idx="16">
                  <c:v>4.9000000000000002E-2</c:v>
                </c:pt>
                <c:pt idx="17">
                  <c:v>4.99E-2</c:v>
                </c:pt>
                <c:pt idx="18">
                  <c:v>5.0700000000000002E-2</c:v>
                </c:pt>
                <c:pt idx="19">
                  <c:v>5.1400000000000001E-2</c:v>
                </c:pt>
                <c:pt idx="20">
                  <c:v>5.2200000000000003E-2</c:v>
                </c:pt>
                <c:pt idx="21">
                  <c:v>5.2900000000000003E-2</c:v>
                </c:pt>
                <c:pt idx="22">
                  <c:v>5.3499999999999999E-2</c:v>
                </c:pt>
                <c:pt idx="23">
                  <c:v>5.4100000000000002E-2</c:v>
                </c:pt>
                <c:pt idx="24">
                  <c:v>5.4600000000000003E-2</c:v>
                </c:pt>
                <c:pt idx="25">
                  <c:v>5.4899999999999997E-2</c:v>
                </c:pt>
                <c:pt idx="26">
                  <c:v>5.5199999999999999E-2</c:v>
                </c:pt>
                <c:pt idx="27">
                  <c:v>5.5599999999999997E-2</c:v>
                </c:pt>
                <c:pt idx="28">
                  <c:v>5.5899999999999998E-2</c:v>
                </c:pt>
                <c:pt idx="29">
                  <c:v>5.62E-2</c:v>
                </c:pt>
                <c:pt idx="30">
                  <c:v>5.6500000000000002E-2</c:v>
                </c:pt>
                <c:pt idx="31">
                  <c:v>5.6599999999999998E-2</c:v>
                </c:pt>
                <c:pt idx="32">
                  <c:v>5.6899999999999999E-2</c:v>
                </c:pt>
                <c:pt idx="33">
                  <c:v>5.7099999999999998E-2</c:v>
                </c:pt>
                <c:pt idx="34">
                  <c:v>5.74E-2</c:v>
                </c:pt>
                <c:pt idx="35">
                  <c:v>5.7500000000000002E-2</c:v>
                </c:pt>
                <c:pt idx="36">
                  <c:v>5.7599999999999998E-2</c:v>
                </c:pt>
                <c:pt idx="37">
                  <c:v>5.7700000000000001E-2</c:v>
                </c:pt>
                <c:pt idx="38">
                  <c:v>5.7799999999999997E-2</c:v>
                </c:pt>
                <c:pt idx="39">
                  <c:v>5.79E-2</c:v>
                </c:pt>
                <c:pt idx="40">
                  <c:v>5.79E-2</c:v>
                </c:pt>
                <c:pt idx="41">
                  <c:v>5.8099999999999999E-2</c:v>
                </c:pt>
                <c:pt idx="42">
                  <c:v>5.8099999999999999E-2</c:v>
                </c:pt>
                <c:pt idx="43">
                  <c:v>5.8200000000000002E-2</c:v>
                </c:pt>
                <c:pt idx="44">
                  <c:v>5.8299999999999998E-2</c:v>
                </c:pt>
                <c:pt idx="45">
                  <c:v>5.8400000000000001E-2</c:v>
                </c:pt>
                <c:pt idx="46">
                  <c:v>5.8500000000000003E-2</c:v>
                </c:pt>
                <c:pt idx="47">
                  <c:v>5.8400000000000001E-2</c:v>
                </c:pt>
                <c:pt idx="48">
                  <c:v>5.8400000000000001E-2</c:v>
                </c:pt>
                <c:pt idx="49">
                  <c:v>5.8500000000000003E-2</c:v>
                </c:pt>
                <c:pt idx="50">
                  <c:v>5.8400000000000001E-2</c:v>
                </c:pt>
              </c:numCache>
            </c:numRef>
          </c:yVal>
          <c:smooth val="0"/>
          <c:extLst>
            <c:ext xmlns:c16="http://schemas.microsoft.com/office/drawing/2014/chart" uri="{C3380CC4-5D6E-409C-BE32-E72D297353CC}">
              <c16:uniqueId val="{00000002-1E48-4FA7-AF3C-E2F91B60EB46}"/>
            </c:ext>
          </c:extLst>
        </c:ser>
        <c:ser>
          <c:idx val="3"/>
          <c:order val="4"/>
          <c:tx>
            <c:strRef>
              <c:f>'Sigma Invariance'!$I$1</c:f>
              <c:strCache>
                <c:ptCount val="1"/>
                <c:pt idx="0">
                  <c:v>Time Step 0.05Y</c:v>
                </c:pt>
              </c:strCache>
            </c:strRef>
          </c:tx>
          <c:spPr>
            <a:ln w="25400" cap="rnd">
              <a:noFill/>
              <a:round/>
            </a:ln>
            <a:effectLst/>
          </c:spPr>
          <c:marker>
            <c:symbol val="circle"/>
            <c:size val="5"/>
            <c:spPr>
              <a:solidFill>
                <a:schemeClr val="accent4"/>
              </a:solidFill>
              <a:ln w="9525">
                <a:solidFill>
                  <a:schemeClr val="accent4"/>
                </a:solidFill>
              </a:ln>
              <a:effectLst/>
            </c:spPr>
          </c:marker>
          <c:xVal>
            <c:numRef>
              <c:f>'Sigma Invariance'!$I$3:$I$203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'Sigma Invariance'!$J$3:$J$203</c:f>
              <c:numCache>
                <c:formatCode>General</c:formatCode>
                <c:ptCount val="201"/>
                <c:pt idx="0">
                  <c:v>5.3E-3</c:v>
                </c:pt>
                <c:pt idx="1">
                  <c:v>6.6E-3</c:v>
                </c:pt>
                <c:pt idx="2">
                  <c:v>7.9000000000000008E-3</c:v>
                </c:pt>
                <c:pt idx="3">
                  <c:v>9.1000000000000004E-3</c:v>
                </c:pt>
                <c:pt idx="4">
                  <c:v>1.04E-2</c:v>
                </c:pt>
                <c:pt idx="5">
                  <c:v>1.17E-2</c:v>
                </c:pt>
                <c:pt idx="6">
                  <c:v>1.2800000000000001E-2</c:v>
                </c:pt>
                <c:pt idx="7">
                  <c:v>1.4E-2</c:v>
                </c:pt>
                <c:pt idx="8">
                  <c:v>1.5100000000000001E-2</c:v>
                </c:pt>
                <c:pt idx="9">
                  <c:v>1.6199999999999999E-2</c:v>
                </c:pt>
                <c:pt idx="10">
                  <c:v>1.72E-2</c:v>
                </c:pt>
                <c:pt idx="11">
                  <c:v>1.83E-2</c:v>
                </c:pt>
                <c:pt idx="12">
                  <c:v>1.9300000000000001E-2</c:v>
                </c:pt>
                <c:pt idx="13">
                  <c:v>2.0199999999999999E-2</c:v>
                </c:pt>
                <c:pt idx="14">
                  <c:v>2.12E-2</c:v>
                </c:pt>
                <c:pt idx="15">
                  <c:v>2.2200000000000001E-2</c:v>
                </c:pt>
                <c:pt idx="16">
                  <c:v>2.3099999999999999E-2</c:v>
                </c:pt>
                <c:pt idx="17">
                  <c:v>2.4E-2</c:v>
                </c:pt>
                <c:pt idx="18">
                  <c:v>2.4899999999999999E-2</c:v>
                </c:pt>
                <c:pt idx="19">
                  <c:v>2.5700000000000001E-2</c:v>
                </c:pt>
                <c:pt idx="20">
                  <c:v>2.6499999999999999E-2</c:v>
                </c:pt>
                <c:pt idx="21">
                  <c:v>2.7300000000000001E-2</c:v>
                </c:pt>
                <c:pt idx="22">
                  <c:v>2.81E-2</c:v>
                </c:pt>
                <c:pt idx="23">
                  <c:v>2.8799999999999999E-2</c:v>
                </c:pt>
                <c:pt idx="24">
                  <c:v>2.9600000000000001E-2</c:v>
                </c:pt>
                <c:pt idx="25">
                  <c:v>3.0200000000000001E-2</c:v>
                </c:pt>
                <c:pt idx="26">
                  <c:v>3.09E-2</c:v>
                </c:pt>
                <c:pt idx="27">
                  <c:v>3.1699999999999999E-2</c:v>
                </c:pt>
                <c:pt idx="28">
                  <c:v>3.2399999999999998E-2</c:v>
                </c:pt>
                <c:pt idx="29">
                  <c:v>3.3000000000000002E-2</c:v>
                </c:pt>
                <c:pt idx="30">
                  <c:v>3.3700000000000001E-2</c:v>
                </c:pt>
                <c:pt idx="31">
                  <c:v>3.4299999999999997E-2</c:v>
                </c:pt>
                <c:pt idx="32">
                  <c:v>3.49E-2</c:v>
                </c:pt>
                <c:pt idx="33">
                  <c:v>3.5499999999999997E-2</c:v>
                </c:pt>
                <c:pt idx="34">
                  <c:v>3.61E-2</c:v>
                </c:pt>
                <c:pt idx="35">
                  <c:v>3.6600000000000001E-2</c:v>
                </c:pt>
                <c:pt idx="36">
                  <c:v>3.7199999999999997E-2</c:v>
                </c:pt>
                <c:pt idx="37">
                  <c:v>3.7699999999999997E-2</c:v>
                </c:pt>
                <c:pt idx="38">
                  <c:v>3.8199999999999998E-2</c:v>
                </c:pt>
                <c:pt idx="39">
                  <c:v>3.8800000000000001E-2</c:v>
                </c:pt>
                <c:pt idx="40">
                  <c:v>3.9300000000000002E-2</c:v>
                </c:pt>
                <c:pt idx="41">
                  <c:v>3.9899999999999998E-2</c:v>
                </c:pt>
                <c:pt idx="42">
                  <c:v>4.0399999999999998E-2</c:v>
                </c:pt>
                <c:pt idx="43">
                  <c:v>4.0800000000000003E-2</c:v>
                </c:pt>
                <c:pt idx="44">
                  <c:v>4.1300000000000003E-2</c:v>
                </c:pt>
                <c:pt idx="45">
                  <c:v>4.1700000000000001E-2</c:v>
                </c:pt>
                <c:pt idx="46">
                  <c:v>4.2200000000000001E-2</c:v>
                </c:pt>
                <c:pt idx="47">
                  <c:v>4.2700000000000002E-2</c:v>
                </c:pt>
                <c:pt idx="48">
                  <c:v>4.3099999999999999E-2</c:v>
                </c:pt>
                <c:pt idx="49">
                  <c:v>4.3499999999999997E-2</c:v>
                </c:pt>
                <c:pt idx="50">
                  <c:v>4.3799999999999999E-2</c:v>
                </c:pt>
                <c:pt idx="51">
                  <c:v>4.4200000000000003E-2</c:v>
                </c:pt>
                <c:pt idx="52">
                  <c:v>4.4499999999999998E-2</c:v>
                </c:pt>
                <c:pt idx="53">
                  <c:v>4.4900000000000002E-2</c:v>
                </c:pt>
                <c:pt idx="54">
                  <c:v>4.5199999999999997E-2</c:v>
                </c:pt>
                <c:pt idx="55">
                  <c:v>4.5600000000000002E-2</c:v>
                </c:pt>
                <c:pt idx="56">
                  <c:v>4.5900000000000003E-2</c:v>
                </c:pt>
                <c:pt idx="57">
                  <c:v>4.6300000000000001E-2</c:v>
                </c:pt>
                <c:pt idx="58">
                  <c:v>4.6600000000000003E-2</c:v>
                </c:pt>
                <c:pt idx="59">
                  <c:v>4.6899999999999997E-2</c:v>
                </c:pt>
                <c:pt idx="60">
                  <c:v>4.7300000000000002E-2</c:v>
                </c:pt>
                <c:pt idx="61">
                  <c:v>4.7500000000000001E-2</c:v>
                </c:pt>
                <c:pt idx="62">
                  <c:v>4.7899999999999998E-2</c:v>
                </c:pt>
                <c:pt idx="63">
                  <c:v>4.8099999999999997E-2</c:v>
                </c:pt>
                <c:pt idx="64">
                  <c:v>4.8399999999999999E-2</c:v>
                </c:pt>
                <c:pt idx="65">
                  <c:v>4.8599999999999997E-2</c:v>
                </c:pt>
                <c:pt idx="66">
                  <c:v>4.8899999999999999E-2</c:v>
                </c:pt>
                <c:pt idx="67">
                  <c:v>4.9099999999999998E-2</c:v>
                </c:pt>
                <c:pt idx="68">
                  <c:v>4.9399999999999999E-2</c:v>
                </c:pt>
                <c:pt idx="69">
                  <c:v>4.9700000000000001E-2</c:v>
                </c:pt>
                <c:pt idx="70">
                  <c:v>4.99E-2</c:v>
                </c:pt>
                <c:pt idx="71">
                  <c:v>5.0099999999999999E-2</c:v>
                </c:pt>
                <c:pt idx="72">
                  <c:v>5.0299999999999997E-2</c:v>
                </c:pt>
                <c:pt idx="73">
                  <c:v>5.0500000000000003E-2</c:v>
                </c:pt>
                <c:pt idx="74">
                  <c:v>5.0799999999999998E-2</c:v>
                </c:pt>
                <c:pt idx="75">
                  <c:v>5.0900000000000001E-2</c:v>
                </c:pt>
                <c:pt idx="76">
                  <c:v>5.11E-2</c:v>
                </c:pt>
                <c:pt idx="77">
                  <c:v>5.1299999999999998E-2</c:v>
                </c:pt>
                <c:pt idx="78">
                  <c:v>5.1499999999999997E-2</c:v>
                </c:pt>
                <c:pt idx="79">
                  <c:v>5.1700000000000003E-2</c:v>
                </c:pt>
                <c:pt idx="80">
                  <c:v>5.1799999999999999E-2</c:v>
                </c:pt>
                <c:pt idx="81">
                  <c:v>5.1999999999999998E-2</c:v>
                </c:pt>
                <c:pt idx="82">
                  <c:v>5.2200000000000003E-2</c:v>
                </c:pt>
                <c:pt idx="83">
                  <c:v>5.2299999999999999E-2</c:v>
                </c:pt>
                <c:pt idx="84">
                  <c:v>5.2400000000000002E-2</c:v>
                </c:pt>
                <c:pt idx="85">
                  <c:v>5.2600000000000001E-2</c:v>
                </c:pt>
                <c:pt idx="86">
                  <c:v>5.2600000000000001E-2</c:v>
                </c:pt>
                <c:pt idx="87">
                  <c:v>5.28E-2</c:v>
                </c:pt>
                <c:pt idx="88">
                  <c:v>5.2999999999999999E-2</c:v>
                </c:pt>
                <c:pt idx="89">
                  <c:v>5.3199999999999997E-2</c:v>
                </c:pt>
                <c:pt idx="90">
                  <c:v>5.33E-2</c:v>
                </c:pt>
                <c:pt idx="91">
                  <c:v>5.3400000000000003E-2</c:v>
                </c:pt>
                <c:pt idx="92">
                  <c:v>5.3600000000000002E-2</c:v>
                </c:pt>
                <c:pt idx="93">
                  <c:v>5.3699999999999998E-2</c:v>
                </c:pt>
                <c:pt idx="94">
                  <c:v>5.3800000000000001E-2</c:v>
                </c:pt>
                <c:pt idx="95">
                  <c:v>5.3900000000000003E-2</c:v>
                </c:pt>
                <c:pt idx="96">
                  <c:v>5.3999999999999999E-2</c:v>
                </c:pt>
                <c:pt idx="97">
                  <c:v>5.4199999999999998E-2</c:v>
                </c:pt>
                <c:pt idx="98">
                  <c:v>5.4300000000000001E-2</c:v>
                </c:pt>
                <c:pt idx="99">
                  <c:v>5.4399999999999997E-2</c:v>
                </c:pt>
                <c:pt idx="100">
                  <c:v>5.45E-2</c:v>
                </c:pt>
                <c:pt idx="101">
                  <c:v>5.4600000000000003E-2</c:v>
                </c:pt>
                <c:pt idx="102">
                  <c:v>5.4699999999999999E-2</c:v>
                </c:pt>
                <c:pt idx="103">
                  <c:v>5.4800000000000001E-2</c:v>
                </c:pt>
                <c:pt idx="104">
                  <c:v>5.4899999999999997E-2</c:v>
                </c:pt>
                <c:pt idx="105">
                  <c:v>5.5E-2</c:v>
                </c:pt>
                <c:pt idx="106">
                  <c:v>5.5100000000000003E-2</c:v>
                </c:pt>
                <c:pt idx="107">
                  <c:v>5.5199999999999999E-2</c:v>
                </c:pt>
                <c:pt idx="108">
                  <c:v>5.5300000000000002E-2</c:v>
                </c:pt>
                <c:pt idx="109">
                  <c:v>5.5399999999999998E-2</c:v>
                </c:pt>
                <c:pt idx="110">
                  <c:v>5.5500000000000001E-2</c:v>
                </c:pt>
                <c:pt idx="111">
                  <c:v>5.5599999999999997E-2</c:v>
                </c:pt>
                <c:pt idx="112">
                  <c:v>5.5599999999999997E-2</c:v>
                </c:pt>
                <c:pt idx="113">
                  <c:v>5.57E-2</c:v>
                </c:pt>
                <c:pt idx="114">
                  <c:v>5.57E-2</c:v>
                </c:pt>
                <c:pt idx="115">
                  <c:v>5.5899999999999998E-2</c:v>
                </c:pt>
                <c:pt idx="116">
                  <c:v>5.6000000000000001E-2</c:v>
                </c:pt>
                <c:pt idx="117">
                  <c:v>5.6099999999999997E-2</c:v>
                </c:pt>
                <c:pt idx="118">
                  <c:v>5.62E-2</c:v>
                </c:pt>
                <c:pt idx="119">
                  <c:v>5.6300000000000003E-2</c:v>
                </c:pt>
                <c:pt idx="120">
                  <c:v>5.6300000000000003E-2</c:v>
                </c:pt>
                <c:pt idx="121">
                  <c:v>5.6399999999999999E-2</c:v>
                </c:pt>
                <c:pt idx="122">
                  <c:v>5.6399999999999999E-2</c:v>
                </c:pt>
                <c:pt idx="123">
                  <c:v>5.6599999999999998E-2</c:v>
                </c:pt>
                <c:pt idx="124">
                  <c:v>5.67E-2</c:v>
                </c:pt>
                <c:pt idx="125">
                  <c:v>5.6800000000000003E-2</c:v>
                </c:pt>
                <c:pt idx="126">
                  <c:v>5.6800000000000003E-2</c:v>
                </c:pt>
                <c:pt idx="127">
                  <c:v>5.6800000000000003E-2</c:v>
                </c:pt>
                <c:pt idx="128">
                  <c:v>5.7000000000000002E-2</c:v>
                </c:pt>
                <c:pt idx="129">
                  <c:v>5.7000000000000002E-2</c:v>
                </c:pt>
                <c:pt idx="130">
                  <c:v>5.7000000000000002E-2</c:v>
                </c:pt>
                <c:pt idx="131">
                  <c:v>5.7099999999999998E-2</c:v>
                </c:pt>
                <c:pt idx="132">
                  <c:v>5.7200000000000001E-2</c:v>
                </c:pt>
                <c:pt idx="133">
                  <c:v>5.7299999999999997E-2</c:v>
                </c:pt>
                <c:pt idx="134">
                  <c:v>5.7299999999999997E-2</c:v>
                </c:pt>
                <c:pt idx="135">
                  <c:v>5.74E-2</c:v>
                </c:pt>
                <c:pt idx="136">
                  <c:v>5.74E-2</c:v>
                </c:pt>
                <c:pt idx="137">
                  <c:v>5.7500000000000002E-2</c:v>
                </c:pt>
                <c:pt idx="138">
                  <c:v>5.7500000000000002E-2</c:v>
                </c:pt>
                <c:pt idx="139">
                  <c:v>5.7500000000000002E-2</c:v>
                </c:pt>
                <c:pt idx="140">
                  <c:v>5.7599999999999998E-2</c:v>
                </c:pt>
                <c:pt idx="141">
                  <c:v>5.7599999999999998E-2</c:v>
                </c:pt>
                <c:pt idx="142">
                  <c:v>5.7599999999999998E-2</c:v>
                </c:pt>
                <c:pt idx="143">
                  <c:v>5.7700000000000001E-2</c:v>
                </c:pt>
                <c:pt idx="144">
                  <c:v>5.7700000000000001E-2</c:v>
                </c:pt>
                <c:pt idx="145">
                  <c:v>5.7799999999999997E-2</c:v>
                </c:pt>
                <c:pt idx="146">
                  <c:v>5.7799999999999997E-2</c:v>
                </c:pt>
                <c:pt idx="147">
                  <c:v>5.7799999999999997E-2</c:v>
                </c:pt>
                <c:pt idx="148">
                  <c:v>5.7799999999999997E-2</c:v>
                </c:pt>
                <c:pt idx="149">
                  <c:v>5.79E-2</c:v>
                </c:pt>
                <c:pt idx="150">
                  <c:v>5.79E-2</c:v>
                </c:pt>
                <c:pt idx="151">
                  <c:v>5.79E-2</c:v>
                </c:pt>
                <c:pt idx="152">
                  <c:v>5.8000000000000003E-2</c:v>
                </c:pt>
                <c:pt idx="153">
                  <c:v>5.8099999999999999E-2</c:v>
                </c:pt>
                <c:pt idx="154">
                  <c:v>5.8099999999999999E-2</c:v>
                </c:pt>
                <c:pt idx="155">
                  <c:v>5.8099999999999999E-2</c:v>
                </c:pt>
                <c:pt idx="156">
                  <c:v>5.8099999999999999E-2</c:v>
                </c:pt>
                <c:pt idx="157">
                  <c:v>5.8099999999999999E-2</c:v>
                </c:pt>
                <c:pt idx="158">
                  <c:v>5.8099999999999999E-2</c:v>
                </c:pt>
                <c:pt idx="159">
                  <c:v>5.8099999999999999E-2</c:v>
                </c:pt>
                <c:pt idx="160">
                  <c:v>5.8099999999999999E-2</c:v>
                </c:pt>
                <c:pt idx="161">
                  <c:v>5.8099999999999999E-2</c:v>
                </c:pt>
                <c:pt idx="162">
                  <c:v>5.8099999999999999E-2</c:v>
                </c:pt>
                <c:pt idx="163">
                  <c:v>5.8099999999999999E-2</c:v>
                </c:pt>
                <c:pt idx="164">
                  <c:v>5.8099999999999999E-2</c:v>
                </c:pt>
                <c:pt idx="165">
                  <c:v>5.8099999999999999E-2</c:v>
                </c:pt>
                <c:pt idx="166">
                  <c:v>5.8200000000000002E-2</c:v>
                </c:pt>
                <c:pt idx="167">
                  <c:v>5.8200000000000002E-2</c:v>
                </c:pt>
                <c:pt idx="168">
                  <c:v>5.8200000000000002E-2</c:v>
                </c:pt>
                <c:pt idx="169">
                  <c:v>5.8299999999999998E-2</c:v>
                </c:pt>
                <c:pt idx="170">
                  <c:v>5.8200000000000002E-2</c:v>
                </c:pt>
                <c:pt idx="171">
                  <c:v>5.8200000000000002E-2</c:v>
                </c:pt>
                <c:pt idx="172">
                  <c:v>5.8200000000000002E-2</c:v>
                </c:pt>
                <c:pt idx="173">
                  <c:v>5.8200000000000002E-2</c:v>
                </c:pt>
                <c:pt idx="174">
                  <c:v>5.8299999999999998E-2</c:v>
                </c:pt>
                <c:pt idx="175">
                  <c:v>5.8299999999999998E-2</c:v>
                </c:pt>
                <c:pt idx="176">
                  <c:v>5.8299999999999998E-2</c:v>
                </c:pt>
                <c:pt idx="177">
                  <c:v>5.8299999999999998E-2</c:v>
                </c:pt>
                <c:pt idx="178">
                  <c:v>5.8200000000000002E-2</c:v>
                </c:pt>
                <c:pt idx="179">
                  <c:v>5.8299999999999998E-2</c:v>
                </c:pt>
                <c:pt idx="180">
                  <c:v>5.8299999999999998E-2</c:v>
                </c:pt>
                <c:pt idx="181">
                  <c:v>5.8400000000000001E-2</c:v>
                </c:pt>
                <c:pt idx="182">
                  <c:v>5.8400000000000001E-2</c:v>
                </c:pt>
                <c:pt idx="183">
                  <c:v>5.8400000000000001E-2</c:v>
                </c:pt>
                <c:pt idx="184">
                  <c:v>5.8400000000000001E-2</c:v>
                </c:pt>
                <c:pt idx="185">
                  <c:v>5.8299999999999998E-2</c:v>
                </c:pt>
                <c:pt idx="186">
                  <c:v>5.8299999999999998E-2</c:v>
                </c:pt>
                <c:pt idx="187">
                  <c:v>5.8299999999999998E-2</c:v>
                </c:pt>
                <c:pt idx="188">
                  <c:v>5.8299999999999998E-2</c:v>
                </c:pt>
                <c:pt idx="189">
                  <c:v>5.8200000000000002E-2</c:v>
                </c:pt>
                <c:pt idx="190">
                  <c:v>5.8299999999999998E-2</c:v>
                </c:pt>
                <c:pt idx="191">
                  <c:v>5.8299999999999998E-2</c:v>
                </c:pt>
                <c:pt idx="192">
                  <c:v>5.8299999999999998E-2</c:v>
                </c:pt>
                <c:pt idx="193">
                  <c:v>5.8400000000000001E-2</c:v>
                </c:pt>
                <c:pt idx="194">
                  <c:v>5.8400000000000001E-2</c:v>
                </c:pt>
                <c:pt idx="195">
                  <c:v>5.8299999999999998E-2</c:v>
                </c:pt>
                <c:pt idx="196">
                  <c:v>5.8299999999999998E-2</c:v>
                </c:pt>
                <c:pt idx="197">
                  <c:v>5.8299999999999998E-2</c:v>
                </c:pt>
                <c:pt idx="198">
                  <c:v>5.8299999999999998E-2</c:v>
                </c:pt>
                <c:pt idx="199">
                  <c:v>5.8299999999999998E-2</c:v>
                </c:pt>
                <c:pt idx="200">
                  <c:v>5.8400000000000001E-2</c:v>
                </c:pt>
              </c:numCache>
            </c:numRef>
          </c:yVal>
          <c:smooth val="0"/>
          <c:extLst>
            <c:ext xmlns:c16="http://schemas.microsoft.com/office/drawing/2014/chart" uri="{C3380CC4-5D6E-409C-BE32-E72D297353CC}">
              <c16:uniqueId val="{00000003-1E48-4FA7-AF3C-E2F91B60EB46}"/>
            </c:ext>
          </c:extLst>
        </c:ser>
        <c:dLbls>
          <c:showLegendKey val="0"/>
          <c:showVal val="0"/>
          <c:showCatName val="0"/>
          <c:showSerName val="0"/>
          <c:showPercent val="0"/>
          <c:showBubbleSize val="0"/>
        </c:dLbls>
        <c:axId val="643641800"/>
        <c:axId val="643642128"/>
      </c:scatterChart>
      <c:valAx>
        <c:axId val="643641800"/>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manualLayout>
              <c:xMode val="edge"/>
              <c:yMode val="edge"/>
              <c:x val="0.46585196850393712"/>
              <c:y val="0.94835450977729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2128"/>
        <c:crosses val="autoZero"/>
        <c:crossBetween val="midCat"/>
      </c:valAx>
      <c:valAx>
        <c:axId val="643642128"/>
        <c:scaling>
          <c:orientation val="minMax"/>
          <c:max val="6.000000000000001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Interest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1800"/>
        <c:crosses val="autoZero"/>
        <c:crossBetween val="midCat"/>
      </c:valAx>
      <c:spPr>
        <a:noFill/>
        <a:ln>
          <a:noFill/>
        </a:ln>
        <a:effectLst/>
      </c:spPr>
    </c:plotArea>
    <c:legend>
      <c:legendPos val="r"/>
      <c:layout>
        <c:manualLayout>
          <c:xMode val="edge"/>
          <c:yMode val="edge"/>
          <c:x val="0.7802392787858039"/>
          <c:y val="0.61461604632466715"/>
          <c:w val="0.17338390961999314"/>
          <c:h val="0.23936332398205754"/>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Effect on Interest Rates of Varying Sigma within</a:t>
            </a:r>
            <a:r>
              <a:rPr lang="en-GB" baseline="0"/>
              <a:t> the Vasicek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400981399064251E-2"/>
          <c:y val="0.12817018413577169"/>
          <c:w val="0.87632235535775416"/>
          <c:h val="0.78841619737171009"/>
        </c:manualLayout>
      </c:layout>
      <c:scatterChart>
        <c:scatterStyle val="lineMarker"/>
        <c:varyColors val="0"/>
        <c:ser>
          <c:idx val="4"/>
          <c:order val="0"/>
          <c:tx>
            <c:strRef>
              <c:f>'Variation of Sigma'!$A$1</c:f>
              <c:strCache>
                <c:ptCount val="1"/>
                <c:pt idx="0">
                  <c:v>Sigma = 0</c:v>
                </c:pt>
              </c:strCache>
            </c:strRef>
          </c:tx>
          <c:spPr>
            <a:ln w="25400" cap="rnd">
              <a:noFill/>
              <a:round/>
            </a:ln>
            <a:effectLst/>
          </c:spPr>
          <c:marker>
            <c:symbol val="circle"/>
            <c:size val="5"/>
            <c:spPr>
              <a:solidFill>
                <a:schemeClr val="accent5"/>
              </a:solidFill>
              <a:ln w="9525">
                <a:solidFill>
                  <a:schemeClr val="accent5"/>
                </a:solidFill>
              </a:ln>
              <a:effectLst/>
            </c:spPr>
          </c:marker>
          <c:xVal>
            <c:numRef>
              <c:f>'Variation of Sigma'!$A$3:$A$203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'Variation of Sigma'!$B$3:$B$203</c:f>
              <c:numCache>
                <c:formatCode>General</c:formatCode>
                <c:ptCount val="201"/>
                <c:pt idx="0">
                  <c:v>5.3E-3</c:v>
                </c:pt>
                <c:pt idx="1">
                  <c:v>6.6E-3</c:v>
                </c:pt>
                <c:pt idx="2">
                  <c:v>7.9000000000000008E-3</c:v>
                </c:pt>
                <c:pt idx="3">
                  <c:v>9.1999999999999998E-3</c:v>
                </c:pt>
                <c:pt idx="4">
                  <c:v>1.0500000000000001E-2</c:v>
                </c:pt>
                <c:pt idx="5">
                  <c:v>1.17E-2</c:v>
                </c:pt>
                <c:pt idx="6">
                  <c:v>1.2800000000000001E-2</c:v>
                </c:pt>
                <c:pt idx="7">
                  <c:v>1.4E-2</c:v>
                </c:pt>
                <c:pt idx="8">
                  <c:v>1.5100000000000001E-2</c:v>
                </c:pt>
                <c:pt idx="9">
                  <c:v>1.6199999999999999E-2</c:v>
                </c:pt>
                <c:pt idx="10">
                  <c:v>1.7299999999999999E-2</c:v>
                </c:pt>
                <c:pt idx="11">
                  <c:v>1.83E-2</c:v>
                </c:pt>
                <c:pt idx="12">
                  <c:v>1.9300000000000001E-2</c:v>
                </c:pt>
                <c:pt idx="13">
                  <c:v>2.0299999999999999E-2</c:v>
                </c:pt>
                <c:pt idx="14">
                  <c:v>2.1299999999999999E-2</c:v>
                </c:pt>
                <c:pt idx="15">
                  <c:v>2.2200000000000001E-2</c:v>
                </c:pt>
                <c:pt idx="16">
                  <c:v>2.3099999999999999E-2</c:v>
                </c:pt>
                <c:pt idx="17">
                  <c:v>2.4E-2</c:v>
                </c:pt>
                <c:pt idx="18">
                  <c:v>2.4899999999999999E-2</c:v>
                </c:pt>
                <c:pt idx="19">
                  <c:v>2.5700000000000001E-2</c:v>
                </c:pt>
                <c:pt idx="20">
                  <c:v>2.6599999999999999E-2</c:v>
                </c:pt>
                <c:pt idx="21">
                  <c:v>2.7400000000000001E-2</c:v>
                </c:pt>
                <c:pt idx="22">
                  <c:v>2.81E-2</c:v>
                </c:pt>
                <c:pt idx="23">
                  <c:v>2.8899999999999999E-2</c:v>
                </c:pt>
                <c:pt idx="24">
                  <c:v>2.9700000000000001E-2</c:v>
                </c:pt>
                <c:pt idx="25">
                  <c:v>3.04E-2</c:v>
                </c:pt>
                <c:pt idx="26">
                  <c:v>3.1099999999999999E-2</c:v>
                </c:pt>
                <c:pt idx="27">
                  <c:v>3.1800000000000002E-2</c:v>
                </c:pt>
                <c:pt idx="28">
                  <c:v>3.2500000000000001E-2</c:v>
                </c:pt>
                <c:pt idx="29">
                  <c:v>3.3099999999999997E-2</c:v>
                </c:pt>
                <c:pt idx="30">
                  <c:v>3.3799999999999997E-2</c:v>
                </c:pt>
                <c:pt idx="31">
                  <c:v>3.44E-2</c:v>
                </c:pt>
                <c:pt idx="32">
                  <c:v>3.5000000000000003E-2</c:v>
                </c:pt>
                <c:pt idx="33">
                  <c:v>3.56E-2</c:v>
                </c:pt>
                <c:pt idx="34">
                  <c:v>3.6200000000000003E-2</c:v>
                </c:pt>
                <c:pt idx="35">
                  <c:v>3.6700000000000003E-2</c:v>
                </c:pt>
                <c:pt idx="36">
                  <c:v>3.73E-2</c:v>
                </c:pt>
                <c:pt idx="37">
                  <c:v>3.78E-2</c:v>
                </c:pt>
                <c:pt idx="38">
                  <c:v>3.8399999999999997E-2</c:v>
                </c:pt>
                <c:pt idx="39">
                  <c:v>3.8899999999999997E-2</c:v>
                </c:pt>
                <c:pt idx="40">
                  <c:v>3.9399999999999998E-2</c:v>
                </c:pt>
                <c:pt idx="41">
                  <c:v>3.9899999999999998E-2</c:v>
                </c:pt>
                <c:pt idx="42">
                  <c:v>4.0300000000000002E-2</c:v>
                </c:pt>
                <c:pt idx="43">
                  <c:v>4.0800000000000003E-2</c:v>
                </c:pt>
                <c:pt idx="44">
                  <c:v>4.1200000000000001E-2</c:v>
                </c:pt>
                <c:pt idx="45">
                  <c:v>4.1700000000000001E-2</c:v>
                </c:pt>
                <c:pt idx="46">
                  <c:v>4.2099999999999999E-2</c:v>
                </c:pt>
                <c:pt idx="47">
                  <c:v>4.2500000000000003E-2</c:v>
                </c:pt>
                <c:pt idx="48">
                  <c:v>4.2900000000000001E-2</c:v>
                </c:pt>
                <c:pt idx="49">
                  <c:v>4.3299999999999998E-2</c:v>
                </c:pt>
                <c:pt idx="50">
                  <c:v>4.3700000000000003E-2</c:v>
                </c:pt>
                <c:pt idx="51">
                  <c:v>4.41E-2</c:v>
                </c:pt>
                <c:pt idx="52">
                  <c:v>4.4499999999999998E-2</c:v>
                </c:pt>
                <c:pt idx="53">
                  <c:v>4.48E-2</c:v>
                </c:pt>
                <c:pt idx="54">
                  <c:v>4.5199999999999997E-2</c:v>
                </c:pt>
                <c:pt idx="55">
                  <c:v>4.5499999999999999E-2</c:v>
                </c:pt>
                <c:pt idx="56">
                  <c:v>4.58E-2</c:v>
                </c:pt>
                <c:pt idx="57">
                  <c:v>4.6199999999999998E-2</c:v>
                </c:pt>
                <c:pt idx="58">
                  <c:v>4.65E-2</c:v>
                </c:pt>
                <c:pt idx="59">
                  <c:v>4.6800000000000001E-2</c:v>
                </c:pt>
                <c:pt idx="60">
                  <c:v>4.7100000000000003E-2</c:v>
                </c:pt>
                <c:pt idx="61">
                  <c:v>4.7399999999999998E-2</c:v>
                </c:pt>
                <c:pt idx="62">
                  <c:v>4.7699999999999999E-2</c:v>
                </c:pt>
                <c:pt idx="63">
                  <c:v>4.7899999999999998E-2</c:v>
                </c:pt>
                <c:pt idx="64">
                  <c:v>4.82E-2</c:v>
                </c:pt>
                <c:pt idx="65">
                  <c:v>4.8500000000000001E-2</c:v>
                </c:pt>
                <c:pt idx="66">
                  <c:v>4.87E-2</c:v>
                </c:pt>
                <c:pt idx="67">
                  <c:v>4.9000000000000002E-2</c:v>
                </c:pt>
                <c:pt idx="68">
                  <c:v>4.9200000000000001E-2</c:v>
                </c:pt>
                <c:pt idx="69">
                  <c:v>4.9500000000000002E-2</c:v>
                </c:pt>
                <c:pt idx="70">
                  <c:v>4.9700000000000001E-2</c:v>
                </c:pt>
                <c:pt idx="71">
                  <c:v>4.99E-2</c:v>
                </c:pt>
                <c:pt idx="72">
                  <c:v>5.0200000000000002E-2</c:v>
                </c:pt>
                <c:pt idx="73">
                  <c:v>5.04E-2</c:v>
                </c:pt>
                <c:pt idx="74">
                  <c:v>5.0599999999999999E-2</c:v>
                </c:pt>
                <c:pt idx="75">
                  <c:v>5.0799999999999998E-2</c:v>
                </c:pt>
                <c:pt idx="76">
                  <c:v>5.0999999999999997E-2</c:v>
                </c:pt>
                <c:pt idx="77">
                  <c:v>5.1200000000000002E-2</c:v>
                </c:pt>
                <c:pt idx="78">
                  <c:v>5.1400000000000001E-2</c:v>
                </c:pt>
                <c:pt idx="79">
                  <c:v>5.16E-2</c:v>
                </c:pt>
                <c:pt idx="80">
                  <c:v>5.1700000000000003E-2</c:v>
                </c:pt>
                <c:pt idx="81">
                  <c:v>5.1900000000000002E-2</c:v>
                </c:pt>
                <c:pt idx="82">
                  <c:v>5.21E-2</c:v>
                </c:pt>
                <c:pt idx="83">
                  <c:v>5.2299999999999999E-2</c:v>
                </c:pt>
                <c:pt idx="84">
                  <c:v>5.2400000000000002E-2</c:v>
                </c:pt>
                <c:pt idx="85">
                  <c:v>5.2600000000000001E-2</c:v>
                </c:pt>
                <c:pt idx="86">
                  <c:v>5.2699999999999997E-2</c:v>
                </c:pt>
                <c:pt idx="87">
                  <c:v>5.2900000000000003E-2</c:v>
                </c:pt>
                <c:pt idx="88">
                  <c:v>5.2999999999999999E-2</c:v>
                </c:pt>
                <c:pt idx="89">
                  <c:v>5.3199999999999997E-2</c:v>
                </c:pt>
                <c:pt idx="90">
                  <c:v>5.33E-2</c:v>
                </c:pt>
                <c:pt idx="91">
                  <c:v>5.3499999999999999E-2</c:v>
                </c:pt>
                <c:pt idx="92">
                  <c:v>5.3600000000000002E-2</c:v>
                </c:pt>
                <c:pt idx="93">
                  <c:v>5.3699999999999998E-2</c:v>
                </c:pt>
                <c:pt idx="94">
                  <c:v>5.3800000000000001E-2</c:v>
                </c:pt>
                <c:pt idx="95">
                  <c:v>5.3999999999999999E-2</c:v>
                </c:pt>
                <c:pt idx="96">
                  <c:v>5.4100000000000002E-2</c:v>
                </c:pt>
                <c:pt idx="97">
                  <c:v>5.4199999999999998E-2</c:v>
                </c:pt>
                <c:pt idx="98">
                  <c:v>5.4300000000000001E-2</c:v>
                </c:pt>
                <c:pt idx="99">
                  <c:v>5.4399999999999997E-2</c:v>
                </c:pt>
                <c:pt idx="100">
                  <c:v>5.45E-2</c:v>
                </c:pt>
                <c:pt idx="101">
                  <c:v>5.4699999999999999E-2</c:v>
                </c:pt>
                <c:pt idx="102">
                  <c:v>5.4800000000000001E-2</c:v>
                </c:pt>
                <c:pt idx="103">
                  <c:v>5.4899999999999997E-2</c:v>
                </c:pt>
                <c:pt idx="104">
                  <c:v>5.5E-2</c:v>
                </c:pt>
                <c:pt idx="105">
                  <c:v>5.5100000000000003E-2</c:v>
                </c:pt>
                <c:pt idx="106">
                  <c:v>5.5100000000000003E-2</c:v>
                </c:pt>
                <c:pt idx="107">
                  <c:v>5.5199999999999999E-2</c:v>
                </c:pt>
                <c:pt idx="108">
                  <c:v>5.5300000000000002E-2</c:v>
                </c:pt>
                <c:pt idx="109">
                  <c:v>5.5399999999999998E-2</c:v>
                </c:pt>
                <c:pt idx="110">
                  <c:v>5.5500000000000001E-2</c:v>
                </c:pt>
                <c:pt idx="111">
                  <c:v>5.5599999999999997E-2</c:v>
                </c:pt>
                <c:pt idx="112">
                  <c:v>5.57E-2</c:v>
                </c:pt>
                <c:pt idx="113">
                  <c:v>5.57E-2</c:v>
                </c:pt>
                <c:pt idx="114">
                  <c:v>5.5800000000000002E-2</c:v>
                </c:pt>
                <c:pt idx="115">
                  <c:v>5.5899999999999998E-2</c:v>
                </c:pt>
                <c:pt idx="116">
                  <c:v>5.6000000000000001E-2</c:v>
                </c:pt>
                <c:pt idx="117">
                  <c:v>5.6000000000000001E-2</c:v>
                </c:pt>
                <c:pt idx="118">
                  <c:v>5.6099999999999997E-2</c:v>
                </c:pt>
                <c:pt idx="119">
                  <c:v>5.62E-2</c:v>
                </c:pt>
                <c:pt idx="120">
                  <c:v>5.62E-2</c:v>
                </c:pt>
                <c:pt idx="121">
                  <c:v>5.6300000000000003E-2</c:v>
                </c:pt>
                <c:pt idx="122">
                  <c:v>5.6399999999999999E-2</c:v>
                </c:pt>
                <c:pt idx="123">
                  <c:v>5.6399999999999999E-2</c:v>
                </c:pt>
                <c:pt idx="124">
                  <c:v>5.6500000000000002E-2</c:v>
                </c:pt>
                <c:pt idx="125">
                  <c:v>5.6500000000000002E-2</c:v>
                </c:pt>
                <c:pt idx="126">
                  <c:v>5.6599999999999998E-2</c:v>
                </c:pt>
                <c:pt idx="127">
                  <c:v>5.67E-2</c:v>
                </c:pt>
                <c:pt idx="128">
                  <c:v>5.67E-2</c:v>
                </c:pt>
                <c:pt idx="129">
                  <c:v>5.6800000000000003E-2</c:v>
                </c:pt>
                <c:pt idx="130">
                  <c:v>5.6800000000000003E-2</c:v>
                </c:pt>
                <c:pt idx="131">
                  <c:v>5.6899999999999999E-2</c:v>
                </c:pt>
                <c:pt idx="132">
                  <c:v>5.6899999999999999E-2</c:v>
                </c:pt>
                <c:pt idx="133">
                  <c:v>5.7000000000000002E-2</c:v>
                </c:pt>
                <c:pt idx="134">
                  <c:v>5.7000000000000002E-2</c:v>
                </c:pt>
                <c:pt idx="135">
                  <c:v>5.7000000000000002E-2</c:v>
                </c:pt>
                <c:pt idx="136">
                  <c:v>5.7099999999999998E-2</c:v>
                </c:pt>
                <c:pt idx="137">
                  <c:v>5.7099999999999998E-2</c:v>
                </c:pt>
                <c:pt idx="138">
                  <c:v>5.7200000000000001E-2</c:v>
                </c:pt>
                <c:pt idx="139">
                  <c:v>5.7200000000000001E-2</c:v>
                </c:pt>
                <c:pt idx="140">
                  <c:v>5.7299999999999997E-2</c:v>
                </c:pt>
                <c:pt idx="141">
                  <c:v>5.7299999999999997E-2</c:v>
                </c:pt>
                <c:pt idx="142">
                  <c:v>5.7299999999999997E-2</c:v>
                </c:pt>
                <c:pt idx="143">
                  <c:v>5.74E-2</c:v>
                </c:pt>
                <c:pt idx="144">
                  <c:v>5.74E-2</c:v>
                </c:pt>
                <c:pt idx="145">
                  <c:v>5.74E-2</c:v>
                </c:pt>
                <c:pt idx="146">
                  <c:v>5.7500000000000002E-2</c:v>
                </c:pt>
                <c:pt idx="147">
                  <c:v>5.7500000000000002E-2</c:v>
                </c:pt>
                <c:pt idx="148">
                  <c:v>5.7500000000000002E-2</c:v>
                </c:pt>
                <c:pt idx="149">
                  <c:v>5.7599999999999998E-2</c:v>
                </c:pt>
                <c:pt idx="150">
                  <c:v>5.7599999999999998E-2</c:v>
                </c:pt>
                <c:pt idx="151">
                  <c:v>5.7599999999999998E-2</c:v>
                </c:pt>
                <c:pt idx="152">
                  <c:v>5.7700000000000001E-2</c:v>
                </c:pt>
                <c:pt idx="153">
                  <c:v>5.7700000000000001E-2</c:v>
                </c:pt>
                <c:pt idx="154">
                  <c:v>5.7700000000000001E-2</c:v>
                </c:pt>
                <c:pt idx="155">
                  <c:v>5.7700000000000001E-2</c:v>
                </c:pt>
                <c:pt idx="156">
                  <c:v>5.7799999999999997E-2</c:v>
                </c:pt>
                <c:pt idx="157">
                  <c:v>5.7799999999999997E-2</c:v>
                </c:pt>
                <c:pt idx="158">
                  <c:v>5.7799999999999997E-2</c:v>
                </c:pt>
                <c:pt idx="159">
                  <c:v>5.7799999999999997E-2</c:v>
                </c:pt>
                <c:pt idx="160">
                  <c:v>5.79E-2</c:v>
                </c:pt>
                <c:pt idx="161">
                  <c:v>5.79E-2</c:v>
                </c:pt>
                <c:pt idx="162">
                  <c:v>5.79E-2</c:v>
                </c:pt>
                <c:pt idx="163">
                  <c:v>5.79E-2</c:v>
                </c:pt>
                <c:pt idx="164">
                  <c:v>5.8000000000000003E-2</c:v>
                </c:pt>
                <c:pt idx="165">
                  <c:v>5.8000000000000003E-2</c:v>
                </c:pt>
                <c:pt idx="166">
                  <c:v>5.8000000000000003E-2</c:v>
                </c:pt>
                <c:pt idx="167">
                  <c:v>5.8000000000000003E-2</c:v>
                </c:pt>
                <c:pt idx="168">
                  <c:v>5.8000000000000003E-2</c:v>
                </c:pt>
                <c:pt idx="169">
                  <c:v>5.8099999999999999E-2</c:v>
                </c:pt>
                <c:pt idx="170">
                  <c:v>5.8099999999999999E-2</c:v>
                </c:pt>
                <c:pt idx="171">
                  <c:v>5.8099999999999999E-2</c:v>
                </c:pt>
                <c:pt idx="172">
                  <c:v>5.8099999999999999E-2</c:v>
                </c:pt>
                <c:pt idx="173">
                  <c:v>5.8099999999999999E-2</c:v>
                </c:pt>
                <c:pt idx="174">
                  <c:v>5.8099999999999999E-2</c:v>
                </c:pt>
                <c:pt idx="175">
                  <c:v>5.8200000000000002E-2</c:v>
                </c:pt>
                <c:pt idx="176">
                  <c:v>5.8200000000000002E-2</c:v>
                </c:pt>
                <c:pt idx="177">
                  <c:v>5.8200000000000002E-2</c:v>
                </c:pt>
                <c:pt idx="178">
                  <c:v>5.8200000000000002E-2</c:v>
                </c:pt>
                <c:pt idx="179">
                  <c:v>5.8200000000000002E-2</c:v>
                </c:pt>
                <c:pt idx="180">
                  <c:v>5.8200000000000002E-2</c:v>
                </c:pt>
                <c:pt idx="181">
                  <c:v>5.8299999999999998E-2</c:v>
                </c:pt>
                <c:pt idx="182">
                  <c:v>5.8299999999999998E-2</c:v>
                </c:pt>
                <c:pt idx="183">
                  <c:v>5.8299999999999998E-2</c:v>
                </c:pt>
                <c:pt idx="184">
                  <c:v>5.8299999999999998E-2</c:v>
                </c:pt>
                <c:pt idx="185">
                  <c:v>5.8299999999999998E-2</c:v>
                </c:pt>
                <c:pt idx="186">
                  <c:v>5.8299999999999998E-2</c:v>
                </c:pt>
                <c:pt idx="187">
                  <c:v>5.8299999999999998E-2</c:v>
                </c:pt>
                <c:pt idx="188">
                  <c:v>5.8299999999999998E-2</c:v>
                </c:pt>
                <c:pt idx="189">
                  <c:v>5.8400000000000001E-2</c:v>
                </c:pt>
                <c:pt idx="190">
                  <c:v>5.8400000000000001E-2</c:v>
                </c:pt>
                <c:pt idx="191">
                  <c:v>5.8400000000000001E-2</c:v>
                </c:pt>
                <c:pt idx="192">
                  <c:v>5.8400000000000001E-2</c:v>
                </c:pt>
                <c:pt idx="193">
                  <c:v>5.8400000000000001E-2</c:v>
                </c:pt>
                <c:pt idx="194">
                  <c:v>5.8400000000000001E-2</c:v>
                </c:pt>
                <c:pt idx="195">
                  <c:v>5.8400000000000001E-2</c:v>
                </c:pt>
                <c:pt idx="196">
                  <c:v>5.8400000000000001E-2</c:v>
                </c:pt>
                <c:pt idx="197">
                  <c:v>5.8400000000000001E-2</c:v>
                </c:pt>
                <c:pt idx="198">
                  <c:v>5.8400000000000001E-2</c:v>
                </c:pt>
                <c:pt idx="199">
                  <c:v>5.8500000000000003E-2</c:v>
                </c:pt>
                <c:pt idx="200">
                  <c:v>5.8500000000000003E-2</c:v>
                </c:pt>
              </c:numCache>
            </c:numRef>
          </c:yVal>
          <c:smooth val="0"/>
          <c:extLst>
            <c:ext xmlns:c16="http://schemas.microsoft.com/office/drawing/2014/chart" uri="{C3380CC4-5D6E-409C-BE32-E72D297353CC}">
              <c16:uniqueId val="{00000000-8DE4-4D67-B78C-60953616794E}"/>
            </c:ext>
          </c:extLst>
        </c:ser>
        <c:ser>
          <c:idx val="0"/>
          <c:order val="1"/>
          <c:tx>
            <c:strRef>
              <c:f>'Variation of Sigma'!$C$1</c:f>
              <c:strCache>
                <c:ptCount val="1"/>
                <c:pt idx="0">
                  <c:v>Sigma = 0.001</c:v>
                </c:pt>
              </c:strCache>
            </c:strRef>
          </c:tx>
          <c:spPr>
            <a:ln w="28575" cap="rnd">
              <a:noFill/>
              <a:round/>
            </a:ln>
            <a:effectLst/>
          </c:spPr>
          <c:marker>
            <c:symbol val="circle"/>
            <c:size val="5"/>
            <c:spPr>
              <a:solidFill>
                <a:schemeClr val="accent1"/>
              </a:solidFill>
              <a:ln w="9525">
                <a:solidFill>
                  <a:schemeClr val="accent1"/>
                </a:solidFill>
              </a:ln>
              <a:effectLst/>
            </c:spPr>
          </c:marker>
          <c:xVal>
            <c:numRef>
              <c:f>'Variation of Sigma'!$C$3:$C$203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'Variation of Sigma'!$D$3:$D$203</c:f>
              <c:numCache>
                <c:formatCode>General</c:formatCode>
                <c:ptCount val="201"/>
                <c:pt idx="0">
                  <c:v>5.3E-3</c:v>
                </c:pt>
                <c:pt idx="1">
                  <c:v>6.6E-3</c:v>
                </c:pt>
                <c:pt idx="2">
                  <c:v>7.9000000000000008E-3</c:v>
                </c:pt>
                <c:pt idx="3">
                  <c:v>9.1999999999999998E-3</c:v>
                </c:pt>
                <c:pt idx="4">
                  <c:v>1.0500000000000001E-2</c:v>
                </c:pt>
                <c:pt idx="5">
                  <c:v>1.17E-2</c:v>
                </c:pt>
                <c:pt idx="6">
                  <c:v>1.2800000000000001E-2</c:v>
                </c:pt>
                <c:pt idx="7">
                  <c:v>1.4E-2</c:v>
                </c:pt>
                <c:pt idx="8">
                  <c:v>1.5100000000000001E-2</c:v>
                </c:pt>
                <c:pt idx="9">
                  <c:v>1.6199999999999999E-2</c:v>
                </c:pt>
                <c:pt idx="10">
                  <c:v>1.7299999999999999E-2</c:v>
                </c:pt>
                <c:pt idx="11">
                  <c:v>1.83E-2</c:v>
                </c:pt>
                <c:pt idx="12">
                  <c:v>1.9300000000000001E-2</c:v>
                </c:pt>
                <c:pt idx="13">
                  <c:v>2.0299999999999999E-2</c:v>
                </c:pt>
                <c:pt idx="14">
                  <c:v>2.1299999999999999E-2</c:v>
                </c:pt>
                <c:pt idx="15">
                  <c:v>2.2200000000000001E-2</c:v>
                </c:pt>
                <c:pt idx="16">
                  <c:v>2.3099999999999999E-2</c:v>
                </c:pt>
                <c:pt idx="17">
                  <c:v>2.4E-2</c:v>
                </c:pt>
                <c:pt idx="18">
                  <c:v>2.4899999999999999E-2</c:v>
                </c:pt>
                <c:pt idx="19">
                  <c:v>2.5700000000000001E-2</c:v>
                </c:pt>
                <c:pt idx="20">
                  <c:v>2.6499999999999999E-2</c:v>
                </c:pt>
                <c:pt idx="21">
                  <c:v>2.7400000000000001E-2</c:v>
                </c:pt>
                <c:pt idx="22">
                  <c:v>2.81E-2</c:v>
                </c:pt>
                <c:pt idx="23">
                  <c:v>2.8899999999999999E-2</c:v>
                </c:pt>
                <c:pt idx="24">
                  <c:v>2.9700000000000001E-2</c:v>
                </c:pt>
                <c:pt idx="25">
                  <c:v>3.04E-2</c:v>
                </c:pt>
                <c:pt idx="26">
                  <c:v>3.1099999999999999E-2</c:v>
                </c:pt>
                <c:pt idx="27">
                  <c:v>3.1800000000000002E-2</c:v>
                </c:pt>
                <c:pt idx="28">
                  <c:v>3.2500000000000001E-2</c:v>
                </c:pt>
                <c:pt idx="29">
                  <c:v>3.3099999999999997E-2</c:v>
                </c:pt>
                <c:pt idx="30">
                  <c:v>3.3799999999999997E-2</c:v>
                </c:pt>
                <c:pt idx="31">
                  <c:v>3.44E-2</c:v>
                </c:pt>
                <c:pt idx="32">
                  <c:v>3.5000000000000003E-2</c:v>
                </c:pt>
                <c:pt idx="33">
                  <c:v>3.56E-2</c:v>
                </c:pt>
                <c:pt idx="34">
                  <c:v>3.6200000000000003E-2</c:v>
                </c:pt>
                <c:pt idx="35">
                  <c:v>3.6700000000000003E-2</c:v>
                </c:pt>
                <c:pt idx="36">
                  <c:v>3.73E-2</c:v>
                </c:pt>
                <c:pt idx="37">
                  <c:v>3.78E-2</c:v>
                </c:pt>
                <c:pt idx="38">
                  <c:v>3.8300000000000001E-2</c:v>
                </c:pt>
                <c:pt idx="39">
                  <c:v>3.8899999999999997E-2</c:v>
                </c:pt>
                <c:pt idx="40">
                  <c:v>3.9399999999999998E-2</c:v>
                </c:pt>
                <c:pt idx="41">
                  <c:v>3.9800000000000002E-2</c:v>
                </c:pt>
                <c:pt idx="42">
                  <c:v>4.0300000000000002E-2</c:v>
                </c:pt>
                <c:pt idx="43">
                  <c:v>4.0800000000000003E-2</c:v>
                </c:pt>
                <c:pt idx="44">
                  <c:v>4.1200000000000001E-2</c:v>
                </c:pt>
                <c:pt idx="45">
                  <c:v>4.1700000000000001E-2</c:v>
                </c:pt>
                <c:pt idx="46">
                  <c:v>4.2099999999999999E-2</c:v>
                </c:pt>
                <c:pt idx="47">
                  <c:v>4.2500000000000003E-2</c:v>
                </c:pt>
                <c:pt idx="48">
                  <c:v>4.2900000000000001E-2</c:v>
                </c:pt>
                <c:pt idx="49">
                  <c:v>4.3299999999999998E-2</c:v>
                </c:pt>
                <c:pt idx="50">
                  <c:v>4.3700000000000003E-2</c:v>
                </c:pt>
                <c:pt idx="51">
                  <c:v>4.41E-2</c:v>
                </c:pt>
                <c:pt idx="52">
                  <c:v>4.4499999999999998E-2</c:v>
                </c:pt>
                <c:pt idx="53">
                  <c:v>4.48E-2</c:v>
                </c:pt>
                <c:pt idx="54">
                  <c:v>4.5199999999999997E-2</c:v>
                </c:pt>
                <c:pt idx="55">
                  <c:v>4.5499999999999999E-2</c:v>
                </c:pt>
                <c:pt idx="56">
                  <c:v>4.58E-2</c:v>
                </c:pt>
                <c:pt idx="57">
                  <c:v>4.6199999999999998E-2</c:v>
                </c:pt>
                <c:pt idx="58">
                  <c:v>4.65E-2</c:v>
                </c:pt>
                <c:pt idx="59">
                  <c:v>4.6800000000000001E-2</c:v>
                </c:pt>
                <c:pt idx="60">
                  <c:v>4.7100000000000003E-2</c:v>
                </c:pt>
                <c:pt idx="61">
                  <c:v>4.7399999999999998E-2</c:v>
                </c:pt>
                <c:pt idx="62">
                  <c:v>4.7699999999999999E-2</c:v>
                </c:pt>
                <c:pt idx="63">
                  <c:v>4.7899999999999998E-2</c:v>
                </c:pt>
                <c:pt idx="64">
                  <c:v>4.82E-2</c:v>
                </c:pt>
                <c:pt idx="65">
                  <c:v>4.8500000000000001E-2</c:v>
                </c:pt>
                <c:pt idx="66">
                  <c:v>4.87E-2</c:v>
                </c:pt>
                <c:pt idx="67">
                  <c:v>4.9000000000000002E-2</c:v>
                </c:pt>
                <c:pt idx="68">
                  <c:v>4.9200000000000001E-2</c:v>
                </c:pt>
                <c:pt idx="69">
                  <c:v>4.9500000000000002E-2</c:v>
                </c:pt>
                <c:pt idx="70">
                  <c:v>4.9700000000000001E-2</c:v>
                </c:pt>
                <c:pt idx="71">
                  <c:v>4.99E-2</c:v>
                </c:pt>
                <c:pt idx="72">
                  <c:v>5.0200000000000002E-2</c:v>
                </c:pt>
                <c:pt idx="73">
                  <c:v>5.04E-2</c:v>
                </c:pt>
                <c:pt idx="74">
                  <c:v>5.0599999999999999E-2</c:v>
                </c:pt>
                <c:pt idx="75">
                  <c:v>5.0799999999999998E-2</c:v>
                </c:pt>
                <c:pt idx="76">
                  <c:v>5.0999999999999997E-2</c:v>
                </c:pt>
                <c:pt idx="77">
                  <c:v>5.1200000000000002E-2</c:v>
                </c:pt>
                <c:pt idx="78">
                  <c:v>5.1400000000000001E-2</c:v>
                </c:pt>
                <c:pt idx="79">
                  <c:v>5.16E-2</c:v>
                </c:pt>
                <c:pt idx="80">
                  <c:v>5.1700000000000003E-2</c:v>
                </c:pt>
                <c:pt idx="81">
                  <c:v>5.1900000000000002E-2</c:v>
                </c:pt>
                <c:pt idx="82">
                  <c:v>5.21E-2</c:v>
                </c:pt>
                <c:pt idx="83">
                  <c:v>5.2299999999999999E-2</c:v>
                </c:pt>
                <c:pt idx="84">
                  <c:v>5.2400000000000002E-2</c:v>
                </c:pt>
                <c:pt idx="85">
                  <c:v>5.2600000000000001E-2</c:v>
                </c:pt>
                <c:pt idx="86">
                  <c:v>5.2699999999999997E-2</c:v>
                </c:pt>
                <c:pt idx="87">
                  <c:v>5.2900000000000003E-2</c:v>
                </c:pt>
                <c:pt idx="88">
                  <c:v>5.2999999999999999E-2</c:v>
                </c:pt>
                <c:pt idx="89">
                  <c:v>5.3199999999999997E-2</c:v>
                </c:pt>
                <c:pt idx="90">
                  <c:v>5.33E-2</c:v>
                </c:pt>
                <c:pt idx="91">
                  <c:v>5.3400000000000003E-2</c:v>
                </c:pt>
                <c:pt idx="92">
                  <c:v>5.3600000000000002E-2</c:v>
                </c:pt>
                <c:pt idx="93">
                  <c:v>5.3699999999999998E-2</c:v>
                </c:pt>
                <c:pt idx="94">
                  <c:v>5.3800000000000001E-2</c:v>
                </c:pt>
                <c:pt idx="95">
                  <c:v>5.3999999999999999E-2</c:v>
                </c:pt>
                <c:pt idx="96">
                  <c:v>5.4100000000000002E-2</c:v>
                </c:pt>
                <c:pt idx="97">
                  <c:v>5.4199999999999998E-2</c:v>
                </c:pt>
                <c:pt idx="98">
                  <c:v>5.4300000000000001E-2</c:v>
                </c:pt>
                <c:pt idx="99">
                  <c:v>5.4399999999999997E-2</c:v>
                </c:pt>
                <c:pt idx="100">
                  <c:v>5.45E-2</c:v>
                </c:pt>
                <c:pt idx="101">
                  <c:v>5.4600000000000003E-2</c:v>
                </c:pt>
                <c:pt idx="102">
                  <c:v>5.4699999999999999E-2</c:v>
                </c:pt>
                <c:pt idx="103">
                  <c:v>5.4800000000000001E-2</c:v>
                </c:pt>
                <c:pt idx="104">
                  <c:v>5.4899999999999997E-2</c:v>
                </c:pt>
                <c:pt idx="105">
                  <c:v>5.5E-2</c:v>
                </c:pt>
                <c:pt idx="106">
                  <c:v>5.5100000000000003E-2</c:v>
                </c:pt>
                <c:pt idx="107">
                  <c:v>5.5199999999999999E-2</c:v>
                </c:pt>
                <c:pt idx="108">
                  <c:v>5.5300000000000002E-2</c:v>
                </c:pt>
                <c:pt idx="109">
                  <c:v>5.5399999999999998E-2</c:v>
                </c:pt>
                <c:pt idx="110">
                  <c:v>5.5500000000000001E-2</c:v>
                </c:pt>
                <c:pt idx="111">
                  <c:v>5.5599999999999997E-2</c:v>
                </c:pt>
                <c:pt idx="112">
                  <c:v>5.57E-2</c:v>
                </c:pt>
                <c:pt idx="113">
                  <c:v>5.57E-2</c:v>
                </c:pt>
                <c:pt idx="114">
                  <c:v>5.5800000000000002E-2</c:v>
                </c:pt>
                <c:pt idx="115">
                  <c:v>5.5899999999999998E-2</c:v>
                </c:pt>
                <c:pt idx="116">
                  <c:v>5.6000000000000001E-2</c:v>
                </c:pt>
                <c:pt idx="117">
                  <c:v>5.6000000000000001E-2</c:v>
                </c:pt>
                <c:pt idx="118">
                  <c:v>5.6099999999999997E-2</c:v>
                </c:pt>
                <c:pt idx="119">
                  <c:v>5.62E-2</c:v>
                </c:pt>
                <c:pt idx="120">
                  <c:v>5.62E-2</c:v>
                </c:pt>
                <c:pt idx="121">
                  <c:v>5.6300000000000003E-2</c:v>
                </c:pt>
                <c:pt idx="122">
                  <c:v>5.6399999999999999E-2</c:v>
                </c:pt>
                <c:pt idx="123">
                  <c:v>5.6399999999999999E-2</c:v>
                </c:pt>
                <c:pt idx="124">
                  <c:v>5.6500000000000002E-2</c:v>
                </c:pt>
                <c:pt idx="125">
                  <c:v>5.6500000000000002E-2</c:v>
                </c:pt>
                <c:pt idx="126">
                  <c:v>5.6599999999999998E-2</c:v>
                </c:pt>
                <c:pt idx="127">
                  <c:v>5.6599999999999998E-2</c:v>
                </c:pt>
                <c:pt idx="128">
                  <c:v>5.67E-2</c:v>
                </c:pt>
                <c:pt idx="129">
                  <c:v>5.6800000000000003E-2</c:v>
                </c:pt>
                <c:pt idx="130">
                  <c:v>5.6800000000000003E-2</c:v>
                </c:pt>
                <c:pt idx="131">
                  <c:v>5.6899999999999999E-2</c:v>
                </c:pt>
                <c:pt idx="132">
                  <c:v>5.6899999999999999E-2</c:v>
                </c:pt>
                <c:pt idx="133">
                  <c:v>5.7000000000000002E-2</c:v>
                </c:pt>
                <c:pt idx="134">
                  <c:v>5.7000000000000002E-2</c:v>
                </c:pt>
                <c:pt idx="135">
                  <c:v>5.7000000000000002E-2</c:v>
                </c:pt>
                <c:pt idx="136">
                  <c:v>5.7099999999999998E-2</c:v>
                </c:pt>
                <c:pt idx="137">
                  <c:v>5.7099999999999998E-2</c:v>
                </c:pt>
                <c:pt idx="138">
                  <c:v>5.7200000000000001E-2</c:v>
                </c:pt>
                <c:pt idx="139">
                  <c:v>5.7200000000000001E-2</c:v>
                </c:pt>
                <c:pt idx="140">
                  <c:v>5.7299999999999997E-2</c:v>
                </c:pt>
                <c:pt idx="141">
                  <c:v>5.7299999999999997E-2</c:v>
                </c:pt>
                <c:pt idx="142">
                  <c:v>5.7299999999999997E-2</c:v>
                </c:pt>
                <c:pt idx="143">
                  <c:v>5.74E-2</c:v>
                </c:pt>
                <c:pt idx="144">
                  <c:v>5.74E-2</c:v>
                </c:pt>
                <c:pt idx="145">
                  <c:v>5.74E-2</c:v>
                </c:pt>
                <c:pt idx="146">
                  <c:v>5.7500000000000002E-2</c:v>
                </c:pt>
                <c:pt idx="147">
                  <c:v>5.7500000000000002E-2</c:v>
                </c:pt>
                <c:pt idx="148">
                  <c:v>5.7500000000000002E-2</c:v>
                </c:pt>
                <c:pt idx="149">
                  <c:v>5.7599999999999998E-2</c:v>
                </c:pt>
                <c:pt idx="150">
                  <c:v>5.7599999999999998E-2</c:v>
                </c:pt>
                <c:pt idx="151">
                  <c:v>5.7599999999999998E-2</c:v>
                </c:pt>
                <c:pt idx="152">
                  <c:v>5.7700000000000001E-2</c:v>
                </c:pt>
                <c:pt idx="153">
                  <c:v>5.7700000000000001E-2</c:v>
                </c:pt>
                <c:pt idx="154">
                  <c:v>5.7700000000000001E-2</c:v>
                </c:pt>
                <c:pt idx="155">
                  <c:v>5.7700000000000001E-2</c:v>
                </c:pt>
                <c:pt idx="156">
                  <c:v>5.7799999999999997E-2</c:v>
                </c:pt>
                <c:pt idx="157">
                  <c:v>5.7799999999999997E-2</c:v>
                </c:pt>
                <c:pt idx="158">
                  <c:v>5.7799999999999997E-2</c:v>
                </c:pt>
                <c:pt idx="159">
                  <c:v>5.7799999999999997E-2</c:v>
                </c:pt>
                <c:pt idx="160">
                  <c:v>5.79E-2</c:v>
                </c:pt>
                <c:pt idx="161">
                  <c:v>5.79E-2</c:v>
                </c:pt>
                <c:pt idx="162">
                  <c:v>5.79E-2</c:v>
                </c:pt>
                <c:pt idx="163">
                  <c:v>5.79E-2</c:v>
                </c:pt>
                <c:pt idx="164">
                  <c:v>5.8000000000000003E-2</c:v>
                </c:pt>
                <c:pt idx="165">
                  <c:v>5.8000000000000003E-2</c:v>
                </c:pt>
                <c:pt idx="166">
                  <c:v>5.8000000000000003E-2</c:v>
                </c:pt>
                <c:pt idx="167">
                  <c:v>5.8000000000000003E-2</c:v>
                </c:pt>
                <c:pt idx="168">
                  <c:v>5.8000000000000003E-2</c:v>
                </c:pt>
                <c:pt idx="169">
                  <c:v>5.8000000000000003E-2</c:v>
                </c:pt>
                <c:pt idx="170">
                  <c:v>5.8099999999999999E-2</c:v>
                </c:pt>
                <c:pt idx="171">
                  <c:v>5.8099999999999999E-2</c:v>
                </c:pt>
                <c:pt idx="172">
                  <c:v>5.8099999999999999E-2</c:v>
                </c:pt>
                <c:pt idx="173">
                  <c:v>5.8099999999999999E-2</c:v>
                </c:pt>
                <c:pt idx="174">
                  <c:v>5.8099999999999999E-2</c:v>
                </c:pt>
                <c:pt idx="175">
                  <c:v>5.8200000000000002E-2</c:v>
                </c:pt>
                <c:pt idx="176">
                  <c:v>5.8200000000000002E-2</c:v>
                </c:pt>
                <c:pt idx="177">
                  <c:v>5.8200000000000002E-2</c:v>
                </c:pt>
                <c:pt idx="178">
                  <c:v>5.8200000000000002E-2</c:v>
                </c:pt>
                <c:pt idx="179">
                  <c:v>5.8200000000000002E-2</c:v>
                </c:pt>
                <c:pt idx="180">
                  <c:v>5.8200000000000002E-2</c:v>
                </c:pt>
                <c:pt idx="181">
                  <c:v>5.8299999999999998E-2</c:v>
                </c:pt>
                <c:pt idx="182">
                  <c:v>5.8299999999999998E-2</c:v>
                </c:pt>
                <c:pt idx="183">
                  <c:v>5.8299999999999998E-2</c:v>
                </c:pt>
                <c:pt idx="184">
                  <c:v>5.8299999999999998E-2</c:v>
                </c:pt>
                <c:pt idx="185">
                  <c:v>5.8299999999999998E-2</c:v>
                </c:pt>
                <c:pt idx="186">
                  <c:v>5.8299999999999998E-2</c:v>
                </c:pt>
                <c:pt idx="187">
                  <c:v>5.8299999999999998E-2</c:v>
                </c:pt>
                <c:pt idx="188">
                  <c:v>5.8299999999999998E-2</c:v>
                </c:pt>
                <c:pt idx="189">
                  <c:v>5.8299999999999998E-2</c:v>
                </c:pt>
                <c:pt idx="190">
                  <c:v>5.8400000000000001E-2</c:v>
                </c:pt>
                <c:pt idx="191">
                  <c:v>5.8400000000000001E-2</c:v>
                </c:pt>
                <c:pt idx="192">
                  <c:v>5.8400000000000001E-2</c:v>
                </c:pt>
                <c:pt idx="193">
                  <c:v>5.8400000000000001E-2</c:v>
                </c:pt>
                <c:pt idx="194">
                  <c:v>5.8400000000000001E-2</c:v>
                </c:pt>
                <c:pt idx="195">
                  <c:v>5.8400000000000001E-2</c:v>
                </c:pt>
                <c:pt idx="196">
                  <c:v>5.8400000000000001E-2</c:v>
                </c:pt>
                <c:pt idx="197">
                  <c:v>5.8400000000000001E-2</c:v>
                </c:pt>
                <c:pt idx="198">
                  <c:v>5.8400000000000001E-2</c:v>
                </c:pt>
                <c:pt idx="199">
                  <c:v>5.8500000000000003E-2</c:v>
                </c:pt>
                <c:pt idx="200">
                  <c:v>5.8500000000000003E-2</c:v>
                </c:pt>
              </c:numCache>
            </c:numRef>
          </c:yVal>
          <c:smooth val="0"/>
          <c:extLst>
            <c:ext xmlns:c16="http://schemas.microsoft.com/office/drawing/2014/chart" uri="{C3380CC4-5D6E-409C-BE32-E72D297353CC}">
              <c16:uniqueId val="{00000001-8DE4-4D67-B78C-60953616794E}"/>
            </c:ext>
          </c:extLst>
        </c:ser>
        <c:ser>
          <c:idx val="1"/>
          <c:order val="2"/>
          <c:tx>
            <c:strRef>
              <c:f>'Variation of Sigma'!$E$1</c:f>
              <c:strCache>
                <c:ptCount val="1"/>
                <c:pt idx="0">
                  <c:v>Sigma = 0.01</c:v>
                </c:pt>
              </c:strCache>
            </c:strRef>
          </c:tx>
          <c:spPr>
            <a:ln w="25400" cap="rnd">
              <a:noFill/>
              <a:round/>
            </a:ln>
            <a:effectLst/>
          </c:spPr>
          <c:marker>
            <c:symbol val="circle"/>
            <c:size val="5"/>
            <c:spPr>
              <a:solidFill>
                <a:schemeClr val="accent2"/>
              </a:solidFill>
              <a:ln w="9525">
                <a:solidFill>
                  <a:schemeClr val="accent2"/>
                </a:solidFill>
              </a:ln>
              <a:effectLst/>
            </c:spPr>
          </c:marker>
          <c:xVal>
            <c:numRef>
              <c:f>'Variation of Sigma'!$E$3:$E$203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'Variation of Sigma'!$F$3:$F$203</c:f>
              <c:numCache>
                <c:formatCode>General</c:formatCode>
                <c:ptCount val="201"/>
                <c:pt idx="0">
                  <c:v>5.3E-3</c:v>
                </c:pt>
                <c:pt idx="1">
                  <c:v>6.6E-3</c:v>
                </c:pt>
                <c:pt idx="2">
                  <c:v>8.0000000000000002E-3</c:v>
                </c:pt>
                <c:pt idx="3">
                  <c:v>9.1999999999999998E-3</c:v>
                </c:pt>
                <c:pt idx="4">
                  <c:v>1.0500000000000001E-2</c:v>
                </c:pt>
                <c:pt idx="5">
                  <c:v>1.1599999999999999E-2</c:v>
                </c:pt>
                <c:pt idx="6">
                  <c:v>1.2800000000000001E-2</c:v>
                </c:pt>
                <c:pt idx="7">
                  <c:v>1.4E-2</c:v>
                </c:pt>
                <c:pt idx="8">
                  <c:v>1.52E-2</c:v>
                </c:pt>
                <c:pt idx="9">
                  <c:v>1.6199999999999999E-2</c:v>
                </c:pt>
                <c:pt idx="10">
                  <c:v>1.7299999999999999E-2</c:v>
                </c:pt>
                <c:pt idx="11">
                  <c:v>1.83E-2</c:v>
                </c:pt>
                <c:pt idx="12">
                  <c:v>1.9400000000000001E-2</c:v>
                </c:pt>
                <c:pt idx="13">
                  <c:v>2.0400000000000001E-2</c:v>
                </c:pt>
                <c:pt idx="14">
                  <c:v>2.1299999999999999E-2</c:v>
                </c:pt>
                <c:pt idx="15">
                  <c:v>2.23E-2</c:v>
                </c:pt>
                <c:pt idx="16">
                  <c:v>2.3199999999999998E-2</c:v>
                </c:pt>
                <c:pt idx="17">
                  <c:v>2.4E-2</c:v>
                </c:pt>
                <c:pt idx="18">
                  <c:v>2.4899999999999999E-2</c:v>
                </c:pt>
                <c:pt idx="19">
                  <c:v>2.5700000000000001E-2</c:v>
                </c:pt>
                <c:pt idx="20">
                  <c:v>2.6499999999999999E-2</c:v>
                </c:pt>
                <c:pt idx="21">
                  <c:v>2.7400000000000001E-2</c:v>
                </c:pt>
                <c:pt idx="22">
                  <c:v>2.8199999999999999E-2</c:v>
                </c:pt>
                <c:pt idx="23">
                  <c:v>2.9000000000000001E-2</c:v>
                </c:pt>
                <c:pt idx="24">
                  <c:v>2.9700000000000001E-2</c:v>
                </c:pt>
                <c:pt idx="25">
                  <c:v>3.0499999999999999E-2</c:v>
                </c:pt>
                <c:pt idx="26">
                  <c:v>3.1199999999999999E-2</c:v>
                </c:pt>
                <c:pt idx="27">
                  <c:v>3.1800000000000002E-2</c:v>
                </c:pt>
                <c:pt idx="28">
                  <c:v>3.2500000000000001E-2</c:v>
                </c:pt>
                <c:pt idx="29">
                  <c:v>3.32E-2</c:v>
                </c:pt>
                <c:pt idx="30">
                  <c:v>3.3799999999999997E-2</c:v>
                </c:pt>
                <c:pt idx="31">
                  <c:v>3.44E-2</c:v>
                </c:pt>
                <c:pt idx="32">
                  <c:v>3.5000000000000003E-2</c:v>
                </c:pt>
                <c:pt idx="33">
                  <c:v>3.56E-2</c:v>
                </c:pt>
                <c:pt idx="34">
                  <c:v>3.6200000000000003E-2</c:v>
                </c:pt>
                <c:pt idx="35">
                  <c:v>3.6700000000000003E-2</c:v>
                </c:pt>
                <c:pt idx="36">
                  <c:v>3.73E-2</c:v>
                </c:pt>
                <c:pt idx="37">
                  <c:v>3.78E-2</c:v>
                </c:pt>
                <c:pt idx="38">
                  <c:v>3.8399999999999997E-2</c:v>
                </c:pt>
                <c:pt idx="39">
                  <c:v>3.8899999999999997E-2</c:v>
                </c:pt>
                <c:pt idx="40">
                  <c:v>3.9399999999999998E-2</c:v>
                </c:pt>
                <c:pt idx="41">
                  <c:v>3.9899999999999998E-2</c:v>
                </c:pt>
                <c:pt idx="42">
                  <c:v>4.0300000000000002E-2</c:v>
                </c:pt>
                <c:pt idx="43">
                  <c:v>4.0800000000000003E-2</c:v>
                </c:pt>
                <c:pt idx="44">
                  <c:v>4.1300000000000003E-2</c:v>
                </c:pt>
                <c:pt idx="45">
                  <c:v>4.1700000000000001E-2</c:v>
                </c:pt>
                <c:pt idx="46">
                  <c:v>4.2200000000000001E-2</c:v>
                </c:pt>
                <c:pt idx="47">
                  <c:v>4.2599999999999999E-2</c:v>
                </c:pt>
                <c:pt idx="48">
                  <c:v>4.2999999999999997E-2</c:v>
                </c:pt>
                <c:pt idx="49">
                  <c:v>4.3400000000000001E-2</c:v>
                </c:pt>
                <c:pt idx="50">
                  <c:v>4.3799999999999999E-2</c:v>
                </c:pt>
                <c:pt idx="51">
                  <c:v>4.41E-2</c:v>
                </c:pt>
                <c:pt idx="52">
                  <c:v>4.4499999999999998E-2</c:v>
                </c:pt>
                <c:pt idx="53">
                  <c:v>4.48E-2</c:v>
                </c:pt>
                <c:pt idx="54">
                  <c:v>4.5199999999999997E-2</c:v>
                </c:pt>
                <c:pt idx="55">
                  <c:v>4.5499999999999999E-2</c:v>
                </c:pt>
                <c:pt idx="56">
                  <c:v>4.58E-2</c:v>
                </c:pt>
                <c:pt idx="57">
                  <c:v>4.6100000000000002E-2</c:v>
                </c:pt>
                <c:pt idx="58">
                  <c:v>4.6399999999999997E-2</c:v>
                </c:pt>
                <c:pt idx="59">
                  <c:v>4.6699999999999998E-2</c:v>
                </c:pt>
                <c:pt idx="60">
                  <c:v>4.7100000000000003E-2</c:v>
                </c:pt>
                <c:pt idx="61">
                  <c:v>4.7399999999999998E-2</c:v>
                </c:pt>
                <c:pt idx="62">
                  <c:v>4.7699999999999999E-2</c:v>
                </c:pt>
                <c:pt idx="63">
                  <c:v>4.8000000000000001E-2</c:v>
                </c:pt>
                <c:pt idx="64">
                  <c:v>4.82E-2</c:v>
                </c:pt>
                <c:pt idx="65">
                  <c:v>4.8500000000000001E-2</c:v>
                </c:pt>
                <c:pt idx="66">
                  <c:v>4.8800000000000003E-2</c:v>
                </c:pt>
                <c:pt idx="67">
                  <c:v>4.9099999999999998E-2</c:v>
                </c:pt>
                <c:pt idx="68">
                  <c:v>4.9299999999999997E-2</c:v>
                </c:pt>
                <c:pt idx="69">
                  <c:v>4.9599999999999998E-2</c:v>
                </c:pt>
                <c:pt idx="70">
                  <c:v>4.9799999999999997E-2</c:v>
                </c:pt>
                <c:pt idx="71">
                  <c:v>0.05</c:v>
                </c:pt>
                <c:pt idx="72">
                  <c:v>5.0299999999999997E-2</c:v>
                </c:pt>
                <c:pt idx="73">
                  <c:v>5.0500000000000003E-2</c:v>
                </c:pt>
                <c:pt idx="74">
                  <c:v>5.0700000000000002E-2</c:v>
                </c:pt>
                <c:pt idx="75">
                  <c:v>5.0900000000000001E-2</c:v>
                </c:pt>
                <c:pt idx="76">
                  <c:v>5.11E-2</c:v>
                </c:pt>
                <c:pt idx="77">
                  <c:v>5.1200000000000002E-2</c:v>
                </c:pt>
                <c:pt idx="78">
                  <c:v>5.1499999999999997E-2</c:v>
                </c:pt>
                <c:pt idx="79">
                  <c:v>5.16E-2</c:v>
                </c:pt>
                <c:pt idx="80">
                  <c:v>5.1799999999999999E-2</c:v>
                </c:pt>
                <c:pt idx="81">
                  <c:v>5.1999999999999998E-2</c:v>
                </c:pt>
                <c:pt idx="82">
                  <c:v>5.2200000000000003E-2</c:v>
                </c:pt>
                <c:pt idx="83">
                  <c:v>5.2400000000000002E-2</c:v>
                </c:pt>
                <c:pt idx="84">
                  <c:v>5.2499999999999998E-2</c:v>
                </c:pt>
                <c:pt idx="85">
                  <c:v>5.2699999999999997E-2</c:v>
                </c:pt>
                <c:pt idx="86">
                  <c:v>5.28E-2</c:v>
                </c:pt>
                <c:pt idx="87">
                  <c:v>5.2999999999999999E-2</c:v>
                </c:pt>
                <c:pt idx="88">
                  <c:v>5.3100000000000001E-2</c:v>
                </c:pt>
                <c:pt idx="89">
                  <c:v>5.33E-2</c:v>
                </c:pt>
                <c:pt idx="90">
                  <c:v>5.3499999999999999E-2</c:v>
                </c:pt>
                <c:pt idx="91">
                  <c:v>5.3600000000000002E-2</c:v>
                </c:pt>
                <c:pt idx="92">
                  <c:v>5.3699999999999998E-2</c:v>
                </c:pt>
                <c:pt idx="93">
                  <c:v>5.3800000000000001E-2</c:v>
                </c:pt>
                <c:pt idx="94">
                  <c:v>5.3900000000000003E-2</c:v>
                </c:pt>
                <c:pt idx="95">
                  <c:v>5.3999999999999999E-2</c:v>
                </c:pt>
                <c:pt idx="96">
                  <c:v>5.4100000000000002E-2</c:v>
                </c:pt>
                <c:pt idx="97">
                  <c:v>5.4199999999999998E-2</c:v>
                </c:pt>
                <c:pt idx="98">
                  <c:v>5.4300000000000001E-2</c:v>
                </c:pt>
                <c:pt idx="99">
                  <c:v>5.45E-2</c:v>
                </c:pt>
                <c:pt idx="100">
                  <c:v>5.45E-2</c:v>
                </c:pt>
                <c:pt idx="101">
                  <c:v>5.4600000000000003E-2</c:v>
                </c:pt>
                <c:pt idx="102">
                  <c:v>5.4699999999999999E-2</c:v>
                </c:pt>
                <c:pt idx="103">
                  <c:v>5.4800000000000001E-2</c:v>
                </c:pt>
                <c:pt idx="104">
                  <c:v>5.4899999999999997E-2</c:v>
                </c:pt>
                <c:pt idx="105">
                  <c:v>5.5100000000000003E-2</c:v>
                </c:pt>
                <c:pt idx="106">
                  <c:v>5.5199999999999999E-2</c:v>
                </c:pt>
                <c:pt idx="107">
                  <c:v>5.5199999999999999E-2</c:v>
                </c:pt>
                <c:pt idx="108">
                  <c:v>5.5300000000000002E-2</c:v>
                </c:pt>
                <c:pt idx="109">
                  <c:v>5.5399999999999998E-2</c:v>
                </c:pt>
                <c:pt idx="110">
                  <c:v>5.5500000000000001E-2</c:v>
                </c:pt>
                <c:pt idx="111">
                  <c:v>5.5599999999999997E-2</c:v>
                </c:pt>
                <c:pt idx="112">
                  <c:v>5.57E-2</c:v>
                </c:pt>
                <c:pt idx="113">
                  <c:v>5.5800000000000002E-2</c:v>
                </c:pt>
                <c:pt idx="114">
                  <c:v>5.5899999999999998E-2</c:v>
                </c:pt>
                <c:pt idx="115">
                  <c:v>5.5899999999999998E-2</c:v>
                </c:pt>
                <c:pt idx="116">
                  <c:v>5.6000000000000001E-2</c:v>
                </c:pt>
                <c:pt idx="117">
                  <c:v>5.6099999999999997E-2</c:v>
                </c:pt>
                <c:pt idx="118">
                  <c:v>5.62E-2</c:v>
                </c:pt>
                <c:pt idx="119">
                  <c:v>5.62E-2</c:v>
                </c:pt>
                <c:pt idx="120">
                  <c:v>5.6300000000000003E-2</c:v>
                </c:pt>
                <c:pt idx="121">
                  <c:v>5.6300000000000003E-2</c:v>
                </c:pt>
                <c:pt idx="122">
                  <c:v>5.6399999999999999E-2</c:v>
                </c:pt>
                <c:pt idx="123">
                  <c:v>5.6500000000000002E-2</c:v>
                </c:pt>
                <c:pt idx="124">
                  <c:v>5.6599999999999998E-2</c:v>
                </c:pt>
                <c:pt idx="125">
                  <c:v>5.6599999999999998E-2</c:v>
                </c:pt>
                <c:pt idx="126">
                  <c:v>5.67E-2</c:v>
                </c:pt>
                <c:pt idx="127">
                  <c:v>5.67E-2</c:v>
                </c:pt>
                <c:pt idx="128">
                  <c:v>5.6800000000000003E-2</c:v>
                </c:pt>
                <c:pt idx="129">
                  <c:v>5.6800000000000003E-2</c:v>
                </c:pt>
                <c:pt idx="130">
                  <c:v>5.6899999999999999E-2</c:v>
                </c:pt>
                <c:pt idx="131">
                  <c:v>5.6899999999999999E-2</c:v>
                </c:pt>
                <c:pt idx="132">
                  <c:v>5.7000000000000002E-2</c:v>
                </c:pt>
                <c:pt idx="133">
                  <c:v>5.7000000000000002E-2</c:v>
                </c:pt>
                <c:pt idx="134">
                  <c:v>5.7000000000000002E-2</c:v>
                </c:pt>
                <c:pt idx="135">
                  <c:v>5.7099999999999998E-2</c:v>
                </c:pt>
                <c:pt idx="136">
                  <c:v>5.7099999999999998E-2</c:v>
                </c:pt>
                <c:pt idx="137">
                  <c:v>5.7099999999999998E-2</c:v>
                </c:pt>
                <c:pt idx="138">
                  <c:v>5.7200000000000001E-2</c:v>
                </c:pt>
                <c:pt idx="139">
                  <c:v>5.7200000000000001E-2</c:v>
                </c:pt>
                <c:pt idx="140">
                  <c:v>5.7299999999999997E-2</c:v>
                </c:pt>
                <c:pt idx="141">
                  <c:v>5.7299999999999997E-2</c:v>
                </c:pt>
                <c:pt idx="142">
                  <c:v>5.7299999999999997E-2</c:v>
                </c:pt>
                <c:pt idx="143">
                  <c:v>5.7299999999999997E-2</c:v>
                </c:pt>
                <c:pt idx="144">
                  <c:v>5.7299999999999997E-2</c:v>
                </c:pt>
                <c:pt idx="145">
                  <c:v>5.74E-2</c:v>
                </c:pt>
                <c:pt idx="146">
                  <c:v>5.74E-2</c:v>
                </c:pt>
                <c:pt idx="147">
                  <c:v>5.74E-2</c:v>
                </c:pt>
                <c:pt idx="148">
                  <c:v>5.7500000000000002E-2</c:v>
                </c:pt>
                <c:pt idx="149">
                  <c:v>5.7500000000000002E-2</c:v>
                </c:pt>
                <c:pt idx="150">
                  <c:v>5.7599999999999998E-2</c:v>
                </c:pt>
                <c:pt idx="151">
                  <c:v>5.7599999999999998E-2</c:v>
                </c:pt>
                <c:pt idx="152">
                  <c:v>5.7599999999999998E-2</c:v>
                </c:pt>
                <c:pt idx="153">
                  <c:v>5.7700000000000001E-2</c:v>
                </c:pt>
                <c:pt idx="154">
                  <c:v>5.7700000000000001E-2</c:v>
                </c:pt>
                <c:pt idx="155">
                  <c:v>5.7700000000000001E-2</c:v>
                </c:pt>
                <c:pt idx="156">
                  <c:v>5.7799999999999997E-2</c:v>
                </c:pt>
                <c:pt idx="157">
                  <c:v>5.7799999999999997E-2</c:v>
                </c:pt>
                <c:pt idx="158">
                  <c:v>5.7799999999999997E-2</c:v>
                </c:pt>
                <c:pt idx="159">
                  <c:v>5.7799999999999997E-2</c:v>
                </c:pt>
                <c:pt idx="160">
                  <c:v>5.79E-2</c:v>
                </c:pt>
                <c:pt idx="161">
                  <c:v>5.79E-2</c:v>
                </c:pt>
                <c:pt idx="162">
                  <c:v>5.8000000000000003E-2</c:v>
                </c:pt>
                <c:pt idx="163">
                  <c:v>5.8000000000000003E-2</c:v>
                </c:pt>
                <c:pt idx="164">
                  <c:v>5.8000000000000003E-2</c:v>
                </c:pt>
                <c:pt idx="165">
                  <c:v>5.8000000000000003E-2</c:v>
                </c:pt>
                <c:pt idx="166">
                  <c:v>5.8000000000000003E-2</c:v>
                </c:pt>
                <c:pt idx="167">
                  <c:v>5.8099999999999999E-2</c:v>
                </c:pt>
                <c:pt idx="168">
                  <c:v>5.8099999999999999E-2</c:v>
                </c:pt>
                <c:pt idx="169">
                  <c:v>5.8099999999999999E-2</c:v>
                </c:pt>
                <c:pt idx="170">
                  <c:v>5.8099999999999999E-2</c:v>
                </c:pt>
                <c:pt idx="171">
                  <c:v>5.8099999999999999E-2</c:v>
                </c:pt>
                <c:pt idx="172">
                  <c:v>5.8099999999999999E-2</c:v>
                </c:pt>
                <c:pt idx="173">
                  <c:v>5.8099999999999999E-2</c:v>
                </c:pt>
                <c:pt idx="174">
                  <c:v>5.8200000000000002E-2</c:v>
                </c:pt>
                <c:pt idx="175">
                  <c:v>5.8200000000000002E-2</c:v>
                </c:pt>
                <c:pt idx="176">
                  <c:v>5.8200000000000002E-2</c:v>
                </c:pt>
                <c:pt idx="177">
                  <c:v>5.8299999999999998E-2</c:v>
                </c:pt>
                <c:pt idx="178">
                  <c:v>5.8299999999999998E-2</c:v>
                </c:pt>
                <c:pt idx="179">
                  <c:v>5.8299999999999998E-2</c:v>
                </c:pt>
                <c:pt idx="180">
                  <c:v>5.8400000000000001E-2</c:v>
                </c:pt>
                <c:pt idx="181">
                  <c:v>5.8299999999999998E-2</c:v>
                </c:pt>
                <c:pt idx="182">
                  <c:v>5.8299999999999998E-2</c:v>
                </c:pt>
                <c:pt idx="183">
                  <c:v>5.8299999999999998E-2</c:v>
                </c:pt>
                <c:pt idx="184">
                  <c:v>5.8299999999999998E-2</c:v>
                </c:pt>
                <c:pt idx="185">
                  <c:v>5.8299999999999998E-2</c:v>
                </c:pt>
                <c:pt idx="186">
                  <c:v>5.8299999999999998E-2</c:v>
                </c:pt>
                <c:pt idx="187">
                  <c:v>5.8400000000000001E-2</c:v>
                </c:pt>
                <c:pt idx="188">
                  <c:v>5.8400000000000001E-2</c:v>
                </c:pt>
                <c:pt idx="189">
                  <c:v>5.8400000000000001E-2</c:v>
                </c:pt>
                <c:pt idx="190">
                  <c:v>5.8400000000000001E-2</c:v>
                </c:pt>
                <c:pt idx="191">
                  <c:v>5.8400000000000001E-2</c:v>
                </c:pt>
                <c:pt idx="192">
                  <c:v>5.8400000000000001E-2</c:v>
                </c:pt>
                <c:pt idx="193">
                  <c:v>5.8400000000000001E-2</c:v>
                </c:pt>
                <c:pt idx="194">
                  <c:v>5.8500000000000003E-2</c:v>
                </c:pt>
                <c:pt idx="195">
                  <c:v>5.8400000000000001E-2</c:v>
                </c:pt>
                <c:pt idx="196">
                  <c:v>5.8500000000000003E-2</c:v>
                </c:pt>
                <c:pt idx="197">
                  <c:v>5.8400000000000001E-2</c:v>
                </c:pt>
                <c:pt idx="198">
                  <c:v>5.8500000000000003E-2</c:v>
                </c:pt>
                <c:pt idx="199">
                  <c:v>5.8500000000000003E-2</c:v>
                </c:pt>
                <c:pt idx="200">
                  <c:v>5.8500000000000003E-2</c:v>
                </c:pt>
              </c:numCache>
            </c:numRef>
          </c:yVal>
          <c:smooth val="0"/>
          <c:extLst>
            <c:ext xmlns:c16="http://schemas.microsoft.com/office/drawing/2014/chart" uri="{C3380CC4-5D6E-409C-BE32-E72D297353CC}">
              <c16:uniqueId val="{00000002-8DE4-4D67-B78C-60953616794E}"/>
            </c:ext>
          </c:extLst>
        </c:ser>
        <c:ser>
          <c:idx val="2"/>
          <c:order val="3"/>
          <c:tx>
            <c:strRef>
              <c:f>'Variation of Sigma'!$G$1</c:f>
              <c:strCache>
                <c:ptCount val="1"/>
                <c:pt idx="0">
                  <c:v>Sigma = 0.1</c:v>
                </c:pt>
              </c:strCache>
            </c:strRef>
          </c:tx>
          <c:spPr>
            <a:ln w="25400" cap="rnd">
              <a:noFill/>
              <a:round/>
            </a:ln>
            <a:effectLst/>
          </c:spPr>
          <c:marker>
            <c:symbol val="circle"/>
            <c:size val="5"/>
            <c:spPr>
              <a:solidFill>
                <a:schemeClr val="accent3"/>
              </a:solidFill>
              <a:ln w="9525">
                <a:solidFill>
                  <a:schemeClr val="accent3"/>
                </a:solidFill>
              </a:ln>
              <a:effectLst/>
            </c:spPr>
          </c:marker>
          <c:xVal>
            <c:numRef>
              <c:f>'Variation of Sigma'!$G$3:$G$203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'Variation of Sigma'!$H$3:$H$203</c:f>
              <c:numCache>
                <c:formatCode>General</c:formatCode>
                <c:ptCount val="201"/>
                <c:pt idx="0">
                  <c:v>5.3E-3</c:v>
                </c:pt>
                <c:pt idx="1">
                  <c:v>6.4999999999999997E-3</c:v>
                </c:pt>
                <c:pt idx="2">
                  <c:v>7.7000000000000002E-3</c:v>
                </c:pt>
                <c:pt idx="3">
                  <c:v>8.8999999999999999E-3</c:v>
                </c:pt>
                <c:pt idx="4">
                  <c:v>1.0500000000000001E-2</c:v>
                </c:pt>
                <c:pt idx="5">
                  <c:v>1.2200000000000001E-2</c:v>
                </c:pt>
                <c:pt idx="6">
                  <c:v>1.34E-2</c:v>
                </c:pt>
                <c:pt idx="7">
                  <c:v>1.4800000000000001E-2</c:v>
                </c:pt>
                <c:pt idx="8">
                  <c:v>1.6400000000000001E-2</c:v>
                </c:pt>
                <c:pt idx="9">
                  <c:v>1.7600000000000001E-2</c:v>
                </c:pt>
                <c:pt idx="10">
                  <c:v>1.8200000000000001E-2</c:v>
                </c:pt>
                <c:pt idx="11">
                  <c:v>1.9300000000000001E-2</c:v>
                </c:pt>
                <c:pt idx="12">
                  <c:v>2.0400000000000001E-2</c:v>
                </c:pt>
                <c:pt idx="13">
                  <c:v>2.12E-2</c:v>
                </c:pt>
                <c:pt idx="14">
                  <c:v>2.2200000000000001E-2</c:v>
                </c:pt>
                <c:pt idx="15">
                  <c:v>2.3E-2</c:v>
                </c:pt>
                <c:pt idx="16">
                  <c:v>2.3800000000000002E-2</c:v>
                </c:pt>
                <c:pt idx="17">
                  <c:v>2.4799999999999999E-2</c:v>
                </c:pt>
                <c:pt idx="18">
                  <c:v>2.5499999999999998E-2</c:v>
                </c:pt>
                <c:pt idx="19">
                  <c:v>2.6200000000000001E-2</c:v>
                </c:pt>
                <c:pt idx="20">
                  <c:v>2.69E-2</c:v>
                </c:pt>
                <c:pt idx="21">
                  <c:v>2.7799999999999998E-2</c:v>
                </c:pt>
                <c:pt idx="22">
                  <c:v>2.8500000000000001E-2</c:v>
                </c:pt>
                <c:pt idx="23">
                  <c:v>2.92E-2</c:v>
                </c:pt>
                <c:pt idx="24">
                  <c:v>0.03</c:v>
                </c:pt>
                <c:pt idx="25">
                  <c:v>3.1E-2</c:v>
                </c:pt>
                <c:pt idx="26">
                  <c:v>3.1399999999999997E-2</c:v>
                </c:pt>
                <c:pt idx="27">
                  <c:v>3.1899999999999998E-2</c:v>
                </c:pt>
                <c:pt idx="28">
                  <c:v>3.27E-2</c:v>
                </c:pt>
                <c:pt idx="29">
                  <c:v>3.3399999999999999E-2</c:v>
                </c:pt>
                <c:pt idx="30">
                  <c:v>3.4000000000000002E-2</c:v>
                </c:pt>
                <c:pt idx="31">
                  <c:v>3.4599999999999999E-2</c:v>
                </c:pt>
                <c:pt idx="32">
                  <c:v>3.49E-2</c:v>
                </c:pt>
                <c:pt idx="33">
                  <c:v>3.5299999999999998E-2</c:v>
                </c:pt>
                <c:pt idx="34">
                  <c:v>3.5700000000000003E-2</c:v>
                </c:pt>
                <c:pt idx="35">
                  <c:v>3.61E-2</c:v>
                </c:pt>
                <c:pt idx="36">
                  <c:v>3.5999999999999997E-2</c:v>
                </c:pt>
                <c:pt idx="37">
                  <c:v>3.6600000000000001E-2</c:v>
                </c:pt>
                <c:pt idx="38">
                  <c:v>3.7400000000000003E-2</c:v>
                </c:pt>
                <c:pt idx="39">
                  <c:v>3.78E-2</c:v>
                </c:pt>
                <c:pt idx="40">
                  <c:v>3.8600000000000002E-2</c:v>
                </c:pt>
                <c:pt idx="41">
                  <c:v>3.9E-2</c:v>
                </c:pt>
                <c:pt idx="42">
                  <c:v>3.9300000000000002E-2</c:v>
                </c:pt>
                <c:pt idx="43">
                  <c:v>3.9600000000000003E-2</c:v>
                </c:pt>
                <c:pt idx="44">
                  <c:v>4.0099999999999997E-2</c:v>
                </c:pt>
                <c:pt idx="45">
                  <c:v>4.0399999999999998E-2</c:v>
                </c:pt>
                <c:pt idx="46">
                  <c:v>4.07E-2</c:v>
                </c:pt>
                <c:pt idx="47">
                  <c:v>4.1300000000000003E-2</c:v>
                </c:pt>
                <c:pt idx="48">
                  <c:v>4.1700000000000001E-2</c:v>
                </c:pt>
                <c:pt idx="49">
                  <c:v>4.24E-2</c:v>
                </c:pt>
                <c:pt idx="50">
                  <c:v>4.2900000000000001E-2</c:v>
                </c:pt>
                <c:pt idx="51">
                  <c:v>4.3400000000000001E-2</c:v>
                </c:pt>
                <c:pt idx="52">
                  <c:v>4.41E-2</c:v>
                </c:pt>
                <c:pt idx="53">
                  <c:v>4.4400000000000002E-2</c:v>
                </c:pt>
                <c:pt idx="54">
                  <c:v>4.4400000000000002E-2</c:v>
                </c:pt>
                <c:pt idx="55">
                  <c:v>4.4600000000000001E-2</c:v>
                </c:pt>
                <c:pt idx="56">
                  <c:v>4.4400000000000002E-2</c:v>
                </c:pt>
                <c:pt idx="57">
                  <c:v>4.4499999999999998E-2</c:v>
                </c:pt>
                <c:pt idx="58">
                  <c:v>4.48E-2</c:v>
                </c:pt>
                <c:pt idx="59">
                  <c:v>4.5199999999999997E-2</c:v>
                </c:pt>
                <c:pt idx="60">
                  <c:v>4.5600000000000002E-2</c:v>
                </c:pt>
                <c:pt idx="61">
                  <c:v>4.58E-2</c:v>
                </c:pt>
                <c:pt idx="62">
                  <c:v>4.5900000000000003E-2</c:v>
                </c:pt>
                <c:pt idx="63">
                  <c:v>4.6100000000000002E-2</c:v>
                </c:pt>
                <c:pt idx="64">
                  <c:v>4.6399999999999997E-2</c:v>
                </c:pt>
                <c:pt idx="65">
                  <c:v>4.6800000000000001E-2</c:v>
                </c:pt>
                <c:pt idx="66">
                  <c:v>4.7199999999999999E-2</c:v>
                </c:pt>
                <c:pt idx="67">
                  <c:v>4.7300000000000002E-2</c:v>
                </c:pt>
                <c:pt idx="68">
                  <c:v>4.7600000000000003E-2</c:v>
                </c:pt>
                <c:pt idx="69">
                  <c:v>4.7899999999999998E-2</c:v>
                </c:pt>
                <c:pt idx="70">
                  <c:v>4.8099999999999997E-2</c:v>
                </c:pt>
                <c:pt idx="71">
                  <c:v>4.7899999999999998E-2</c:v>
                </c:pt>
                <c:pt idx="72">
                  <c:v>4.8099999999999997E-2</c:v>
                </c:pt>
                <c:pt idx="73">
                  <c:v>4.8399999999999999E-2</c:v>
                </c:pt>
                <c:pt idx="74">
                  <c:v>4.8599999999999997E-2</c:v>
                </c:pt>
                <c:pt idx="75">
                  <c:v>4.8599999999999997E-2</c:v>
                </c:pt>
                <c:pt idx="76">
                  <c:v>4.8899999999999999E-2</c:v>
                </c:pt>
                <c:pt idx="77">
                  <c:v>4.9000000000000002E-2</c:v>
                </c:pt>
                <c:pt idx="78">
                  <c:v>4.9099999999999998E-2</c:v>
                </c:pt>
                <c:pt idx="79">
                  <c:v>4.9099999999999998E-2</c:v>
                </c:pt>
                <c:pt idx="80">
                  <c:v>4.9399999999999999E-2</c:v>
                </c:pt>
                <c:pt idx="81">
                  <c:v>4.9700000000000001E-2</c:v>
                </c:pt>
                <c:pt idx="82">
                  <c:v>4.99E-2</c:v>
                </c:pt>
                <c:pt idx="83">
                  <c:v>5.0299999999999997E-2</c:v>
                </c:pt>
                <c:pt idx="84">
                  <c:v>5.0200000000000002E-2</c:v>
                </c:pt>
                <c:pt idx="85">
                  <c:v>5.0599999999999999E-2</c:v>
                </c:pt>
                <c:pt idx="86">
                  <c:v>5.0999999999999997E-2</c:v>
                </c:pt>
                <c:pt idx="87">
                  <c:v>5.0999999999999997E-2</c:v>
                </c:pt>
                <c:pt idx="88">
                  <c:v>5.1200000000000002E-2</c:v>
                </c:pt>
                <c:pt idx="89">
                  <c:v>5.1799999999999999E-2</c:v>
                </c:pt>
                <c:pt idx="90">
                  <c:v>5.1999999999999998E-2</c:v>
                </c:pt>
                <c:pt idx="91">
                  <c:v>5.1999999999999998E-2</c:v>
                </c:pt>
                <c:pt idx="92">
                  <c:v>5.2499999999999998E-2</c:v>
                </c:pt>
                <c:pt idx="93">
                  <c:v>5.2299999999999999E-2</c:v>
                </c:pt>
                <c:pt idx="94">
                  <c:v>5.2400000000000002E-2</c:v>
                </c:pt>
                <c:pt idx="95">
                  <c:v>5.2600000000000001E-2</c:v>
                </c:pt>
                <c:pt idx="96">
                  <c:v>5.2699999999999997E-2</c:v>
                </c:pt>
                <c:pt idx="97">
                  <c:v>5.2699999999999997E-2</c:v>
                </c:pt>
                <c:pt idx="98">
                  <c:v>5.2900000000000003E-2</c:v>
                </c:pt>
                <c:pt idx="99">
                  <c:v>5.28E-2</c:v>
                </c:pt>
                <c:pt idx="100">
                  <c:v>5.3100000000000001E-2</c:v>
                </c:pt>
                <c:pt idx="101">
                  <c:v>5.2900000000000003E-2</c:v>
                </c:pt>
                <c:pt idx="102">
                  <c:v>5.2699999999999997E-2</c:v>
                </c:pt>
                <c:pt idx="103">
                  <c:v>5.2900000000000003E-2</c:v>
                </c:pt>
                <c:pt idx="104">
                  <c:v>5.2900000000000003E-2</c:v>
                </c:pt>
                <c:pt idx="105">
                  <c:v>5.2699999999999997E-2</c:v>
                </c:pt>
                <c:pt idx="106">
                  <c:v>5.2900000000000003E-2</c:v>
                </c:pt>
                <c:pt idx="107">
                  <c:v>5.3199999999999997E-2</c:v>
                </c:pt>
                <c:pt idx="108">
                  <c:v>5.3199999999999997E-2</c:v>
                </c:pt>
                <c:pt idx="109">
                  <c:v>5.3199999999999997E-2</c:v>
                </c:pt>
                <c:pt idx="110">
                  <c:v>5.3100000000000001E-2</c:v>
                </c:pt>
                <c:pt idx="111">
                  <c:v>5.2699999999999997E-2</c:v>
                </c:pt>
                <c:pt idx="112">
                  <c:v>5.2999999999999999E-2</c:v>
                </c:pt>
                <c:pt idx="113">
                  <c:v>5.3400000000000003E-2</c:v>
                </c:pt>
                <c:pt idx="114">
                  <c:v>5.3800000000000001E-2</c:v>
                </c:pt>
                <c:pt idx="115">
                  <c:v>5.4300000000000001E-2</c:v>
                </c:pt>
                <c:pt idx="116">
                  <c:v>5.4699999999999999E-2</c:v>
                </c:pt>
                <c:pt idx="117">
                  <c:v>5.4699999999999999E-2</c:v>
                </c:pt>
                <c:pt idx="118">
                  <c:v>5.5E-2</c:v>
                </c:pt>
                <c:pt idx="119">
                  <c:v>5.5E-2</c:v>
                </c:pt>
                <c:pt idx="120">
                  <c:v>5.5199999999999999E-2</c:v>
                </c:pt>
                <c:pt idx="121">
                  <c:v>5.5100000000000003E-2</c:v>
                </c:pt>
                <c:pt idx="122">
                  <c:v>5.4699999999999999E-2</c:v>
                </c:pt>
                <c:pt idx="123">
                  <c:v>5.4600000000000003E-2</c:v>
                </c:pt>
                <c:pt idx="124">
                  <c:v>5.4699999999999999E-2</c:v>
                </c:pt>
                <c:pt idx="125">
                  <c:v>5.4699999999999999E-2</c:v>
                </c:pt>
                <c:pt idx="126">
                  <c:v>5.4899999999999997E-2</c:v>
                </c:pt>
                <c:pt idx="127">
                  <c:v>5.4699999999999999E-2</c:v>
                </c:pt>
                <c:pt idx="128">
                  <c:v>5.4699999999999999E-2</c:v>
                </c:pt>
                <c:pt idx="129">
                  <c:v>5.4699999999999999E-2</c:v>
                </c:pt>
                <c:pt idx="130">
                  <c:v>5.5300000000000002E-2</c:v>
                </c:pt>
                <c:pt idx="131">
                  <c:v>5.57E-2</c:v>
                </c:pt>
                <c:pt idx="132">
                  <c:v>5.5500000000000001E-2</c:v>
                </c:pt>
                <c:pt idx="133">
                  <c:v>5.5500000000000001E-2</c:v>
                </c:pt>
                <c:pt idx="134">
                  <c:v>5.5399999999999998E-2</c:v>
                </c:pt>
                <c:pt idx="135">
                  <c:v>5.5399999999999998E-2</c:v>
                </c:pt>
                <c:pt idx="136">
                  <c:v>5.5399999999999998E-2</c:v>
                </c:pt>
                <c:pt idx="137">
                  <c:v>5.5599999999999997E-2</c:v>
                </c:pt>
                <c:pt idx="138">
                  <c:v>5.5899999999999998E-2</c:v>
                </c:pt>
                <c:pt idx="139">
                  <c:v>5.57E-2</c:v>
                </c:pt>
                <c:pt idx="140">
                  <c:v>5.5899999999999998E-2</c:v>
                </c:pt>
                <c:pt idx="141">
                  <c:v>5.5800000000000002E-2</c:v>
                </c:pt>
                <c:pt idx="142">
                  <c:v>5.5800000000000002E-2</c:v>
                </c:pt>
                <c:pt idx="143">
                  <c:v>5.5899999999999998E-2</c:v>
                </c:pt>
                <c:pt idx="144">
                  <c:v>5.57E-2</c:v>
                </c:pt>
                <c:pt idx="145">
                  <c:v>5.5800000000000002E-2</c:v>
                </c:pt>
                <c:pt idx="146">
                  <c:v>5.5500000000000001E-2</c:v>
                </c:pt>
                <c:pt idx="147">
                  <c:v>5.5899999999999998E-2</c:v>
                </c:pt>
                <c:pt idx="148">
                  <c:v>5.6000000000000001E-2</c:v>
                </c:pt>
                <c:pt idx="149">
                  <c:v>5.57E-2</c:v>
                </c:pt>
                <c:pt idx="150">
                  <c:v>5.5899999999999998E-2</c:v>
                </c:pt>
                <c:pt idx="151">
                  <c:v>5.5800000000000002E-2</c:v>
                </c:pt>
                <c:pt idx="152">
                  <c:v>5.6000000000000001E-2</c:v>
                </c:pt>
                <c:pt idx="153">
                  <c:v>5.6300000000000003E-2</c:v>
                </c:pt>
                <c:pt idx="154">
                  <c:v>5.6500000000000002E-2</c:v>
                </c:pt>
                <c:pt idx="155">
                  <c:v>5.6500000000000002E-2</c:v>
                </c:pt>
                <c:pt idx="156">
                  <c:v>5.6500000000000002E-2</c:v>
                </c:pt>
                <c:pt idx="157">
                  <c:v>5.6399999999999999E-2</c:v>
                </c:pt>
                <c:pt idx="158">
                  <c:v>5.6500000000000002E-2</c:v>
                </c:pt>
                <c:pt idx="159">
                  <c:v>5.6500000000000002E-2</c:v>
                </c:pt>
                <c:pt idx="160">
                  <c:v>5.6500000000000002E-2</c:v>
                </c:pt>
                <c:pt idx="161">
                  <c:v>5.67E-2</c:v>
                </c:pt>
                <c:pt idx="162">
                  <c:v>5.6500000000000002E-2</c:v>
                </c:pt>
                <c:pt idx="163">
                  <c:v>5.6399999999999999E-2</c:v>
                </c:pt>
                <c:pt idx="164">
                  <c:v>5.67E-2</c:v>
                </c:pt>
                <c:pt idx="165">
                  <c:v>5.67E-2</c:v>
                </c:pt>
                <c:pt idx="166">
                  <c:v>5.6800000000000003E-2</c:v>
                </c:pt>
                <c:pt idx="167">
                  <c:v>5.74E-2</c:v>
                </c:pt>
                <c:pt idx="168">
                  <c:v>5.7200000000000001E-2</c:v>
                </c:pt>
                <c:pt idx="169">
                  <c:v>5.7500000000000002E-2</c:v>
                </c:pt>
                <c:pt idx="170">
                  <c:v>5.79E-2</c:v>
                </c:pt>
                <c:pt idx="171">
                  <c:v>5.7799999999999997E-2</c:v>
                </c:pt>
                <c:pt idx="172">
                  <c:v>5.7700000000000001E-2</c:v>
                </c:pt>
                <c:pt idx="173">
                  <c:v>5.7500000000000002E-2</c:v>
                </c:pt>
                <c:pt idx="174">
                  <c:v>5.7200000000000001E-2</c:v>
                </c:pt>
                <c:pt idx="175">
                  <c:v>5.7500000000000002E-2</c:v>
                </c:pt>
                <c:pt idx="176">
                  <c:v>5.74E-2</c:v>
                </c:pt>
                <c:pt idx="177">
                  <c:v>5.6899999999999999E-2</c:v>
                </c:pt>
                <c:pt idx="178">
                  <c:v>5.6599999999999998E-2</c:v>
                </c:pt>
                <c:pt idx="179">
                  <c:v>5.6399999999999999E-2</c:v>
                </c:pt>
                <c:pt idx="180">
                  <c:v>5.6599999999999998E-2</c:v>
                </c:pt>
                <c:pt idx="181">
                  <c:v>5.6599999999999998E-2</c:v>
                </c:pt>
                <c:pt idx="182">
                  <c:v>5.6300000000000003E-2</c:v>
                </c:pt>
                <c:pt idx="183">
                  <c:v>5.6599999999999998E-2</c:v>
                </c:pt>
                <c:pt idx="184">
                  <c:v>5.6500000000000002E-2</c:v>
                </c:pt>
                <c:pt idx="185">
                  <c:v>5.6800000000000003E-2</c:v>
                </c:pt>
                <c:pt idx="186">
                  <c:v>5.7000000000000002E-2</c:v>
                </c:pt>
                <c:pt idx="187">
                  <c:v>5.67E-2</c:v>
                </c:pt>
                <c:pt idx="188">
                  <c:v>5.67E-2</c:v>
                </c:pt>
                <c:pt idx="189">
                  <c:v>5.67E-2</c:v>
                </c:pt>
                <c:pt idx="190">
                  <c:v>5.6800000000000003E-2</c:v>
                </c:pt>
                <c:pt idx="191">
                  <c:v>5.7000000000000002E-2</c:v>
                </c:pt>
                <c:pt idx="192">
                  <c:v>5.7000000000000002E-2</c:v>
                </c:pt>
                <c:pt idx="193">
                  <c:v>5.7099999999999998E-2</c:v>
                </c:pt>
                <c:pt idx="194">
                  <c:v>5.7099999999999998E-2</c:v>
                </c:pt>
                <c:pt idx="195">
                  <c:v>5.6800000000000003E-2</c:v>
                </c:pt>
                <c:pt idx="196">
                  <c:v>5.7099999999999998E-2</c:v>
                </c:pt>
                <c:pt idx="197">
                  <c:v>5.7000000000000002E-2</c:v>
                </c:pt>
                <c:pt idx="198">
                  <c:v>5.74E-2</c:v>
                </c:pt>
                <c:pt idx="199">
                  <c:v>5.7599999999999998E-2</c:v>
                </c:pt>
                <c:pt idx="200">
                  <c:v>5.7799999999999997E-2</c:v>
                </c:pt>
              </c:numCache>
            </c:numRef>
          </c:yVal>
          <c:smooth val="0"/>
          <c:extLst>
            <c:ext xmlns:c16="http://schemas.microsoft.com/office/drawing/2014/chart" uri="{C3380CC4-5D6E-409C-BE32-E72D297353CC}">
              <c16:uniqueId val="{00000003-8DE4-4D67-B78C-60953616794E}"/>
            </c:ext>
          </c:extLst>
        </c:ser>
        <c:ser>
          <c:idx val="3"/>
          <c:order val="4"/>
          <c:tx>
            <c:strRef>
              <c:f>'Variation of Sigma'!$I$1</c:f>
              <c:strCache>
                <c:ptCount val="1"/>
                <c:pt idx="0">
                  <c:v>Sigma = 1</c:v>
                </c:pt>
              </c:strCache>
            </c:strRef>
          </c:tx>
          <c:spPr>
            <a:ln w="25400" cap="rnd">
              <a:noFill/>
              <a:round/>
            </a:ln>
            <a:effectLst/>
          </c:spPr>
          <c:marker>
            <c:symbol val="circle"/>
            <c:size val="5"/>
            <c:spPr>
              <a:solidFill>
                <a:schemeClr val="accent4"/>
              </a:solidFill>
              <a:ln w="9525">
                <a:solidFill>
                  <a:schemeClr val="accent4"/>
                </a:solidFill>
              </a:ln>
              <a:effectLst/>
            </c:spPr>
          </c:marker>
          <c:xVal>
            <c:numRef>
              <c:f>'Variation of Sigma'!$I$3:$I$203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'Variation of Sigma'!$J$3:$J$203</c:f>
              <c:numCache>
                <c:formatCode>General</c:formatCode>
                <c:ptCount val="201"/>
                <c:pt idx="0">
                  <c:v>5.3E-3</c:v>
                </c:pt>
                <c:pt idx="1">
                  <c:v>6.1999999999999998E-3</c:v>
                </c:pt>
                <c:pt idx="2">
                  <c:v>1.17E-2</c:v>
                </c:pt>
                <c:pt idx="3">
                  <c:v>1.6400000000000001E-2</c:v>
                </c:pt>
                <c:pt idx="4">
                  <c:v>1.66E-2</c:v>
                </c:pt>
                <c:pt idx="5">
                  <c:v>1.8499999999999999E-2</c:v>
                </c:pt>
                <c:pt idx="6">
                  <c:v>0.02</c:v>
                </c:pt>
                <c:pt idx="7">
                  <c:v>2.2800000000000001E-2</c:v>
                </c:pt>
                <c:pt idx="8">
                  <c:v>2.35E-2</c:v>
                </c:pt>
                <c:pt idx="9">
                  <c:v>2.4400000000000002E-2</c:v>
                </c:pt>
                <c:pt idx="10">
                  <c:v>2.5399999999999999E-2</c:v>
                </c:pt>
                <c:pt idx="11">
                  <c:v>2.3900000000000001E-2</c:v>
                </c:pt>
                <c:pt idx="12">
                  <c:v>2.58E-2</c:v>
                </c:pt>
                <c:pt idx="13">
                  <c:v>2.2200000000000001E-2</c:v>
                </c:pt>
                <c:pt idx="14">
                  <c:v>2.3699999999999999E-2</c:v>
                </c:pt>
                <c:pt idx="15">
                  <c:v>2.3599999999999999E-2</c:v>
                </c:pt>
                <c:pt idx="16">
                  <c:v>2.8000000000000001E-2</c:v>
                </c:pt>
                <c:pt idx="17">
                  <c:v>2.76E-2</c:v>
                </c:pt>
                <c:pt idx="18">
                  <c:v>2.9000000000000001E-2</c:v>
                </c:pt>
                <c:pt idx="19">
                  <c:v>2.7799999999999998E-2</c:v>
                </c:pt>
                <c:pt idx="20">
                  <c:v>2.63E-2</c:v>
                </c:pt>
                <c:pt idx="21">
                  <c:v>3.0599999999999999E-2</c:v>
                </c:pt>
                <c:pt idx="22">
                  <c:v>3.1300000000000001E-2</c:v>
                </c:pt>
                <c:pt idx="23">
                  <c:v>3.1300000000000001E-2</c:v>
                </c:pt>
                <c:pt idx="24">
                  <c:v>3.39E-2</c:v>
                </c:pt>
                <c:pt idx="25">
                  <c:v>3.6200000000000003E-2</c:v>
                </c:pt>
                <c:pt idx="26">
                  <c:v>3.6700000000000003E-2</c:v>
                </c:pt>
                <c:pt idx="27">
                  <c:v>4.07E-2</c:v>
                </c:pt>
                <c:pt idx="28">
                  <c:v>4.07E-2</c:v>
                </c:pt>
                <c:pt idx="29">
                  <c:v>4.3799999999999999E-2</c:v>
                </c:pt>
                <c:pt idx="30">
                  <c:v>5.0999999999999997E-2</c:v>
                </c:pt>
                <c:pt idx="31">
                  <c:v>5.0200000000000002E-2</c:v>
                </c:pt>
                <c:pt idx="32">
                  <c:v>4.6699999999999998E-2</c:v>
                </c:pt>
                <c:pt idx="33">
                  <c:v>4.8099999999999997E-2</c:v>
                </c:pt>
                <c:pt idx="34">
                  <c:v>4.7899999999999998E-2</c:v>
                </c:pt>
                <c:pt idx="35">
                  <c:v>4.7300000000000002E-2</c:v>
                </c:pt>
                <c:pt idx="36">
                  <c:v>4.5100000000000001E-2</c:v>
                </c:pt>
                <c:pt idx="37">
                  <c:v>4.1200000000000001E-2</c:v>
                </c:pt>
                <c:pt idx="38">
                  <c:v>4.1399999999999999E-2</c:v>
                </c:pt>
                <c:pt idx="39">
                  <c:v>4.4200000000000003E-2</c:v>
                </c:pt>
                <c:pt idx="40">
                  <c:v>4.48E-2</c:v>
                </c:pt>
                <c:pt idx="41">
                  <c:v>4.4900000000000002E-2</c:v>
                </c:pt>
                <c:pt idx="42">
                  <c:v>4.7E-2</c:v>
                </c:pt>
                <c:pt idx="43">
                  <c:v>4.9799999999999997E-2</c:v>
                </c:pt>
                <c:pt idx="44">
                  <c:v>4.7699999999999999E-2</c:v>
                </c:pt>
                <c:pt idx="45">
                  <c:v>4.8300000000000003E-2</c:v>
                </c:pt>
                <c:pt idx="46">
                  <c:v>4.7E-2</c:v>
                </c:pt>
                <c:pt idx="47">
                  <c:v>5.0900000000000001E-2</c:v>
                </c:pt>
                <c:pt idx="48">
                  <c:v>4.87E-2</c:v>
                </c:pt>
                <c:pt idx="49">
                  <c:v>4.7E-2</c:v>
                </c:pt>
                <c:pt idx="50">
                  <c:v>4.7899999999999998E-2</c:v>
                </c:pt>
                <c:pt idx="51">
                  <c:v>4.9099999999999998E-2</c:v>
                </c:pt>
                <c:pt idx="52">
                  <c:v>4.87E-2</c:v>
                </c:pt>
                <c:pt idx="53">
                  <c:v>4.8399999999999999E-2</c:v>
                </c:pt>
                <c:pt idx="54">
                  <c:v>4.9399999999999999E-2</c:v>
                </c:pt>
                <c:pt idx="55">
                  <c:v>4.87E-2</c:v>
                </c:pt>
                <c:pt idx="56">
                  <c:v>4.8000000000000001E-2</c:v>
                </c:pt>
                <c:pt idx="57">
                  <c:v>4.48E-2</c:v>
                </c:pt>
                <c:pt idx="58">
                  <c:v>4.5400000000000003E-2</c:v>
                </c:pt>
                <c:pt idx="59">
                  <c:v>4.53E-2</c:v>
                </c:pt>
                <c:pt idx="60">
                  <c:v>4.8500000000000001E-2</c:v>
                </c:pt>
                <c:pt idx="61">
                  <c:v>4.6100000000000002E-2</c:v>
                </c:pt>
                <c:pt idx="62">
                  <c:v>4.9599999999999998E-2</c:v>
                </c:pt>
                <c:pt idx="63">
                  <c:v>4.8500000000000001E-2</c:v>
                </c:pt>
                <c:pt idx="64">
                  <c:v>4.65E-2</c:v>
                </c:pt>
                <c:pt idx="65">
                  <c:v>4.7199999999999999E-2</c:v>
                </c:pt>
                <c:pt idx="66">
                  <c:v>4.6399999999999997E-2</c:v>
                </c:pt>
                <c:pt idx="67">
                  <c:v>4.2599999999999999E-2</c:v>
                </c:pt>
                <c:pt idx="68">
                  <c:v>4.3900000000000002E-2</c:v>
                </c:pt>
                <c:pt idx="69">
                  <c:v>4.4699999999999997E-2</c:v>
                </c:pt>
                <c:pt idx="70">
                  <c:v>4.7100000000000003E-2</c:v>
                </c:pt>
                <c:pt idx="71">
                  <c:v>4.8800000000000003E-2</c:v>
                </c:pt>
                <c:pt idx="72">
                  <c:v>5.5800000000000002E-2</c:v>
                </c:pt>
                <c:pt idx="73">
                  <c:v>5.6300000000000003E-2</c:v>
                </c:pt>
                <c:pt idx="74">
                  <c:v>5.5599999999999997E-2</c:v>
                </c:pt>
                <c:pt idx="75">
                  <c:v>5.5300000000000002E-2</c:v>
                </c:pt>
                <c:pt idx="76">
                  <c:v>5.4600000000000003E-2</c:v>
                </c:pt>
                <c:pt idx="77">
                  <c:v>5.4600000000000003E-2</c:v>
                </c:pt>
                <c:pt idx="78">
                  <c:v>5.4600000000000003E-2</c:v>
                </c:pt>
                <c:pt idx="79">
                  <c:v>5.74E-2</c:v>
                </c:pt>
                <c:pt idx="80">
                  <c:v>5.5500000000000001E-2</c:v>
                </c:pt>
                <c:pt idx="81">
                  <c:v>5.57E-2</c:v>
                </c:pt>
                <c:pt idx="82">
                  <c:v>5.4699999999999999E-2</c:v>
                </c:pt>
                <c:pt idx="83">
                  <c:v>4.99E-2</c:v>
                </c:pt>
                <c:pt idx="84">
                  <c:v>4.8099999999999997E-2</c:v>
                </c:pt>
                <c:pt idx="85">
                  <c:v>4.9099999999999998E-2</c:v>
                </c:pt>
                <c:pt idx="86">
                  <c:v>4.4999999999999998E-2</c:v>
                </c:pt>
                <c:pt idx="87">
                  <c:v>4.4299999999999999E-2</c:v>
                </c:pt>
                <c:pt idx="88">
                  <c:v>4.7E-2</c:v>
                </c:pt>
                <c:pt idx="89">
                  <c:v>4.4499999999999998E-2</c:v>
                </c:pt>
                <c:pt idx="90">
                  <c:v>4.5699999999999998E-2</c:v>
                </c:pt>
                <c:pt idx="91">
                  <c:v>4.8000000000000001E-2</c:v>
                </c:pt>
                <c:pt idx="92">
                  <c:v>4.3700000000000003E-2</c:v>
                </c:pt>
                <c:pt idx="93">
                  <c:v>4.4999999999999998E-2</c:v>
                </c:pt>
                <c:pt idx="94">
                  <c:v>4.4200000000000003E-2</c:v>
                </c:pt>
                <c:pt idx="95">
                  <c:v>4.58E-2</c:v>
                </c:pt>
                <c:pt idx="96">
                  <c:v>4.3200000000000002E-2</c:v>
                </c:pt>
                <c:pt idx="97">
                  <c:v>4.2200000000000001E-2</c:v>
                </c:pt>
                <c:pt idx="98">
                  <c:v>4.5999999999999999E-2</c:v>
                </c:pt>
                <c:pt idx="99">
                  <c:v>4.19E-2</c:v>
                </c:pt>
                <c:pt idx="100">
                  <c:v>4.3400000000000001E-2</c:v>
                </c:pt>
                <c:pt idx="101">
                  <c:v>4.7699999999999999E-2</c:v>
                </c:pt>
                <c:pt idx="102">
                  <c:v>4.7E-2</c:v>
                </c:pt>
                <c:pt idx="103">
                  <c:v>4.7300000000000002E-2</c:v>
                </c:pt>
                <c:pt idx="104">
                  <c:v>4.8000000000000001E-2</c:v>
                </c:pt>
                <c:pt idx="105">
                  <c:v>4.9599999999999998E-2</c:v>
                </c:pt>
                <c:pt idx="106">
                  <c:v>5.3499999999999999E-2</c:v>
                </c:pt>
                <c:pt idx="107">
                  <c:v>5.21E-2</c:v>
                </c:pt>
                <c:pt idx="108">
                  <c:v>5.33E-2</c:v>
                </c:pt>
                <c:pt idx="109">
                  <c:v>5.2699999999999997E-2</c:v>
                </c:pt>
                <c:pt idx="110">
                  <c:v>5.3999999999999999E-2</c:v>
                </c:pt>
                <c:pt idx="111">
                  <c:v>5.4100000000000002E-2</c:v>
                </c:pt>
                <c:pt idx="112">
                  <c:v>5.5300000000000002E-2</c:v>
                </c:pt>
                <c:pt idx="113">
                  <c:v>5.5199999999999999E-2</c:v>
                </c:pt>
                <c:pt idx="114">
                  <c:v>5.3100000000000001E-2</c:v>
                </c:pt>
                <c:pt idx="115">
                  <c:v>5.3900000000000003E-2</c:v>
                </c:pt>
                <c:pt idx="116">
                  <c:v>5.8400000000000001E-2</c:v>
                </c:pt>
                <c:pt idx="117">
                  <c:v>5.9400000000000001E-2</c:v>
                </c:pt>
                <c:pt idx="118">
                  <c:v>5.7200000000000001E-2</c:v>
                </c:pt>
                <c:pt idx="119">
                  <c:v>5.5599999999999997E-2</c:v>
                </c:pt>
                <c:pt idx="120">
                  <c:v>5.57E-2</c:v>
                </c:pt>
                <c:pt idx="121">
                  <c:v>5.4199999999999998E-2</c:v>
                </c:pt>
                <c:pt idx="122">
                  <c:v>5.3499999999999999E-2</c:v>
                </c:pt>
                <c:pt idx="123">
                  <c:v>5.9400000000000001E-2</c:v>
                </c:pt>
                <c:pt idx="124">
                  <c:v>5.9700000000000003E-2</c:v>
                </c:pt>
                <c:pt idx="125">
                  <c:v>5.6300000000000003E-2</c:v>
                </c:pt>
                <c:pt idx="126">
                  <c:v>5.7700000000000001E-2</c:v>
                </c:pt>
                <c:pt idx="127">
                  <c:v>5.6300000000000003E-2</c:v>
                </c:pt>
                <c:pt idx="128">
                  <c:v>5.6000000000000001E-2</c:v>
                </c:pt>
                <c:pt idx="129">
                  <c:v>5.7099999999999998E-2</c:v>
                </c:pt>
                <c:pt idx="130">
                  <c:v>6.0299999999999999E-2</c:v>
                </c:pt>
                <c:pt idx="131">
                  <c:v>5.8500000000000003E-2</c:v>
                </c:pt>
                <c:pt idx="132">
                  <c:v>5.57E-2</c:v>
                </c:pt>
                <c:pt idx="133">
                  <c:v>5.3100000000000001E-2</c:v>
                </c:pt>
                <c:pt idx="134">
                  <c:v>5.5899999999999998E-2</c:v>
                </c:pt>
                <c:pt idx="135">
                  <c:v>5.5500000000000001E-2</c:v>
                </c:pt>
                <c:pt idx="136">
                  <c:v>5.8599999999999999E-2</c:v>
                </c:pt>
                <c:pt idx="137">
                  <c:v>6.0699999999999997E-2</c:v>
                </c:pt>
                <c:pt idx="138">
                  <c:v>6.13E-2</c:v>
                </c:pt>
                <c:pt idx="139">
                  <c:v>6.1199999999999997E-2</c:v>
                </c:pt>
                <c:pt idx="140">
                  <c:v>6.25E-2</c:v>
                </c:pt>
                <c:pt idx="141">
                  <c:v>5.91E-2</c:v>
                </c:pt>
                <c:pt idx="142">
                  <c:v>5.7000000000000002E-2</c:v>
                </c:pt>
                <c:pt idx="143">
                  <c:v>5.45E-2</c:v>
                </c:pt>
                <c:pt idx="144">
                  <c:v>5.45E-2</c:v>
                </c:pt>
                <c:pt idx="145">
                  <c:v>5.5100000000000003E-2</c:v>
                </c:pt>
                <c:pt idx="146">
                  <c:v>5.45E-2</c:v>
                </c:pt>
                <c:pt idx="147">
                  <c:v>5.2999999999999999E-2</c:v>
                </c:pt>
                <c:pt idx="148">
                  <c:v>5.1999999999999998E-2</c:v>
                </c:pt>
                <c:pt idx="149">
                  <c:v>5.4600000000000003E-2</c:v>
                </c:pt>
                <c:pt idx="150">
                  <c:v>5.4199999999999998E-2</c:v>
                </c:pt>
                <c:pt idx="151">
                  <c:v>5.45E-2</c:v>
                </c:pt>
                <c:pt idx="152">
                  <c:v>5.5899999999999998E-2</c:v>
                </c:pt>
                <c:pt idx="153">
                  <c:v>5.3999999999999999E-2</c:v>
                </c:pt>
                <c:pt idx="154">
                  <c:v>5.1999999999999998E-2</c:v>
                </c:pt>
                <c:pt idx="155">
                  <c:v>4.9000000000000002E-2</c:v>
                </c:pt>
                <c:pt idx="156">
                  <c:v>4.8399999999999999E-2</c:v>
                </c:pt>
                <c:pt idx="157">
                  <c:v>5.0200000000000002E-2</c:v>
                </c:pt>
                <c:pt idx="158">
                  <c:v>4.9700000000000001E-2</c:v>
                </c:pt>
                <c:pt idx="159">
                  <c:v>0.05</c:v>
                </c:pt>
                <c:pt idx="160">
                  <c:v>4.4499999999999998E-2</c:v>
                </c:pt>
                <c:pt idx="161">
                  <c:v>4.5999999999999999E-2</c:v>
                </c:pt>
                <c:pt idx="162">
                  <c:v>4.9299999999999997E-2</c:v>
                </c:pt>
                <c:pt idx="163">
                  <c:v>4.7199999999999999E-2</c:v>
                </c:pt>
                <c:pt idx="164">
                  <c:v>4.5600000000000002E-2</c:v>
                </c:pt>
                <c:pt idx="165">
                  <c:v>4.4499999999999998E-2</c:v>
                </c:pt>
                <c:pt idx="166">
                  <c:v>4.4600000000000001E-2</c:v>
                </c:pt>
                <c:pt idx="167">
                  <c:v>4.0500000000000001E-2</c:v>
                </c:pt>
                <c:pt idx="168">
                  <c:v>3.73E-2</c:v>
                </c:pt>
                <c:pt idx="169">
                  <c:v>3.4500000000000003E-2</c:v>
                </c:pt>
                <c:pt idx="170">
                  <c:v>3.4000000000000002E-2</c:v>
                </c:pt>
                <c:pt idx="171">
                  <c:v>4.0599999999999997E-2</c:v>
                </c:pt>
                <c:pt idx="172">
                  <c:v>4.3200000000000002E-2</c:v>
                </c:pt>
                <c:pt idx="173">
                  <c:v>4.4200000000000003E-2</c:v>
                </c:pt>
                <c:pt idx="174">
                  <c:v>3.9899999999999998E-2</c:v>
                </c:pt>
                <c:pt idx="175">
                  <c:v>4.1200000000000001E-2</c:v>
                </c:pt>
                <c:pt idx="176">
                  <c:v>4.5499999999999999E-2</c:v>
                </c:pt>
                <c:pt idx="177">
                  <c:v>4.8099999999999997E-2</c:v>
                </c:pt>
                <c:pt idx="178">
                  <c:v>4.4900000000000002E-2</c:v>
                </c:pt>
                <c:pt idx="179">
                  <c:v>4.1300000000000003E-2</c:v>
                </c:pt>
                <c:pt idx="180">
                  <c:v>4.1300000000000003E-2</c:v>
                </c:pt>
                <c:pt idx="181">
                  <c:v>4.2000000000000003E-2</c:v>
                </c:pt>
                <c:pt idx="182">
                  <c:v>3.9199999999999999E-2</c:v>
                </c:pt>
                <c:pt idx="183">
                  <c:v>3.8199999999999998E-2</c:v>
                </c:pt>
                <c:pt idx="184">
                  <c:v>3.7100000000000001E-2</c:v>
                </c:pt>
                <c:pt idx="185">
                  <c:v>3.5000000000000003E-2</c:v>
                </c:pt>
                <c:pt idx="186">
                  <c:v>3.73E-2</c:v>
                </c:pt>
                <c:pt idx="187">
                  <c:v>3.9100000000000003E-2</c:v>
                </c:pt>
                <c:pt idx="188">
                  <c:v>3.7600000000000001E-2</c:v>
                </c:pt>
                <c:pt idx="189">
                  <c:v>3.9600000000000003E-2</c:v>
                </c:pt>
                <c:pt idx="190">
                  <c:v>4.3200000000000002E-2</c:v>
                </c:pt>
                <c:pt idx="191">
                  <c:v>3.7600000000000001E-2</c:v>
                </c:pt>
                <c:pt idx="192">
                  <c:v>3.4700000000000002E-2</c:v>
                </c:pt>
                <c:pt idx="193">
                  <c:v>3.5999999999999997E-2</c:v>
                </c:pt>
                <c:pt idx="194">
                  <c:v>3.5299999999999998E-2</c:v>
                </c:pt>
                <c:pt idx="195">
                  <c:v>3.3500000000000002E-2</c:v>
                </c:pt>
                <c:pt idx="196">
                  <c:v>3.3099999999999997E-2</c:v>
                </c:pt>
                <c:pt idx="197">
                  <c:v>3.2599999999999997E-2</c:v>
                </c:pt>
                <c:pt idx="198">
                  <c:v>3.4500000000000003E-2</c:v>
                </c:pt>
                <c:pt idx="199">
                  <c:v>3.44E-2</c:v>
                </c:pt>
                <c:pt idx="200">
                  <c:v>3.5200000000000002E-2</c:v>
                </c:pt>
              </c:numCache>
            </c:numRef>
          </c:yVal>
          <c:smooth val="0"/>
          <c:extLst>
            <c:ext xmlns:c16="http://schemas.microsoft.com/office/drawing/2014/chart" uri="{C3380CC4-5D6E-409C-BE32-E72D297353CC}">
              <c16:uniqueId val="{00000004-8DE4-4D67-B78C-60953616794E}"/>
            </c:ext>
          </c:extLst>
        </c:ser>
        <c:dLbls>
          <c:showLegendKey val="0"/>
          <c:showVal val="0"/>
          <c:showCatName val="0"/>
          <c:showSerName val="0"/>
          <c:showPercent val="0"/>
          <c:showBubbleSize val="0"/>
        </c:dLbls>
        <c:axId val="643641800"/>
        <c:axId val="643642128"/>
      </c:scatterChart>
      <c:valAx>
        <c:axId val="643641800"/>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manualLayout>
              <c:xMode val="edge"/>
              <c:yMode val="edge"/>
              <c:x val="0.46585196850393712"/>
              <c:y val="0.94835450977729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2128"/>
        <c:crosses val="autoZero"/>
        <c:crossBetween val="midCat"/>
      </c:valAx>
      <c:valAx>
        <c:axId val="643642128"/>
        <c:scaling>
          <c:orientation val="minMax"/>
          <c:max val="6.000000000000001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Interest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1800"/>
        <c:crosses val="autoZero"/>
        <c:crossBetween val="midCat"/>
      </c:valAx>
      <c:spPr>
        <a:noFill/>
        <a:ln>
          <a:noFill/>
        </a:ln>
        <a:effectLst/>
      </c:spPr>
    </c:plotArea>
    <c:legend>
      <c:legendPos val="r"/>
      <c:layout>
        <c:manualLayout>
          <c:xMode val="edge"/>
          <c:yMode val="edge"/>
          <c:x val="0.71994942371334025"/>
          <c:y val="0.59759477353107193"/>
          <c:w val="0.23599260527216706"/>
          <c:h val="0.30461153635750571"/>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Effect on Interest Rates of Varying Sigma within</a:t>
            </a:r>
            <a:r>
              <a:rPr lang="en-GB" baseline="0"/>
              <a:t> the Vasicek Model Using 10000 Paths for Each Simulation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400981399064251E-2"/>
          <c:y val="0.12817018413577169"/>
          <c:w val="0.87632235535775416"/>
          <c:h val="0.78841619737171009"/>
        </c:manualLayout>
      </c:layout>
      <c:scatterChart>
        <c:scatterStyle val="lineMarker"/>
        <c:varyColors val="0"/>
        <c:ser>
          <c:idx val="4"/>
          <c:order val="0"/>
          <c:tx>
            <c:strRef>
              <c:f>'Repetition of Sigma=1'!$A$1</c:f>
              <c:strCache>
                <c:ptCount val="1"/>
                <c:pt idx="0">
                  <c:v>Sigma = 0</c:v>
                </c:pt>
              </c:strCache>
            </c:strRef>
          </c:tx>
          <c:spPr>
            <a:ln w="25400" cap="rnd">
              <a:noFill/>
              <a:round/>
            </a:ln>
            <a:effectLst/>
          </c:spPr>
          <c:marker>
            <c:symbol val="circle"/>
            <c:size val="5"/>
            <c:spPr>
              <a:solidFill>
                <a:schemeClr val="accent5"/>
              </a:solidFill>
              <a:ln w="9525">
                <a:solidFill>
                  <a:schemeClr val="accent5"/>
                </a:solidFill>
              </a:ln>
              <a:effectLst/>
            </c:spPr>
          </c:marker>
          <c:xVal>
            <c:numRef>
              <c:f>'Repetition of Sigma=1'!$A$3:$A$203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Sigma=1'!$B$3:$B$203</c:f>
              <c:numCache>
                <c:formatCode>General</c:formatCode>
                <c:ptCount val="201"/>
                <c:pt idx="0">
                  <c:v>5.3E-3</c:v>
                </c:pt>
                <c:pt idx="1">
                  <c:v>6.6E-3</c:v>
                </c:pt>
                <c:pt idx="2">
                  <c:v>7.9000000000000008E-3</c:v>
                </c:pt>
                <c:pt idx="3">
                  <c:v>9.1999999999999998E-3</c:v>
                </c:pt>
                <c:pt idx="4">
                  <c:v>1.0500000000000001E-2</c:v>
                </c:pt>
                <c:pt idx="5">
                  <c:v>1.17E-2</c:v>
                </c:pt>
                <c:pt idx="6">
                  <c:v>1.2800000000000001E-2</c:v>
                </c:pt>
                <c:pt idx="7">
                  <c:v>1.4E-2</c:v>
                </c:pt>
                <c:pt idx="8">
                  <c:v>1.5100000000000001E-2</c:v>
                </c:pt>
                <c:pt idx="9">
                  <c:v>1.6199999999999999E-2</c:v>
                </c:pt>
                <c:pt idx="10">
                  <c:v>1.7299999999999999E-2</c:v>
                </c:pt>
                <c:pt idx="11">
                  <c:v>1.83E-2</c:v>
                </c:pt>
                <c:pt idx="12">
                  <c:v>1.9300000000000001E-2</c:v>
                </c:pt>
                <c:pt idx="13">
                  <c:v>2.0299999999999999E-2</c:v>
                </c:pt>
                <c:pt idx="14">
                  <c:v>2.1299999999999999E-2</c:v>
                </c:pt>
                <c:pt idx="15">
                  <c:v>2.2200000000000001E-2</c:v>
                </c:pt>
                <c:pt idx="16">
                  <c:v>2.3099999999999999E-2</c:v>
                </c:pt>
                <c:pt idx="17">
                  <c:v>2.4E-2</c:v>
                </c:pt>
                <c:pt idx="18">
                  <c:v>2.4899999999999999E-2</c:v>
                </c:pt>
                <c:pt idx="19">
                  <c:v>2.5700000000000001E-2</c:v>
                </c:pt>
                <c:pt idx="20">
                  <c:v>2.6599999999999999E-2</c:v>
                </c:pt>
                <c:pt idx="21">
                  <c:v>2.7400000000000001E-2</c:v>
                </c:pt>
                <c:pt idx="22">
                  <c:v>2.81E-2</c:v>
                </c:pt>
                <c:pt idx="23">
                  <c:v>2.8899999999999999E-2</c:v>
                </c:pt>
                <c:pt idx="24">
                  <c:v>2.9700000000000001E-2</c:v>
                </c:pt>
                <c:pt idx="25">
                  <c:v>3.04E-2</c:v>
                </c:pt>
                <c:pt idx="26">
                  <c:v>3.1099999999999999E-2</c:v>
                </c:pt>
                <c:pt idx="27">
                  <c:v>3.1800000000000002E-2</c:v>
                </c:pt>
                <c:pt idx="28">
                  <c:v>3.2500000000000001E-2</c:v>
                </c:pt>
                <c:pt idx="29">
                  <c:v>3.3099999999999997E-2</c:v>
                </c:pt>
                <c:pt idx="30">
                  <c:v>3.3799999999999997E-2</c:v>
                </c:pt>
                <c:pt idx="31">
                  <c:v>3.44E-2</c:v>
                </c:pt>
                <c:pt idx="32">
                  <c:v>3.5000000000000003E-2</c:v>
                </c:pt>
                <c:pt idx="33">
                  <c:v>3.56E-2</c:v>
                </c:pt>
                <c:pt idx="34">
                  <c:v>3.6200000000000003E-2</c:v>
                </c:pt>
                <c:pt idx="35">
                  <c:v>3.6700000000000003E-2</c:v>
                </c:pt>
                <c:pt idx="36">
                  <c:v>3.73E-2</c:v>
                </c:pt>
                <c:pt idx="37">
                  <c:v>3.78E-2</c:v>
                </c:pt>
                <c:pt idx="38">
                  <c:v>3.8399999999999997E-2</c:v>
                </c:pt>
                <c:pt idx="39">
                  <c:v>3.8899999999999997E-2</c:v>
                </c:pt>
                <c:pt idx="40">
                  <c:v>3.9399999999999998E-2</c:v>
                </c:pt>
                <c:pt idx="41">
                  <c:v>3.9899999999999998E-2</c:v>
                </c:pt>
                <c:pt idx="42">
                  <c:v>4.0300000000000002E-2</c:v>
                </c:pt>
                <c:pt idx="43">
                  <c:v>4.0800000000000003E-2</c:v>
                </c:pt>
                <c:pt idx="44">
                  <c:v>4.1200000000000001E-2</c:v>
                </c:pt>
                <c:pt idx="45">
                  <c:v>4.1700000000000001E-2</c:v>
                </c:pt>
                <c:pt idx="46">
                  <c:v>4.2099999999999999E-2</c:v>
                </c:pt>
                <c:pt idx="47">
                  <c:v>4.2500000000000003E-2</c:v>
                </c:pt>
                <c:pt idx="48">
                  <c:v>4.2900000000000001E-2</c:v>
                </c:pt>
                <c:pt idx="49">
                  <c:v>4.3299999999999998E-2</c:v>
                </c:pt>
                <c:pt idx="50">
                  <c:v>4.3700000000000003E-2</c:v>
                </c:pt>
                <c:pt idx="51">
                  <c:v>4.41E-2</c:v>
                </c:pt>
                <c:pt idx="52">
                  <c:v>4.4499999999999998E-2</c:v>
                </c:pt>
                <c:pt idx="53">
                  <c:v>4.48E-2</c:v>
                </c:pt>
                <c:pt idx="54">
                  <c:v>4.5199999999999997E-2</c:v>
                </c:pt>
                <c:pt idx="55">
                  <c:v>4.5499999999999999E-2</c:v>
                </c:pt>
                <c:pt idx="56">
                  <c:v>4.58E-2</c:v>
                </c:pt>
                <c:pt idx="57">
                  <c:v>4.6199999999999998E-2</c:v>
                </c:pt>
                <c:pt idx="58">
                  <c:v>4.65E-2</c:v>
                </c:pt>
                <c:pt idx="59">
                  <c:v>4.6800000000000001E-2</c:v>
                </c:pt>
                <c:pt idx="60">
                  <c:v>4.7100000000000003E-2</c:v>
                </c:pt>
                <c:pt idx="61">
                  <c:v>4.7399999999999998E-2</c:v>
                </c:pt>
                <c:pt idx="62">
                  <c:v>4.7699999999999999E-2</c:v>
                </c:pt>
                <c:pt idx="63">
                  <c:v>4.7899999999999998E-2</c:v>
                </c:pt>
                <c:pt idx="64">
                  <c:v>4.82E-2</c:v>
                </c:pt>
                <c:pt idx="65">
                  <c:v>4.8500000000000001E-2</c:v>
                </c:pt>
                <c:pt idx="66">
                  <c:v>4.87E-2</c:v>
                </c:pt>
                <c:pt idx="67">
                  <c:v>4.9000000000000002E-2</c:v>
                </c:pt>
                <c:pt idx="68">
                  <c:v>4.9200000000000001E-2</c:v>
                </c:pt>
                <c:pt idx="69">
                  <c:v>4.9500000000000002E-2</c:v>
                </c:pt>
                <c:pt idx="70">
                  <c:v>4.9700000000000001E-2</c:v>
                </c:pt>
                <c:pt idx="71">
                  <c:v>4.99E-2</c:v>
                </c:pt>
                <c:pt idx="72">
                  <c:v>5.0200000000000002E-2</c:v>
                </c:pt>
                <c:pt idx="73">
                  <c:v>5.04E-2</c:v>
                </c:pt>
                <c:pt idx="74">
                  <c:v>5.0599999999999999E-2</c:v>
                </c:pt>
                <c:pt idx="75">
                  <c:v>5.0799999999999998E-2</c:v>
                </c:pt>
                <c:pt idx="76">
                  <c:v>5.0999999999999997E-2</c:v>
                </c:pt>
                <c:pt idx="77">
                  <c:v>5.1200000000000002E-2</c:v>
                </c:pt>
                <c:pt idx="78">
                  <c:v>5.1400000000000001E-2</c:v>
                </c:pt>
                <c:pt idx="79">
                  <c:v>5.16E-2</c:v>
                </c:pt>
                <c:pt idx="80">
                  <c:v>5.1700000000000003E-2</c:v>
                </c:pt>
                <c:pt idx="81">
                  <c:v>5.1900000000000002E-2</c:v>
                </c:pt>
                <c:pt idx="82">
                  <c:v>5.21E-2</c:v>
                </c:pt>
                <c:pt idx="83">
                  <c:v>5.2299999999999999E-2</c:v>
                </c:pt>
                <c:pt idx="84">
                  <c:v>5.2400000000000002E-2</c:v>
                </c:pt>
                <c:pt idx="85">
                  <c:v>5.2600000000000001E-2</c:v>
                </c:pt>
                <c:pt idx="86">
                  <c:v>5.2699999999999997E-2</c:v>
                </c:pt>
                <c:pt idx="87">
                  <c:v>5.2900000000000003E-2</c:v>
                </c:pt>
                <c:pt idx="88">
                  <c:v>5.2999999999999999E-2</c:v>
                </c:pt>
                <c:pt idx="89">
                  <c:v>5.3199999999999997E-2</c:v>
                </c:pt>
                <c:pt idx="90">
                  <c:v>5.33E-2</c:v>
                </c:pt>
                <c:pt idx="91">
                  <c:v>5.3499999999999999E-2</c:v>
                </c:pt>
                <c:pt idx="92">
                  <c:v>5.3600000000000002E-2</c:v>
                </c:pt>
                <c:pt idx="93">
                  <c:v>5.3699999999999998E-2</c:v>
                </c:pt>
                <c:pt idx="94">
                  <c:v>5.3800000000000001E-2</c:v>
                </c:pt>
                <c:pt idx="95">
                  <c:v>5.3999999999999999E-2</c:v>
                </c:pt>
                <c:pt idx="96">
                  <c:v>5.4100000000000002E-2</c:v>
                </c:pt>
                <c:pt idx="97">
                  <c:v>5.4199999999999998E-2</c:v>
                </c:pt>
                <c:pt idx="98">
                  <c:v>5.4300000000000001E-2</c:v>
                </c:pt>
                <c:pt idx="99">
                  <c:v>5.4399999999999997E-2</c:v>
                </c:pt>
                <c:pt idx="100">
                  <c:v>5.45E-2</c:v>
                </c:pt>
                <c:pt idx="101">
                  <c:v>5.4699999999999999E-2</c:v>
                </c:pt>
                <c:pt idx="102">
                  <c:v>5.4800000000000001E-2</c:v>
                </c:pt>
                <c:pt idx="103">
                  <c:v>5.4899999999999997E-2</c:v>
                </c:pt>
                <c:pt idx="104">
                  <c:v>5.5E-2</c:v>
                </c:pt>
                <c:pt idx="105">
                  <c:v>5.5100000000000003E-2</c:v>
                </c:pt>
                <c:pt idx="106">
                  <c:v>5.5100000000000003E-2</c:v>
                </c:pt>
                <c:pt idx="107">
                  <c:v>5.5199999999999999E-2</c:v>
                </c:pt>
                <c:pt idx="108">
                  <c:v>5.5300000000000002E-2</c:v>
                </c:pt>
                <c:pt idx="109">
                  <c:v>5.5399999999999998E-2</c:v>
                </c:pt>
                <c:pt idx="110">
                  <c:v>5.5500000000000001E-2</c:v>
                </c:pt>
                <c:pt idx="111">
                  <c:v>5.5599999999999997E-2</c:v>
                </c:pt>
                <c:pt idx="112">
                  <c:v>5.57E-2</c:v>
                </c:pt>
                <c:pt idx="113">
                  <c:v>5.57E-2</c:v>
                </c:pt>
                <c:pt idx="114">
                  <c:v>5.5800000000000002E-2</c:v>
                </c:pt>
                <c:pt idx="115">
                  <c:v>5.5899999999999998E-2</c:v>
                </c:pt>
                <c:pt idx="116">
                  <c:v>5.6000000000000001E-2</c:v>
                </c:pt>
                <c:pt idx="117">
                  <c:v>5.6000000000000001E-2</c:v>
                </c:pt>
                <c:pt idx="118">
                  <c:v>5.6099999999999997E-2</c:v>
                </c:pt>
                <c:pt idx="119">
                  <c:v>5.62E-2</c:v>
                </c:pt>
                <c:pt idx="120">
                  <c:v>5.62E-2</c:v>
                </c:pt>
                <c:pt idx="121">
                  <c:v>5.6300000000000003E-2</c:v>
                </c:pt>
                <c:pt idx="122">
                  <c:v>5.6399999999999999E-2</c:v>
                </c:pt>
                <c:pt idx="123">
                  <c:v>5.6399999999999999E-2</c:v>
                </c:pt>
                <c:pt idx="124">
                  <c:v>5.6500000000000002E-2</c:v>
                </c:pt>
                <c:pt idx="125">
                  <c:v>5.6500000000000002E-2</c:v>
                </c:pt>
                <c:pt idx="126">
                  <c:v>5.6599999999999998E-2</c:v>
                </c:pt>
                <c:pt idx="127">
                  <c:v>5.67E-2</c:v>
                </c:pt>
                <c:pt idx="128">
                  <c:v>5.67E-2</c:v>
                </c:pt>
                <c:pt idx="129">
                  <c:v>5.6800000000000003E-2</c:v>
                </c:pt>
                <c:pt idx="130">
                  <c:v>5.6800000000000003E-2</c:v>
                </c:pt>
                <c:pt idx="131">
                  <c:v>5.6899999999999999E-2</c:v>
                </c:pt>
                <c:pt idx="132">
                  <c:v>5.6899999999999999E-2</c:v>
                </c:pt>
                <c:pt idx="133">
                  <c:v>5.7000000000000002E-2</c:v>
                </c:pt>
                <c:pt idx="134">
                  <c:v>5.7000000000000002E-2</c:v>
                </c:pt>
                <c:pt idx="135">
                  <c:v>5.7000000000000002E-2</c:v>
                </c:pt>
                <c:pt idx="136">
                  <c:v>5.7099999999999998E-2</c:v>
                </c:pt>
                <c:pt idx="137">
                  <c:v>5.7099999999999998E-2</c:v>
                </c:pt>
                <c:pt idx="138">
                  <c:v>5.7200000000000001E-2</c:v>
                </c:pt>
                <c:pt idx="139">
                  <c:v>5.7200000000000001E-2</c:v>
                </c:pt>
                <c:pt idx="140">
                  <c:v>5.7299999999999997E-2</c:v>
                </c:pt>
                <c:pt idx="141">
                  <c:v>5.7299999999999997E-2</c:v>
                </c:pt>
                <c:pt idx="142">
                  <c:v>5.7299999999999997E-2</c:v>
                </c:pt>
                <c:pt idx="143">
                  <c:v>5.74E-2</c:v>
                </c:pt>
                <c:pt idx="144">
                  <c:v>5.74E-2</c:v>
                </c:pt>
                <c:pt idx="145">
                  <c:v>5.74E-2</c:v>
                </c:pt>
                <c:pt idx="146">
                  <c:v>5.7500000000000002E-2</c:v>
                </c:pt>
                <c:pt idx="147">
                  <c:v>5.7500000000000002E-2</c:v>
                </c:pt>
                <c:pt idx="148">
                  <c:v>5.7500000000000002E-2</c:v>
                </c:pt>
                <c:pt idx="149">
                  <c:v>5.7599999999999998E-2</c:v>
                </c:pt>
                <c:pt idx="150">
                  <c:v>5.7599999999999998E-2</c:v>
                </c:pt>
                <c:pt idx="151">
                  <c:v>5.7599999999999998E-2</c:v>
                </c:pt>
                <c:pt idx="152">
                  <c:v>5.7700000000000001E-2</c:v>
                </c:pt>
                <c:pt idx="153">
                  <c:v>5.7700000000000001E-2</c:v>
                </c:pt>
                <c:pt idx="154">
                  <c:v>5.7700000000000001E-2</c:v>
                </c:pt>
                <c:pt idx="155">
                  <c:v>5.7700000000000001E-2</c:v>
                </c:pt>
                <c:pt idx="156">
                  <c:v>5.7799999999999997E-2</c:v>
                </c:pt>
                <c:pt idx="157">
                  <c:v>5.7799999999999997E-2</c:v>
                </c:pt>
                <c:pt idx="158">
                  <c:v>5.7799999999999997E-2</c:v>
                </c:pt>
                <c:pt idx="159">
                  <c:v>5.7799999999999997E-2</c:v>
                </c:pt>
                <c:pt idx="160">
                  <c:v>5.79E-2</c:v>
                </c:pt>
                <c:pt idx="161">
                  <c:v>5.79E-2</c:v>
                </c:pt>
                <c:pt idx="162">
                  <c:v>5.79E-2</c:v>
                </c:pt>
                <c:pt idx="163">
                  <c:v>5.79E-2</c:v>
                </c:pt>
                <c:pt idx="164">
                  <c:v>5.8000000000000003E-2</c:v>
                </c:pt>
                <c:pt idx="165">
                  <c:v>5.8000000000000003E-2</c:v>
                </c:pt>
                <c:pt idx="166">
                  <c:v>5.8000000000000003E-2</c:v>
                </c:pt>
                <c:pt idx="167">
                  <c:v>5.8000000000000003E-2</c:v>
                </c:pt>
                <c:pt idx="168">
                  <c:v>5.8000000000000003E-2</c:v>
                </c:pt>
                <c:pt idx="169">
                  <c:v>5.8099999999999999E-2</c:v>
                </c:pt>
                <c:pt idx="170">
                  <c:v>5.8099999999999999E-2</c:v>
                </c:pt>
                <c:pt idx="171">
                  <c:v>5.8099999999999999E-2</c:v>
                </c:pt>
                <c:pt idx="172">
                  <c:v>5.8099999999999999E-2</c:v>
                </c:pt>
                <c:pt idx="173">
                  <c:v>5.8099999999999999E-2</c:v>
                </c:pt>
                <c:pt idx="174">
                  <c:v>5.8099999999999999E-2</c:v>
                </c:pt>
                <c:pt idx="175">
                  <c:v>5.8200000000000002E-2</c:v>
                </c:pt>
                <c:pt idx="176">
                  <c:v>5.8200000000000002E-2</c:v>
                </c:pt>
                <c:pt idx="177">
                  <c:v>5.8200000000000002E-2</c:v>
                </c:pt>
                <c:pt idx="178">
                  <c:v>5.8200000000000002E-2</c:v>
                </c:pt>
                <c:pt idx="179">
                  <c:v>5.8200000000000002E-2</c:v>
                </c:pt>
                <c:pt idx="180">
                  <c:v>5.8200000000000002E-2</c:v>
                </c:pt>
                <c:pt idx="181">
                  <c:v>5.8299999999999998E-2</c:v>
                </c:pt>
                <c:pt idx="182">
                  <c:v>5.8299999999999998E-2</c:v>
                </c:pt>
                <c:pt idx="183">
                  <c:v>5.8299999999999998E-2</c:v>
                </c:pt>
                <c:pt idx="184">
                  <c:v>5.8299999999999998E-2</c:v>
                </c:pt>
                <c:pt idx="185">
                  <c:v>5.8299999999999998E-2</c:v>
                </c:pt>
                <c:pt idx="186">
                  <c:v>5.8299999999999998E-2</c:v>
                </c:pt>
                <c:pt idx="187">
                  <c:v>5.8299999999999998E-2</c:v>
                </c:pt>
                <c:pt idx="188">
                  <c:v>5.8299999999999998E-2</c:v>
                </c:pt>
                <c:pt idx="189">
                  <c:v>5.8400000000000001E-2</c:v>
                </c:pt>
                <c:pt idx="190">
                  <c:v>5.8400000000000001E-2</c:v>
                </c:pt>
                <c:pt idx="191">
                  <c:v>5.8400000000000001E-2</c:v>
                </c:pt>
                <c:pt idx="192">
                  <c:v>5.8400000000000001E-2</c:v>
                </c:pt>
                <c:pt idx="193">
                  <c:v>5.8400000000000001E-2</c:v>
                </c:pt>
                <c:pt idx="194">
                  <c:v>5.8400000000000001E-2</c:v>
                </c:pt>
                <c:pt idx="195">
                  <c:v>5.8400000000000001E-2</c:v>
                </c:pt>
                <c:pt idx="196">
                  <c:v>5.8400000000000001E-2</c:v>
                </c:pt>
                <c:pt idx="197">
                  <c:v>5.8400000000000001E-2</c:v>
                </c:pt>
                <c:pt idx="198">
                  <c:v>5.8400000000000001E-2</c:v>
                </c:pt>
                <c:pt idx="199">
                  <c:v>5.8500000000000003E-2</c:v>
                </c:pt>
                <c:pt idx="200">
                  <c:v>5.8500000000000003E-2</c:v>
                </c:pt>
              </c:numCache>
            </c:numRef>
          </c:yVal>
          <c:smooth val="0"/>
          <c:extLst>
            <c:ext xmlns:c16="http://schemas.microsoft.com/office/drawing/2014/chart" uri="{C3380CC4-5D6E-409C-BE32-E72D297353CC}">
              <c16:uniqueId val="{00000000-C5B6-43D3-B793-64DB95087105}"/>
            </c:ext>
          </c:extLst>
        </c:ser>
        <c:ser>
          <c:idx val="0"/>
          <c:order val="1"/>
          <c:tx>
            <c:strRef>
              <c:f>'Repetition of Sigma=1'!$C$1</c:f>
              <c:strCache>
                <c:ptCount val="1"/>
                <c:pt idx="0">
                  <c:v>Simulation 1</c:v>
                </c:pt>
              </c:strCache>
            </c:strRef>
          </c:tx>
          <c:spPr>
            <a:ln w="28575" cap="rnd">
              <a:noFill/>
              <a:round/>
            </a:ln>
            <a:effectLst/>
          </c:spPr>
          <c:marker>
            <c:symbol val="circle"/>
            <c:size val="5"/>
            <c:spPr>
              <a:solidFill>
                <a:schemeClr val="accent1"/>
              </a:solidFill>
              <a:ln w="9525">
                <a:solidFill>
                  <a:schemeClr val="accent1"/>
                </a:solidFill>
              </a:ln>
              <a:effectLst/>
            </c:spPr>
          </c:marker>
          <c:xVal>
            <c:numRef>
              <c:f>'Repetition of Sigma=1'!$C$3:$C$203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Sigma=1'!$D$3:$D$203</c:f>
              <c:numCache>
                <c:formatCode>General</c:formatCode>
                <c:ptCount val="201"/>
                <c:pt idx="0">
                  <c:v>5.3E-3</c:v>
                </c:pt>
                <c:pt idx="1">
                  <c:v>5.7999999999999996E-3</c:v>
                </c:pt>
                <c:pt idx="2">
                  <c:v>7.4000000000000003E-3</c:v>
                </c:pt>
                <c:pt idx="3">
                  <c:v>1.03E-2</c:v>
                </c:pt>
                <c:pt idx="4">
                  <c:v>1.4E-2</c:v>
                </c:pt>
                <c:pt idx="5">
                  <c:v>1.7999999999999999E-2</c:v>
                </c:pt>
                <c:pt idx="6">
                  <c:v>1.8800000000000001E-2</c:v>
                </c:pt>
                <c:pt idx="7">
                  <c:v>2.1499999999999998E-2</c:v>
                </c:pt>
                <c:pt idx="8">
                  <c:v>2.07E-2</c:v>
                </c:pt>
                <c:pt idx="9">
                  <c:v>1.9599999999999999E-2</c:v>
                </c:pt>
                <c:pt idx="10">
                  <c:v>2.1899999999999999E-2</c:v>
                </c:pt>
                <c:pt idx="11">
                  <c:v>2.4E-2</c:v>
                </c:pt>
                <c:pt idx="12">
                  <c:v>2.5399999999999999E-2</c:v>
                </c:pt>
                <c:pt idx="13">
                  <c:v>2.5700000000000001E-2</c:v>
                </c:pt>
                <c:pt idx="14">
                  <c:v>2.7199999999999998E-2</c:v>
                </c:pt>
                <c:pt idx="15">
                  <c:v>2.76E-2</c:v>
                </c:pt>
                <c:pt idx="16">
                  <c:v>2.4500000000000001E-2</c:v>
                </c:pt>
                <c:pt idx="17">
                  <c:v>2.5499999999999998E-2</c:v>
                </c:pt>
                <c:pt idx="18">
                  <c:v>2.58E-2</c:v>
                </c:pt>
                <c:pt idx="19">
                  <c:v>2.5399999999999999E-2</c:v>
                </c:pt>
                <c:pt idx="20">
                  <c:v>2.87E-2</c:v>
                </c:pt>
                <c:pt idx="21">
                  <c:v>2.3800000000000002E-2</c:v>
                </c:pt>
                <c:pt idx="22">
                  <c:v>2.2200000000000001E-2</c:v>
                </c:pt>
                <c:pt idx="23">
                  <c:v>2.3300000000000001E-2</c:v>
                </c:pt>
                <c:pt idx="24">
                  <c:v>2.1700000000000001E-2</c:v>
                </c:pt>
                <c:pt idx="25">
                  <c:v>2.1100000000000001E-2</c:v>
                </c:pt>
                <c:pt idx="26">
                  <c:v>2.1499999999999998E-2</c:v>
                </c:pt>
                <c:pt idx="27">
                  <c:v>2.18E-2</c:v>
                </c:pt>
                <c:pt idx="28">
                  <c:v>2.4E-2</c:v>
                </c:pt>
                <c:pt idx="29">
                  <c:v>2.3E-2</c:v>
                </c:pt>
                <c:pt idx="30">
                  <c:v>2.3699999999999999E-2</c:v>
                </c:pt>
                <c:pt idx="31">
                  <c:v>2.81E-2</c:v>
                </c:pt>
                <c:pt idx="32">
                  <c:v>3.0499999999999999E-2</c:v>
                </c:pt>
                <c:pt idx="33">
                  <c:v>3.32E-2</c:v>
                </c:pt>
                <c:pt idx="34">
                  <c:v>3.4299999999999997E-2</c:v>
                </c:pt>
                <c:pt idx="35">
                  <c:v>3.32E-2</c:v>
                </c:pt>
                <c:pt idx="36">
                  <c:v>2.9399999999999999E-2</c:v>
                </c:pt>
                <c:pt idx="37">
                  <c:v>3.2300000000000002E-2</c:v>
                </c:pt>
                <c:pt idx="38">
                  <c:v>3.5999999999999997E-2</c:v>
                </c:pt>
                <c:pt idx="39">
                  <c:v>3.7199999999999997E-2</c:v>
                </c:pt>
                <c:pt idx="40">
                  <c:v>3.3700000000000001E-2</c:v>
                </c:pt>
                <c:pt idx="41">
                  <c:v>3.5499999999999997E-2</c:v>
                </c:pt>
                <c:pt idx="42">
                  <c:v>3.7199999999999997E-2</c:v>
                </c:pt>
                <c:pt idx="43">
                  <c:v>3.6900000000000002E-2</c:v>
                </c:pt>
                <c:pt idx="44">
                  <c:v>3.6700000000000003E-2</c:v>
                </c:pt>
                <c:pt idx="45">
                  <c:v>3.4299999999999997E-2</c:v>
                </c:pt>
                <c:pt idx="46">
                  <c:v>3.2599999999999997E-2</c:v>
                </c:pt>
                <c:pt idx="47">
                  <c:v>3.6999999999999998E-2</c:v>
                </c:pt>
                <c:pt idx="48">
                  <c:v>3.39E-2</c:v>
                </c:pt>
                <c:pt idx="49">
                  <c:v>3.7400000000000003E-2</c:v>
                </c:pt>
                <c:pt idx="50">
                  <c:v>3.4000000000000002E-2</c:v>
                </c:pt>
                <c:pt idx="51">
                  <c:v>3.5499999999999997E-2</c:v>
                </c:pt>
                <c:pt idx="52">
                  <c:v>3.39E-2</c:v>
                </c:pt>
                <c:pt idx="53">
                  <c:v>3.8199999999999998E-2</c:v>
                </c:pt>
                <c:pt idx="54">
                  <c:v>4.5499999999999999E-2</c:v>
                </c:pt>
                <c:pt idx="55">
                  <c:v>4.48E-2</c:v>
                </c:pt>
                <c:pt idx="56">
                  <c:v>4.1500000000000002E-2</c:v>
                </c:pt>
                <c:pt idx="57">
                  <c:v>4.1099999999999998E-2</c:v>
                </c:pt>
                <c:pt idx="58">
                  <c:v>4.1599999999999998E-2</c:v>
                </c:pt>
                <c:pt idx="59">
                  <c:v>4.1200000000000001E-2</c:v>
                </c:pt>
                <c:pt idx="60">
                  <c:v>4.0899999999999999E-2</c:v>
                </c:pt>
                <c:pt idx="61">
                  <c:v>3.73E-2</c:v>
                </c:pt>
                <c:pt idx="62">
                  <c:v>4.07E-2</c:v>
                </c:pt>
                <c:pt idx="63">
                  <c:v>4.2299999999999997E-2</c:v>
                </c:pt>
                <c:pt idx="64">
                  <c:v>4.3400000000000001E-2</c:v>
                </c:pt>
                <c:pt idx="65">
                  <c:v>4.7E-2</c:v>
                </c:pt>
                <c:pt idx="66">
                  <c:v>4.5999999999999999E-2</c:v>
                </c:pt>
                <c:pt idx="67">
                  <c:v>4.2799999999999998E-2</c:v>
                </c:pt>
                <c:pt idx="68">
                  <c:v>4.2500000000000003E-2</c:v>
                </c:pt>
                <c:pt idx="69">
                  <c:v>4.2999999999999997E-2</c:v>
                </c:pt>
                <c:pt idx="70">
                  <c:v>4.1500000000000002E-2</c:v>
                </c:pt>
                <c:pt idx="71">
                  <c:v>4.2000000000000003E-2</c:v>
                </c:pt>
                <c:pt idx="72">
                  <c:v>3.9899999999999998E-2</c:v>
                </c:pt>
                <c:pt idx="73">
                  <c:v>3.73E-2</c:v>
                </c:pt>
                <c:pt idx="74">
                  <c:v>3.8100000000000002E-2</c:v>
                </c:pt>
                <c:pt idx="75">
                  <c:v>3.9100000000000003E-2</c:v>
                </c:pt>
                <c:pt idx="76">
                  <c:v>3.9899999999999998E-2</c:v>
                </c:pt>
                <c:pt idx="77">
                  <c:v>3.7100000000000001E-2</c:v>
                </c:pt>
                <c:pt idx="78">
                  <c:v>3.73E-2</c:v>
                </c:pt>
                <c:pt idx="79">
                  <c:v>3.5700000000000003E-2</c:v>
                </c:pt>
                <c:pt idx="80">
                  <c:v>3.8899999999999997E-2</c:v>
                </c:pt>
                <c:pt idx="81">
                  <c:v>3.6499999999999998E-2</c:v>
                </c:pt>
                <c:pt idx="82">
                  <c:v>3.8399999999999997E-2</c:v>
                </c:pt>
                <c:pt idx="83">
                  <c:v>4.1300000000000003E-2</c:v>
                </c:pt>
                <c:pt idx="84">
                  <c:v>3.9300000000000002E-2</c:v>
                </c:pt>
                <c:pt idx="85">
                  <c:v>3.6600000000000001E-2</c:v>
                </c:pt>
                <c:pt idx="86">
                  <c:v>3.6999999999999998E-2</c:v>
                </c:pt>
                <c:pt idx="87">
                  <c:v>3.78E-2</c:v>
                </c:pt>
                <c:pt idx="88">
                  <c:v>3.78E-2</c:v>
                </c:pt>
                <c:pt idx="89">
                  <c:v>4.0099999999999997E-2</c:v>
                </c:pt>
                <c:pt idx="90">
                  <c:v>4.0099999999999997E-2</c:v>
                </c:pt>
                <c:pt idx="91">
                  <c:v>4.0300000000000002E-2</c:v>
                </c:pt>
                <c:pt idx="92">
                  <c:v>4.0099999999999997E-2</c:v>
                </c:pt>
                <c:pt idx="93">
                  <c:v>4.24E-2</c:v>
                </c:pt>
                <c:pt idx="94">
                  <c:v>4.2500000000000003E-2</c:v>
                </c:pt>
                <c:pt idx="95">
                  <c:v>4.36E-2</c:v>
                </c:pt>
                <c:pt idx="96">
                  <c:v>4.3400000000000001E-2</c:v>
                </c:pt>
                <c:pt idx="97">
                  <c:v>4.3299999999999998E-2</c:v>
                </c:pt>
                <c:pt idx="98">
                  <c:v>4.2599999999999999E-2</c:v>
                </c:pt>
                <c:pt idx="99">
                  <c:v>3.8899999999999997E-2</c:v>
                </c:pt>
                <c:pt idx="100">
                  <c:v>3.9899999999999998E-2</c:v>
                </c:pt>
                <c:pt idx="101">
                  <c:v>4.2000000000000003E-2</c:v>
                </c:pt>
                <c:pt idx="102">
                  <c:v>4.1300000000000003E-2</c:v>
                </c:pt>
                <c:pt idx="103">
                  <c:v>4.2599999999999999E-2</c:v>
                </c:pt>
                <c:pt idx="104">
                  <c:v>4.53E-2</c:v>
                </c:pt>
                <c:pt idx="105">
                  <c:v>4.3299999999999998E-2</c:v>
                </c:pt>
                <c:pt idx="106">
                  <c:v>4.2700000000000002E-2</c:v>
                </c:pt>
                <c:pt idx="107">
                  <c:v>4.3700000000000003E-2</c:v>
                </c:pt>
                <c:pt idx="108">
                  <c:v>4.4999999999999998E-2</c:v>
                </c:pt>
                <c:pt idx="109">
                  <c:v>4.53E-2</c:v>
                </c:pt>
                <c:pt idx="110">
                  <c:v>4.2500000000000003E-2</c:v>
                </c:pt>
                <c:pt idx="111">
                  <c:v>4.3499999999999997E-2</c:v>
                </c:pt>
                <c:pt idx="112">
                  <c:v>4.3999999999999997E-2</c:v>
                </c:pt>
                <c:pt idx="113">
                  <c:v>5.0700000000000002E-2</c:v>
                </c:pt>
                <c:pt idx="114">
                  <c:v>4.7399999999999998E-2</c:v>
                </c:pt>
                <c:pt idx="115">
                  <c:v>5.0200000000000002E-2</c:v>
                </c:pt>
                <c:pt idx="116">
                  <c:v>4.3700000000000003E-2</c:v>
                </c:pt>
                <c:pt idx="117">
                  <c:v>4.2900000000000001E-2</c:v>
                </c:pt>
                <c:pt idx="118">
                  <c:v>4.7500000000000001E-2</c:v>
                </c:pt>
                <c:pt idx="119">
                  <c:v>4.7300000000000002E-2</c:v>
                </c:pt>
                <c:pt idx="120">
                  <c:v>5.0200000000000002E-2</c:v>
                </c:pt>
                <c:pt idx="121">
                  <c:v>5.0299999999999997E-2</c:v>
                </c:pt>
                <c:pt idx="122">
                  <c:v>4.7399999999999998E-2</c:v>
                </c:pt>
                <c:pt idx="123">
                  <c:v>5.1799999999999999E-2</c:v>
                </c:pt>
                <c:pt idx="124">
                  <c:v>5.1400000000000001E-2</c:v>
                </c:pt>
                <c:pt idx="125">
                  <c:v>5.5399999999999998E-2</c:v>
                </c:pt>
                <c:pt idx="126">
                  <c:v>5.5199999999999999E-2</c:v>
                </c:pt>
                <c:pt idx="127">
                  <c:v>5.3800000000000001E-2</c:v>
                </c:pt>
                <c:pt idx="128">
                  <c:v>5.5500000000000001E-2</c:v>
                </c:pt>
                <c:pt idx="129">
                  <c:v>5.4699999999999999E-2</c:v>
                </c:pt>
                <c:pt idx="130">
                  <c:v>5.6399999999999999E-2</c:v>
                </c:pt>
                <c:pt idx="131">
                  <c:v>5.74E-2</c:v>
                </c:pt>
                <c:pt idx="132">
                  <c:v>5.8000000000000003E-2</c:v>
                </c:pt>
                <c:pt idx="133">
                  <c:v>5.96E-2</c:v>
                </c:pt>
                <c:pt idx="134">
                  <c:v>5.8799999999999998E-2</c:v>
                </c:pt>
                <c:pt idx="135">
                  <c:v>5.8200000000000002E-2</c:v>
                </c:pt>
                <c:pt idx="136">
                  <c:v>5.6399999999999999E-2</c:v>
                </c:pt>
                <c:pt idx="137">
                  <c:v>5.8200000000000002E-2</c:v>
                </c:pt>
                <c:pt idx="138">
                  <c:v>5.9400000000000001E-2</c:v>
                </c:pt>
                <c:pt idx="139">
                  <c:v>5.9700000000000003E-2</c:v>
                </c:pt>
                <c:pt idx="140">
                  <c:v>5.7700000000000001E-2</c:v>
                </c:pt>
                <c:pt idx="141">
                  <c:v>6.0999999999999999E-2</c:v>
                </c:pt>
                <c:pt idx="142">
                  <c:v>6.0100000000000001E-2</c:v>
                </c:pt>
                <c:pt idx="143">
                  <c:v>5.8400000000000001E-2</c:v>
                </c:pt>
                <c:pt idx="144">
                  <c:v>5.9499999999999997E-2</c:v>
                </c:pt>
                <c:pt idx="145">
                  <c:v>5.8999999999999997E-2</c:v>
                </c:pt>
                <c:pt idx="146">
                  <c:v>5.8599999999999999E-2</c:v>
                </c:pt>
                <c:pt idx="147">
                  <c:v>6.1899999999999997E-2</c:v>
                </c:pt>
                <c:pt idx="148">
                  <c:v>6.3299999999999995E-2</c:v>
                </c:pt>
                <c:pt idx="149">
                  <c:v>6.2899999999999998E-2</c:v>
                </c:pt>
                <c:pt idx="150">
                  <c:v>6.5299999999999997E-2</c:v>
                </c:pt>
                <c:pt idx="151">
                  <c:v>6.2199999999999998E-2</c:v>
                </c:pt>
                <c:pt idx="152">
                  <c:v>6.2300000000000001E-2</c:v>
                </c:pt>
                <c:pt idx="153">
                  <c:v>5.7200000000000001E-2</c:v>
                </c:pt>
                <c:pt idx="154">
                  <c:v>5.57E-2</c:v>
                </c:pt>
                <c:pt idx="155">
                  <c:v>5.6099999999999997E-2</c:v>
                </c:pt>
                <c:pt idx="156">
                  <c:v>5.4600000000000003E-2</c:v>
                </c:pt>
                <c:pt idx="157">
                  <c:v>5.4899999999999997E-2</c:v>
                </c:pt>
                <c:pt idx="158">
                  <c:v>5.4800000000000001E-2</c:v>
                </c:pt>
                <c:pt idx="159">
                  <c:v>5.45E-2</c:v>
                </c:pt>
                <c:pt idx="160">
                  <c:v>5.5E-2</c:v>
                </c:pt>
                <c:pt idx="161">
                  <c:v>5.5899999999999998E-2</c:v>
                </c:pt>
                <c:pt idx="162">
                  <c:v>5.2999999999999999E-2</c:v>
                </c:pt>
                <c:pt idx="163">
                  <c:v>5.5300000000000002E-2</c:v>
                </c:pt>
                <c:pt idx="164">
                  <c:v>5.8799999999999998E-2</c:v>
                </c:pt>
                <c:pt idx="165">
                  <c:v>5.4399999999999997E-2</c:v>
                </c:pt>
                <c:pt idx="166">
                  <c:v>5.4899999999999997E-2</c:v>
                </c:pt>
                <c:pt idx="167">
                  <c:v>5.7299999999999997E-2</c:v>
                </c:pt>
                <c:pt idx="168">
                  <c:v>5.5E-2</c:v>
                </c:pt>
                <c:pt idx="169">
                  <c:v>5.5E-2</c:v>
                </c:pt>
                <c:pt idx="170">
                  <c:v>5.6800000000000003E-2</c:v>
                </c:pt>
                <c:pt idx="171">
                  <c:v>5.3900000000000003E-2</c:v>
                </c:pt>
                <c:pt idx="172">
                  <c:v>5.5800000000000002E-2</c:v>
                </c:pt>
                <c:pt idx="173">
                  <c:v>5.8700000000000002E-2</c:v>
                </c:pt>
                <c:pt idx="174">
                  <c:v>6.2799999999999995E-2</c:v>
                </c:pt>
                <c:pt idx="175">
                  <c:v>6.1400000000000003E-2</c:v>
                </c:pt>
                <c:pt idx="176">
                  <c:v>6.3E-2</c:v>
                </c:pt>
                <c:pt idx="177">
                  <c:v>6.4600000000000005E-2</c:v>
                </c:pt>
                <c:pt idx="178">
                  <c:v>6.3799999999999996E-2</c:v>
                </c:pt>
                <c:pt idx="179">
                  <c:v>6.3600000000000004E-2</c:v>
                </c:pt>
                <c:pt idx="180">
                  <c:v>6.0600000000000001E-2</c:v>
                </c:pt>
                <c:pt idx="181">
                  <c:v>5.9299999999999999E-2</c:v>
                </c:pt>
                <c:pt idx="182">
                  <c:v>5.8400000000000001E-2</c:v>
                </c:pt>
                <c:pt idx="183">
                  <c:v>5.5599999999999997E-2</c:v>
                </c:pt>
                <c:pt idx="184">
                  <c:v>5.5800000000000002E-2</c:v>
                </c:pt>
                <c:pt idx="185">
                  <c:v>5.45E-2</c:v>
                </c:pt>
                <c:pt idx="186">
                  <c:v>5.8099999999999999E-2</c:v>
                </c:pt>
                <c:pt idx="187">
                  <c:v>5.7299999999999997E-2</c:v>
                </c:pt>
                <c:pt idx="188">
                  <c:v>5.74E-2</c:v>
                </c:pt>
                <c:pt idx="189">
                  <c:v>5.4699999999999999E-2</c:v>
                </c:pt>
                <c:pt idx="190">
                  <c:v>5.8000000000000003E-2</c:v>
                </c:pt>
                <c:pt idx="191">
                  <c:v>5.6399999999999999E-2</c:v>
                </c:pt>
                <c:pt idx="192">
                  <c:v>5.7000000000000002E-2</c:v>
                </c:pt>
                <c:pt idx="193">
                  <c:v>5.7700000000000001E-2</c:v>
                </c:pt>
                <c:pt idx="194">
                  <c:v>5.9499999999999997E-2</c:v>
                </c:pt>
                <c:pt idx="195">
                  <c:v>6.0100000000000001E-2</c:v>
                </c:pt>
                <c:pt idx="196">
                  <c:v>6.2300000000000001E-2</c:v>
                </c:pt>
                <c:pt idx="197">
                  <c:v>6.3899999999999998E-2</c:v>
                </c:pt>
                <c:pt idx="198">
                  <c:v>6.5299999999999997E-2</c:v>
                </c:pt>
                <c:pt idx="199">
                  <c:v>6.4399999999999999E-2</c:v>
                </c:pt>
                <c:pt idx="200">
                  <c:v>6.5100000000000005E-2</c:v>
                </c:pt>
              </c:numCache>
            </c:numRef>
          </c:yVal>
          <c:smooth val="0"/>
          <c:extLst>
            <c:ext xmlns:c16="http://schemas.microsoft.com/office/drawing/2014/chart" uri="{C3380CC4-5D6E-409C-BE32-E72D297353CC}">
              <c16:uniqueId val="{00000001-C5B6-43D3-B793-64DB95087105}"/>
            </c:ext>
          </c:extLst>
        </c:ser>
        <c:ser>
          <c:idx val="1"/>
          <c:order val="2"/>
          <c:tx>
            <c:strRef>
              <c:f>'Repetition of Sigma=1'!$E$1</c:f>
              <c:strCache>
                <c:ptCount val="1"/>
                <c:pt idx="0">
                  <c:v>Simulation 2</c:v>
                </c:pt>
              </c:strCache>
            </c:strRef>
          </c:tx>
          <c:spPr>
            <a:ln w="25400" cap="rnd">
              <a:noFill/>
              <a:round/>
            </a:ln>
            <a:effectLst/>
          </c:spPr>
          <c:marker>
            <c:symbol val="circle"/>
            <c:size val="5"/>
            <c:spPr>
              <a:solidFill>
                <a:schemeClr val="accent2"/>
              </a:solidFill>
              <a:ln w="9525">
                <a:solidFill>
                  <a:schemeClr val="accent2"/>
                </a:solidFill>
              </a:ln>
              <a:effectLst/>
            </c:spPr>
          </c:marker>
          <c:xVal>
            <c:numRef>
              <c:f>'Repetition of Sigma=1'!$E$3:$E$203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Sigma=1'!$F$3:$F$203</c:f>
              <c:numCache>
                <c:formatCode>General</c:formatCode>
                <c:ptCount val="201"/>
                <c:pt idx="0">
                  <c:v>5.3E-3</c:v>
                </c:pt>
                <c:pt idx="1">
                  <c:v>9.9000000000000008E-3</c:v>
                </c:pt>
                <c:pt idx="2">
                  <c:v>1.23E-2</c:v>
                </c:pt>
                <c:pt idx="3">
                  <c:v>1.14E-2</c:v>
                </c:pt>
                <c:pt idx="4">
                  <c:v>9.9000000000000008E-3</c:v>
                </c:pt>
                <c:pt idx="5">
                  <c:v>1.3100000000000001E-2</c:v>
                </c:pt>
                <c:pt idx="6">
                  <c:v>1.5599999999999999E-2</c:v>
                </c:pt>
                <c:pt idx="7">
                  <c:v>1.4E-2</c:v>
                </c:pt>
                <c:pt idx="8">
                  <c:v>1.4800000000000001E-2</c:v>
                </c:pt>
                <c:pt idx="9">
                  <c:v>1.4999999999999999E-2</c:v>
                </c:pt>
                <c:pt idx="10">
                  <c:v>1.8700000000000001E-2</c:v>
                </c:pt>
                <c:pt idx="11">
                  <c:v>2.3400000000000001E-2</c:v>
                </c:pt>
                <c:pt idx="12">
                  <c:v>2.5100000000000001E-2</c:v>
                </c:pt>
                <c:pt idx="13">
                  <c:v>2.5100000000000001E-2</c:v>
                </c:pt>
                <c:pt idx="14">
                  <c:v>2.6100000000000002E-2</c:v>
                </c:pt>
                <c:pt idx="15">
                  <c:v>2.5600000000000001E-2</c:v>
                </c:pt>
                <c:pt idx="16">
                  <c:v>2.1999999999999999E-2</c:v>
                </c:pt>
                <c:pt idx="17">
                  <c:v>2.41E-2</c:v>
                </c:pt>
                <c:pt idx="18">
                  <c:v>2.3800000000000002E-2</c:v>
                </c:pt>
                <c:pt idx="19">
                  <c:v>2.4400000000000002E-2</c:v>
                </c:pt>
                <c:pt idx="20">
                  <c:v>2.6800000000000001E-2</c:v>
                </c:pt>
                <c:pt idx="21">
                  <c:v>2.76E-2</c:v>
                </c:pt>
                <c:pt idx="22">
                  <c:v>2.8899999999999999E-2</c:v>
                </c:pt>
                <c:pt idx="23">
                  <c:v>3.1899999999999998E-2</c:v>
                </c:pt>
                <c:pt idx="24">
                  <c:v>2.9399999999999999E-2</c:v>
                </c:pt>
                <c:pt idx="25">
                  <c:v>2.8500000000000001E-2</c:v>
                </c:pt>
                <c:pt idx="26">
                  <c:v>3.0499999999999999E-2</c:v>
                </c:pt>
                <c:pt idx="27">
                  <c:v>3.1199999999999999E-2</c:v>
                </c:pt>
                <c:pt idx="28">
                  <c:v>2.9399999999999999E-2</c:v>
                </c:pt>
                <c:pt idx="29">
                  <c:v>2.9000000000000001E-2</c:v>
                </c:pt>
                <c:pt idx="30">
                  <c:v>3.1800000000000002E-2</c:v>
                </c:pt>
                <c:pt idx="31">
                  <c:v>3.0099999999999998E-2</c:v>
                </c:pt>
                <c:pt idx="32">
                  <c:v>3.0099999999999998E-2</c:v>
                </c:pt>
                <c:pt idx="33">
                  <c:v>3.0499999999999999E-2</c:v>
                </c:pt>
                <c:pt idx="34">
                  <c:v>3.1800000000000002E-2</c:v>
                </c:pt>
                <c:pt idx="35">
                  <c:v>3.4099999999999998E-2</c:v>
                </c:pt>
                <c:pt idx="36">
                  <c:v>3.0700000000000002E-2</c:v>
                </c:pt>
                <c:pt idx="37">
                  <c:v>2.8299999999999999E-2</c:v>
                </c:pt>
                <c:pt idx="38">
                  <c:v>2.8299999999999999E-2</c:v>
                </c:pt>
                <c:pt idx="39">
                  <c:v>2.7400000000000001E-2</c:v>
                </c:pt>
                <c:pt idx="40">
                  <c:v>2.6100000000000002E-2</c:v>
                </c:pt>
                <c:pt idx="41">
                  <c:v>2.7199999999999998E-2</c:v>
                </c:pt>
                <c:pt idx="42">
                  <c:v>2.9399999999999999E-2</c:v>
                </c:pt>
                <c:pt idx="43">
                  <c:v>3.3599999999999998E-2</c:v>
                </c:pt>
                <c:pt idx="44">
                  <c:v>3.5999999999999997E-2</c:v>
                </c:pt>
                <c:pt idx="45">
                  <c:v>3.7600000000000001E-2</c:v>
                </c:pt>
                <c:pt idx="46">
                  <c:v>3.7199999999999997E-2</c:v>
                </c:pt>
                <c:pt idx="47">
                  <c:v>3.6400000000000002E-2</c:v>
                </c:pt>
                <c:pt idx="48">
                  <c:v>4.2200000000000001E-2</c:v>
                </c:pt>
                <c:pt idx="49">
                  <c:v>4.6399999999999997E-2</c:v>
                </c:pt>
                <c:pt idx="50">
                  <c:v>4.8899999999999999E-2</c:v>
                </c:pt>
                <c:pt idx="51">
                  <c:v>5.0299999999999997E-2</c:v>
                </c:pt>
                <c:pt idx="52">
                  <c:v>5.0500000000000003E-2</c:v>
                </c:pt>
                <c:pt idx="53">
                  <c:v>4.99E-2</c:v>
                </c:pt>
                <c:pt idx="54">
                  <c:v>5.1499999999999997E-2</c:v>
                </c:pt>
                <c:pt idx="55">
                  <c:v>5.3499999999999999E-2</c:v>
                </c:pt>
                <c:pt idx="56">
                  <c:v>5.5800000000000002E-2</c:v>
                </c:pt>
                <c:pt idx="57">
                  <c:v>5.7799999999999997E-2</c:v>
                </c:pt>
                <c:pt idx="58">
                  <c:v>5.8299999999999998E-2</c:v>
                </c:pt>
                <c:pt idx="59">
                  <c:v>6.2799999999999995E-2</c:v>
                </c:pt>
                <c:pt idx="60">
                  <c:v>5.96E-2</c:v>
                </c:pt>
                <c:pt idx="61">
                  <c:v>5.6300000000000003E-2</c:v>
                </c:pt>
                <c:pt idx="62">
                  <c:v>5.1799999999999999E-2</c:v>
                </c:pt>
                <c:pt idx="63">
                  <c:v>5.2299999999999999E-2</c:v>
                </c:pt>
                <c:pt idx="64">
                  <c:v>5.1900000000000002E-2</c:v>
                </c:pt>
                <c:pt idx="65">
                  <c:v>5.6399999999999999E-2</c:v>
                </c:pt>
                <c:pt idx="66">
                  <c:v>5.62E-2</c:v>
                </c:pt>
                <c:pt idx="67">
                  <c:v>5.4899999999999997E-2</c:v>
                </c:pt>
                <c:pt idx="68">
                  <c:v>5.8400000000000001E-2</c:v>
                </c:pt>
                <c:pt idx="69">
                  <c:v>5.7599999999999998E-2</c:v>
                </c:pt>
                <c:pt idx="70">
                  <c:v>6.0299999999999999E-2</c:v>
                </c:pt>
                <c:pt idx="71">
                  <c:v>5.8500000000000003E-2</c:v>
                </c:pt>
                <c:pt idx="72">
                  <c:v>6.1800000000000001E-2</c:v>
                </c:pt>
                <c:pt idx="73">
                  <c:v>6.2E-2</c:v>
                </c:pt>
                <c:pt idx="74">
                  <c:v>6.3299999999999995E-2</c:v>
                </c:pt>
                <c:pt idx="75">
                  <c:v>6.3500000000000001E-2</c:v>
                </c:pt>
                <c:pt idx="76">
                  <c:v>6.2600000000000003E-2</c:v>
                </c:pt>
                <c:pt idx="77">
                  <c:v>6.6600000000000006E-2</c:v>
                </c:pt>
                <c:pt idx="78">
                  <c:v>6.9599999999999995E-2</c:v>
                </c:pt>
                <c:pt idx="79">
                  <c:v>7.1900000000000006E-2</c:v>
                </c:pt>
                <c:pt idx="80">
                  <c:v>7.2900000000000006E-2</c:v>
                </c:pt>
                <c:pt idx="81">
                  <c:v>6.8599999999999994E-2</c:v>
                </c:pt>
                <c:pt idx="82">
                  <c:v>6.9599999999999995E-2</c:v>
                </c:pt>
                <c:pt idx="83">
                  <c:v>6.59E-2</c:v>
                </c:pt>
                <c:pt idx="84">
                  <c:v>7.0000000000000007E-2</c:v>
                </c:pt>
                <c:pt idx="85">
                  <c:v>7.0199999999999999E-2</c:v>
                </c:pt>
                <c:pt idx="86">
                  <c:v>7.0000000000000007E-2</c:v>
                </c:pt>
                <c:pt idx="87">
                  <c:v>6.8699999999999997E-2</c:v>
                </c:pt>
                <c:pt idx="88">
                  <c:v>7.0000000000000007E-2</c:v>
                </c:pt>
                <c:pt idx="89">
                  <c:v>6.9699999999999998E-2</c:v>
                </c:pt>
                <c:pt idx="90">
                  <c:v>7.0699999999999999E-2</c:v>
                </c:pt>
                <c:pt idx="91">
                  <c:v>7.4099999999999999E-2</c:v>
                </c:pt>
                <c:pt idx="92">
                  <c:v>7.3999999999999996E-2</c:v>
                </c:pt>
                <c:pt idx="93">
                  <c:v>7.2499999999999995E-2</c:v>
                </c:pt>
                <c:pt idx="94">
                  <c:v>7.1599999999999997E-2</c:v>
                </c:pt>
                <c:pt idx="95">
                  <c:v>6.9500000000000006E-2</c:v>
                </c:pt>
                <c:pt idx="96">
                  <c:v>7.2900000000000006E-2</c:v>
                </c:pt>
                <c:pt idx="97">
                  <c:v>7.1199999999999999E-2</c:v>
                </c:pt>
                <c:pt idx="98">
                  <c:v>7.0699999999999999E-2</c:v>
                </c:pt>
                <c:pt idx="99">
                  <c:v>6.7199999999999996E-2</c:v>
                </c:pt>
                <c:pt idx="100">
                  <c:v>6.6299999999999998E-2</c:v>
                </c:pt>
                <c:pt idx="101">
                  <c:v>7.3700000000000002E-2</c:v>
                </c:pt>
                <c:pt idx="102">
                  <c:v>7.2800000000000004E-2</c:v>
                </c:pt>
                <c:pt idx="103">
                  <c:v>7.3800000000000004E-2</c:v>
                </c:pt>
                <c:pt idx="104">
                  <c:v>7.0499999999999993E-2</c:v>
                </c:pt>
                <c:pt idx="105">
                  <c:v>7.2300000000000003E-2</c:v>
                </c:pt>
                <c:pt idx="106">
                  <c:v>7.0699999999999999E-2</c:v>
                </c:pt>
                <c:pt idx="107">
                  <c:v>7.0000000000000007E-2</c:v>
                </c:pt>
                <c:pt idx="108">
                  <c:v>6.9699999999999998E-2</c:v>
                </c:pt>
                <c:pt idx="109">
                  <c:v>6.7799999999999999E-2</c:v>
                </c:pt>
                <c:pt idx="110">
                  <c:v>6.6900000000000001E-2</c:v>
                </c:pt>
                <c:pt idx="111">
                  <c:v>6.3E-2</c:v>
                </c:pt>
                <c:pt idx="112">
                  <c:v>5.7000000000000002E-2</c:v>
                </c:pt>
                <c:pt idx="113">
                  <c:v>6.1499999999999999E-2</c:v>
                </c:pt>
                <c:pt idx="114">
                  <c:v>6.4399999999999999E-2</c:v>
                </c:pt>
                <c:pt idx="115">
                  <c:v>6.4899999999999999E-2</c:v>
                </c:pt>
                <c:pt idx="116">
                  <c:v>6.1199999999999997E-2</c:v>
                </c:pt>
                <c:pt idx="117">
                  <c:v>5.9499999999999997E-2</c:v>
                </c:pt>
                <c:pt idx="118">
                  <c:v>5.8999999999999997E-2</c:v>
                </c:pt>
                <c:pt idx="119">
                  <c:v>6.1400000000000003E-2</c:v>
                </c:pt>
                <c:pt idx="120">
                  <c:v>5.96E-2</c:v>
                </c:pt>
                <c:pt idx="121">
                  <c:v>6.2199999999999998E-2</c:v>
                </c:pt>
                <c:pt idx="122">
                  <c:v>6.2399999999999997E-2</c:v>
                </c:pt>
                <c:pt idx="123">
                  <c:v>6.5199999999999994E-2</c:v>
                </c:pt>
                <c:pt idx="124">
                  <c:v>6.7000000000000004E-2</c:v>
                </c:pt>
                <c:pt idx="125">
                  <c:v>6.7699999999999996E-2</c:v>
                </c:pt>
                <c:pt idx="126">
                  <c:v>6.3700000000000007E-2</c:v>
                </c:pt>
                <c:pt idx="127">
                  <c:v>6.1400000000000003E-2</c:v>
                </c:pt>
                <c:pt idx="128">
                  <c:v>6.3200000000000006E-2</c:v>
                </c:pt>
                <c:pt idx="129">
                  <c:v>6.5600000000000006E-2</c:v>
                </c:pt>
                <c:pt idx="130">
                  <c:v>6.4199999999999993E-2</c:v>
                </c:pt>
                <c:pt idx="131">
                  <c:v>6.4299999999999996E-2</c:v>
                </c:pt>
                <c:pt idx="132">
                  <c:v>6.4199999999999993E-2</c:v>
                </c:pt>
                <c:pt idx="133">
                  <c:v>6.6100000000000006E-2</c:v>
                </c:pt>
                <c:pt idx="134">
                  <c:v>6.8699999999999997E-2</c:v>
                </c:pt>
                <c:pt idx="135">
                  <c:v>7.1499999999999994E-2</c:v>
                </c:pt>
                <c:pt idx="136">
                  <c:v>6.8400000000000002E-2</c:v>
                </c:pt>
                <c:pt idx="137">
                  <c:v>6.6900000000000001E-2</c:v>
                </c:pt>
                <c:pt idx="138">
                  <c:v>6.7699999999999996E-2</c:v>
                </c:pt>
                <c:pt idx="139">
                  <c:v>6.8199999999999997E-2</c:v>
                </c:pt>
                <c:pt idx="140">
                  <c:v>6.8599999999999994E-2</c:v>
                </c:pt>
                <c:pt idx="141">
                  <c:v>6.5000000000000002E-2</c:v>
                </c:pt>
                <c:pt idx="142">
                  <c:v>6.5699999999999995E-2</c:v>
                </c:pt>
                <c:pt idx="143">
                  <c:v>6.4899999999999999E-2</c:v>
                </c:pt>
                <c:pt idx="144">
                  <c:v>6.2600000000000003E-2</c:v>
                </c:pt>
                <c:pt idx="145">
                  <c:v>6.6100000000000006E-2</c:v>
                </c:pt>
                <c:pt idx="146">
                  <c:v>6.5500000000000003E-2</c:v>
                </c:pt>
                <c:pt idx="147">
                  <c:v>6.4899999999999999E-2</c:v>
                </c:pt>
                <c:pt idx="148">
                  <c:v>6.5000000000000002E-2</c:v>
                </c:pt>
                <c:pt idx="149">
                  <c:v>6.5199999999999994E-2</c:v>
                </c:pt>
                <c:pt idx="150">
                  <c:v>6.9000000000000006E-2</c:v>
                </c:pt>
                <c:pt idx="151">
                  <c:v>6.88E-2</c:v>
                </c:pt>
                <c:pt idx="152">
                  <c:v>6.4100000000000004E-2</c:v>
                </c:pt>
                <c:pt idx="153">
                  <c:v>6.3500000000000001E-2</c:v>
                </c:pt>
                <c:pt idx="154">
                  <c:v>6.6000000000000003E-2</c:v>
                </c:pt>
                <c:pt idx="155">
                  <c:v>6.6699999999999995E-2</c:v>
                </c:pt>
                <c:pt idx="156">
                  <c:v>6.5199999999999994E-2</c:v>
                </c:pt>
                <c:pt idx="157">
                  <c:v>6.6400000000000001E-2</c:v>
                </c:pt>
                <c:pt idx="158">
                  <c:v>6.5299999999999997E-2</c:v>
                </c:pt>
                <c:pt idx="159">
                  <c:v>6.7000000000000004E-2</c:v>
                </c:pt>
                <c:pt idx="160">
                  <c:v>6.6900000000000001E-2</c:v>
                </c:pt>
                <c:pt idx="161">
                  <c:v>6.6000000000000003E-2</c:v>
                </c:pt>
                <c:pt idx="162">
                  <c:v>6.4399999999999999E-2</c:v>
                </c:pt>
                <c:pt idx="163">
                  <c:v>6.2399999999999997E-2</c:v>
                </c:pt>
                <c:pt idx="164">
                  <c:v>6.2399999999999997E-2</c:v>
                </c:pt>
                <c:pt idx="165">
                  <c:v>6.2600000000000003E-2</c:v>
                </c:pt>
                <c:pt idx="166">
                  <c:v>6.6500000000000004E-2</c:v>
                </c:pt>
                <c:pt idx="167">
                  <c:v>6.7000000000000004E-2</c:v>
                </c:pt>
                <c:pt idx="168">
                  <c:v>6.9199999999999998E-2</c:v>
                </c:pt>
                <c:pt idx="169">
                  <c:v>6.8900000000000003E-2</c:v>
                </c:pt>
                <c:pt idx="170">
                  <c:v>6.93E-2</c:v>
                </c:pt>
                <c:pt idx="171">
                  <c:v>7.0000000000000007E-2</c:v>
                </c:pt>
                <c:pt idx="172">
                  <c:v>6.9199999999999998E-2</c:v>
                </c:pt>
                <c:pt idx="173">
                  <c:v>7.2099999999999997E-2</c:v>
                </c:pt>
                <c:pt idx="174">
                  <c:v>7.2300000000000003E-2</c:v>
                </c:pt>
                <c:pt idx="175">
                  <c:v>6.8099999999999994E-2</c:v>
                </c:pt>
                <c:pt idx="176">
                  <c:v>6.6400000000000001E-2</c:v>
                </c:pt>
                <c:pt idx="177">
                  <c:v>6.7500000000000004E-2</c:v>
                </c:pt>
                <c:pt idx="178">
                  <c:v>6.7400000000000002E-2</c:v>
                </c:pt>
                <c:pt idx="179">
                  <c:v>6.7100000000000007E-2</c:v>
                </c:pt>
                <c:pt idx="180">
                  <c:v>6.7199999999999996E-2</c:v>
                </c:pt>
                <c:pt idx="181">
                  <c:v>6.5500000000000003E-2</c:v>
                </c:pt>
                <c:pt idx="182">
                  <c:v>6.1699999999999998E-2</c:v>
                </c:pt>
                <c:pt idx="183">
                  <c:v>6.1899999999999997E-2</c:v>
                </c:pt>
                <c:pt idx="184">
                  <c:v>6.6000000000000003E-2</c:v>
                </c:pt>
                <c:pt idx="185">
                  <c:v>6.9900000000000004E-2</c:v>
                </c:pt>
                <c:pt idx="186">
                  <c:v>7.17E-2</c:v>
                </c:pt>
                <c:pt idx="187">
                  <c:v>7.3599999999999999E-2</c:v>
                </c:pt>
                <c:pt idx="188">
                  <c:v>7.1800000000000003E-2</c:v>
                </c:pt>
                <c:pt idx="189">
                  <c:v>7.1400000000000005E-2</c:v>
                </c:pt>
                <c:pt idx="190">
                  <c:v>7.4099999999999999E-2</c:v>
                </c:pt>
                <c:pt idx="191">
                  <c:v>7.1400000000000005E-2</c:v>
                </c:pt>
                <c:pt idx="192">
                  <c:v>7.3099999999999998E-2</c:v>
                </c:pt>
                <c:pt idx="193">
                  <c:v>7.3099999999999998E-2</c:v>
                </c:pt>
                <c:pt idx="194">
                  <c:v>7.0000000000000007E-2</c:v>
                </c:pt>
                <c:pt idx="195">
                  <c:v>7.1099999999999997E-2</c:v>
                </c:pt>
                <c:pt idx="196">
                  <c:v>7.4399999999999994E-2</c:v>
                </c:pt>
                <c:pt idx="197">
                  <c:v>7.5700000000000003E-2</c:v>
                </c:pt>
                <c:pt idx="198">
                  <c:v>7.3099999999999998E-2</c:v>
                </c:pt>
                <c:pt idx="199">
                  <c:v>7.5999999999999998E-2</c:v>
                </c:pt>
                <c:pt idx="200">
                  <c:v>7.6799999999999993E-2</c:v>
                </c:pt>
              </c:numCache>
            </c:numRef>
          </c:yVal>
          <c:smooth val="0"/>
          <c:extLst>
            <c:ext xmlns:c16="http://schemas.microsoft.com/office/drawing/2014/chart" uri="{C3380CC4-5D6E-409C-BE32-E72D297353CC}">
              <c16:uniqueId val="{00000002-C5B6-43D3-B793-64DB95087105}"/>
            </c:ext>
          </c:extLst>
        </c:ser>
        <c:ser>
          <c:idx val="2"/>
          <c:order val="3"/>
          <c:tx>
            <c:strRef>
              <c:f>'Repetition of Sigma=1'!$G$1</c:f>
              <c:strCache>
                <c:ptCount val="1"/>
                <c:pt idx="0">
                  <c:v>Simulation 3</c:v>
                </c:pt>
              </c:strCache>
            </c:strRef>
          </c:tx>
          <c:spPr>
            <a:ln w="25400" cap="rnd">
              <a:noFill/>
              <a:round/>
            </a:ln>
            <a:effectLst/>
          </c:spPr>
          <c:marker>
            <c:symbol val="circle"/>
            <c:size val="5"/>
            <c:spPr>
              <a:solidFill>
                <a:schemeClr val="accent3"/>
              </a:solidFill>
              <a:ln w="9525">
                <a:solidFill>
                  <a:schemeClr val="accent3"/>
                </a:solidFill>
              </a:ln>
              <a:effectLst/>
            </c:spPr>
          </c:marker>
          <c:xVal>
            <c:numRef>
              <c:f>'Repetition of Sigma=1'!$G$3:$G$203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Sigma=1'!$H$3:$H$203</c:f>
              <c:numCache>
                <c:formatCode>General</c:formatCode>
                <c:ptCount val="201"/>
                <c:pt idx="0">
                  <c:v>5.3E-3</c:v>
                </c:pt>
                <c:pt idx="1">
                  <c:v>1.12E-2</c:v>
                </c:pt>
                <c:pt idx="2">
                  <c:v>1.1599999999999999E-2</c:v>
                </c:pt>
                <c:pt idx="3">
                  <c:v>1.37E-2</c:v>
                </c:pt>
                <c:pt idx="4">
                  <c:v>1.47E-2</c:v>
                </c:pt>
                <c:pt idx="5">
                  <c:v>1.54E-2</c:v>
                </c:pt>
                <c:pt idx="6">
                  <c:v>1.43E-2</c:v>
                </c:pt>
                <c:pt idx="7">
                  <c:v>1.6400000000000001E-2</c:v>
                </c:pt>
                <c:pt idx="8">
                  <c:v>1.6E-2</c:v>
                </c:pt>
                <c:pt idx="9">
                  <c:v>1.2999999999999999E-2</c:v>
                </c:pt>
                <c:pt idx="10">
                  <c:v>1.3299999999999999E-2</c:v>
                </c:pt>
                <c:pt idx="11">
                  <c:v>1.8599999999999998E-2</c:v>
                </c:pt>
                <c:pt idx="12">
                  <c:v>2.0199999999999999E-2</c:v>
                </c:pt>
                <c:pt idx="13">
                  <c:v>2.3699999999999999E-2</c:v>
                </c:pt>
                <c:pt idx="14">
                  <c:v>2.3199999999999998E-2</c:v>
                </c:pt>
                <c:pt idx="15">
                  <c:v>2.4299999999999999E-2</c:v>
                </c:pt>
                <c:pt idx="16">
                  <c:v>2.7199999999999998E-2</c:v>
                </c:pt>
                <c:pt idx="17">
                  <c:v>2.9499999999999998E-2</c:v>
                </c:pt>
                <c:pt idx="18">
                  <c:v>2.9899999999999999E-2</c:v>
                </c:pt>
                <c:pt idx="19">
                  <c:v>0.03</c:v>
                </c:pt>
                <c:pt idx="20">
                  <c:v>2.75E-2</c:v>
                </c:pt>
                <c:pt idx="21">
                  <c:v>2.87E-2</c:v>
                </c:pt>
                <c:pt idx="22">
                  <c:v>3.0099999999999998E-2</c:v>
                </c:pt>
                <c:pt idx="23">
                  <c:v>3.3799999999999997E-2</c:v>
                </c:pt>
                <c:pt idx="24">
                  <c:v>3.7900000000000003E-2</c:v>
                </c:pt>
                <c:pt idx="25">
                  <c:v>4.41E-2</c:v>
                </c:pt>
                <c:pt idx="26">
                  <c:v>4.3999999999999997E-2</c:v>
                </c:pt>
                <c:pt idx="27">
                  <c:v>4.2799999999999998E-2</c:v>
                </c:pt>
                <c:pt idx="28">
                  <c:v>4.6300000000000001E-2</c:v>
                </c:pt>
                <c:pt idx="29">
                  <c:v>4.4499999999999998E-2</c:v>
                </c:pt>
                <c:pt idx="30">
                  <c:v>3.8600000000000002E-2</c:v>
                </c:pt>
                <c:pt idx="31">
                  <c:v>3.8600000000000002E-2</c:v>
                </c:pt>
                <c:pt idx="32">
                  <c:v>3.6900000000000002E-2</c:v>
                </c:pt>
                <c:pt idx="33">
                  <c:v>3.7999999999999999E-2</c:v>
                </c:pt>
                <c:pt idx="34">
                  <c:v>3.9800000000000002E-2</c:v>
                </c:pt>
                <c:pt idx="35">
                  <c:v>4.58E-2</c:v>
                </c:pt>
                <c:pt idx="36">
                  <c:v>4.7500000000000001E-2</c:v>
                </c:pt>
                <c:pt idx="37">
                  <c:v>4.8899999999999999E-2</c:v>
                </c:pt>
                <c:pt idx="38">
                  <c:v>5.1299999999999998E-2</c:v>
                </c:pt>
                <c:pt idx="39">
                  <c:v>5.1499999999999997E-2</c:v>
                </c:pt>
                <c:pt idx="40">
                  <c:v>5.16E-2</c:v>
                </c:pt>
                <c:pt idx="41">
                  <c:v>5.1400000000000001E-2</c:v>
                </c:pt>
                <c:pt idx="42">
                  <c:v>5.3400000000000003E-2</c:v>
                </c:pt>
                <c:pt idx="43">
                  <c:v>5.28E-2</c:v>
                </c:pt>
                <c:pt idx="44">
                  <c:v>5.8099999999999999E-2</c:v>
                </c:pt>
                <c:pt idx="45">
                  <c:v>5.8000000000000003E-2</c:v>
                </c:pt>
                <c:pt idx="46">
                  <c:v>5.6500000000000002E-2</c:v>
                </c:pt>
                <c:pt idx="47">
                  <c:v>5.3400000000000003E-2</c:v>
                </c:pt>
                <c:pt idx="48">
                  <c:v>5.3600000000000002E-2</c:v>
                </c:pt>
                <c:pt idx="49">
                  <c:v>5.4199999999999998E-2</c:v>
                </c:pt>
                <c:pt idx="50">
                  <c:v>5.5300000000000002E-2</c:v>
                </c:pt>
                <c:pt idx="51">
                  <c:v>5.9900000000000002E-2</c:v>
                </c:pt>
                <c:pt idx="52">
                  <c:v>5.7799999999999997E-2</c:v>
                </c:pt>
                <c:pt idx="53">
                  <c:v>5.1499999999999997E-2</c:v>
                </c:pt>
                <c:pt idx="54">
                  <c:v>5.0599999999999999E-2</c:v>
                </c:pt>
                <c:pt idx="55">
                  <c:v>5.0700000000000002E-2</c:v>
                </c:pt>
                <c:pt idx="56">
                  <c:v>5.3699999999999998E-2</c:v>
                </c:pt>
                <c:pt idx="57">
                  <c:v>5.3400000000000003E-2</c:v>
                </c:pt>
                <c:pt idx="58">
                  <c:v>5.2299999999999999E-2</c:v>
                </c:pt>
                <c:pt idx="59">
                  <c:v>5.3800000000000001E-2</c:v>
                </c:pt>
                <c:pt idx="60">
                  <c:v>5.3600000000000002E-2</c:v>
                </c:pt>
                <c:pt idx="61">
                  <c:v>5.6399999999999999E-2</c:v>
                </c:pt>
                <c:pt idx="62">
                  <c:v>5.8200000000000002E-2</c:v>
                </c:pt>
                <c:pt idx="63">
                  <c:v>5.8299999999999998E-2</c:v>
                </c:pt>
                <c:pt idx="64">
                  <c:v>5.7299999999999997E-2</c:v>
                </c:pt>
                <c:pt idx="65">
                  <c:v>5.5E-2</c:v>
                </c:pt>
                <c:pt idx="66">
                  <c:v>5.8900000000000001E-2</c:v>
                </c:pt>
                <c:pt idx="67">
                  <c:v>5.62E-2</c:v>
                </c:pt>
                <c:pt idx="68">
                  <c:v>5.3499999999999999E-2</c:v>
                </c:pt>
                <c:pt idx="69">
                  <c:v>5.3400000000000003E-2</c:v>
                </c:pt>
                <c:pt idx="70">
                  <c:v>5.3999999999999999E-2</c:v>
                </c:pt>
                <c:pt idx="71">
                  <c:v>5.57E-2</c:v>
                </c:pt>
                <c:pt idx="72">
                  <c:v>5.5800000000000002E-2</c:v>
                </c:pt>
                <c:pt idx="73">
                  <c:v>5.2600000000000001E-2</c:v>
                </c:pt>
                <c:pt idx="74">
                  <c:v>5.4399999999999997E-2</c:v>
                </c:pt>
                <c:pt idx="75">
                  <c:v>5.3400000000000003E-2</c:v>
                </c:pt>
                <c:pt idx="76">
                  <c:v>4.9700000000000001E-2</c:v>
                </c:pt>
                <c:pt idx="77">
                  <c:v>5.3999999999999999E-2</c:v>
                </c:pt>
                <c:pt idx="78">
                  <c:v>5.4899999999999997E-2</c:v>
                </c:pt>
                <c:pt idx="79">
                  <c:v>5.0599999999999999E-2</c:v>
                </c:pt>
                <c:pt idx="80">
                  <c:v>4.7199999999999999E-2</c:v>
                </c:pt>
                <c:pt idx="81">
                  <c:v>4.4200000000000003E-2</c:v>
                </c:pt>
                <c:pt idx="82">
                  <c:v>4.4999999999999998E-2</c:v>
                </c:pt>
                <c:pt idx="83">
                  <c:v>3.9699999999999999E-2</c:v>
                </c:pt>
                <c:pt idx="84">
                  <c:v>3.8300000000000001E-2</c:v>
                </c:pt>
                <c:pt idx="85">
                  <c:v>4.2099999999999999E-2</c:v>
                </c:pt>
                <c:pt idx="86">
                  <c:v>4.3200000000000002E-2</c:v>
                </c:pt>
                <c:pt idx="87">
                  <c:v>4.1799999999999997E-2</c:v>
                </c:pt>
                <c:pt idx="88">
                  <c:v>4.2799999999999998E-2</c:v>
                </c:pt>
                <c:pt idx="89">
                  <c:v>4.2500000000000003E-2</c:v>
                </c:pt>
                <c:pt idx="90">
                  <c:v>4.41E-2</c:v>
                </c:pt>
                <c:pt idx="91">
                  <c:v>4.5400000000000003E-2</c:v>
                </c:pt>
                <c:pt idx="92">
                  <c:v>4.5199999999999997E-2</c:v>
                </c:pt>
                <c:pt idx="93">
                  <c:v>4.0599999999999997E-2</c:v>
                </c:pt>
                <c:pt idx="94">
                  <c:v>4.0500000000000001E-2</c:v>
                </c:pt>
                <c:pt idx="95">
                  <c:v>3.95E-2</c:v>
                </c:pt>
                <c:pt idx="96">
                  <c:v>4.1300000000000003E-2</c:v>
                </c:pt>
                <c:pt idx="97">
                  <c:v>4.2200000000000001E-2</c:v>
                </c:pt>
                <c:pt idx="98">
                  <c:v>4.2999999999999997E-2</c:v>
                </c:pt>
                <c:pt idx="99">
                  <c:v>4.3099999999999999E-2</c:v>
                </c:pt>
                <c:pt idx="100">
                  <c:v>4.6699999999999998E-2</c:v>
                </c:pt>
                <c:pt idx="101">
                  <c:v>4.8800000000000003E-2</c:v>
                </c:pt>
                <c:pt idx="102">
                  <c:v>4.4999999999999998E-2</c:v>
                </c:pt>
                <c:pt idx="103">
                  <c:v>4.6199999999999998E-2</c:v>
                </c:pt>
                <c:pt idx="104">
                  <c:v>4.6600000000000003E-2</c:v>
                </c:pt>
                <c:pt idx="105">
                  <c:v>4.2999999999999997E-2</c:v>
                </c:pt>
                <c:pt idx="106">
                  <c:v>4.4900000000000002E-2</c:v>
                </c:pt>
                <c:pt idx="107">
                  <c:v>4.4699999999999997E-2</c:v>
                </c:pt>
                <c:pt idx="108">
                  <c:v>5.0099999999999999E-2</c:v>
                </c:pt>
                <c:pt idx="109">
                  <c:v>5.3800000000000001E-2</c:v>
                </c:pt>
                <c:pt idx="110">
                  <c:v>5.2900000000000003E-2</c:v>
                </c:pt>
                <c:pt idx="111">
                  <c:v>5.0599999999999999E-2</c:v>
                </c:pt>
                <c:pt idx="112">
                  <c:v>4.65E-2</c:v>
                </c:pt>
                <c:pt idx="113">
                  <c:v>4.5900000000000003E-2</c:v>
                </c:pt>
                <c:pt idx="114">
                  <c:v>4.48E-2</c:v>
                </c:pt>
                <c:pt idx="115">
                  <c:v>4.3900000000000002E-2</c:v>
                </c:pt>
                <c:pt idx="116">
                  <c:v>4.5900000000000003E-2</c:v>
                </c:pt>
                <c:pt idx="117">
                  <c:v>4.6899999999999997E-2</c:v>
                </c:pt>
                <c:pt idx="118">
                  <c:v>5.0700000000000002E-2</c:v>
                </c:pt>
                <c:pt idx="119">
                  <c:v>5.28E-2</c:v>
                </c:pt>
                <c:pt idx="120">
                  <c:v>0.05</c:v>
                </c:pt>
                <c:pt idx="121">
                  <c:v>5.21E-2</c:v>
                </c:pt>
                <c:pt idx="122">
                  <c:v>5.0200000000000002E-2</c:v>
                </c:pt>
                <c:pt idx="123">
                  <c:v>4.8000000000000001E-2</c:v>
                </c:pt>
                <c:pt idx="124">
                  <c:v>5.21E-2</c:v>
                </c:pt>
                <c:pt idx="125">
                  <c:v>5.1799999999999999E-2</c:v>
                </c:pt>
                <c:pt idx="126">
                  <c:v>5.3499999999999999E-2</c:v>
                </c:pt>
                <c:pt idx="127">
                  <c:v>5.2499999999999998E-2</c:v>
                </c:pt>
                <c:pt idx="128">
                  <c:v>5.1999999999999998E-2</c:v>
                </c:pt>
                <c:pt idx="129">
                  <c:v>5.2600000000000001E-2</c:v>
                </c:pt>
                <c:pt idx="130">
                  <c:v>5.1799999999999999E-2</c:v>
                </c:pt>
                <c:pt idx="131">
                  <c:v>5.0500000000000003E-2</c:v>
                </c:pt>
                <c:pt idx="132">
                  <c:v>5.0200000000000002E-2</c:v>
                </c:pt>
                <c:pt idx="133">
                  <c:v>4.9299999999999997E-2</c:v>
                </c:pt>
                <c:pt idx="134">
                  <c:v>5.0299999999999997E-2</c:v>
                </c:pt>
                <c:pt idx="135">
                  <c:v>5.16E-2</c:v>
                </c:pt>
                <c:pt idx="136">
                  <c:v>5.2999999999999999E-2</c:v>
                </c:pt>
                <c:pt idx="137">
                  <c:v>5.1200000000000002E-2</c:v>
                </c:pt>
                <c:pt idx="138">
                  <c:v>5.2600000000000001E-2</c:v>
                </c:pt>
                <c:pt idx="139">
                  <c:v>5.3600000000000002E-2</c:v>
                </c:pt>
                <c:pt idx="140">
                  <c:v>5.2600000000000001E-2</c:v>
                </c:pt>
                <c:pt idx="141">
                  <c:v>5.67E-2</c:v>
                </c:pt>
                <c:pt idx="142">
                  <c:v>5.3400000000000003E-2</c:v>
                </c:pt>
                <c:pt idx="143">
                  <c:v>5.57E-2</c:v>
                </c:pt>
                <c:pt idx="144">
                  <c:v>5.4300000000000001E-2</c:v>
                </c:pt>
                <c:pt idx="145">
                  <c:v>5.3100000000000001E-2</c:v>
                </c:pt>
                <c:pt idx="146">
                  <c:v>5.4699999999999999E-2</c:v>
                </c:pt>
                <c:pt idx="147">
                  <c:v>5.28E-2</c:v>
                </c:pt>
                <c:pt idx="148">
                  <c:v>5.4199999999999998E-2</c:v>
                </c:pt>
                <c:pt idx="149">
                  <c:v>5.2600000000000001E-2</c:v>
                </c:pt>
                <c:pt idx="150">
                  <c:v>5.4899999999999997E-2</c:v>
                </c:pt>
                <c:pt idx="151">
                  <c:v>5.7599999999999998E-2</c:v>
                </c:pt>
                <c:pt idx="152">
                  <c:v>5.62E-2</c:v>
                </c:pt>
                <c:pt idx="153">
                  <c:v>5.57E-2</c:v>
                </c:pt>
                <c:pt idx="154">
                  <c:v>5.5899999999999998E-2</c:v>
                </c:pt>
                <c:pt idx="155">
                  <c:v>5.7700000000000001E-2</c:v>
                </c:pt>
                <c:pt idx="156">
                  <c:v>5.8999999999999997E-2</c:v>
                </c:pt>
                <c:pt idx="157">
                  <c:v>6.0400000000000002E-2</c:v>
                </c:pt>
                <c:pt idx="158">
                  <c:v>6.0999999999999999E-2</c:v>
                </c:pt>
                <c:pt idx="159">
                  <c:v>6.1499999999999999E-2</c:v>
                </c:pt>
                <c:pt idx="160">
                  <c:v>6.0900000000000003E-2</c:v>
                </c:pt>
                <c:pt idx="161">
                  <c:v>6.1899999999999997E-2</c:v>
                </c:pt>
                <c:pt idx="162">
                  <c:v>6.4399999999999999E-2</c:v>
                </c:pt>
                <c:pt idx="163">
                  <c:v>6.7699999999999996E-2</c:v>
                </c:pt>
                <c:pt idx="164">
                  <c:v>6.8500000000000005E-2</c:v>
                </c:pt>
                <c:pt idx="165">
                  <c:v>6.4899999999999999E-2</c:v>
                </c:pt>
                <c:pt idx="166">
                  <c:v>6.3E-2</c:v>
                </c:pt>
                <c:pt idx="167">
                  <c:v>6.08E-2</c:v>
                </c:pt>
                <c:pt idx="168">
                  <c:v>6.1199999999999997E-2</c:v>
                </c:pt>
                <c:pt idx="169">
                  <c:v>6.1699999999999998E-2</c:v>
                </c:pt>
                <c:pt idx="170">
                  <c:v>5.7500000000000002E-2</c:v>
                </c:pt>
                <c:pt idx="171">
                  <c:v>5.8500000000000003E-2</c:v>
                </c:pt>
                <c:pt idx="172">
                  <c:v>5.9799999999999999E-2</c:v>
                </c:pt>
                <c:pt idx="173">
                  <c:v>5.9499999999999997E-2</c:v>
                </c:pt>
                <c:pt idx="174">
                  <c:v>6.4600000000000005E-2</c:v>
                </c:pt>
                <c:pt idx="175">
                  <c:v>6.7400000000000002E-2</c:v>
                </c:pt>
                <c:pt idx="176">
                  <c:v>6.6699999999999995E-2</c:v>
                </c:pt>
                <c:pt idx="177">
                  <c:v>6.5500000000000003E-2</c:v>
                </c:pt>
                <c:pt idx="178">
                  <c:v>6.5799999999999997E-2</c:v>
                </c:pt>
                <c:pt idx="179">
                  <c:v>6.2700000000000006E-2</c:v>
                </c:pt>
                <c:pt idx="180">
                  <c:v>6.5100000000000005E-2</c:v>
                </c:pt>
                <c:pt idx="181">
                  <c:v>6.3700000000000007E-2</c:v>
                </c:pt>
                <c:pt idx="182">
                  <c:v>6.0999999999999999E-2</c:v>
                </c:pt>
                <c:pt idx="183">
                  <c:v>6.0900000000000003E-2</c:v>
                </c:pt>
                <c:pt idx="184">
                  <c:v>6.2E-2</c:v>
                </c:pt>
                <c:pt idx="185">
                  <c:v>5.91E-2</c:v>
                </c:pt>
                <c:pt idx="186">
                  <c:v>6.2100000000000002E-2</c:v>
                </c:pt>
                <c:pt idx="187">
                  <c:v>6.4699999999999994E-2</c:v>
                </c:pt>
                <c:pt idx="188">
                  <c:v>6.3100000000000003E-2</c:v>
                </c:pt>
                <c:pt idx="189">
                  <c:v>6.3799999999999996E-2</c:v>
                </c:pt>
                <c:pt idx="190">
                  <c:v>6.2799999999999995E-2</c:v>
                </c:pt>
                <c:pt idx="191">
                  <c:v>6.7699999999999996E-2</c:v>
                </c:pt>
                <c:pt idx="192">
                  <c:v>6.7599999999999993E-2</c:v>
                </c:pt>
                <c:pt idx="193">
                  <c:v>7.17E-2</c:v>
                </c:pt>
                <c:pt idx="194">
                  <c:v>6.9699999999999998E-2</c:v>
                </c:pt>
                <c:pt idx="195">
                  <c:v>6.7500000000000004E-2</c:v>
                </c:pt>
                <c:pt idx="196">
                  <c:v>6.59E-2</c:v>
                </c:pt>
                <c:pt idx="197">
                  <c:v>6.8900000000000003E-2</c:v>
                </c:pt>
                <c:pt idx="198">
                  <c:v>7.0900000000000005E-2</c:v>
                </c:pt>
                <c:pt idx="199">
                  <c:v>7.0300000000000001E-2</c:v>
                </c:pt>
                <c:pt idx="200">
                  <c:v>6.4600000000000005E-2</c:v>
                </c:pt>
              </c:numCache>
            </c:numRef>
          </c:yVal>
          <c:smooth val="0"/>
          <c:extLst>
            <c:ext xmlns:c16="http://schemas.microsoft.com/office/drawing/2014/chart" uri="{C3380CC4-5D6E-409C-BE32-E72D297353CC}">
              <c16:uniqueId val="{00000003-C5B6-43D3-B793-64DB95087105}"/>
            </c:ext>
          </c:extLst>
        </c:ser>
        <c:ser>
          <c:idx val="3"/>
          <c:order val="4"/>
          <c:tx>
            <c:strRef>
              <c:f>'Repetition of Sigma=1'!$I$1</c:f>
              <c:strCache>
                <c:ptCount val="1"/>
                <c:pt idx="0">
                  <c:v>Simulation 4</c:v>
                </c:pt>
              </c:strCache>
            </c:strRef>
          </c:tx>
          <c:spPr>
            <a:ln w="25400" cap="rnd">
              <a:noFill/>
              <a:round/>
            </a:ln>
            <a:effectLst/>
          </c:spPr>
          <c:marker>
            <c:symbol val="circle"/>
            <c:size val="5"/>
            <c:spPr>
              <a:solidFill>
                <a:schemeClr val="accent4"/>
              </a:solidFill>
              <a:ln w="9525">
                <a:solidFill>
                  <a:schemeClr val="accent4"/>
                </a:solidFill>
              </a:ln>
              <a:effectLst/>
            </c:spPr>
          </c:marker>
          <c:xVal>
            <c:numRef>
              <c:f>'Repetition of Sigma=1'!$I$3:$I$203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Sigma=1'!$J$3:$J$203</c:f>
              <c:numCache>
                <c:formatCode>General</c:formatCode>
                <c:ptCount val="201"/>
                <c:pt idx="0">
                  <c:v>5.3E-3</c:v>
                </c:pt>
                <c:pt idx="1">
                  <c:v>8.8999999999999999E-3</c:v>
                </c:pt>
                <c:pt idx="2">
                  <c:v>9.1999999999999998E-3</c:v>
                </c:pt>
                <c:pt idx="3">
                  <c:v>8.2000000000000007E-3</c:v>
                </c:pt>
                <c:pt idx="4">
                  <c:v>1.15E-2</c:v>
                </c:pt>
                <c:pt idx="5">
                  <c:v>1.4500000000000001E-2</c:v>
                </c:pt>
                <c:pt idx="6">
                  <c:v>9.2999999999999992E-3</c:v>
                </c:pt>
                <c:pt idx="7">
                  <c:v>1.12E-2</c:v>
                </c:pt>
                <c:pt idx="8">
                  <c:v>1.5299999999999999E-2</c:v>
                </c:pt>
                <c:pt idx="9">
                  <c:v>1.29E-2</c:v>
                </c:pt>
                <c:pt idx="10">
                  <c:v>0.01</c:v>
                </c:pt>
                <c:pt idx="11">
                  <c:v>1.2999999999999999E-2</c:v>
                </c:pt>
                <c:pt idx="12">
                  <c:v>1.23E-2</c:v>
                </c:pt>
                <c:pt idx="13">
                  <c:v>1.54E-2</c:v>
                </c:pt>
                <c:pt idx="14">
                  <c:v>1.6500000000000001E-2</c:v>
                </c:pt>
                <c:pt idx="15">
                  <c:v>1.43E-2</c:v>
                </c:pt>
                <c:pt idx="16">
                  <c:v>1.83E-2</c:v>
                </c:pt>
                <c:pt idx="17">
                  <c:v>2.2100000000000002E-2</c:v>
                </c:pt>
                <c:pt idx="18">
                  <c:v>2.1600000000000001E-2</c:v>
                </c:pt>
                <c:pt idx="19">
                  <c:v>1.9E-2</c:v>
                </c:pt>
                <c:pt idx="20">
                  <c:v>2.23E-2</c:v>
                </c:pt>
                <c:pt idx="21">
                  <c:v>2.4199999999999999E-2</c:v>
                </c:pt>
                <c:pt idx="22">
                  <c:v>2.7199999999999998E-2</c:v>
                </c:pt>
                <c:pt idx="23">
                  <c:v>2.63E-2</c:v>
                </c:pt>
                <c:pt idx="24">
                  <c:v>2.9600000000000001E-2</c:v>
                </c:pt>
                <c:pt idx="25">
                  <c:v>3.0300000000000001E-2</c:v>
                </c:pt>
                <c:pt idx="26">
                  <c:v>3.0099999999999998E-2</c:v>
                </c:pt>
                <c:pt idx="27">
                  <c:v>3.2599999999999997E-2</c:v>
                </c:pt>
                <c:pt idx="28">
                  <c:v>3.39E-2</c:v>
                </c:pt>
                <c:pt idx="29">
                  <c:v>3.78E-2</c:v>
                </c:pt>
                <c:pt idx="30">
                  <c:v>4.1000000000000002E-2</c:v>
                </c:pt>
                <c:pt idx="31">
                  <c:v>4.5400000000000003E-2</c:v>
                </c:pt>
                <c:pt idx="32">
                  <c:v>4.53E-2</c:v>
                </c:pt>
                <c:pt idx="33">
                  <c:v>4.2500000000000003E-2</c:v>
                </c:pt>
                <c:pt idx="34">
                  <c:v>4.19E-2</c:v>
                </c:pt>
                <c:pt idx="35">
                  <c:v>4.65E-2</c:v>
                </c:pt>
                <c:pt idx="36">
                  <c:v>4.9000000000000002E-2</c:v>
                </c:pt>
                <c:pt idx="37">
                  <c:v>5.28E-2</c:v>
                </c:pt>
                <c:pt idx="38">
                  <c:v>5.5800000000000002E-2</c:v>
                </c:pt>
                <c:pt idx="39">
                  <c:v>5.8000000000000003E-2</c:v>
                </c:pt>
                <c:pt idx="40">
                  <c:v>5.57E-2</c:v>
                </c:pt>
                <c:pt idx="41">
                  <c:v>5.1700000000000003E-2</c:v>
                </c:pt>
                <c:pt idx="42">
                  <c:v>5.0500000000000003E-2</c:v>
                </c:pt>
                <c:pt idx="43">
                  <c:v>5.21E-2</c:v>
                </c:pt>
                <c:pt idx="44">
                  <c:v>4.7800000000000002E-2</c:v>
                </c:pt>
                <c:pt idx="45">
                  <c:v>4.9799999999999997E-2</c:v>
                </c:pt>
                <c:pt idx="46">
                  <c:v>4.7500000000000001E-2</c:v>
                </c:pt>
                <c:pt idx="47">
                  <c:v>4.8500000000000001E-2</c:v>
                </c:pt>
                <c:pt idx="48">
                  <c:v>4.6600000000000003E-2</c:v>
                </c:pt>
                <c:pt idx="49">
                  <c:v>4.6899999999999997E-2</c:v>
                </c:pt>
                <c:pt idx="50">
                  <c:v>4.9700000000000001E-2</c:v>
                </c:pt>
                <c:pt idx="51">
                  <c:v>4.9000000000000002E-2</c:v>
                </c:pt>
                <c:pt idx="52">
                  <c:v>5.1999999999999998E-2</c:v>
                </c:pt>
                <c:pt idx="53">
                  <c:v>5.3499999999999999E-2</c:v>
                </c:pt>
                <c:pt idx="54">
                  <c:v>5.4600000000000003E-2</c:v>
                </c:pt>
                <c:pt idx="55">
                  <c:v>5.6300000000000003E-2</c:v>
                </c:pt>
                <c:pt idx="56">
                  <c:v>5.6500000000000002E-2</c:v>
                </c:pt>
                <c:pt idx="57">
                  <c:v>5.6800000000000003E-2</c:v>
                </c:pt>
                <c:pt idx="58">
                  <c:v>5.8099999999999999E-2</c:v>
                </c:pt>
                <c:pt idx="59">
                  <c:v>5.9499999999999997E-2</c:v>
                </c:pt>
                <c:pt idx="60">
                  <c:v>5.8999999999999997E-2</c:v>
                </c:pt>
                <c:pt idx="61">
                  <c:v>5.8599999999999999E-2</c:v>
                </c:pt>
                <c:pt idx="62">
                  <c:v>5.8700000000000002E-2</c:v>
                </c:pt>
                <c:pt idx="63">
                  <c:v>5.5E-2</c:v>
                </c:pt>
                <c:pt idx="64">
                  <c:v>5.2900000000000003E-2</c:v>
                </c:pt>
                <c:pt idx="65">
                  <c:v>5.7099999999999998E-2</c:v>
                </c:pt>
                <c:pt idx="66">
                  <c:v>5.4800000000000001E-2</c:v>
                </c:pt>
                <c:pt idx="67">
                  <c:v>5.4800000000000001E-2</c:v>
                </c:pt>
                <c:pt idx="68">
                  <c:v>5.4600000000000003E-2</c:v>
                </c:pt>
                <c:pt idx="69">
                  <c:v>5.3800000000000001E-2</c:v>
                </c:pt>
                <c:pt idx="70">
                  <c:v>5.4600000000000003E-2</c:v>
                </c:pt>
                <c:pt idx="71">
                  <c:v>5.9299999999999999E-2</c:v>
                </c:pt>
                <c:pt idx="72">
                  <c:v>5.8900000000000001E-2</c:v>
                </c:pt>
                <c:pt idx="73">
                  <c:v>5.7799999999999997E-2</c:v>
                </c:pt>
                <c:pt idx="74">
                  <c:v>5.9400000000000001E-2</c:v>
                </c:pt>
                <c:pt idx="75">
                  <c:v>5.91E-2</c:v>
                </c:pt>
                <c:pt idx="76">
                  <c:v>5.8999999999999997E-2</c:v>
                </c:pt>
                <c:pt idx="77">
                  <c:v>6.0100000000000001E-2</c:v>
                </c:pt>
                <c:pt idx="78">
                  <c:v>6.0900000000000003E-2</c:v>
                </c:pt>
                <c:pt idx="79">
                  <c:v>6.3100000000000003E-2</c:v>
                </c:pt>
                <c:pt idx="80">
                  <c:v>6.4600000000000005E-2</c:v>
                </c:pt>
                <c:pt idx="81">
                  <c:v>6.6500000000000004E-2</c:v>
                </c:pt>
                <c:pt idx="82">
                  <c:v>7.2400000000000006E-2</c:v>
                </c:pt>
                <c:pt idx="83">
                  <c:v>7.0599999999999996E-2</c:v>
                </c:pt>
                <c:pt idx="84">
                  <c:v>7.0800000000000002E-2</c:v>
                </c:pt>
                <c:pt idx="85">
                  <c:v>6.8000000000000005E-2</c:v>
                </c:pt>
                <c:pt idx="86">
                  <c:v>6.7100000000000007E-2</c:v>
                </c:pt>
                <c:pt idx="87">
                  <c:v>6.6799999999999998E-2</c:v>
                </c:pt>
                <c:pt idx="88">
                  <c:v>6.6299999999999998E-2</c:v>
                </c:pt>
                <c:pt idx="89">
                  <c:v>7.0300000000000001E-2</c:v>
                </c:pt>
                <c:pt idx="90">
                  <c:v>7.1199999999999999E-2</c:v>
                </c:pt>
                <c:pt idx="91">
                  <c:v>6.9500000000000006E-2</c:v>
                </c:pt>
                <c:pt idx="92">
                  <c:v>6.7000000000000004E-2</c:v>
                </c:pt>
                <c:pt idx="93">
                  <c:v>7.0599999999999996E-2</c:v>
                </c:pt>
                <c:pt idx="94">
                  <c:v>6.9400000000000003E-2</c:v>
                </c:pt>
                <c:pt idx="95">
                  <c:v>6.6199999999999995E-2</c:v>
                </c:pt>
                <c:pt idx="96">
                  <c:v>6.1499999999999999E-2</c:v>
                </c:pt>
                <c:pt idx="97">
                  <c:v>6.1199999999999997E-2</c:v>
                </c:pt>
                <c:pt idx="98">
                  <c:v>6.1800000000000001E-2</c:v>
                </c:pt>
                <c:pt idx="99">
                  <c:v>6.1899999999999997E-2</c:v>
                </c:pt>
                <c:pt idx="100">
                  <c:v>6.3299999999999995E-2</c:v>
                </c:pt>
                <c:pt idx="101">
                  <c:v>6.0999999999999999E-2</c:v>
                </c:pt>
                <c:pt idx="102">
                  <c:v>6.4199999999999993E-2</c:v>
                </c:pt>
                <c:pt idx="103">
                  <c:v>6.5100000000000005E-2</c:v>
                </c:pt>
                <c:pt idx="104">
                  <c:v>6.5299999999999997E-2</c:v>
                </c:pt>
                <c:pt idx="105">
                  <c:v>6.2700000000000006E-2</c:v>
                </c:pt>
                <c:pt idx="106">
                  <c:v>6.0299999999999999E-2</c:v>
                </c:pt>
                <c:pt idx="107">
                  <c:v>6.1199999999999997E-2</c:v>
                </c:pt>
                <c:pt idx="108">
                  <c:v>6.1600000000000002E-2</c:v>
                </c:pt>
                <c:pt idx="109">
                  <c:v>5.8200000000000002E-2</c:v>
                </c:pt>
                <c:pt idx="110">
                  <c:v>6.3700000000000007E-2</c:v>
                </c:pt>
                <c:pt idx="111">
                  <c:v>6.5699999999999995E-2</c:v>
                </c:pt>
                <c:pt idx="112">
                  <c:v>6.4399999999999999E-2</c:v>
                </c:pt>
                <c:pt idx="113">
                  <c:v>6.6199999999999995E-2</c:v>
                </c:pt>
                <c:pt idx="114">
                  <c:v>6.5299999999999997E-2</c:v>
                </c:pt>
                <c:pt idx="115">
                  <c:v>6.2199999999999998E-2</c:v>
                </c:pt>
                <c:pt idx="116">
                  <c:v>6.3100000000000003E-2</c:v>
                </c:pt>
                <c:pt idx="117">
                  <c:v>6.54E-2</c:v>
                </c:pt>
                <c:pt idx="118">
                  <c:v>6.9900000000000004E-2</c:v>
                </c:pt>
                <c:pt idx="119">
                  <c:v>7.0199999999999999E-2</c:v>
                </c:pt>
                <c:pt idx="120">
                  <c:v>6.7799999999999999E-2</c:v>
                </c:pt>
                <c:pt idx="121">
                  <c:v>6.7199999999999996E-2</c:v>
                </c:pt>
                <c:pt idx="122">
                  <c:v>6.3799999999999996E-2</c:v>
                </c:pt>
                <c:pt idx="123">
                  <c:v>6.5799999999999997E-2</c:v>
                </c:pt>
                <c:pt idx="124">
                  <c:v>6.5799999999999997E-2</c:v>
                </c:pt>
                <c:pt idx="125">
                  <c:v>6.6900000000000001E-2</c:v>
                </c:pt>
                <c:pt idx="126">
                  <c:v>6.93E-2</c:v>
                </c:pt>
                <c:pt idx="127">
                  <c:v>6.6100000000000006E-2</c:v>
                </c:pt>
                <c:pt idx="128">
                  <c:v>6.3600000000000004E-2</c:v>
                </c:pt>
                <c:pt idx="129">
                  <c:v>6.3299999999999995E-2</c:v>
                </c:pt>
                <c:pt idx="130">
                  <c:v>6.1899999999999997E-2</c:v>
                </c:pt>
                <c:pt idx="131">
                  <c:v>6.2899999999999998E-2</c:v>
                </c:pt>
                <c:pt idx="132">
                  <c:v>6.4100000000000004E-2</c:v>
                </c:pt>
                <c:pt idx="133">
                  <c:v>6.83E-2</c:v>
                </c:pt>
                <c:pt idx="134">
                  <c:v>6.7799999999999999E-2</c:v>
                </c:pt>
                <c:pt idx="135">
                  <c:v>7.0000000000000007E-2</c:v>
                </c:pt>
                <c:pt idx="136">
                  <c:v>7.0499999999999993E-2</c:v>
                </c:pt>
                <c:pt idx="137">
                  <c:v>7.0099999999999996E-2</c:v>
                </c:pt>
                <c:pt idx="138">
                  <c:v>6.5699999999999995E-2</c:v>
                </c:pt>
                <c:pt idx="139">
                  <c:v>6.5699999999999995E-2</c:v>
                </c:pt>
                <c:pt idx="140">
                  <c:v>6.1400000000000003E-2</c:v>
                </c:pt>
                <c:pt idx="141">
                  <c:v>6.4600000000000005E-2</c:v>
                </c:pt>
                <c:pt idx="142">
                  <c:v>6.4399999999999999E-2</c:v>
                </c:pt>
                <c:pt idx="143">
                  <c:v>6.4399999999999999E-2</c:v>
                </c:pt>
                <c:pt idx="144">
                  <c:v>6.4699999999999994E-2</c:v>
                </c:pt>
                <c:pt idx="145">
                  <c:v>6.7500000000000004E-2</c:v>
                </c:pt>
                <c:pt idx="146">
                  <c:v>6.8900000000000003E-2</c:v>
                </c:pt>
                <c:pt idx="147">
                  <c:v>6.9699999999999998E-2</c:v>
                </c:pt>
                <c:pt idx="148">
                  <c:v>7.2300000000000003E-2</c:v>
                </c:pt>
                <c:pt idx="149">
                  <c:v>6.88E-2</c:v>
                </c:pt>
                <c:pt idx="150">
                  <c:v>6.5600000000000006E-2</c:v>
                </c:pt>
                <c:pt idx="151">
                  <c:v>6.5799999999999997E-2</c:v>
                </c:pt>
                <c:pt idx="152">
                  <c:v>6.5299999999999997E-2</c:v>
                </c:pt>
                <c:pt idx="153">
                  <c:v>6.13E-2</c:v>
                </c:pt>
                <c:pt idx="154">
                  <c:v>6.0199999999999997E-2</c:v>
                </c:pt>
                <c:pt idx="155">
                  <c:v>6.13E-2</c:v>
                </c:pt>
                <c:pt idx="156">
                  <c:v>6.4299999999999996E-2</c:v>
                </c:pt>
                <c:pt idx="157">
                  <c:v>6.8500000000000005E-2</c:v>
                </c:pt>
                <c:pt idx="158">
                  <c:v>6.7199999999999996E-2</c:v>
                </c:pt>
                <c:pt idx="159">
                  <c:v>6.6600000000000006E-2</c:v>
                </c:pt>
                <c:pt idx="160">
                  <c:v>6.4199999999999993E-2</c:v>
                </c:pt>
                <c:pt idx="161">
                  <c:v>6.25E-2</c:v>
                </c:pt>
                <c:pt idx="162">
                  <c:v>6.1600000000000002E-2</c:v>
                </c:pt>
                <c:pt idx="163">
                  <c:v>6.1400000000000003E-2</c:v>
                </c:pt>
                <c:pt idx="164">
                  <c:v>6.2399999999999997E-2</c:v>
                </c:pt>
                <c:pt idx="165">
                  <c:v>6.6100000000000006E-2</c:v>
                </c:pt>
                <c:pt idx="166">
                  <c:v>6.3200000000000006E-2</c:v>
                </c:pt>
                <c:pt idx="167">
                  <c:v>6.3200000000000006E-2</c:v>
                </c:pt>
                <c:pt idx="168">
                  <c:v>6.2199999999999998E-2</c:v>
                </c:pt>
                <c:pt idx="169">
                  <c:v>5.9499999999999997E-2</c:v>
                </c:pt>
                <c:pt idx="170">
                  <c:v>6.0499999999999998E-2</c:v>
                </c:pt>
                <c:pt idx="171">
                  <c:v>5.8799999999999998E-2</c:v>
                </c:pt>
                <c:pt idx="172">
                  <c:v>5.5100000000000003E-2</c:v>
                </c:pt>
                <c:pt idx="173">
                  <c:v>5.4199999999999998E-2</c:v>
                </c:pt>
                <c:pt idx="174">
                  <c:v>5.8099999999999999E-2</c:v>
                </c:pt>
                <c:pt idx="175">
                  <c:v>6.08E-2</c:v>
                </c:pt>
                <c:pt idx="176">
                  <c:v>6.2100000000000002E-2</c:v>
                </c:pt>
                <c:pt idx="177">
                  <c:v>6.3700000000000007E-2</c:v>
                </c:pt>
                <c:pt idx="178">
                  <c:v>6.0999999999999999E-2</c:v>
                </c:pt>
                <c:pt idx="179">
                  <c:v>5.9700000000000003E-2</c:v>
                </c:pt>
                <c:pt idx="180">
                  <c:v>5.8000000000000003E-2</c:v>
                </c:pt>
                <c:pt idx="181">
                  <c:v>5.79E-2</c:v>
                </c:pt>
                <c:pt idx="182">
                  <c:v>5.9200000000000003E-2</c:v>
                </c:pt>
                <c:pt idx="183">
                  <c:v>6.2100000000000002E-2</c:v>
                </c:pt>
                <c:pt idx="184">
                  <c:v>6.3399999999999998E-2</c:v>
                </c:pt>
                <c:pt idx="185">
                  <c:v>6.25E-2</c:v>
                </c:pt>
                <c:pt idx="186">
                  <c:v>6.1800000000000001E-2</c:v>
                </c:pt>
                <c:pt idx="187">
                  <c:v>6.1600000000000002E-2</c:v>
                </c:pt>
                <c:pt idx="188">
                  <c:v>6.1800000000000001E-2</c:v>
                </c:pt>
                <c:pt idx="189">
                  <c:v>0.06</c:v>
                </c:pt>
                <c:pt idx="190">
                  <c:v>5.7700000000000001E-2</c:v>
                </c:pt>
                <c:pt idx="191">
                  <c:v>5.5800000000000002E-2</c:v>
                </c:pt>
                <c:pt idx="192">
                  <c:v>5.28E-2</c:v>
                </c:pt>
                <c:pt idx="193">
                  <c:v>4.9399999999999999E-2</c:v>
                </c:pt>
                <c:pt idx="194">
                  <c:v>4.8300000000000003E-2</c:v>
                </c:pt>
                <c:pt idx="195">
                  <c:v>4.87E-2</c:v>
                </c:pt>
                <c:pt idx="196">
                  <c:v>4.8399999999999999E-2</c:v>
                </c:pt>
                <c:pt idx="197">
                  <c:v>5.04E-2</c:v>
                </c:pt>
                <c:pt idx="198">
                  <c:v>5.2499999999999998E-2</c:v>
                </c:pt>
                <c:pt idx="199">
                  <c:v>5.0700000000000002E-2</c:v>
                </c:pt>
                <c:pt idx="200">
                  <c:v>5.3800000000000001E-2</c:v>
                </c:pt>
              </c:numCache>
            </c:numRef>
          </c:yVal>
          <c:smooth val="0"/>
          <c:extLst>
            <c:ext xmlns:c16="http://schemas.microsoft.com/office/drawing/2014/chart" uri="{C3380CC4-5D6E-409C-BE32-E72D297353CC}">
              <c16:uniqueId val="{00000004-C5B6-43D3-B793-64DB95087105}"/>
            </c:ext>
          </c:extLst>
        </c:ser>
        <c:ser>
          <c:idx val="5"/>
          <c:order val="5"/>
          <c:tx>
            <c:strRef>
              <c:f>'Repetition of Sigma=1'!$K$1:$K$2</c:f>
              <c:strCache>
                <c:ptCount val="2"/>
                <c:pt idx="0">
                  <c:v>Simulation 5 (100k Paths)</c:v>
                </c:pt>
              </c:strCache>
            </c:strRef>
          </c:tx>
          <c:spPr>
            <a:ln w="25400" cap="rnd">
              <a:noFill/>
              <a:round/>
            </a:ln>
            <a:effectLst/>
          </c:spPr>
          <c:marker>
            <c:symbol val="circle"/>
            <c:size val="5"/>
            <c:spPr>
              <a:solidFill>
                <a:schemeClr val="accent6"/>
              </a:solidFill>
              <a:ln w="9525">
                <a:solidFill>
                  <a:schemeClr val="accent6"/>
                </a:solidFill>
              </a:ln>
              <a:effectLst/>
            </c:spPr>
          </c:marker>
          <c:xVal>
            <c:numRef>
              <c:f>'Repetition of Sigma=1'!$K$3:$K$203</c:f>
              <c:numCache>
                <c:formatCode>General</c:formatCode>
                <c:ptCount val="20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pt idx="21">
                  <c:v>1.05</c:v>
                </c:pt>
                <c:pt idx="22">
                  <c:v>1.1000000000000001</c:v>
                </c:pt>
                <c:pt idx="23">
                  <c:v>1.1499999999999999</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c:v>
                </c:pt>
                <c:pt idx="41">
                  <c:v>2.0499999999999998</c:v>
                </c:pt>
                <c:pt idx="42">
                  <c:v>2.1</c:v>
                </c:pt>
                <c:pt idx="43">
                  <c:v>2.15</c:v>
                </c:pt>
                <c:pt idx="44">
                  <c:v>2.2000000000000002</c:v>
                </c:pt>
                <c:pt idx="45">
                  <c:v>2.25</c:v>
                </c:pt>
                <c:pt idx="46">
                  <c:v>2.2999999999999998</c:v>
                </c:pt>
                <c:pt idx="47">
                  <c:v>2.35</c:v>
                </c:pt>
                <c:pt idx="48">
                  <c:v>2.4</c:v>
                </c:pt>
                <c:pt idx="49">
                  <c:v>2.4500000000000002</c:v>
                </c:pt>
                <c:pt idx="50">
                  <c:v>2.5</c:v>
                </c:pt>
                <c:pt idx="51">
                  <c:v>2.5499999999999998</c:v>
                </c:pt>
                <c:pt idx="52">
                  <c:v>2.6</c:v>
                </c:pt>
                <c:pt idx="53">
                  <c:v>2.65</c:v>
                </c:pt>
                <c:pt idx="54">
                  <c:v>2.7</c:v>
                </c:pt>
                <c:pt idx="55">
                  <c:v>2.75</c:v>
                </c:pt>
                <c:pt idx="56">
                  <c:v>2.8</c:v>
                </c:pt>
                <c:pt idx="57">
                  <c:v>2.85</c:v>
                </c:pt>
                <c:pt idx="58">
                  <c:v>2.9</c:v>
                </c:pt>
                <c:pt idx="59">
                  <c:v>2.95</c:v>
                </c:pt>
                <c:pt idx="60">
                  <c:v>3</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c:v>
                </c:pt>
                <c:pt idx="81">
                  <c:v>4.05</c:v>
                </c:pt>
                <c:pt idx="82">
                  <c:v>4.0999999999999996</c:v>
                </c:pt>
                <c:pt idx="83">
                  <c:v>4.1500000000000004</c:v>
                </c:pt>
                <c:pt idx="84">
                  <c:v>4.2</c:v>
                </c:pt>
                <c:pt idx="85">
                  <c:v>4.25</c:v>
                </c:pt>
                <c:pt idx="86">
                  <c:v>4.3</c:v>
                </c:pt>
                <c:pt idx="87">
                  <c:v>4.3499999999999996</c:v>
                </c:pt>
                <c:pt idx="88">
                  <c:v>4.4000000000000004</c:v>
                </c:pt>
                <c:pt idx="89">
                  <c:v>4.45</c:v>
                </c:pt>
                <c:pt idx="90">
                  <c:v>4.5</c:v>
                </c:pt>
                <c:pt idx="91">
                  <c:v>4.55</c:v>
                </c:pt>
                <c:pt idx="92">
                  <c:v>4.5999999999999996</c:v>
                </c:pt>
                <c:pt idx="93">
                  <c:v>4.6500000000000004</c:v>
                </c:pt>
                <c:pt idx="94">
                  <c:v>4.7</c:v>
                </c:pt>
                <c:pt idx="95">
                  <c:v>4.75</c:v>
                </c:pt>
                <c:pt idx="96">
                  <c:v>4.8</c:v>
                </c:pt>
                <c:pt idx="97">
                  <c:v>4.8499999999999996</c:v>
                </c:pt>
                <c:pt idx="98">
                  <c:v>4.9000000000000004</c:v>
                </c:pt>
                <c:pt idx="99">
                  <c:v>4.95</c:v>
                </c:pt>
                <c:pt idx="100">
                  <c:v>5</c:v>
                </c:pt>
                <c:pt idx="101">
                  <c:v>5.05</c:v>
                </c:pt>
                <c:pt idx="102">
                  <c:v>5.0999999999999996</c:v>
                </c:pt>
                <c:pt idx="103">
                  <c:v>5.15</c:v>
                </c:pt>
                <c:pt idx="104">
                  <c:v>5.2</c:v>
                </c:pt>
                <c:pt idx="105">
                  <c:v>5.25</c:v>
                </c:pt>
                <c:pt idx="106">
                  <c:v>5.3</c:v>
                </c:pt>
                <c:pt idx="107">
                  <c:v>5.35</c:v>
                </c:pt>
                <c:pt idx="108">
                  <c:v>5.4</c:v>
                </c:pt>
                <c:pt idx="109">
                  <c:v>5.45</c:v>
                </c:pt>
                <c:pt idx="110">
                  <c:v>5.5</c:v>
                </c:pt>
                <c:pt idx="111">
                  <c:v>5.55</c:v>
                </c:pt>
                <c:pt idx="112">
                  <c:v>5.6</c:v>
                </c:pt>
                <c:pt idx="113">
                  <c:v>5.65</c:v>
                </c:pt>
                <c:pt idx="114">
                  <c:v>5.7</c:v>
                </c:pt>
                <c:pt idx="115">
                  <c:v>5.75</c:v>
                </c:pt>
                <c:pt idx="116">
                  <c:v>5.8</c:v>
                </c:pt>
                <c:pt idx="117">
                  <c:v>5.85</c:v>
                </c:pt>
                <c:pt idx="118">
                  <c:v>5.9</c:v>
                </c:pt>
                <c:pt idx="119">
                  <c:v>5.95</c:v>
                </c:pt>
                <c:pt idx="120">
                  <c:v>6</c:v>
                </c:pt>
                <c:pt idx="121">
                  <c:v>6.05</c:v>
                </c:pt>
                <c:pt idx="122">
                  <c:v>6.1</c:v>
                </c:pt>
                <c:pt idx="123">
                  <c:v>6.15</c:v>
                </c:pt>
                <c:pt idx="124">
                  <c:v>6.2</c:v>
                </c:pt>
                <c:pt idx="125">
                  <c:v>6.25</c:v>
                </c:pt>
                <c:pt idx="126">
                  <c:v>6.3</c:v>
                </c:pt>
                <c:pt idx="127">
                  <c:v>6.35</c:v>
                </c:pt>
                <c:pt idx="128">
                  <c:v>6.4</c:v>
                </c:pt>
                <c:pt idx="129">
                  <c:v>6.45</c:v>
                </c:pt>
                <c:pt idx="130">
                  <c:v>6.5</c:v>
                </c:pt>
                <c:pt idx="131">
                  <c:v>6.55</c:v>
                </c:pt>
                <c:pt idx="132">
                  <c:v>6.6</c:v>
                </c:pt>
                <c:pt idx="133">
                  <c:v>6.65</c:v>
                </c:pt>
                <c:pt idx="134">
                  <c:v>6.7</c:v>
                </c:pt>
                <c:pt idx="135">
                  <c:v>6.75</c:v>
                </c:pt>
                <c:pt idx="136">
                  <c:v>6.8</c:v>
                </c:pt>
                <c:pt idx="137">
                  <c:v>6.85</c:v>
                </c:pt>
                <c:pt idx="138">
                  <c:v>6.9</c:v>
                </c:pt>
                <c:pt idx="139">
                  <c:v>6.95</c:v>
                </c:pt>
                <c:pt idx="140">
                  <c:v>7</c:v>
                </c:pt>
                <c:pt idx="141">
                  <c:v>7.05</c:v>
                </c:pt>
                <c:pt idx="142">
                  <c:v>7.1</c:v>
                </c:pt>
                <c:pt idx="143">
                  <c:v>7.15</c:v>
                </c:pt>
                <c:pt idx="144">
                  <c:v>7.2</c:v>
                </c:pt>
                <c:pt idx="145">
                  <c:v>7.25</c:v>
                </c:pt>
                <c:pt idx="146">
                  <c:v>7.3</c:v>
                </c:pt>
                <c:pt idx="147">
                  <c:v>7.35</c:v>
                </c:pt>
                <c:pt idx="148">
                  <c:v>7.4</c:v>
                </c:pt>
                <c:pt idx="149">
                  <c:v>7.45</c:v>
                </c:pt>
                <c:pt idx="150">
                  <c:v>7.5</c:v>
                </c:pt>
                <c:pt idx="151">
                  <c:v>7.55</c:v>
                </c:pt>
                <c:pt idx="152">
                  <c:v>7.6</c:v>
                </c:pt>
                <c:pt idx="153">
                  <c:v>7.65</c:v>
                </c:pt>
                <c:pt idx="154">
                  <c:v>7.7</c:v>
                </c:pt>
                <c:pt idx="155">
                  <c:v>7.75</c:v>
                </c:pt>
                <c:pt idx="156">
                  <c:v>7.8</c:v>
                </c:pt>
                <c:pt idx="157">
                  <c:v>7.85</c:v>
                </c:pt>
                <c:pt idx="158">
                  <c:v>7.9</c:v>
                </c:pt>
                <c:pt idx="159">
                  <c:v>7.95</c:v>
                </c:pt>
                <c:pt idx="160">
                  <c:v>8</c:v>
                </c:pt>
                <c:pt idx="161">
                  <c:v>8.0500000000000007</c:v>
                </c:pt>
                <c:pt idx="162">
                  <c:v>8.1</c:v>
                </c:pt>
                <c:pt idx="163">
                  <c:v>8.15</c:v>
                </c:pt>
                <c:pt idx="164">
                  <c:v>8.1999999999999993</c:v>
                </c:pt>
                <c:pt idx="165">
                  <c:v>8.25</c:v>
                </c:pt>
                <c:pt idx="166">
                  <c:v>8.3000000000000007</c:v>
                </c:pt>
                <c:pt idx="167">
                  <c:v>8.35</c:v>
                </c:pt>
                <c:pt idx="168">
                  <c:v>8.4</c:v>
                </c:pt>
                <c:pt idx="169">
                  <c:v>8.4499999999999993</c:v>
                </c:pt>
                <c:pt idx="170">
                  <c:v>8.5</c:v>
                </c:pt>
                <c:pt idx="171">
                  <c:v>8.5500000000000007</c:v>
                </c:pt>
                <c:pt idx="172">
                  <c:v>8.6</c:v>
                </c:pt>
                <c:pt idx="173">
                  <c:v>8.65</c:v>
                </c:pt>
                <c:pt idx="174">
                  <c:v>8.6999999999999993</c:v>
                </c:pt>
                <c:pt idx="175">
                  <c:v>8.75</c:v>
                </c:pt>
                <c:pt idx="176">
                  <c:v>8.8000000000000007</c:v>
                </c:pt>
                <c:pt idx="177">
                  <c:v>8.85</c:v>
                </c:pt>
                <c:pt idx="178">
                  <c:v>8.9</c:v>
                </c:pt>
                <c:pt idx="179">
                  <c:v>8.9499999999999993</c:v>
                </c:pt>
                <c:pt idx="180">
                  <c:v>9</c:v>
                </c:pt>
                <c:pt idx="181">
                  <c:v>9.0500000000000007</c:v>
                </c:pt>
                <c:pt idx="182">
                  <c:v>9.1</c:v>
                </c:pt>
                <c:pt idx="183">
                  <c:v>9.15</c:v>
                </c:pt>
                <c:pt idx="184">
                  <c:v>9.1999999999999993</c:v>
                </c:pt>
                <c:pt idx="185">
                  <c:v>9.25</c:v>
                </c:pt>
                <c:pt idx="186">
                  <c:v>9.3000000000000007</c:v>
                </c:pt>
                <c:pt idx="187">
                  <c:v>9.35</c:v>
                </c:pt>
                <c:pt idx="188">
                  <c:v>9.4</c:v>
                </c:pt>
                <c:pt idx="189">
                  <c:v>9.4499999999999993</c:v>
                </c:pt>
                <c:pt idx="190">
                  <c:v>9.5</c:v>
                </c:pt>
                <c:pt idx="191">
                  <c:v>9.5500000000000007</c:v>
                </c:pt>
                <c:pt idx="192">
                  <c:v>9.6</c:v>
                </c:pt>
                <c:pt idx="193">
                  <c:v>9.65</c:v>
                </c:pt>
                <c:pt idx="194">
                  <c:v>9.6999999999999993</c:v>
                </c:pt>
                <c:pt idx="195">
                  <c:v>9.75</c:v>
                </c:pt>
                <c:pt idx="196">
                  <c:v>9.8000000000000007</c:v>
                </c:pt>
                <c:pt idx="197">
                  <c:v>9.85</c:v>
                </c:pt>
                <c:pt idx="198">
                  <c:v>9.9</c:v>
                </c:pt>
                <c:pt idx="199">
                  <c:v>9.9499999999999993</c:v>
                </c:pt>
                <c:pt idx="200">
                  <c:v>10</c:v>
                </c:pt>
              </c:numCache>
            </c:numRef>
          </c:xVal>
          <c:yVal>
            <c:numRef>
              <c:f>'Repetition of Sigma=1'!$L$3:$L$203</c:f>
              <c:numCache>
                <c:formatCode>General</c:formatCode>
                <c:ptCount val="201"/>
                <c:pt idx="0">
                  <c:v>5.3E-3</c:v>
                </c:pt>
                <c:pt idx="1">
                  <c:v>7.1999999999999998E-3</c:v>
                </c:pt>
                <c:pt idx="2">
                  <c:v>7.1999999999999998E-3</c:v>
                </c:pt>
                <c:pt idx="3">
                  <c:v>8.8000000000000005E-3</c:v>
                </c:pt>
                <c:pt idx="4">
                  <c:v>1.0500000000000001E-2</c:v>
                </c:pt>
                <c:pt idx="5">
                  <c:v>1.11E-2</c:v>
                </c:pt>
                <c:pt idx="6">
                  <c:v>1.34E-2</c:v>
                </c:pt>
                <c:pt idx="7">
                  <c:v>1.38E-2</c:v>
                </c:pt>
                <c:pt idx="8">
                  <c:v>1.43E-2</c:v>
                </c:pt>
                <c:pt idx="9">
                  <c:v>1.47E-2</c:v>
                </c:pt>
                <c:pt idx="10">
                  <c:v>1.52E-2</c:v>
                </c:pt>
                <c:pt idx="11">
                  <c:v>1.6E-2</c:v>
                </c:pt>
                <c:pt idx="12">
                  <c:v>1.7100000000000001E-2</c:v>
                </c:pt>
                <c:pt idx="13">
                  <c:v>1.66E-2</c:v>
                </c:pt>
                <c:pt idx="14">
                  <c:v>1.72E-2</c:v>
                </c:pt>
                <c:pt idx="15">
                  <c:v>1.8200000000000001E-2</c:v>
                </c:pt>
                <c:pt idx="16">
                  <c:v>1.95E-2</c:v>
                </c:pt>
                <c:pt idx="17">
                  <c:v>2.0799999999999999E-2</c:v>
                </c:pt>
                <c:pt idx="18">
                  <c:v>1.9800000000000002E-2</c:v>
                </c:pt>
                <c:pt idx="19">
                  <c:v>2.1100000000000001E-2</c:v>
                </c:pt>
                <c:pt idx="20">
                  <c:v>2.3E-2</c:v>
                </c:pt>
                <c:pt idx="21">
                  <c:v>2.4400000000000002E-2</c:v>
                </c:pt>
                <c:pt idx="22">
                  <c:v>2.5700000000000001E-2</c:v>
                </c:pt>
                <c:pt idx="23">
                  <c:v>2.6700000000000002E-2</c:v>
                </c:pt>
                <c:pt idx="24">
                  <c:v>2.7099999999999999E-2</c:v>
                </c:pt>
                <c:pt idx="25">
                  <c:v>2.8000000000000001E-2</c:v>
                </c:pt>
                <c:pt idx="26">
                  <c:v>2.93E-2</c:v>
                </c:pt>
                <c:pt idx="27">
                  <c:v>3.0200000000000001E-2</c:v>
                </c:pt>
                <c:pt idx="28">
                  <c:v>3.0700000000000002E-2</c:v>
                </c:pt>
                <c:pt idx="29">
                  <c:v>3.0300000000000001E-2</c:v>
                </c:pt>
                <c:pt idx="30">
                  <c:v>3.1600000000000003E-2</c:v>
                </c:pt>
                <c:pt idx="31">
                  <c:v>3.1300000000000001E-2</c:v>
                </c:pt>
                <c:pt idx="32">
                  <c:v>3.1399999999999997E-2</c:v>
                </c:pt>
                <c:pt idx="33">
                  <c:v>3.1899999999999998E-2</c:v>
                </c:pt>
                <c:pt idx="34">
                  <c:v>3.1600000000000003E-2</c:v>
                </c:pt>
                <c:pt idx="35">
                  <c:v>3.2800000000000003E-2</c:v>
                </c:pt>
                <c:pt idx="36">
                  <c:v>3.3700000000000001E-2</c:v>
                </c:pt>
                <c:pt idx="37">
                  <c:v>3.3700000000000001E-2</c:v>
                </c:pt>
                <c:pt idx="38">
                  <c:v>3.4700000000000002E-2</c:v>
                </c:pt>
                <c:pt idx="39">
                  <c:v>3.5299999999999998E-2</c:v>
                </c:pt>
                <c:pt idx="40">
                  <c:v>3.6499999999999998E-2</c:v>
                </c:pt>
                <c:pt idx="41">
                  <c:v>3.7100000000000001E-2</c:v>
                </c:pt>
                <c:pt idx="42">
                  <c:v>3.7999999999999999E-2</c:v>
                </c:pt>
                <c:pt idx="43">
                  <c:v>3.7999999999999999E-2</c:v>
                </c:pt>
                <c:pt idx="44">
                  <c:v>3.9399999999999998E-2</c:v>
                </c:pt>
                <c:pt idx="45">
                  <c:v>3.9399999999999998E-2</c:v>
                </c:pt>
                <c:pt idx="46">
                  <c:v>4.1500000000000002E-2</c:v>
                </c:pt>
                <c:pt idx="47">
                  <c:v>4.2099999999999999E-2</c:v>
                </c:pt>
                <c:pt idx="48">
                  <c:v>4.2099999999999999E-2</c:v>
                </c:pt>
                <c:pt idx="49">
                  <c:v>4.2099999999999999E-2</c:v>
                </c:pt>
                <c:pt idx="50">
                  <c:v>4.2099999999999999E-2</c:v>
                </c:pt>
                <c:pt idx="51">
                  <c:v>4.3700000000000003E-2</c:v>
                </c:pt>
                <c:pt idx="52">
                  <c:v>4.5400000000000003E-2</c:v>
                </c:pt>
                <c:pt idx="53">
                  <c:v>4.58E-2</c:v>
                </c:pt>
                <c:pt idx="54">
                  <c:v>4.6199999999999998E-2</c:v>
                </c:pt>
                <c:pt idx="55">
                  <c:v>4.5999999999999999E-2</c:v>
                </c:pt>
                <c:pt idx="56">
                  <c:v>4.4600000000000001E-2</c:v>
                </c:pt>
                <c:pt idx="57">
                  <c:v>4.5499999999999999E-2</c:v>
                </c:pt>
                <c:pt idx="58">
                  <c:v>4.5199999999999997E-2</c:v>
                </c:pt>
                <c:pt idx="59">
                  <c:v>4.4900000000000002E-2</c:v>
                </c:pt>
                <c:pt idx="60">
                  <c:v>4.6699999999999998E-2</c:v>
                </c:pt>
                <c:pt idx="61">
                  <c:v>4.5400000000000003E-2</c:v>
                </c:pt>
                <c:pt idx="62">
                  <c:v>4.6600000000000003E-2</c:v>
                </c:pt>
                <c:pt idx="63">
                  <c:v>4.6399999999999997E-2</c:v>
                </c:pt>
                <c:pt idx="64">
                  <c:v>4.6399999999999997E-2</c:v>
                </c:pt>
                <c:pt idx="65">
                  <c:v>4.6100000000000002E-2</c:v>
                </c:pt>
                <c:pt idx="66">
                  <c:v>4.6899999999999997E-2</c:v>
                </c:pt>
                <c:pt idx="67">
                  <c:v>4.6300000000000001E-2</c:v>
                </c:pt>
                <c:pt idx="68">
                  <c:v>4.6800000000000001E-2</c:v>
                </c:pt>
                <c:pt idx="69">
                  <c:v>4.5699999999999998E-2</c:v>
                </c:pt>
                <c:pt idx="70">
                  <c:v>4.6100000000000002E-2</c:v>
                </c:pt>
                <c:pt idx="71">
                  <c:v>4.6899999999999997E-2</c:v>
                </c:pt>
                <c:pt idx="72">
                  <c:v>4.8500000000000001E-2</c:v>
                </c:pt>
                <c:pt idx="73">
                  <c:v>4.9099999999999998E-2</c:v>
                </c:pt>
                <c:pt idx="74">
                  <c:v>4.8800000000000003E-2</c:v>
                </c:pt>
                <c:pt idx="75">
                  <c:v>4.9000000000000002E-2</c:v>
                </c:pt>
                <c:pt idx="76">
                  <c:v>4.9799999999999997E-2</c:v>
                </c:pt>
                <c:pt idx="77">
                  <c:v>4.9299999999999997E-2</c:v>
                </c:pt>
                <c:pt idx="78">
                  <c:v>4.9200000000000001E-2</c:v>
                </c:pt>
                <c:pt idx="79">
                  <c:v>4.9000000000000002E-2</c:v>
                </c:pt>
                <c:pt idx="80">
                  <c:v>4.8899999999999999E-2</c:v>
                </c:pt>
                <c:pt idx="81">
                  <c:v>4.8399999999999999E-2</c:v>
                </c:pt>
                <c:pt idx="82">
                  <c:v>4.8399999999999999E-2</c:v>
                </c:pt>
                <c:pt idx="83">
                  <c:v>4.7500000000000001E-2</c:v>
                </c:pt>
                <c:pt idx="84">
                  <c:v>4.9099999999999998E-2</c:v>
                </c:pt>
                <c:pt idx="85">
                  <c:v>4.9599999999999998E-2</c:v>
                </c:pt>
                <c:pt idx="86">
                  <c:v>4.9599999999999998E-2</c:v>
                </c:pt>
                <c:pt idx="87">
                  <c:v>4.99E-2</c:v>
                </c:pt>
                <c:pt idx="88">
                  <c:v>5.0200000000000002E-2</c:v>
                </c:pt>
                <c:pt idx="89">
                  <c:v>4.9099999999999998E-2</c:v>
                </c:pt>
                <c:pt idx="90">
                  <c:v>4.8500000000000001E-2</c:v>
                </c:pt>
                <c:pt idx="91">
                  <c:v>4.8000000000000001E-2</c:v>
                </c:pt>
                <c:pt idx="92">
                  <c:v>4.8500000000000001E-2</c:v>
                </c:pt>
                <c:pt idx="93">
                  <c:v>4.9799999999999997E-2</c:v>
                </c:pt>
                <c:pt idx="94">
                  <c:v>4.8800000000000003E-2</c:v>
                </c:pt>
                <c:pt idx="95">
                  <c:v>0.05</c:v>
                </c:pt>
                <c:pt idx="96">
                  <c:v>4.9700000000000001E-2</c:v>
                </c:pt>
                <c:pt idx="97">
                  <c:v>4.9700000000000001E-2</c:v>
                </c:pt>
                <c:pt idx="98">
                  <c:v>4.9599999999999998E-2</c:v>
                </c:pt>
                <c:pt idx="99">
                  <c:v>4.9299999999999997E-2</c:v>
                </c:pt>
                <c:pt idx="100">
                  <c:v>4.9700000000000001E-2</c:v>
                </c:pt>
                <c:pt idx="101">
                  <c:v>5.1400000000000001E-2</c:v>
                </c:pt>
                <c:pt idx="102">
                  <c:v>5.1499999999999997E-2</c:v>
                </c:pt>
                <c:pt idx="103">
                  <c:v>5.1400000000000001E-2</c:v>
                </c:pt>
                <c:pt idx="104">
                  <c:v>5.04E-2</c:v>
                </c:pt>
                <c:pt idx="105">
                  <c:v>5.0799999999999998E-2</c:v>
                </c:pt>
                <c:pt idx="106">
                  <c:v>5.1499999999999997E-2</c:v>
                </c:pt>
                <c:pt idx="107">
                  <c:v>5.1499999999999997E-2</c:v>
                </c:pt>
                <c:pt idx="108">
                  <c:v>5.21E-2</c:v>
                </c:pt>
                <c:pt idx="109">
                  <c:v>5.0999999999999997E-2</c:v>
                </c:pt>
                <c:pt idx="110">
                  <c:v>5.1799999999999999E-2</c:v>
                </c:pt>
                <c:pt idx="111">
                  <c:v>5.0900000000000001E-2</c:v>
                </c:pt>
                <c:pt idx="112">
                  <c:v>5.0999999999999997E-2</c:v>
                </c:pt>
                <c:pt idx="113">
                  <c:v>5.2499999999999998E-2</c:v>
                </c:pt>
                <c:pt idx="114">
                  <c:v>5.2699999999999997E-2</c:v>
                </c:pt>
                <c:pt idx="115">
                  <c:v>5.28E-2</c:v>
                </c:pt>
                <c:pt idx="116">
                  <c:v>5.2499999999999998E-2</c:v>
                </c:pt>
                <c:pt idx="117">
                  <c:v>5.3199999999999997E-2</c:v>
                </c:pt>
                <c:pt idx="118">
                  <c:v>5.3499999999999999E-2</c:v>
                </c:pt>
                <c:pt idx="119">
                  <c:v>5.2299999999999999E-2</c:v>
                </c:pt>
                <c:pt idx="120">
                  <c:v>5.28E-2</c:v>
                </c:pt>
                <c:pt idx="121">
                  <c:v>5.2900000000000003E-2</c:v>
                </c:pt>
                <c:pt idx="122">
                  <c:v>5.3499999999999999E-2</c:v>
                </c:pt>
                <c:pt idx="123">
                  <c:v>5.3800000000000001E-2</c:v>
                </c:pt>
                <c:pt idx="124">
                  <c:v>5.3100000000000001E-2</c:v>
                </c:pt>
                <c:pt idx="125">
                  <c:v>5.3499999999999999E-2</c:v>
                </c:pt>
                <c:pt idx="126">
                  <c:v>5.3400000000000003E-2</c:v>
                </c:pt>
                <c:pt idx="127">
                  <c:v>5.2900000000000003E-2</c:v>
                </c:pt>
                <c:pt idx="128">
                  <c:v>5.3100000000000001E-2</c:v>
                </c:pt>
                <c:pt idx="129">
                  <c:v>5.2600000000000001E-2</c:v>
                </c:pt>
                <c:pt idx="130">
                  <c:v>5.2499999999999998E-2</c:v>
                </c:pt>
                <c:pt idx="131">
                  <c:v>5.3499999999999999E-2</c:v>
                </c:pt>
                <c:pt idx="132">
                  <c:v>5.3499999999999999E-2</c:v>
                </c:pt>
                <c:pt idx="133">
                  <c:v>5.1999999999999998E-2</c:v>
                </c:pt>
                <c:pt idx="134">
                  <c:v>5.2400000000000002E-2</c:v>
                </c:pt>
                <c:pt idx="135">
                  <c:v>5.2900000000000003E-2</c:v>
                </c:pt>
                <c:pt idx="136">
                  <c:v>5.1999999999999998E-2</c:v>
                </c:pt>
                <c:pt idx="137">
                  <c:v>5.33E-2</c:v>
                </c:pt>
                <c:pt idx="138">
                  <c:v>5.2600000000000001E-2</c:v>
                </c:pt>
                <c:pt idx="139">
                  <c:v>5.21E-2</c:v>
                </c:pt>
                <c:pt idx="140">
                  <c:v>5.2299999999999999E-2</c:v>
                </c:pt>
                <c:pt idx="141">
                  <c:v>5.2299999999999999E-2</c:v>
                </c:pt>
                <c:pt idx="142">
                  <c:v>5.2200000000000003E-2</c:v>
                </c:pt>
                <c:pt idx="143">
                  <c:v>5.1999999999999998E-2</c:v>
                </c:pt>
                <c:pt idx="144">
                  <c:v>5.1900000000000002E-2</c:v>
                </c:pt>
                <c:pt idx="145">
                  <c:v>5.16E-2</c:v>
                </c:pt>
                <c:pt idx="146">
                  <c:v>5.2900000000000003E-2</c:v>
                </c:pt>
                <c:pt idx="147">
                  <c:v>5.2699999999999997E-2</c:v>
                </c:pt>
                <c:pt idx="148">
                  <c:v>5.3400000000000003E-2</c:v>
                </c:pt>
                <c:pt idx="149">
                  <c:v>5.3800000000000001E-2</c:v>
                </c:pt>
                <c:pt idx="150">
                  <c:v>5.4899999999999997E-2</c:v>
                </c:pt>
                <c:pt idx="151">
                  <c:v>5.4600000000000003E-2</c:v>
                </c:pt>
                <c:pt idx="152">
                  <c:v>5.3800000000000001E-2</c:v>
                </c:pt>
                <c:pt idx="153">
                  <c:v>5.45E-2</c:v>
                </c:pt>
                <c:pt idx="154">
                  <c:v>5.4100000000000002E-2</c:v>
                </c:pt>
                <c:pt idx="155">
                  <c:v>5.4399999999999997E-2</c:v>
                </c:pt>
                <c:pt idx="156">
                  <c:v>5.5300000000000002E-2</c:v>
                </c:pt>
                <c:pt idx="157">
                  <c:v>5.4600000000000003E-2</c:v>
                </c:pt>
                <c:pt idx="158">
                  <c:v>5.5599999999999997E-2</c:v>
                </c:pt>
                <c:pt idx="159">
                  <c:v>5.6899999999999999E-2</c:v>
                </c:pt>
                <c:pt idx="160">
                  <c:v>5.5500000000000001E-2</c:v>
                </c:pt>
                <c:pt idx="161">
                  <c:v>5.5899999999999998E-2</c:v>
                </c:pt>
                <c:pt idx="162">
                  <c:v>5.5800000000000002E-2</c:v>
                </c:pt>
                <c:pt idx="163">
                  <c:v>5.4100000000000002E-2</c:v>
                </c:pt>
                <c:pt idx="164">
                  <c:v>5.3999999999999999E-2</c:v>
                </c:pt>
                <c:pt idx="165">
                  <c:v>5.4300000000000001E-2</c:v>
                </c:pt>
                <c:pt idx="166">
                  <c:v>5.4199999999999998E-2</c:v>
                </c:pt>
                <c:pt idx="167">
                  <c:v>5.4300000000000001E-2</c:v>
                </c:pt>
                <c:pt idx="168">
                  <c:v>5.4399999999999997E-2</c:v>
                </c:pt>
                <c:pt idx="169">
                  <c:v>5.5199999999999999E-2</c:v>
                </c:pt>
                <c:pt idx="170">
                  <c:v>5.4600000000000003E-2</c:v>
                </c:pt>
                <c:pt idx="171">
                  <c:v>5.4899999999999997E-2</c:v>
                </c:pt>
                <c:pt idx="172">
                  <c:v>5.4800000000000001E-2</c:v>
                </c:pt>
                <c:pt idx="173">
                  <c:v>5.5100000000000003E-2</c:v>
                </c:pt>
                <c:pt idx="174">
                  <c:v>5.57E-2</c:v>
                </c:pt>
                <c:pt idx="175">
                  <c:v>5.5500000000000001E-2</c:v>
                </c:pt>
                <c:pt idx="176">
                  <c:v>5.6599999999999998E-2</c:v>
                </c:pt>
                <c:pt idx="177">
                  <c:v>5.6000000000000001E-2</c:v>
                </c:pt>
                <c:pt idx="178">
                  <c:v>5.5899999999999998E-2</c:v>
                </c:pt>
                <c:pt idx="179">
                  <c:v>5.5599999999999997E-2</c:v>
                </c:pt>
                <c:pt idx="180">
                  <c:v>5.5399999999999998E-2</c:v>
                </c:pt>
                <c:pt idx="181">
                  <c:v>5.6800000000000003E-2</c:v>
                </c:pt>
                <c:pt idx="182">
                  <c:v>5.7099999999999998E-2</c:v>
                </c:pt>
                <c:pt idx="183">
                  <c:v>5.74E-2</c:v>
                </c:pt>
                <c:pt idx="184">
                  <c:v>5.7500000000000002E-2</c:v>
                </c:pt>
                <c:pt idx="185">
                  <c:v>5.7500000000000002E-2</c:v>
                </c:pt>
                <c:pt idx="186">
                  <c:v>5.74E-2</c:v>
                </c:pt>
                <c:pt idx="187">
                  <c:v>5.8000000000000003E-2</c:v>
                </c:pt>
                <c:pt idx="188">
                  <c:v>5.79E-2</c:v>
                </c:pt>
                <c:pt idx="189">
                  <c:v>5.8299999999999998E-2</c:v>
                </c:pt>
                <c:pt idx="190">
                  <c:v>5.7799999999999997E-2</c:v>
                </c:pt>
                <c:pt idx="191">
                  <c:v>5.8400000000000001E-2</c:v>
                </c:pt>
                <c:pt idx="192">
                  <c:v>6.0100000000000001E-2</c:v>
                </c:pt>
                <c:pt idx="193">
                  <c:v>6.0400000000000002E-2</c:v>
                </c:pt>
                <c:pt idx="194">
                  <c:v>6.13E-2</c:v>
                </c:pt>
                <c:pt idx="195">
                  <c:v>6.1899999999999997E-2</c:v>
                </c:pt>
                <c:pt idx="196">
                  <c:v>6.1699999999999998E-2</c:v>
                </c:pt>
                <c:pt idx="197">
                  <c:v>6.1600000000000002E-2</c:v>
                </c:pt>
                <c:pt idx="198">
                  <c:v>6.1899999999999997E-2</c:v>
                </c:pt>
                <c:pt idx="199">
                  <c:v>6.2E-2</c:v>
                </c:pt>
                <c:pt idx="200">
                  <c:v>6.2199999999999998E-2</c:v>
                </c:pt>
              </c:numCache>
            </c:numRef>
          </c:yVal>
          <c:smooth val="0"/>
          <c:extLst>
            <c:ext xmlns:c16="http://schemas.microsoft.com/office/drawing/2014/chart" uri="{C3380CC4-5D6E-409C-BE32-E72D297353CC}">
              <c16:uniqueId val="{00000006-C5B6-43D3-B793-64DB95087105}"/>
            </c:ext>
          </c:extLst>
        </c:ser>
        <c:dLbls>
          <c:showLegendKey val="0"/>
          <c:showVal val="0"/>
          <c:showCatName val="0"/>
          <c:showSerName val="0"/>
          <c:showPercent val="0"/>
          <c:showBubbleSize val="0"/>
        </c:dLbls>
        <c:axId val="643641800"/>
        <c:axId val="643642128"/>
      </c:scatterChart>
      <c:valAx>
        <c:axId val="643641800"/>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layout>
            <c:manualLayout>
              <c:xMode val="edge"/>
              <c:yMode val="edge"/>
              <c:x val="0.46585196850393712"/>
              <c:y val="0.94835450977729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2128"/>
        <c:crosses val="autoZero"/>
        <c:crossBetween val="midCat"/>
      </c:valAx>
      <c:valAx>
        <c:axId val="64364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Interest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641800"/>
        <c:crosses val="autoZero"/>
        <c:crossBetween val="midCat"/>
      </c:valAx>
      <c:spPr>
        <a:noFill/>
        <a:ln>
          <a:noFill/>
        </a:ln>
        <a:effectLst/>
      </c:spPr>
    </c:plotArea>
    <c:legend>
      <c:legendPos val="r"/>
      <c:layout>
        <c:manualLayout>
          <c:xMode val="edge"/>
          <c:yMode val="edge"/>
          <c:x val="0.71994942371334025"/>
          <c:y val="0.59759477353107193"/>
          <c:w val="0.25288563277416409"/>
          <c:h val="0.28723598877846901"/>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114860</xdr:colOff>
      <xdr:row>33</xdr:row>
      <xdr:rowOff>142314</xdr:rowOff>
    </xdr:from>
    <xdr:to>
      <xdr:col>20</xdr:col>
      <xdr:colOff>238125</xdr:colOff>
      <xdr:row>54</xdr:row>
      <xdr:rowOff>124385</xdr:rowOff>
    </xdr:to>
    <xdr:graphicFrame macro="">
      <xdr:nvGraphicFramePr>
        <xdr:cNvPr id="2" name="Chart 1">
          <a:extLst>
            <a:ext uri="{FF2B5EF4-FFF2-40B4-BE49-F238E27FC236}">
              <a16:creationId xmlns:a16="http://schemas.microsoft.com/office/drawing/2014/main" id="{F0116162-CC96-40C3-A2A2-8E1F3D77B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69057</xdr:colOff>
      <xdr:row>36</xdr:row>
      <xdr:rowOff>92868</xdr:rowOff>
    </xdr:from>
    <xdr:to>
      <xdr:col>4</xdr:col>
      <xdr:colOff>361950</xdr:colOff>
      <xdr:row>50</xdr:row>
      <xdr:rowOff>9525</xdr:rowOff>
    </xdr:to>
    <xdr:graphicFrame macro="">
      <xdr:nvGraphicFramePr>
        <xdr:cNvPr id="3" name="Chart 2">
          <a:extLst>
            <a:ext uri="{FF2B5EF4-FFF2-40B4-BE49-F238E27FC236}">
              <a16:creationId xmlns:a16="http://schemas.microsoft.com/office/drawing/2014/main" id="{EF9E11CE-F845-4F7E-9749-67B2206B5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54</xdr:row>
      <xdr:rowOff>9525</xdr:rowOff>
    </xdr:from>
    <xdr:to>
      <xdr:col>4</xdr:col>
      <xdr:colOff>971550</xdr:colOff>
      <xdr:row>70</xdr:row>
      <xdr:rowOff>28575</xdr:rowOff>
    </xdr:to>
    <xdr:graphicFrame macro="">
      <xdr:nvGraphicFramePr>
        <xdr:cNvPr id="4" name="Chart 3">
          <a:extLst>
            <a:ext uri="{FF2B5EF4-FFF2-40B4-BE49-F238E27FC236}">
              <a16:creationId xmlns:a16="http://schemas.microsoft.com/office/drawing/2014/main" id="{675DFD67-3D0D-4F00-BF12-989C0ADFE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1053353</xdr:colOff>
      <xdr:row>57</xdr:row>
      <xdr:rowOff>112059</xdr:rowOff>
    </xdr:from>
    <xdr:to>
      <xdr:col>16</xdr:col>
      <xdr:colOff>266700</xdr:colOff>
      <xdr:row>70</xdr:row>
      <xdr:rowOff>44823</xdr:rowOff>
    </xdr:to>
    <xdr:graphicFrame macro="">
      <xdr:nvGraphicFramePr>
        <xdr:cNvPr id="7" name="Chart 6">
          <a:extLst>
            <a:ext uri="{FF2B5EF4-FFF2-40B4-BE49-F238E27FC236}">
              <a16:creationId xmlns:a16="http://schemas.microsoft.com/office/drawing/2014/main" id="{3BBDFB52-B3F6-49C2-9B46-F360FE400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276225</xdr:colOff>
      <xdr:row>0</xdr:row>
      <xdr:rowOff>95249</xdr:rowOff>
    </xdr:from>
    <xdr:to>
      <xdr:col>19</xdr:col>
      <xdr:colOff>266700</xdr:colOff>
      <xdr:row>28</xdr:row>
      <xdr:rowOff>38100</xdr:rowOff>
    </xdr:to>
    <xdr:graphicFrame macro="">
      <xdr:nvGraphicFramePr>
        <xdr:cNvPr id="2" name="Chart 1">
          <a:extLst>
            <a:ext uri="{FF2B5EF4-FFF2-40B4-BE49-F238E27FC236}">
              <a16:creationId xmlns:a16="http://schemas.microsoft.com/office/drawing/2014/main" id="{F6FF8966-F59D-4D1D-A032-0D782630C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276225</xdr:colOff>
      <xdr:row>0</xdr:row>
      <xdr:rowOff>95249</xdr:rowOff>
    </xdr:from>
    <xdr:to>
      <xdr:col>19</xdr:col>
      <xdr:colOff>266700</xdr:colOff>
      <xdr:row>28</xdr:row>
      <xdr:rowOff>38100</xdr:rowOff>
    </xdr:to>
    <xdr:graphicFrame macro="">
      <xdr:nvGraphicFramePr>
        <xdr:cNvPr id="2" name="Chart 1">
          <a:extLst>
            <a:ext uri="{FF2B5EF4-FFF2-40B4-BE49-F238E27FC236}">
              <a16:creationId xmlns:a16="http://schemas.microsoft.com/office/drawing/2014/main" id="{7B044A98-AE4C-4071-B544-8FB89AC73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285750</xdr:colOff>
      <xdr:row>1</xdr:row>
      <xdr:rowOff>9524</xdr:rowOff>
    </xdr:from>
    <xdr:to>
      <xdr:col>21</xdr:col>
      <xdr:colOff>276225</xdr:colOff>
      <xdr:row>28</xdr:row>
      <xdr:rowOff>114300</xdr:rowOff>
    </xdr:to>
    <xdr:graphicFrame macro="">
      <xdr:nvGraphicFramePr>
        <xdr:cNvPr id="2" name="Chart 1">
          <a:extLst>
            <a:ext uri="{FF2B5EF4-FFF2-40B4-BE49-F238E27FC236}">
              <a16:creationId xmlns:a16="http://schemas.microsoft.com/office/drawing/2014/main" id="{083D5CAC-F11F-486F-BA06-E39FF155E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
  <sheetViews>
    <sheetView tabSelected="1" topLeftCell="B1" zoomScale="110" zoomScaleNormal="110" workbookViewId="0">
      <selection activeCell="V41" sqref="V41"/>
    </sheetView>
  </sheetViews>
  <sheetFormatPr defaultRowHeight="12.75" x14ac:dyDescent="0.2"/>
  <cols>
    <col min="1" max="1" width="7.85546875" customWidth="1"/>
    <col min="2" max="2" width="13.28515625" customWidth="1"/>
    <col min="3" max="3" width="12" customWidth="1"/>
    <col min="4" max="4" width="17.28515625" customWidth="1"/>
    <col min="5" max="5" width="16.5703125" customWidth="1"/>
    <col min="6" max="6" width="7.42578125" customWidth="1"/>
    <col min="7" max="7" width="7.28515625" customWidth="1"/>
    <col min="8" max="8" width="12" bestFit="1" customWidth="1"/>
    <col min="9" max="9" width="2.85546875" customWidth="1"/>
    <col min="10" max="10" width="8.42578125" hidden="1" customWidth="1"/>
    <col min="11" max="11" width="3.85546875" hidden="1" customWidth="1"/>
    <col min="12" max="12" width="9.140625" hidden="1" customWidth="1"/>
    <col min="13" max="13" width="12.85546875" hidden="1" customWidth="1"/>
    <col min="14" max="14" width="9.140625" hidden="1" customWidth="1"/>
    <col min="15" max="15" width="3.140625" hidden="1" customWidth="1"/>
    <col min="16" max="16" width="10.140625" bestFit="1" customWidth="1"/>
    <col min="17" max="17" width="14.7109375" customWidth="1"/>
    <col min="18" max="18" width="12.42578125" bestFit="1" customWidth="1"/>
    <col min="19" max="19" width="4.140625" customWidth="1"/>
    <col min="20" max="20" width="11.42578125" customWidth="1"/>
    <col min="21" max="21" width="11.7109375" customWidth="1"/>
    <col min="22" max="22" width="10.28515625" customWidth="1"/>
    <col min="24" max="24" width="10.140625" bestFit="1" customWidth="1"/>
    <col min="25" max="25" width="20.85546875" customWidth="1"/>
  </cols>
  <sheetData>
    <row r="1" spans="1:25" ht="12.75" customHeight="1" x14ac:dyDescent="0.2">
      <c r="J1" t="s">
        <v>5</v>
      </c>
      <c r="L1" s="28" t="s">
        <v>9</v>
      </c>
      <c r="M1" s="28"/>
      <c r="N1" s="28"/>
      <c r="P1" s="25" t="s">
        <v>22</v>
      </c>
      <c r="Q1" s="25"/>
      <c r="R1" s="3"/>
      <c r="S1" s="20"/>
      <c r="T1" s="29" t="s">
        <v>28</v>
      </c>
      <c r="U1" s="28" t="s">
        <v>27</v>
      </c>
      <c r="V1" s="29" t="s">
        <v>25</v>
      </c>
      <c r="X1" s="26" t="s">
        <v>21</v>
      </c>
      <c r="Y1" s="26"/>
    </row>
    <row r="2" spans="1:25" ht="12.75" customHeight="1" x14ac:dyDescent="0.2">
      <c r="A2" t="s">
        <v>17</v>
      </c>
      <c r="B2" t="s">
        <v>0</v>
      </c>
      <c r="C2" t="s">
        <v>1</v>
      </c>
      <c r="D2" t="s">
        <v>27</v>
      </c>
      <c r="E2" t="s">
        <v>15</v>
      </c>
      <c r="G2" s="27" t="s">
        <v>24</v>
      </c>
      <c r="H2" s="27"/>
      <c r="J2" t="s">
        <v>13</v>
      </c>
      <c r="L2" t="s">
        <v>6</v>
      </c>
      <c r="M2" t="s">
        <v>7</v>
      </c>
      <c r="N2" t="s">
        <v>8</v>
      </c>
      <c r="P2" s="13" t="s">
        <v>23</v>
      </c>
      <c r="Q2" s="13" t="s">
        <v>20</v>
      </c>
      <c r="R2" t="s">
        <v>10</v>
      </c>
      <c r="T2" s="29"/>
      <c r="U2" s="28"/>
      <c r="V2" s="29"/>
      <c r="X2" s="11" t="s">
        <v>23</v>
      </c>
      <c r="Y2" s="12" t="s">
        <v>20</v>
      </c>
    </row>
    <row r="3" spans="1:25" x14ac:dyDescent="0.2">
      <c r="A3" s="1">
        <v>0.35</v>
      </c>
      <c r="B3" s="1">
        <v>0.99429999999999996</v>
      </c>
      <c r="C3" s="2">
        <f>-LN(B3)/A3</f>
        <v>1.6332305703169119E-2</v>
      </c>
      <c r="D3" s="6">
        <f>C3</f>
        <v>1.6332305703169119E-2</v>
      </c>
      <c r="E3" s="4"/>
      <c r="F3" s="2"/>
      <c r="G3" s="27"/>
      <c r="H3" s="27"/>
      <c r="J3">
        <f>(1/$H$4)*(1-EXP(-$H$4*A3))</f>
        <v>0.3065718877101592</v>
      </c>
      <c r="L3">
        <f>(J3-A3)*(($H$5)-(($H$7^2)/(2*$H$4^2)))</f>
        <v>-2.5774063216750472E-3</v>
      </c>
      <c r="M3">
        <f t="shared" ref="M3:M30" si="0">(($H$7*J3)^2/(4*$H$4))</f>
        <v>6.825820596365441E-6</v>
      </c>
      <c r="N3">
        <f t="shared" ref="N3:N30" si="1">L3-M3</f>
        <v>-2.5842321422714126E-3</v>
      </c>
      <c r="P3" s="15">
        <f>EXP(N3-(J3*$H$6))</f>
        <v>0.99625195922784415</v>
      </c>
      <c r="Q3" s="9">
        <f>P3-B3</f>
        <v>1.9519592278441911E-3</v>
      </c>
      <c r="R3">
        <f t="shared" ref="R3:R30" si="2">(B3-P3)^2</f>
        <v>3.8101448271660907E-6</v>
      </c>
      <c r="T3" s="22">
        <f>-LN(P3)/A3</f>
        <v>1.0728806505834573E-2</v>
      </c>
      <c r="U3" s="22">
        <f>T3</f>
        <v>1.0728806505834573E-2</v>
      </c>
      <c r="V3" s="21">
        <f>(U3-D3)^2</f>
        <v>3.1399203254528899E-5</v>
      </c>
      <c r="X3" s="17">
        <v>0.99467456834094392</v>
      </c>
      <c r="Y3" s="10">
        <f t="shared" ref="Y3:Y30" si="3">X3-B3</f>
        <v>3.745683409439593E-4</v>
      </c>
    </row>
    <row r="4" spans="1:25" x14ac:dyDescent="0.2">
      <c r="A4" s="1">
        <v>0.6</v>
      </c>
      <c r="B4" s="1">
        <v>0.98929999999999996</v>
      </c>
      <c r="C4" s="2">
        <f>-LN(B4)/A4</f>
        <v>1.7929427754933679E-2</v>
      </c>
      <c r="D4" s="6">
        <f>C4+((C4-C3)*(A3/(A4-A3)))</f>
        <v>2.0165398627404064E-2</v>
      </c>
      <c r="E4" s="4">
        <f>(D4-D3)/(($H$12-D4)*(A4-A3))</f>
        <v>0.40679715851937748</v>
      </c>
      <c r="F4" s="2"/>
      <c r="G4" s="9" t="s">
        <v>2</v>
      </c>
      <c r="H4" s="14">
        <v>0.77451942321955025</v>
      </c>
      <c r="J4">
        <f t="shared" ref="J4:J30" si="4">(1/$H$4)*(1-EXP(-$H$4*A4))</f>
        <v>0.47988951246985601</v>
      </c>
      <c r="L4">
        <f t="shared" ref="L4:L30" si="5">(J4-A4)*(($H$5)-(($H$7^2)/(2*$H$4^2)))</f>
        <v>-7.1284132221442215E-3</v>
      </c>
      <c r="M4">
        <f t="shared" si="0"/>
        <v>1.6725254359917769E-5</v>
      </c>
      <c r="N4">
        <f t="shared" si="1"/>
        <v>-7.1451384765041396E-3</v>
      </c>
      <c r="P4" s="15">
        <f t="shared" ref="P4:P30" si="6">EXP(N4-(J4*$H$6))</f>
        <v>0.9910622630967878</v>
      </c>
      <c r="Q4" s="9">
        <f t="shared" ref="Q4:Q30" si="7">P4-B4</f>
        <v>1.7622630967878417E-3</v>
      </c>
      <c r="R4">
        <f t="shared" si="2"/>
        <v>3.1055712223002736E-6</v>
      </c>
      <c r="T4" s="22">
        <f t="shared" ref="T4:T30" si="8">-LN(P4)/A4</f>
        <v>1.4963196786680394E-2</v>
      </c>
      <c r="U4" s="22">
        <f>T4+((T4-T3)*(A3/(A4-A3)))</f>
        <v>2.0891343179864543E-2</v>
      </c>
      <c r="V4" s="21">
        <f t="shared" ref="V4:V30" si="9">(U4-D4)^2</f>
        <v>5.2699549324704569E-7</v>
      </c>
      <c r="X4" s="17">
        <v>0.98877940861838454</v>
      </c>
      <c r="Y4" s="10">
        <f t="shared" si="3"/>
        <v>-5.2059138161542062E-4</v>
      </c>
    </row>
    <row r="5" spans="1:25" x14ac:dyDescent="0.2">
      <c r="A5" s="1">
        <v>1.1041000000000001</v>
      </c>
      <c r="B5" s="1">
        <v>0.97619999999999996</v>
      </c>
      <c r="C5" s="2">
        <f>-LN(B5)/A5</f>
        <v>2.1816679222072258E-2</v>
      </c>
      <c r="D5" s="6">
        <f t="shared" ref="D5:D8" si="10">C5+((C5-C4)*(A4/(A5-A4)))</f>
        <v>2.6443441531699606E-2</v>
      </c>
      <c r="E5" s="4">
        <f t="shared" ref="E5:E30" si="11">(D5-D4)/(($H$12-D5)*(A5-A4))</f>
        <v>0.39646626355964393</v>
      </c>
      <c r="F5" s="2"/>
      <c r="G5" s="9" t="s">
        <v>3</v>
      </c>
      <c r="H5" s="19">
        <v>5.953633673457244E-2</v>
      </c>
      <c r="J5">
        <f t="shared" si="4"/>
        <v>0.74211086145492633</v>
      </c>
      <c r="L5">
        <f t="shared" si="5"/>
        <v>-2.1483620744022863E-2</v>
      </c>
      <c r="M5">
        <f t="shared" si="0"/>
        <v>3.9997034189930004E-5</v>
      </c>
      <c r="N5">
        <f>L5-M5</f>
        <v>-2.1523617778212791E-2</v>
      </c>
      <c r="P5" s="15">
        <f t="shared" si="6"/>
        <v>0.97593639352183215</v>
      </c>
      <c r="Q5" s="9">
        <f t="shared" si="7"/>
        <v>-2.6360647816781047E-4</v>
      </c>
      <c r="R5">
        <f t="shared" si="2"/>
        <v>6.9488375332036337E-8</v>
      </c>
      <c r="T5" s="22">
        <f t="shared" si="8"/>
        <v>2.2061285449354085E-2</v>
      </c>
      <c r="U5" s="22">
        <f t="shared" ref="U5:U30" si="12">T5+((T5-T4)*(A4/(A5-A4)))</f>
        <v>3.0509714724506264E-2</v>
      </c>
      <c r="V5" s="21">
        <f t="shared" si="9"/>
        <v>1.6534577678538053E-5</v>
      </c>
      <c r="X5" s="17">
        <v>0.97298600306393979</v>
      </c>
      <c r="Y5" s="10">
        <f t="shared" si="3"/>
        <v>-3.2139969360601706E-3</v>
      </c>
    </row>
    <row r="6" spans="1:25" x14ac:dyDescent="0.2">
      <c r="A6" s="1">
        <v>1.6</v>
      </c>
      <c r="B6" s="1">
        <v>0.95779999999999998</v>
      </c>
      <c r="C6" s="2">
        <f>-LN(B6)/A6</f>
        <v>2.6947681921017548E-2</v>
      </c>
      <c r="D6" s="6">
        <f t="shared" si="10"/>
        <v>3.8371638524981037E-2</v>
      </c>
      <c r="E6" s="4">
        <f t="shared" si="11"/>
        <v>1.2345187373064885</v>
      </c>
      <c r="F6" s="2"/>
      <c r="G6" s="9" t="s">
        <v>12</v>
      </c>
      <c r="H6" s="19">
        <v>3.8191699294933793E-3</v>
      </c>
      <c r="J6">
        <f t="shared" si="4"/>
        <v>0.91720512237213658</v>
      </c>
      <c r="L6">
        <f t="shared" si="5"/>
        <v>-4.0523056177532227E-2</v>
      </c>
      <c r="M6">
        <f t="shared" si="0"/>
        <v>6.1097460095627424E-5</v>
      </c>
      <c r="N6">
        <f t="shared" si="1"/>
        <v>-4.0584153637627851E-2</v>
      </c>
      <c r="P6" s="15">
        <f t="shared" si="6"/>
        <v>0.95687059523703866</v>
      </c>
      <c r="Q6" s="9">
        <f t="shared" si="7"/>
        <v>-9.2940476296132779E-4</v>
      </c>
      <c r="R6">
        <f t="shared" si="2"/>
        <v>8.6379321341520193E-7</v>
      </c>
      <c r="T6" s="22">
        <f>-LN(P6)/A6</f>
        <v>2.7554447412605491E-2</v>
      </c>
      <c r="U6" s="22">
        <f t="shared" si="12"/>
        <v>3.9784736026491109E-2</v>
      </c>
      <c r="V6" s="21">
        <f t="shared" si="9"/>
        <v>1.9968445487740068E-6</v>
      </c>
      <c r="X6" s="17">
        <v>0.95391295730515058</v>
      </c>
      <c r="Y6" s="10">
        <f t="shared" si="3"/>
        <v>-3.8870426948494075E-3</v>
      </c>
    </row>
    <row r="7" spans="1:25" x14ac:dyDescent="0.2">
      <c r="A7" s="1">
        <v>1.85</v>
      </c>
      <c r="B7" s="1">
        <v>0.94779999999999998</v>
      </c>
      <c r="C7" s="2">
        <f>-LN(B7)/A7</f>
        <v>2.897933483710765E-2</v>
      </c>
      <c r="D7" s="6">
        <f t="shared" si="10"/>
        <v>4.1981913500084303E-2</v>
      </c>
      <c r="E7" s="4">
        <f t="shared" si="11"/>
        <v>0.90973608213345825</v>
      </c>
      <c r="F7" s="2"/>
      <c r="G7" s="7" t="s">
        <v>4</v>
      </c>
      <c r="H7" s="7">
        <v>1.4999999999999999E-2</v>
      </c>
      <c r="J7">
        <f t="shared" si="4"/>
        <v>0.98302860235927181</v>
      </c>
      <c r="L7">
        <f t="shared" si="5"/>
        <v>-5.1453711505516989E-2</v>
      </c>
      <c r="M7">
        <f t="shared" si="0"/>
        <v>7.0181479934319796E-5</v>
      </c>
      <c r="N7">
        <f t="shared" si="1"/>
        <v>-5.1523892985451306E-2</v>
      </c>
      <c r="P7" s="15">
        <f t="shared" si="6"/>
        <v>0.94622182863319659</v>
      </c>
      <c r="Q7" s="9">
        <f t="shared" si="7"/>
        <v>-1.5781713668033825E-3</v>
      </c>
      <c r="R7">
        <f t="shared" si="2"/>
        <v>2.4906248629980565E-6</v>
      </c>
      <c r="T7" s="22">
        <f t="shared" si="8"/>
        <v>2.9880133115358757E-2</v>
      </c>
      <c r="U7" s="22">
        <f t="shared" si="12"/>
        <v>4.4764521612979662E-2</v>
      </c>
      <c r="V7" s="21">
        <f t="shared" si="9"/>
        <v>7.7429079099510687E-6</v>
      </c>
      <c r="X7" s="17">
        <v>0.94341377406645632</v>
      </c>
      <c r="Y7" s="10">
        <f t="shared" si="3"/>
        <v>-4.3862259335436526E-3</v>
      </c>
    </row>
    <row r="8" spans="1:25" x14ac:dyDescent="0.2">
      <c r="A8" s="1">
        <v>2.1</v>
      </c>
      <c r="B8" s="1">
        <v>0.93620000000000003</v>
      </c>
      <c r="C8" s="2">
        <f t="shared" ref="C8:C30" si="13">-LN(B8)/A8</f>
        <v>3.139340481722229E-2</v>
      </c>
      <c r="D8" s="6">
        <f t="shared" si="10"/>
        <v>4.9257522670070622E-2</v>
      </c>
      <c r="E8" s="5">
        <f t="shared" si="11"/>
        <v>3.3846594976312194</v>
      </c>
      <c r="F8" s="2"/>
      <c r="J8">
        <f t="shared" si="4"/>
        <v>1.0372647034002089</v>
      </c>
      <c r="L8">
        <f t="shared" si="5"/>
        <v>-6.3072063861368224E-2</v>
      </c>
      <c r="M8">
        <f t="shared" si="0"/>
        <v>7.8139281388415476E-5</v>
      </c>
      <c r="N8">
        <f t="shared" si="1"/>
        <v>-6.3150203142756642E-2</v>
      </c>
      <c r="P8" s="15">
        <f t="shared" si="6"/>
        <v>0.93509075212538262</v>
      </c>
      <c r="Q8" s="9">
        <f t="shared" si="7"/>
        <v>-1.1092478746174139E-3</v>
      </c>
      <c r="R8">
        <f t="shared" si="2"/>
        <v>1.23043084734325E-6</v>
      </c>
      <c r="T8" s="22">
        <f t="shared" si="8"/>
        <v>3.1957949193765531E-2</v>
      </c>
      <c r="U8" s="22">
        <f t="shared" si="12"/>
        <v>4.7333788173975655E-2</v>
      </c>
      <c r="V8" s="21">
        <f t="shared" si="9"/>
        <v>3.7007544114657568E-6</v>
      </c>
      <c r="X8" s="17">
        <v>0.93250088951689469</v>
      </c>
      <c r="Y8" s="10">
        <f t="shared" si="3"/>
        <v>-3.699110483105339E-3</v>
      </c>
    </row>
    <row r="9" spans="1:25" x14ac:dyDescent="0.2">
      <c r="A9" s="1">
        <v>2.35</v>
      </c>
      <c r="B9" s="1">
        <v>0.92369999999999997</v>
      </c>
      <c r="C9" s="2">
        <f t="shared" si="13"/>
        <v>3.3773589524924555E-2</v>
      </c>
      <c r="D9" s="6">
        <f t="shared" ref="D9:D30" si="14">C9+((C9-C8)*(A8/(A9-A8)))</f>
        <v>5.3767141069623589E-2</v>
      </c>
      <c r="E9" s="5">
        <f t="shared" si="11"/>
        <v>4.4117689640703199</v>
      </c>
      <c r="F9" s="2"/>
      <c r="G9" s="26" t="s">
        <v>14</v>
      </c>
      <c r="H9" s="26"/>
      <c r="J9">
        <f t="shared" si="4"/>
        <v>1.0819532348588567</v>
      </c>
      <c r="L9">
        <f t="shared" si="5"/>
        <v>-7.5257053008470964E-2</v>
      </c>
      <c r="M9">
        <f t="shared" si="0"/>
        <v>8.50172773750392E-5</v>
      </c>
      <c r="N9">
        <f t="shared" si="1"/>
        <v>-7.5342070285845997E-2</v>
      </c>
      <c r="P9" s="15">
        <f t="shared" si="6"/>
        <v>0.92360181760618998</v>
      </c>
      <c r="Q9" s="9">
        <f t="shared" si="7"/>
        <v>-9.8182393809986834E-5</v>
      </c>
      <c r="R9">
        <f t="shared" si="2"/>
        <v>9.6397824542593415E-9</v>
      </c>
      <c r="T9" s="22">
        <f t="shared" si="8"/>
        <v>3.38188227853349E-2</v>
      </c>
      <c r="U9" s="22">
        <f t="shared" si="12"/>
        <v>4.9450160954517597E-2</v>
      </c>
      <c r="V9" s="21">
        <f t="shared" si="9"/>
        <v>1.8636317314220546E-5</v>
      </c>
      <c r="X9" s="17">
        <v>0.9212798437547659</v>
      </c>
      <c r="Y9" s="10">
        <f t="shared" si="3"/>
        <v>-2.4201562452340619E-3</v>
      </c>
    </row>
    <row r="10" spans="1:25" x14ac:dyDescent="0.2">
      <c r="A10" s="1">
        <v>2.6</v>
      </c>
      <c r="B10" s="1">
        <v>0.91249999999999998</v>
      </c>
      <c r="C10" s="2">
        <f t="shared" si="13"/>
        <v>3.5218151355957884E-2</v>
      </c>
      <c r="D10" s="6">
        <f t="shared" si="14"/>
        <v>4.8797032567671178E-2</v>
      </c>
      <c r="E10" s="5">
        <f t="shared" si="11"/>
        <v>-2.1945929506170474</v>
      </c>
      <c r="F10" s="2"/>
      <c r="G10" s="26"/>
      <c r="H10" s="26"/>
      <c r="J10">
        <f t="shared" si="4"/>
        <v>1.1187749238372582</v>
      </c>
      <c r="L10">
        <f t="shared" si="5"/>
        <v>-8.7908929811313499E-2</v>
      </c>
      <c r="M10">
        <f t="shared" si="0"/>
        <v>9.0902465081485291E-5</v>
      </c>
      <c r="N10">
        <f t="shared" si="1"/>
        <v>-8.799983227639499E-2</v>
      </c>
      <c r="P10" s="15">
        <f t="shared" si="6"/>
        <v>0.91185652184434896</v>
      </c>
      <c r="Q10" s="9">
        <f t="shared" si="7"/>
        <v>-6.4347815565102273E-4</v>
      </c>
      <c r="R10">
        <f t="shared" si="2"/>
        <v>4.1406413680004185E-7</v>
      </c>
      <c r="T10" s="22">
        <f t="shared" si="8"/>
        <v>3.5489470701302095E-2</v>
      </c>
      <c r="U10" s="22">
        <f t="shared" si="12"/>
        <v>5.1193561111393726E-2</v>
      </c>
      <c r="V10" s="21">
        <f t="shared" si="9"/>
        <v>5.7433490608769173E-6</v>
      </c>
      <c r="X10" s="17">
        <v>0.90983740410305602</v>
      </c>
      <c r="Y10" s="10">
        <f t="shared" si="3"/>
        <v>-2.6625958969439534E-3</v>
      </c>
    </row>
    <row r="11" spans="1:25" x14ac:dyDescent="0.2">
      <c r="A11" s="1">
        <v>2.85</v>
      </c>
      <c r="B11" s="1">
        <v>0.89810000000000001</v>
      </c>
      <c r="C11" s="2">
        <f t="shared" si="13"/>
        <v>3.7710125721134385E-2</v>
      </c>
      <c r="D11" s="6">
        <f t="shared" si="14"/>
        <v>6.3626659118970003E-2</v>
      </c>
      <c r="E11" s="5">
        <f t="shared" si="11"/>
        <v>-10.279076159965877</v>
      </c>
      <c r="F11" s="2"/>
      <c r="G11" s="10" t="s">
        <v>2</v>
      </c>
      <c r="H11" s="16">
        <f>E34</f>
        <v>0.73687956037974212</v>
      </c>
      <c r="J11">
        <f t="shared" si="4"/>
        <v>1.1491146269997292</v>
      </c>
      <c r="L11">
        <f t="shared" si="5"/>
        <v>-0.1009455046896212</v>
      </c>
      <c r="M11">
        <f t="shared" si="0"/>
        <v>9.5899627220305463E-5</v>
      </c>
      <c r="N11">
        <f t="shared" si="1"/>
        <v>-0.1010414043168415</v>
      </c>
      <c r="P11" s="15">
        <f t="shared" si="6"/>
        <v>0.89993740475766471</v>
      </c>
      <c r="Q11" s="9">
        <f t="shared" si="7"/>
        <v>1.8374047576646957E-3</v>
      </c>
      <c r="R11">
        <f t="shared" si="2"/>
        <v>3.3760562434888591E-6</v>
      </c>
      <c r="T11" s="22">
        <f t="shared" si="8"/>
        <v>3.6993006437129772E-2</v>
      </c>
      <c r="U11" s="22">
        <f t="shared" si="12"/>
        <v>5.2629778089737608E-2</v>
      </c>
      <c r="V11" s="21">
        <f t="shared" si="9"/>
        <v>1.2093139237109132E-4</v>
      </c>
      <c r="X11" s="17">
        <v>0.89824471806181105</v>
      </c>
      <c r="Y11" s="10">
        <f t="shared" si="3"/>
        <v>1.4471806181104441E-4</v>
      </c>
    </row>
    <row r="12" spans="1:25" x14ac:dyDescent="0.2">
      <c r="A12" s="1">
        <v>3.1</v>
      </c>
      <c r="B12" s="1">
        <v>0.8881</v>
      </c>
      <c r="C12" s="2">
        <f t="shared" si="13"/>
        <v>3.8280945070218911E-2</v>
      </c>
      <c r="D12" s="6">
        <f t="shared" si="14"/>
        <v>4.4788285649782503E-2</v>
      </c>
      <c r="E12" s="5">
        <f t="shared" si="11"/>
        <v>-5.7664494198934824</v>
      </c>
      <c r="F12" s="2"/>
      <c r="G12" s="10" t="s">
        <v>3</v>
      </c>
      <c r="H12" s="18">
        <f>D33</f>
        <v>5.7855857805499414E-2</v>
      </c>
      <c r="J12">
        <f t="shared" si="4"/>
        <v>1.174113414766548</v>
      </c>
      <c r="L12">
        <f t="shared" si="5"/>
        <v>-0.11429905648399685</v>
      </c>
      <c r="M12">
        <f t="shared" si="0"/>
        <v>1.0011757310939591E-4</v>
      </c>
      <c r="N12">
        <f t="shared" si="1"/>
        <v>-0.11439917405710624</v>
      </c>
      <c r="P12" s="15">
        <f t="shared" si="6"/>
        <v>0.88791140269745561</v>
      </c>
      <c r="Q12" s="9">
        <f t="shared" si="7"/>
        <v>-1.88597302544391E-4</v>
      </c>
      <c r="R12">
        <f t="shared" si="2"/>
        <v>3.5568942527020552E-8</v>
      </c>
      <c r="T12" s="22">
        <f t="shared" si="8"/>
        <v>3.8349455711160441E-2</v>
      </c>
      <c r="U12" s="22">
        <f t="shared" si="12"/>
        <v>5.3812977435110064E-2</v>
      </c>
      <c r="V12" s="21">
        <f t="shared" si="9"/>
        <v>8.1445061820158764E-5</v>
      </c>
      <c r="X12" s="17">
        <v>0.88655997421488941</v>
      </c>
      <c r="Y12" s="10">
        <f t="shared" si="3"/>
        <v>-1.5400257851105881E-3</v>
      </c>
    </row>
    <row r="13" spans="1:25" x14ac:dyDescent="0.2">
      <c r="A13" s="1">
        <v>3.34</v>
      </c>
      <c r="B13" s="1">
        <v>0.875</v>
      </c>
      <c r="C13" s="2">
        <f t="shared" si="13"/>
        <v>3.9979458869617554E-2</v>
      </c>
      <c r="D13" s="6">
        <f t="shared" si="14"/>
        <v>6.1918595445183383E-2</v>
      </c>
      <c r="E13" s="5">
        <f t="shared" si="11"/>
        <v>-17.568520821276216</v>
      </c>
      <c r="F13" s="2"/>
      <c r="G13" s="10" t="s">
        <v>12</v>
      </c>
      <c r="H13" s="18">
        <v>9.4999999999999998E-3</v>
      </c>
      <c r="J13">
        <f t="shared" si="4"/>
        <v>1.1939618600151134</v>
      </c>
      <c r="L13">
        <f t="shared" si="5"/>
        <v>-0.12736478692965739</v>
      </c>
      <c r="M13">
        <f t="shared" si="0"/>
        <v>1.0353116981241198E-4</v>
      </c>
      <c r="N13">
        <f t="shared" si="1"/>
        <v>-0.12746831809946979</v>
      </c>
      <c r="P13" s="15">
        <f t="shared" si="6"/>
        <v>0.87631622886535432</v>
      </c>
      <c r="Q13" s="9">
        <f t="shared" si="7"/>
        <v>1.3162288653543186E-3</v>
      </c>
      <c r="R13">
        <f t="shared" si="2"/>
        <v>1.7324584259919169E-6</v>
      </c>
      <c r="T13" s="22">
        <f t="shared" si="8"/>
        <v>3.9529419560539375E-2</v>
      </c>
      <c r="U13" s="22">
        <f t="shared" si="12"/>
        <v>5.477061928168396E-2</v>
      </c>
      <c r="V13" s="21">
        <f t="shared" si="9"/>
        <v>5.1093563233955928E-5</v>
      </c>
      <c r="X13" s="17">
        <v>0.87530015538641026</v>
      </c>
      <c r="Y13" s="10">
        <f t="shared" si="3"/>
        <v>3.0015538641026129E-4</v>
      </c>
    </row>
    <row r="14" spans="1:25" x14ac:dyDescent="0.2">
      <c r="A14" s="1">
        <v>3.6</v>
      </c>
      <c r="B14" s="1">
        <v>0.86380000000000001</v>
      </c>
      <c r="C14" s="2">
        <f t="shared" si="13"/>
        <v>4.0670560682093411E-2</v>
      </c>
      <c r="D14" s="6">
        <f t="shared" si="14"/>
        <v>4.9548560888514025E-2</v>
      </c>
      <c r="E14" s="5">
        <f t="shared" si="11"/>
        <v>-5.7271404239701713</v>
      </c>
      <c r="F14" s="2"/>
      <c r="G14" s="10" t="s">
        <v>4</v>
      </c>
      <c r="H14" s="10">
        <v>1.4999999999999999E-2</v>
      </c>
      <c r="J14">
        <f t="shared" si="4"/>
        <v>1.211683532500387</v>
      </c>
      <c r="L14">
        <f t="shared" si="5"/>
        <v>-0.14174371477192033</v>
      </c>
      <c r="M14">
        <f t="shared" si="0"/>
        <v>1.066273521542785E-4</v>
      </c>
      <c r="N14">
        <f t="shared" si="1"/>
        <v>-0.1418503421240746</v>
      </c>
      <c r="P14" s="15">
        <f t="shared" si="6"/>
        <v>0.86374476263734512</v>
      </c>
      <c r="Q14" s="9">
        <f t="shared" si="7"/>
        <v>-5.5237362654891875E-5</v>
      </c>
      <c r="R14">
        <f t="shared" si="2"/>
        <v>3.0511662330680434E-9</v>
      </c>
      <c r="T14" s="22">
        <f t="shared" si="8"/>
        <v>4.0688324287628461E-2</v>
      </c>
      <c r="U14" s="22">
        <f t="shared" si="12"/>
        <v>5.5575792704849775E-2</v>
      </c>
      <c r="V14" s="21">
        <f t="shared" si="9"/>
        <v>3.6327523367849946E-5</v>
      </c>
      <c r="X14" s="17">
        <v>0.86309530579681359</v>
      </c>
      <c r="Y14" s="10">
        <f t="shared" si="3"/>
        <v>-7.0469420318641784E-4</v>
      </c>
    </row>
    <row r="15" spans="1:25" x14ac:dyDescent="0.2">
      <c r="A15" s="1">
        <v>3.85</v>
      </c>
      <c r="B15" s="1">
        <v>0.85089999999999999</v>
      </c>
      <c r="C15" s="2">
        <f t="shared" si="13"/>
        <v>4.193783535756504E-2</v>
      </c>
      <c r="D15" s="6">
        <f t="shared" si="14"/>
        <v>6.01865906843565E-2</v>
      </c>
      <c r="E15" s="5">
        <f t="shared" si="11"/>
        <v>-18.256969543518021</v>
      </c>
      <c r="J15">
        <f t="shared" si="4"/>
        <v>1.2256678673937527</v>
      </c>
      <c r="L15">
        <f t="shared" si="5"/>
        <v>-0.15575096111963885</v>
      </c>
      <c r="M15">
        <f t="shared" si="0"/>
        <v>1.0910277945525921E-4</v>
      </c>
      <c r="N15">
        <f t="shared" si="1"/>
        <v>-0.1558600638990941</v>
      </c>
      <c r="P15" s="15">
        <f t="shared" si="6"/>
        <v>0.851682820595002</v>
      </c>
      <c r="Q15" s="9">
        <f t="shared" si="7"/>
        <v>7.8282059500200951E-4</v>
      </c>
      <c r="R15">
        <f t="shared" si="2"/>
        <v>6.1280808395930015E-7</v>
      </c>
      <c r="T15" s="22">
        <f t="shared" si="8"/>
        <v>4.1698986431633937E-2</v>
      </c>
      <c r="U15" s="22">
        <f t="shared" si="12"/>
        <v>5.6252521305312803E-2</v>
      </c>
      <c r="V15" s="21">
        <f t="shared" si="9"/>
        <v>1.5476901879129265E-5</v>
      </c>
      <c r="X15" s="17">
        <v>0.85138528309003703</v>
      </c>
      <c r="Y15" s="10">
        <f t="shared" si="3"/>
        <v>4.852830900370364E-4</v>
      </c>
    </row>
    <row r="16" spans="1:25" x14ac:dyDescent="0.2">
      <c r="A16" s="1">
        <v>4.0999999999999996</v>
      </c>
      <c r="B16" s="1">
        <v>0.84089999999999998</v>
      </c>
      <c r="C16" s="2">
        <f t="shared" si="13"/>
        <v>4.2264032230069463E-2</v>
      </c>
      <c r="D16" s="2">
        <f t="shared" si="14"/>
        <v>4.7287464066637599E-2</v>
      </c>
      <c r="E16" s="5">
        <f t="shared" si="11"/>
        <v>-4.8821521742841965</v>
      </c>
      <c r="J16">
        <f t="shared" si="4"/>
        <v>1.2371904395885855</v>
      </c>
      <c r="L16">
        <f t="shared" si="5"/>
        <v>-0.1699043101277565</v>
      </c>
      <c r="M16">
        <f t="shared" si="0"/>
        <v>1.111637846103087E-4</v>
      </c>
      <c r="N16">
        <f t="shared" si="1"/>
        <v>-0.17001547391236682</v>
      </c>
      <c r="P16" s="15">
        <f t="shared" si="6"/>
        <v>0.83967487601136614</v>
      </c>
      <c r="Q16" s="9">
        <f t="shared" si="7"/>
        <v>-1.2251239886338361E-3</v>
      </c>
      <c r="R16">
        <f t="shared" si="2"/>
        <v>1.5009287875260797E-6</v>
      </c>
      <c r="T16" s="22">
        <f t="shared" si="8"/>
        <v>4.2619637667390305E-2</v>
      </c>
      <c r="U16" s="22">
        <f t="shared" si="12"/>
        <v>5.6797666698038388E-2</v>
      </c>
      <c r="V16" s="21">
        <f t="shared" si="9"/>
        <v>9.0443954090302478E-5</v>
      </c>
      <c r="X16" s="17">
        <v>0.83972585027726288</v>
      </c>
      <c r="Y16" s="10">
        <f t="shared" si="3"/>
        <v>-1.1741497227371056E-3</v>
      </c>
    </row>
    <row r="17" spans="1:25" x14ac:dyDescent="0.2">
      <c r="A17" s="1">
        <v>4.34</v>
      </c>
      <c r="B17" s="1">
        <v>0.82779999999999998</v>
      </c>
      <c r="C17" s="2">
        <f t="shared" si="13"/>
        <v>4.3544631259793791E-2</v>
      </c>
      <c r="D17" s="2">
        <f t="shared" si="14"/>
        <v>6.5421531350917703E-2</v>
      </c>
      <c r="E17" s="5">
        <f t="shared" si="11"/>
        <v>-9.9870306630211463</v>
      </c>
      <c r="F17" s="2"/>
      <c r="J17">
        <f t="shared" si="4"/>
        <v>1.2463390889337089</v>
      </c>
      <c r="L17">
        <f t="shared" si="5"/>
        <v>-0.18360506061338816</v>
      </c>
      <c r="M17">
        <f t="shared" si="0"/>
        <v>1.1281390839208525E-4</v>
      </c>
      <c r="N17">
        <f t="shared" si="1"/>
        <v>-0.18371787452178023</v>
      </c>
      <c r="P17" s="15">
        <f t="shared" si="6"/>
        <v>0.82821884389987177</v>
      </c>
      <c r="Q17" s="9">
        <f t="shared" si="7"/>
        <v>4.1884389987179027E-4</v>
      </c>
      <c r="R17">
        <f t="shared" si="2"/>
        <v>1.7543021245981028E-7</v>
      </c>
      <c r="T17" s="22">
        <f t="shared" si="8"/>
        <v>4.3428077256264519E-2</v>
      </c>
      <c r="U17" s="22">
        <f t="shared" si="12"/>
        <v>5.723892023286567E-2</v>
      </c>
      <c r="V17" s="21">
        <f t="shared" si="9"/>
        <v>6.6955124709268735E-5</v>
      </c>
      <c r="X17" s="17">
        <v>0.82859930594568143</v>
      </c>
      <c r="Y17" s="10">
        <f t="shared" si="3"/>
        <v>7.9930594568144997E-4</v>
      </c>
    </row>
    <row r="18" spans="1:25" x14ac:dyDescent="0.2">
      <c r="A18" s="1">
        <v>4.51</v>
      </c>
      <c r="B18" s="1">
        <v>0.82120000000000004</v>
      </c>
      <c r="C18" s="2">
        <f>-LN(B18)/A18</f>
        <v>4.3678180451742467E-2</v>
      </c>
      <c r="D18" s="2">
        <f t="shared" si="14"/>
        <v>4.7087612763843961E-2</v>
      </c>
      <c r="E18" s="5">
        <f t="shared" si="11"/>
        <v>-10.015241992244214</v>
      </c>
      <c r="F18" s="2"/>
      <c r="J18">
        <f t="shared" si="4"/>
        <v>1.2518640281229916</v>
      </c>
      <c r="L18">
        <f t="shared" si="5"/>
        <v>-0.19336645799262905</v>
      </c>
      <c r="M18">
        <f t="shared" si="0"/>
        <v>1.1381631855616448E-4</v>
      </c>
      <c r="N18">
        <f t="shared" si="1"/>
        <v>-0.19348027431118522</v>
      </c>
      <c r="P18" s="15">
        <f t="shared" si="6"/>
        <v>0.82015547276474554</v>
      </c>
      <c r="Q18" s="9">
        <f t="shared" si="7"/>
        <v>-1.0445272352544999E-3</v>
      </c>
      <c r="R18">
        <f t="shared" si="2"/>
        <v>1.0910371451884093E-6</v>
      </c>
      <c r="T18" s="22">
        <f t="shared" si="8"/>
        <v>4.3960389304480478E-2</v>
      </c>
      <c r="U18" s="22">
        <f t="shared" si="12"/>
        <v>5.7550002770699674E-2</v>
      </c>
      <c r="V18" s="21">
        <f t="shared" si="9"/>
        <v>1.0946160465555428E-4</v>
      </c>
      <c r="X18" s="17">
        <v>0.82076558163633329</v>
      </c>
      <c r="Y18" s="10">
        <f t="shared" si="3"/>
        <v>-4.3441836366675535E-4</v>
      </c>
    </row>
    <row r="19" spans="1:25" x14ac:dyDescent="0.2">
      <c r="A19" s="1">
        <v>5.0999999999999996</v>
      </c>
      <c r="B19" s="1">
        <v>0.79279999999999995</v>
      </c>
      <c r="C19" s="2">
        <f t="shared" si="13"/>
        <v>4.5526332542423317E-2</v>
      </c>
      <c r="D19" s="2">
        <f t="shared" si="14"/>
        <v>5.9653732422034568E-2</v>
      </c>
      <c r="E19" s="5">
        <f t="shared" si="11"/>
        <v>-11.846492352333552</v>
      </c>
      <c r="F19" s="2"/>
      <c r="J19">
        <f t="shared" si="4"/>
        <v>1.2662642322511199</v>
      </c>
      <c r="L19">
        <f t="shared" si="5"/>
        <v>-0.22752761477360381</v>
      </c>
      <c r="M19">
        <f t="shared" si="0"/>
        <v>1.1644983908957448E-4</v>
      </c>
      <c r="N19">
        <f t="shared" si="1"/>
        <v>-0.22764406461269338</v>
      </c>
      <c r="P19" s="15">
        <f t="shared" si="6"/>
        <v>0.79256548724955522</v>
      </c>
      <c r="Q19" s="9">
        <f t="shared" si="7"/>
        <v>-2.3451275044472641E-4</v>
      </c>
      <c r="R19">
        <f t="shared" si="2"/>
        <v>5.4996230121150532E-8</v>
      </c>
      <c r="T19" s="22">
        <f t="shared" si="8"/>
        <v>4.5584341743392147E-2</v>
      </c>
      <c r="U19" s="22">
        <f t="shared" si="12"/>
        <v>5.7997944284903381E-2</v>
      </c>
      <c r="V19" s="21">
        <f t="shared" si="9"/>
        <v>2.7416343550643655E-6</v>
      </c>
      <c r="X19" s="17">
        <v>0.79394402918997931</v>
      </c>
      <c r="Y19" s="10">
        <f t="shared" si="3"/>
        <v>1.1440291899793564E-3</v>
      </c>
    </row>
    <row r="20" spans="1:25" x14ac:dyDescent="0.2">
      <c r="A20" s="1">
        <v>5.34</v>
      </c>
      <c r="B20" s="1">
        <v>0.78090000000000004</v>
      </c>
      <c r="C20" s="2">
        <f t="shared" si="13"/>
        <v>4.6312392942604426E-2</v>
      </c>
      <c r="D20" s="2">
        <f t="shared" si="14"/>
        <v>6.3016176446452965E-2</v>
      </c>
      <c r="E20" s="5">
        <f t="shared" si="11"/>
        <v>-2.7149841724672577</v>
      </c>
      <c r="F20" s="2"/>
      <c r="J20">
        <f t="shared" si="4"/>
        <v>1.270481075625594</v>
      </c>
      <c r="L20">
        <f t="shared" si="5"/>
        <v>-0.24152106202213394</v>
      </c>
      <c r="M20">
        <f t="shared" si="0"/>
        <v>1.172267201779631E-4</v>
      </c>
      <c r="N20">
        <f t="shared" si="1"/>
        <v>-0.24163828874231191</v>
      </c>
      <c r="P20" s="15">
        <f t="shared" si="6"/>
        <v>0.7815388081108855</v>
      </c>
      <c r="Q20" s="9">
        <f t="shared" si="7"/>
        <v>6.3880811088545819E-4</v>
      </c>
      <c r="R20">
        <f t="shared" si="2"/>
        <v>4.0807580253304784E-7</v>
      </c>
      <c r="T20" s="22">
        <f t="shared" si="8"/>
        <v>4.6159264393695047E-2</v>
      </c>
      <c r="U20" s="22">
        <f t="shared" si="12"/>
        <v>5.8376370712631666E-2</v>
      </c>
      <c r="V20" s="21">
        <f t="shared" si="9"/>
        <v>2.1527797247601004E-5</v>
      </c>
      <c r="X20" s="17">
        <v>0.78321604892819419</v>
      </c>
      <c r="Y20" s="10">
        <f t="shared" si="3"/>
        <v>2.3160489281941476E-3</v>
      </c>
    </row>
    <row r="21" spans="1:25" x14ac:dyDescent="0.2">
      <c r="A21" s="1">
        <v>5.6</v>
      </c>
      <c r="B21" s="1">
        <v>0.77</v>
      </c>
      <c r="C21" s="2">
        <f t="shared" si="13"/>
        <v>4.6672279309715632E-2</v>
      </c>
      <c r="D21" s="2">
        <f t="shared" si="14"/>
        <v>5.4063791618845794E-2</v>
      </c>
      <c r="E21" s="5">
        <f t="shared" si="11"/>
        <v>-9.0800760435397549</v>
      </c>
      <c r="F21" s="2"/>
      <c r="J21">
        <f t="shared" si="4"/>
        <v>1.2742460817138934</v>
      </c>
      <c r="L21">
        <f t="shared" si="5"/>
        <v>-0.25672830125774027</v>
      </c>
      <c r="M21">
        <f t="shared" si="0"/>
        <v>1.1792254051973678E-4</v>
      </c>
      <c r="N21">
        <f t="shared" si="1"/>
        <v>-0.25684622379826</v>
      </c>
      <c r="P21" s="15">
        <f t="shared" si="6"/>
        <v>0.76973206969945152</v>
      </c>
      <c r="Q21" s="9">
        <f t="shared" si="7"/>
        <v>-2.6793030054850231E-4</v>
      </c>
      <c r="R21">
        <f t="shared" si="2"/>
        <v>7.1786645952010772E-8</v>
      </c>
      <c r="T21" s="22">
        <f t="shared" si="8"/>
        <v>4.6734426092199369E-2</v>
      </c>
      <c r="U21" s="22">
        <f t="shared" si="12"/>
        <v>5.8547362515326593E-2</v>
      </c>
      <c r="V21" s="21">
        <f t="shared" si="9"/>
        <v>2.010240798376963E-5</v>
      </c>
      <c r="X21" s="17">
        <v>0.77172341156992286</v>
      </c>
      <c r="Y21" s="10">
        <f t="shared" si="3"/>
        <v>1.7234115699228392E-3</v>
      </c>
    </row>
    <row r="22" spans="1:25" x14ac:dyDescent="0.2">
      <c r="A22" s="1">
        <v>6.1</v>
      </c>
      <c r="B22" s="1">
        <v>0.74839999999999995</v>
      </c>
      <c r="C22" s="2">
        <f t="shared" si="13"/>
        <v>4.751109583314797E-2</v>
      </c>
      <c r="D22" s="2">
        <f t="shared" si="14"/>
        <v>5.6905840895590157E-2</v>
      </c>
      <c r="E22" s="5">
        <f t="shared" si="11"/>
        <v>5.9831551356613799</v>
      </c>
      <c r="F22" s="2"/>
      <c r="J22">
        <f t="shared" si="4"/>
        <v>1.2796650770463347</v>
      </c>
      <c r="L22">
        <f t="shared" si="5"/>
        <v>-0.28608109005737598</v>
      </c>
      <c r="M22">
        <f t="shared" si="0"/>
        <v>1.1892765325565565E-4</v>
      </c>
      <c r="N22">
        <f t="shared" si="1"/>
        <v>-0.28620001771063164</v>
      </c>
      <c r="P22" s="15">
        <f t="shared" si="6"/>
        <v>0.74745044061734833</v>
      </c>
      <c r="Q22" s="9">
        <f t="shared" si="7"/>
        <v>-9.4955938265162132E-4</v>
      </c>
      <c r="R22">
        <f t="shared" si="2"/>
        <v>9.0166302118172815E-7</v>
      </c>
      <c r="T22" s="22">
        <f t="shared" si="8"/>
        <v>4.7719225588968836E-2</v>
      </c>
      <c r="U22" s="22">
        <f t="shared" si="12"/>
        <v>5.874897995278687E-2</v>
      </c>
      <c r="V22" s="21">
        <f t="shared" si="9"/>
        <v>3.3971615841639888E-6</v>
      </c>
      <c r="X22" s="17">
        <v>0.75001786225906597</v>
      </c>
      <c r="Y22" s="10">
        <f t="shared" si="3"/>
        <v>1.6178622590660163E-3</v>
      </c>
    </row>
    <row r="23" spans="1:25" x14ac:dyDescent="0.2">
      <c r="A23" s="1">
        <v>6.34</v>
      </c>
      <c r="B23" s="1">
        <v>0.7359</v>
      </c>
      <c r="C23" s="2">
        <f t="shared" si="13"/>
        <v>4.8369249061448544E-2</v>
      </c>
      <c r="D23" s="2">
        <f t="shared" si="14"/>
        <v>7.0180643614088101E-2</v>
      </c>
      <c r="E23" s="5">
        <f t="shared" si="11"/>
        <v>-4.4878409128373429</v>
      </c>
      <c r="F23" s="2"/>
      <c r="J23">
        <f t="shared" si="4"/>
        <v>1.2816087265812603</v>
      </c>
      <c r="L23">
        <f t="shared" si="5"/>
        <v>-0.30020944863093313</v>
      </c>
      <c r="M23">
        <f t="shared" si="0"/>
        <v>1.1928919977075868E-4</v>
      </c>
      <c r="N23">
        <f t="shared" si="1"/>
        <v>-0.30032873783070391</v>
      </c>
      <c r="P23" s="15">
        <f t="shared" si="6"/>
        <v>0.73695870516918083</v>
      </c>
      <c r="Q23" s="9">
        <f t="shared" si="7"/>
        <v>1.0587051691808291E-3</v>
      </c>
      <c r="R23">
        <f t="shared" si="2"/>
        <v>1.1208566352502081E-6</v>
      </c>
      <c r="T23" s="22">
        <f t="shared" si="8"/>
        <v>4.8142495164138696E-2</v>
      </c>
      <c r="U23" s="22">
        <f t="shared" si="12"/>
        <v>5.8900596866372626E-2</v>
      </c>
      <c r="V23" s="21">
        <f t="shared" si="9"/>
        <v>1.2723945463064646E-4</v>
      </c>
      <c r="X23" s="17">
        <v>0.73978968223517183</v>
      </c>
      <c r="Y23" s="10">
        <f t="shared" si="3"/>
        <v>3.8896822351718319E-3</v>
      </c>
    </row>
    <row r="24" spans="1:25" x14ac:dyDescent="0.2">
      <c r="A24" s="1">
        <v>6.85</v>
      </c>
      <c r="B24" s="1">
        <v>0.71530000000000005</v>
      </c>
      <c r="C24" s="2">
        <f t="shared" si="13"/>
        <v>4.8912882316466982E-2</v>
      </c>
      <c r="D24" s="2">
        <f t="shared" si="14"/>
        <v>5.5670989839637378E-2</v>
      </c>
      <c r="E24" s="5">
        <f t="shared" si="11"/>
        <v>-13.021519818615593</v>
      </c>
      <c r="F24" s="2"/>
      <c r="J24">
        <f t="shared" si="4"/>
        <v>1.2847135222327128</v>
      </c>
      <c r="L24">
        <f t="shared" si="5"/>
        <v>-0.33029307039637507</v>
      </c>
      <c r="M24">
        <f t="shared" si="0"/>
        <v>1.1986787437590124E-4</v>
      </c>
      <c r="N24">
        <f t="shared" si="1"/>
        <v>-0.33041293827075097</v>
      </c>
      <c r="P24" s="15">
        <f t="shared" si="6"/>
        <v>0.71510958841463446</v>
      </c>
      <c r="Q24" s="9">
        <f t="shared" si="7"/>
        <v>-1.9041158536559077E-4</v>
      </c>
      <c r="R24">
        <f t="shared" si="2"/>
        <v>3.6256571841437663E-8</v>
      </c>
      <c r="T24" s="22">
        <f t="shared" si="8"/>
        <v>4.8951748543485503E-2</v>
      </c>
      <c r="U24" s="22">
        <f t="shared" si="12"/>
        <v>5.9011878788698749E-2</v>
      </c>
      <c r="V24" s="21">
        <f t="shared" si="9"/>
        <v>1.1161538969960395E-5</v>
      </c>
      <c r="X24" s="17">
        <v>0.71847340930651316</v>
      </c>
      <c r="Y24" s="10">
        <f t="shared" si="3"/>
        <v>3.1734093065131086E-3</v>
      </c>
    </row>
    <row r="25" spans="1:25" x14ac:dyDescent="0.2">
      <c r="A25" s="1">
        <v>7.34</v>
      </c>
      <c r="B25" s="1">
        <v>0.69340000000000002</v>
      </c>
      <c r="C25" s="2">
        <f t="shared" si="13"/>
        <v>4.9883957184089098E-2</v>
      </c>
      <c r="D25" s="2">
        <f t="shared" si="14"/>
        <v>6.345918747635744E-2</v>
      </c>
      <c r="E25" s="5">
        <f t="shared" si="11"/>
        <v>-2.8365778608260199</v>
      </c>
      <c r="F25" s="2"/>
      <c r="J25">
        <f t="shared" si="4"/>
        <v>1.2867377417435777</v>
      </c>
      <c r="L25">
        <f t="shared" si="5"/>
        <v>-0.35925384707169999</v>
      </c>
      <c r="M25">
        <f t="shared" si="0"/>
        <v>1.2024590424653445E-4</v>
      </c>
      <c r="N25">
        <f t="shared" si="1"/>
        <v>-0.35937409297594652</v>
      </c>
      <c r="P25" s="15">
        <f t="shared" si="6"/>
        <v>0.69469084267566605</v>
      </c>
      <c r="Q25" s="9">
        <f t="shared" si="7"/>
        <v>1.2908426756660374E-3</v>
      </c>
      <c r="R25">
        <f t="shared" si="2"/>
        <v>1.6662748133206545E-6</v>
      </c>
      <c r="T25" s="22">
        <f t="shared" si="8"/>
        <v>4.9630567175253111E-2</v>
      </c>
      <c r="U25" s="22">
        <f t="shared" si="12"/>
        <v>5.9120174578534974E-2</v>
      </c>
      <c r="V25" s="21">
        <f t="shared" si="9"/>
        <v>1.8827032927469709E-5</v>
      </c>
      <c r="X25" s="17">
        <v>0.69853298424365728</v>
      </c>
      <c r="Y25" s="10">
        <f t="shared" si="3"/>
        <v>5.1329842436572681E-3</v>
      </c>
    </row>
    <row r="26" spans="1:25" x14ac:dyDescent="0.2">
      <c r="A26" s="1">
        <v>7.6</v>
      </c>
      <c r="B26" s="1">
        <v>0.68210000000000004</v>
      </c>
      <c r="C26" s="2">
        <f t="shared" si="13"/>
        <v>5.0339342673876762E-2</v>
      </c>
      <c r="D26" s="2">
        <f>C26+((C26-C25)*(A25/(A26-A25)))</f>
        <v>6.3195225347113138E-2</v>
      </c>
      <c r="E26" s="5">
        <f t="shared" si="11"/>
        <v>0.19014217521446292</v>
      </c>
      <c r="F26" s="2"/>
      <c r="J26">
        <f t="shared" si="4"/>
        <v>1.2875376250986452</v>
      </c>
      <c r="L26">
        <f t="shared" si="5"/>
        <v>-0.37463706278139686</v>
      </c>
      <c r="M26">
        <f t="shared" si="0"/>
        <v>1.2039544923856513E-4</v>
      </c>
      <c r="N26">
        <f t="shared" si="1"/>
        <v>-0.37475745823063544</v>
      </c>
      <c r="P26" s="15">
        <f t="shared" si="6"/>
        <v>0.68408384859218641</v>
      </c>
      <c r="Q26" s="9">
        <f t="shared" si="7"/>
        <v>1.9838485921863658E-3</v>
      </c>
      <c r="R26">
        <f t="shared" si="2"/>
        <v>3.9356552367198256E-6</v>
      </c>
      <c r="T26" s="22">
        <f t="shared" si="8"/>
        <v>4.9957208317303096E-2</v>
      </c>
      <c r="U26" s="22">
        <f t="shared" si="12"/>
        <v>5.9178539019791157E-2</v>
      </c>
      <c r="V26" s="21">
        <f t="shared" si="9"/>
        <v>1.6133769052095342E-5</v>
      </c>
      <c r="X26" s="17">
        <v>0.6881669612339284</v>
      </c>
      <c r="Y26" s="10">
        <f t="shared" si="3"/>
        <v>6.0669612339283585E-3</v>
      </c>
    </row>
    <row r="27" spans="1:25" x14ac:dyDescent="0.2">
      <c r="A27" s="1">
        <v>7.85</v>
      </c>
      <c r="B27" s="1">
        <v>0.67559999999999998</v>
      </c>
      <c r="C27" s="2">
        <f t="shared" si="13"/>
        <v>4.9955935547578607E-2</v>
      </c>
      <c r="D27" s="2">
        <f t="shared" si="14"/>
        <v>3.8300358908114701E-2</v>
      </c>
      <c r="E27" s="5">
        <f t="shared" si="11"/>
        <v>-5.092146525052919</v>
      </c>
      <c r="F27" s="2"/>
      <c r="J27">
        <f t="shared" si="4"/>
        <v>1.2881688204173822</v>
      </c>
      <c r="L27">
        <f t="shared" si="5"/>
        <v>-0.38943680193018759</v>
      </c>
      <c r="M27">
        <f t="shared" si="0"/>
        <v>1.2051352217046162E-4</v>
      </c>
      <c r="N27">
        <f t="shared" si="1"/>
        <v>-0.38955731545235806</v>
      </c>
      <c r="P27" s="15">
        <f t="shared" si="6"/>
        <v>0.67403243163449122</v>
      </c>
      <c r="Q27" s="9">
        <f t="shared" si="7"/>
        <v>-1.5675683655087536E-3</v>
      </c>
      <c r="R27">
        <f t="shared" si="2"/>
        <v>2.4572705805437852E-6</v>
      </c>
      <c r="T27" s="22">
        <f t="shared" si="8"/>
        <v>5.0251853640179242E-2</v>
      </c>
      <c r="U27" s="22">
        <f t="shared" si="12"/>
        <v>5.9209071455614069E-2</v>
      </c>
      <c r="V27" s="21">
        <f t="shared" si="9"/>
        <v>4.3717426039395751E-4</v>
      </c>
      <c r="X27" s="17">
        <v>0.67833915239622145</v>
      </c>
      <c r="Y27" s="10">
        <f t="shared" si="3"/>
        <v>2.739152396221467E-3</v>
      </c>
    </row>
    <row r="28" spans="1:25" x14ac:dyDescent="0.2">
      <c r="A28" s="1">
        <v>8.1</v>
      </c>
      <c r="B28" s="1">
        <v>0.66190000000000004</v>
      </c>
      <c r="C28" s="2">
        <f t="shared" si="13"/>
        <v>5.0943307636698756E-2</v>
      </c>
      <c r="D28" s="2">
        <f t="shared" si="14"/>
        <v>8.1946791235071426E-2</v>
      </c>
      <c r="E28" s="5">
        <f t="shared" si="11"/>
        <v>-7.2469474799809994</v>
      </c>
      <c r="F28" s="2"/>
      <c r="J28">
        <f t="shared" si="4"/>
        <v>1.2886889019003163</v>
      </c>
      <c r="L28">
        <f t="shared" si="5"/>
        <v>-0.40424313555172248</v>
      </c>
      <c r="M28">
        <f t="shared" si="0"/>
        <v>1.2061085336310346E-4</v>
      </c>
      <c r="N28">
        <f t="shared" si="1"/>
        <v>-0.4043637464050856</v>
      </c>
      <c r="P28" s="15">
        <f t="shared" si="6"/>
        <v>0.66412461872816153</v>
      </c>
      <c r="Q28" s="9">
        <f t="shared" si="7"/>
        <v>2.2246187281614871E-3</v>
      </c>
      <c r="R28">
        <f t="shared" si="2"/>
        <v>4.9489284856868328E-6</v>
      </c>
      <c r="T28" s="22">
        <f t="shared" si="8"/>
        <v>5.0529070161443847E-2</v>
      </c>
      <c r="U28" s="22">
        <f t="shared" si="12"/>
        <v>5.9233668929152432E-2</v>
      </c>
      <c r="V28" s="21">
        <f t="shared" si="9"/>
        <v>5.1588592488363495E-4</v>
      </c>
      <c r="X28" s="17">
        <v>0.66864723021175787</v>
      </c>
      <c r="Y28" s="10">
        <f t="shared" si="3"/>
        <v>6.7472302117578264E-3</v>
      </c>
    </row>
    <row r="29" spans="1:25" x14ac:dyDescent="0.2">
      <c r="A29" s="1">
        <v>8.6</v>
      </c>
      <c r="B29" s="1">
        <v>0.64470000000000005</v>
      </c>
      <c r="C29" s="2">
        <f t="shared" si="13"/>
        <v>5.1043044961111922E-2</v>
      </c>
      <c r="D29" s="2">
        <f t="shared" si="14"/>
        <v>5.2658789616605202E-2</v>
      </c>
      <c r="E29" s="5">
        <f t="shared" si="11"/>
        <v>-11.270970691149572</v>
      </c>
      <c r="F29" s="2"/>
      <c r="J29">
        <f t="shared" si="4"/>
        <v>1.289470520702287</v>
      </c>
      <c r="L29">
        <f t="shared" si="5"/>
        <v>-0.4338711470804939</v>
      </c>
      <c r="M29">
        <f t="shared" si="0"/>
        <v>1.2075720412243358E-4</v>
      </c>
      <c r="N29">
        <f t="shared" si="1"/>
        <v>-0.43399190428461631</v>
      </c>
      <c r="P29" s="15">
        <f t="shared" si="6"/>
        <v>0.64473454094909655</v>
      </c>
      <c r="Q29" s="9">
        <f t="shared" si="7"/>
        <v>3.454094909649541E-5</v>
      </c>
      <c r="R29">
        <f t="shared" si="2"/>
        <v>1.1930771644866871E-9</v>
      </c>
      <c r="T29" s="22">
        <f t="shared" si="8"/>
        <v>5.1036815270029144E-2</v>
      </c>
      <c r="U29" s="22">
        <f t="shared" si="12"/>
        <v>5.9262286029110961E-2</v>
      </c>
      <c r="V29" s="21">
        <f t="shared" si="9"/>
        <v>4.3606164869976431E-5</v>
      </c>
      <c r="X29" s="17">
        <v>0.64966662468479164</v>
      </c>
      <c r="Y29" s="10">
        <f t="shared" si="3"/>
        <v>4.9666246847915874E-3</v>
      </c>
    </row>
    <row r="30" spans="1:25" x14ac:dyDescent="0.2">
      <c r="A30" s="1">
        <v>9.1</v>
      </c>
      <c r="B30" s="1">
        <v>0.62909999999999999</v>
      </c>
      <c r="C30" s="2">
        <f t="shared" si="13"/>
        <v>5.0930225539137702E-2</v>
      </c>
      <c r="D30" s="2">
        <f t="shared" si="14"/>
        <v>4.8989731481181124E-2</v>
      </c>
      <c r="E30" s="5">
        <f t="shared" si="11"/>
        <v>-0.82765753638327255</v>
      </c>
      <c r="F30" s="2"/>
      <c r="J30">
        <f t="shared" si="4"/>
        <v>1.290001173235811</v>
      </c>
      <c r="L30">
        <f t="shared" si="5"/>
        <v>-0.46351405315597066</v>
      </c>
      <c r="M30">
        <f t="shared" si="0"/>
        <v>1.2085661438524104E-4</v>
      </c>
      <c r="N30">
        <f t="shared" si="1"/>
        <v>-0.46363490977035593</v>
      </c>
      <c r="P30" s="15">
        <f t="shared" si="6"/>
        <v>0.62590189121684692</v>
      </c>
      <c r="Q30" s="9">
        <f t="shared" si="7"/>
        <v>-3.1981087831530752E-3</v>
      </c>
      <c r="R30">
        <f t="shared" si="2"/>
        <v>1.0227899788880844E-5</v>
      </c>
      <c r="T30" s="22">
        <f t="shared" si="8"/>
        <v>5.1490290490130687E-2</v>
      </c>
      <c r="U30" s="22">
        <f t="shared" si="12"/>
        <v>5.9290064275877227E-2</v>
      </c>
      <c r="V30" s="21">
        <f t="shared" si="9"/>
        <v>1.0609685568149203E-4</v>
      </c>
      <c r="X30" s="17">
        <v>0.63121505017166568</v>
      </c>
      <c r="Y30" s="10">
        <f t="shared" si="3"/>
        <v>2.1150501716656889E-3</v>
      </c>
    </row>
    <row r="31" spans="1:25" x14ac:dyDescent="0.2">
      <c r="Q31" t="s">
        <v>11</v>
      </c>
      <c r="R31">
        <f>SUM(R3:R30)</f>
        <v>4.6351953164379684E-5</v>
      </c>
      <c r="T31" s="21"/>
      <c r="U31" s="21" t="s">
        <v>11</v>
      </c>
      <c r="V31" s="21">
        <f>SUM(V3:V30)</f>
        <v>1.9823100783787446E-3</v>
      </c>
    </row>
    <row r="32" spans="1:25" ht="12.75" customHeight="1" x14ac:dyDescent="0.2">
      <c r="D32" s="2" t="s">
        <v>18</v>
      </c>
      <c r="E32" s="23" t="s">
        <v>19</v>
      </c>
    </row>
    <row r="33" spans="4:26" x14ac:dyDescent="0.2">
      <c r="D33" s="2">
        <f>AVERAGE(D16:D30)</f>
        <v>5.7855857805499414E-2</v>
      </c>
      <c r="E33" s="23"/>
      <c r="Q33" t="s">
        <v>26</v>
      </c>
      <c r="R33">
        <f>R31</f>
        <v>4.6351953164379684E-5</v>
      </c>
      <c r="Y33" s="24"/>
      <c r="Z33" s="24"/>
    </row>
    <row r="34" spans="4:26" x14ac:dyDescent="0.2">
      <c r="D34" t="s">
        <v>16</v>
      </c>
      <c r="E34" s="4">
        <f>AVERAGE(E4:E7)</f>
        <v>0.73687956037974212</v>
      </c>
    </row>
    <row r="35" spans="4:26" x14ac:dyDescent="0.2">
      <c r="D35">
        <f>_xlfn.STDEV.S(D16:D30)</f>
        <v>1.0740502349889328E-2</v>
      </c>
    </row>
    <row r="37" spans="4:26" x14ac:dyDescent="0.2">
      <c r="Y37" s="8"/>
      <c r="Z37" s="8"/>
    </row>
  </sheetData>
  <mergeCells count="10">
    <mergeCell ref="E32:E33"/>
    <mergeCell ref="Y33:Z33"/>
    <mergeCell ref="P1:Q1"/>
    <mergeCell ref="X1:Y1"/>
    <mergeCell ref="G2:H3"/>
    <mergeCell ref="L1:N1"/>
    <mergeCell ref="G9:H10"/>
    <mergeCell ref="U1:U2"/>
    <mergeCell ref="T1:T2"/>
    <mergeCell ref="V1:V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12CD-88F5-45F3-BE81-E66898A15388}">
  <sheetPr>
    <pageSetUpPr fitToPage="1"/>
  </sheetPr>
  <dimension ref="B1:R37"/>
  <sheetViews>
    <sheetView showWhiteSpace="0" zoomScaleNormal="100" workbookViewId="0">
      <selection activeCell="O48" sqref="O47:O48"/>
    </sheetView>
  </sheetViews>
  <sheetFormatPr defaultRowHeight="12.75" x14ac:dyDescent="0.2"/>
  <cols>
    <col min="1" max="1" width="11.28515625" customWidth="1"/>
    <col min="2" max="2" width="7.7109375" customWidth="1"/>
    <col min="3" max="3" width="8.7109375" customWidth="1"/>
    <col min="4" max="9" width="7.7109375" bestFit="1" customWidth="1"/>
    <col min="10" max="10" width="2.7109375" customWidth="1"/>
    <col min="11" max="11" width="7.5703125" customWidth="1"/>
    <col min="13" max="18" width="7.7109375" bestFit="1" customWidth="1"/>
  </cols>
  <sheetData>
    <row r="1" spans="2:18" x14ac:dyDescent="0.2">
      <c r="B1" s="55" t="s">
        <v>56</v>
      </c>
      <c r="C1" s="55"/>
      <c r="D1" s="55"/>
      <c r="E1" s="55"/>
      <c r="F1" s="55"/>
      <c r="G1" s="55"/>
      <c r="H1" s="55"/>
      <c r="I1" s="55"/>
      <c r="K1" s="55" t="s">
        <v>57</v>
      </c>
      <c r="L1" s="55"/>
      <c r="M1" s="55"/>
      <c r="N1" s="55"/>
      <c r="O1" s="55"/>
      <c r="P1" s="55"/>
      <c r="Q1" s="55"/>
      <c r="R1" s="55"/>
    </row>
    <row r="2" spans="2:18" x14ac:dyDescent="0.2">
      <c r="B2" s="55"/>
      <c r="C2" s="55"/>
      <c r="D2" s="55"/>
      <c r="E2" s="55"/>
      <c r="F2" s="55"/>
      <c r="G2" s="55"/>
      <c r="H2" s="55"/>
      <c r="I2" s="55"/>
      <c r="K2" s="55"/>
      <c r="L2" s="55"/>
      <c r="M2" s="55"/>
      <c r="N2" s="55"/>
      <c r="O2" s="55"/>
      <c r="P2" s="55"/>
      <c r="Q2" s="55"/>
      <c r="R2" s="55"/>
    </row>
    <row r="4" spans="2:18" ht="15.75" x14ac:dyDescent="0.25">
      <c r="B4" s="31" t="s">
        <v>53</v>
      </c>
      <c r="C4" s="32"/>
      <c r="D4" s="32"/>
      <c r="E4" s="32"/>
      <c r="F4" s="32"/>
      <c r="G4" s="32"/>
      <c r="H4" s="32"/>
      <c r="I4" s="33"/>
      <c r="K4" s="31" t="s">
        <v>54</v>
      </c>
      <c r="L4" s="32"/>
      <c r="M4" s="32"/>
      <c r="N4" s="32"/>
      <c r="O4" s="32"/>
      <c r="P4" s="32"/>
      <c r="Q4" s="32"/>
      <c r="R4" s="33"/>
    </row>
    <row r="5" spans="2:18" x14ac:dyDescent="0.2">
      <c r="B5" s="34"/>
      <c r="C5" s="35"/>
      <c r="D5" s="60" t="s">
        <v>51</v>
      </c>
      <c r="E5" s="60"/>
      <c r="F5" s="60"/>
      <c r="G5" s="60"/>
      <c r="H5" s="60"/>
      <c r="I5" s="61"/>
      <c r="K5" s="34"/>
      <c r="L5" s="35"/>
      <c r="M5" s="53" t="s">
        <v>51</v>
      </c>
      <c r="N5" s="53"/>
      <c r="O5" s="53"/>
      <c r="P5" s="53"/>
      <c r="Q5" s="53"/>
      <c r="R5" s="54"/>
    </row>
    <row r="6" spans="2:18" x14ac:dyDescent="0.2">
      <c r="B6" s="81" t="s">
        <v>45</v>
      </c>
      <c r="C6" s="66" t="s">
        <v>32</v>
      </c>
      <c r="D6" s="62" t="s">
        <v>48</v>
      </c>
      <c r="E6" s="62"/>
      <c r="F6" s="62"/>
      <c r="G6" s="62"/>
      <c r="H6" s="62"/>
      <c r="I6" s="63"/>
      <c r="K6" s="81" t="s">
        <v>45</v>
      </c>
      <c r="L6" s="66" t="s">
        <v>32</v>
      </c>
      <c r="M6" s="36" t="s">
        <v>48</v>
      </c>
      <c r="N6" s="36"/>
      <c r="O6" s="36"/>
      <c r="P6" s="36"/>
      <c r="Q6" s="36"/>
      <c r="R6" s="37"/>
    </row>
    <row r="7" spans="2:18" x14ac:dyDescent="0.2">
      <c r="B7" s="81"/>
      <c r="C7" s="66"/>
      <c r="D7" s="40">
        <v>0</v>
      </c>
      <c r="E7" s="40">
        <v>1</v>
      </c>
      <c r="F7" s="40">
        <v>2</v>
      </c>
      <c r="G7" s="40">
        <v>3</v>
      </c>
      <c r="H7" s="40">
        <v>4</v>
      </c>
      <c r="I7" s="41">
        <v>5</v>
      </c>
      <c r="J7" s="35"/>
      <c r="K7" s="81"/>
      <c r="L7" s="66"/>
      <c r="M7" s="58">
        <v>0</v>
      </c>
      <c r="N7" s="58">
        <v>1</v>
      </c>
      <c r="O7" s="58">
        <v>2</v>
      </c>
      <c r="P7" s="58">
        <v>3</v>
      </c>
      <c r="Q7" s="58">
        <v>4</v>
      </c>
      <c r="R7" s="59">
        <v>5</v>
      </c>
    </row>
    <row r="8" spans="2:18" x14ac:dyDescent="0.2">
      <c r="B8" s="34">
        <v>0</v>
      </c>
      <c r="C8" s="49">
        <v>5.3E-3</v>
      </c>
      <c r="D8" s="56">
        <v>1</v>
      </c>
      <c r="E8" s="56"/>
      <c r="F8" s="56"/>
      <c r="G8" s="56"/>
      <c r="H8" s="56"/>
      <c r="I8" s="57"/>
      <c r="J8" s="35"/>
      <c r="K8" s="77">
        <v>0</v>
      </c>
      <c r="L8" s="49">
        <v>5.3E-3</v>
      </c>
      <c r="M8" s="64">
        <v>1</v>
      </c>
      <c r="N8" s="64"/>
      <c r="O8" s="64"/>
      <c r="P8" s="64"/>
      <c r="Q8" s="64"/>
      <c r="R8" s="65"/>
    </row>
    <row r="9" spans="2:18" x14ac:dyDescent="0.2">
      <c r="B9" s="34">
        <v>1</v>
      </c>
      <c r="C9" s="49">
        <v>4.8000000000000001E-2</v>
      </c>
      <c r="D9" s="56">
        <f>D8*EXP(-C8)</f>
        <v>0.99471402022000888</v>
      </c>
      <c r="E9" s="56">
        <v>1</v>
      </c>
      <c r="F9" s="56"/>
      <c r="G9" s="56"/>
      <c r="H9" s="56"/>
      <c r="I9" s="57"/>
      <c r="J9" s="35"/>
      <c r="K9" s="77">
        <v>1</v>
      </c>
      <c r="L9" s="49">
        <v>4.8000000000000001E-2</v>
      </c>
      <c r="M9" s="64">
        <f>M8*EXP(-L8)</f>
        <v>0.99471402022000888</v>
      </c>
      <c r="N9" s="64">
        <v>1</v>
      </c>
      <c r="O9" s="64"/>
      <c r="P9" s="64"/>
      <c r="Q9" s="64"/>
      <c r="R9" s="65"/>
    </row>
    <row r="10" spans="2:18" x14ac:dyDescent="0.2">
      <c r="B10" s="34">
        <v>2</v>
      </c>
      <c r="C10" s="49">
        <v>5.6299999999999996E-2</v>
      </c>
      <c r="D10" s="56">
        <f t="shared" ref="D10:D13" si="0">D9*EXP(-C9)</f>
        <v>0.94809554115138672</v>
      </c>
      <c r="E10" s="56">
        <f>E9*EXP(-C9)</f>
        <v>0.95313378707750473</v>
      </c>
      <c r="F10" s="56">
        <v>1</v>
      </c>
      <c r="G10" s="56"/>
      <c r="H10" s="56"/>
      <c r="I10" s="57"/>
      <c r="J10" s="35"/>
      <c r="K10" s="77">
        <v>2</v>
      </c>
      <c r="L10" s="49">
        <v>5.6299999999999996E-2</v>
      </c>
      <c r="M10" s="64">
        <f t="shared" ref="M10:M13" si="1">M9*EXP(-L9)</f>
        <v>0.94809554115138672</v>
      </c>
      <c r="N10" s="64">
        <f>N9*EXP(-L9)</f>
        <v>0.95313378707750473</v>
      </c>
      <c r="O10" s="64">
        <v>1</v>
      </c>
      <c r="P10" s="64"/>
      <c r="Q10" s="64"/>
      <c r="R10" s="65"/>
    </row>
    <row r="11" spans="2:18" x14ac:dyDescent="0.2">
      <c r="B11" s="34">
        <v>3</v>
      </c>
      <c r="C11" s="49">
        <v>5.7999999999999996E-2</v>
      </c>
      <c r="D11" s="56">
        <f t="shared" si="0"/>
        <v>0.89619254062693432</v>
      </c>
      <c r="E11" s="56">
        <f t="shared" ref="E11:E13" si="2">E10*EXP(-C10)</f>
        <v>0.9009549703830616</v>
      </c>
      <c r="F11" s="56">
        <f>F10*EXP(-$C10)</f>
        <v>0.9452555166946357</v>
      </c>
      <c r="G11" s="56">
        <v>1</v>
      </c>
      <c r="H11" s="56"/>
      <c r="I11" s="57"/>
      <c r="J11" s="35"/>
      <c r="K11" s="77">
        <v>3</v>
      </c>
      <c r="L11" s="49">
        <v>5.7999999999999996E-2</v>
      </c>
      <c r="M11" s="64">
        <f t="shared" si="1"/>
        <v>0.89619254062693432</v>
      </c>
      <c r="N11" s="64">
        <f t="shared" ref="N11:N13" si="3">N10*EXP(-L10)</f>
        <v>0.9009549703830616</v>
      </c>
      <c r="O11" s="64">
        <f>O10*EXP(-$C10)</f>
        <v>0.9452555166946357</v>
      </c>
      <c r="P11" s="64">
        <v>1</v>
      </c>
      <c r="Q11" s="64"/>
      <c r="R11" s="65"/>
    </row>
    <row r="12" spans="2:18" x14ac:dyDescent="0.2">
      <c r="B12" s="34">
        <v>4</v>
      </c>
      <c r="C12" s="49">
        <v>0.06</v>
      </c>
      <c r="D12" s="56">
        <f t="shared" si="0"/>
        <v>0.8456920438558575</v>
      </c>
      <c r="E12" s="56">
        <f t="shared" si="2"/>
        <v>0.85018611044489845</v>
      </c>
      <c r="F12" s="56">
        <f t="shared" ref="F12:F13" si="4">F11*EXP(-$C11)</f>
        <v>0.89199031864323686</v>
      </c>
      <c r="G12" s="56">
        <f>G11*EXP(-$C11)</f>
        <v>0.94364994743679853</v>
      </c>
      <c r="H12" s="56">
        <v>1</v>
      </c>
      <c r="I12" s="57"/>
      <c r="J12" s="35"/>
      <c r="K12" s="77">
        <v>4</v>
      </c>
      <c r="L12" s="49">
        <v>0.06</v>
      </c>
      <c r="M12" s="64">
        <f t="shared" si="1"/>
        <v>0.8456920438558575</v>
      </c>
      <c r="N12" s="64">
        <f t="shared" si="3"/>
        <v>0.85018611044489845</v>
      </c>
      <c r="O12" s="64">
        <f t="shared" ref="O12:O13" si="5">O11*EXP(-$C11)</f>
        <v>0.89199031864323686</v>
      </c>
      <c r="P12" s="64">
        <f>P11*EXP(-$C11)</f>
        <v>0.94364994743679853</v>
      </c>
      <c r="Q12" s="64">
        <v>1</v>
      </c>
      <c r="R12" s="65"/>
    </row>
    <row r="13" spans="2:18" x14ac:dyDescent="0.2">
      <c r="B13" s="34">
        <v>5</v>
      </c>
      <c r="C13" s="49">
        <v>5.9000000000000004E-2</v>
      </c>
      <c r="D13" s="56">
        <f t="shared" si="0"/>
        <v>0.79644277323782164</v>
      </c>
      <c r="E13" s="56">
        <f t="shared" si="2"/>
        <v>0.8006751257629463</v>
      </c>
      <c r="F13" s="56">
        <f t="shared" si="4"/>
        <v>0.84004484639871335</v>
      </c>
      <c r="G13" s="56">
        <f>G12*EXP(-$C12)</f>
        <v>0.88869605261461737</v>
      </c>
      <c r="H13" s="56">
        <f>H12*EXP(-$C12)</f>
        <v>0.94176453358424872</v>
      </c>
      <c r="I13" s="57">
        <v>1</v>
      </c>
      <c r="K13" s="77">
        <v>5</v>
      </c>
      <c r="L13" s="49">
        <v>5.9000000000000004E-2</v>
      </c>
      <c r="M13" s="64">
        <f t="shared" si="1"/>
        <v>0.79644277323782164</v>
      </c>
      <c r="N13" s="64">
        <f t="shared" si="3"/>
        <v>0.8006751257629463</v>
      </c>
      <c r="O13" s="64">
        <f t="shared" si="5"/>
        <v>0.84004484639871335</v>
      </c>
      <c r="P13" s="64">
        <f>P12*EXP(-$C12)</f>
        <v>0.88869605261461737</v>
      </c>
      <c r="Q13" s="64">
        <f>Q12*EXP(-$C12)</f>
        <v>0.94176453358424872</v>
      </c>
      <c r="R13" s="65">
        <v>1</v>
      </c>
    </row>
    <row r="14" spans="2:18" x14ac:dyDescent="0.2">
      <c r="B14" s="34"/>
      <c r="C14" s="35"/>
      <c r="D14" s="40"/>
      <c r="E14" s="40"/>
      <c r="F14" s="40"/>
      <c r="G14" s="40"/>
      <c r="H14" s="40"/>
      <c r="I14" s="41"/>
      <c r="K14" s="34"/>
      <c r="L14" s="35"/>
      <c r="M14" s="58"/>
      <c r="N14" s="58"/>
      <c r="O14" s="58"/>
      <c r="P14" s="58"/>
      <c r="Q14" s="58"/>
      <c r="R14" s="59"/>
    </row>
    <row r="15" spans="2:18" x14ac:dyDescent="0.2">
      <c r="B15" s="74" t="s">
        <v>46</v>
      </c>
      <c r="C15" s="73">
        <v>82</v>
      </c>
      <c r="D15" s="51" t="s">
        <v>47</v>
      </c>
      <c r="E15" s="51"/>
      <c r="F15" s="51"/>
      <c r="G15" s="51"/>
      <c r="H15" s="51"/>
      <c r="I15" s="52"/>
      <c r="K15" s="74" t="s">
        <v>46</v>
      </c>
      <c r="L15" s="73">
        <v>82</v>
      </c>
      <c r="M15" s="60" t="s">
        <v>52</v>
      </c>
      <c r="N15" s="60"/>
      <c r="O15" s="60"/>
      <c r="P15" s="60"/>
      <c r="Q15" s="60"/>
      <c r="R15" s="61"/>
    </row>
    <row r="16" spans="2:18" ht="12.75" customHeight="1" x14ac:dyDescent="0.2">
      <c r="B16" s="74"/>
      <c r="C16" s="73"/>
      <c r="D16" s="51"/>
      <c r="E16" s="51"/>
      <c r="F16" s="51"/>
      <c r="G16" s="51"/>
      <c r="H16" s="51"/>
      <c r="I16" s="52"/>
      <c r="K16" s="74"/>
      <c r="L16" s="73"/>
      <c r="M16" s="60"/>
      <c r="N16" s="60"/>
      <c r="O16" s="60"/>
      <c r="P16" s="60"/>
      <c r="Q16" s="60"/>
      <c r="R16" s="61"/>
    </row>
    <row r="17" spans="2:18" x14ac:dyDescent="0.2">
      <c r="B17" s="81" t="s">
        <v>45</v>
      </c>
      <c r="C17" s="66" t="s">
        <v>32</v>
      </c>
      <c r="D17" s="42" t="s">
        <v>50</v>
      </c>
      <c r="E17" s="42"/>
      <c r="F17" s="42"/>
      <c r="G17" s="42"/>
      <c r="H17" s="42"/>
      <c r="I17" s="43"/>
      <c r="K17" s="81" t="s">
        <v>45</v>
      </c>
      <c r="L17" s="66" t="s">
        <v>32</v>
      </c>
      <c r="M17" s="39" t="s">
        <v>50</v>
      </c>
      <c r="N17" s="39"/>
      <c r="O17" s="39"/>
      <c r="P17" s="39"/>
      <c r="Q17" s="39"/>
      <c r="R17" s="67"/>
    </row>
    <row r="18" spans="2:18" x14ac:dyDescent="0.2">
      <c r="B18" s="81"/>
      <c r="C18" s="66"/>
      <c r="D18" s="40">
        <v>0</v>
      </c>
      <c r="E18" s="40">
        <v>1</v>
      </c>
      <c r="F18" s="40">
        <v>2</v>
      </c>
      <c r="G18" s="40">
        <v>3</v>
      </c>
      <c r="H18" s="40">
        <v>4</v>
      </c>
      <c r="I18" s="41">
        <v>5</v>
      </c>
      <c r="K18" s="81"/>
      <c r="L18" s="66"/>
      <c r="M18" s="58">
        <v>0</v>
      </c>
      <c r="N18" s="58">
        <v>1</v>
      </c>
      <c r="O18" s="58">
        <v>2</v>
      </c>
      <c r="P18" s="58">
        <v>3</v>
      </c>
      <c r="Q18" s="58">
        <v>4</v>
      </c>
      <c r="R18" s="59">
        <v>5</v>
      </c>
    </row>
    <row r="19" spans="2:18" x14ac:dyDescent="0.2">
      <c r="B19" s="34">
        <v>0</v>
      </c>
      <c r="C19" s="49">
        <v>5.3E-3</v>
      </c>
      <c r="D19" s="44">
        <f>MAX((100*D8-$C$15),0)</f>
        <v>18</v>
      </c>
      <c r="E19" s="44"/>
      <c r="F19" s="44"/>
      <c r="G19" s="44"/>
      <c r="H19" s="44"/>
      <c r="I19" s="45"/>
      <c r="K19" s="34">
        <v>0</v>
      </c>
      <c r="L19" s="49">
        <v>5.3E-3</v>
      </c>
      <c r="M19" s="68">
        <f>MAX((100*M8-$L$15),0)</f>
        <v>18</v>
      </c>
      <c r="N19" s="68"/>
      <c r="O19" s="68"/>
      <c r="P19" s="68"/>
      <c r="Q19" s="68"/>
      <c r="R19" s="69"/>
    </row>
    <row r="20" spans="2:18" x14ac:dyDescent="0.2">
      <c r="B20" s="34">
        <v>1</v>
      </c>
      <c r="C20" s="49">
        <v>4.8000000000000001E-2</v>
      </c>
      <c r="D20" s="44">
        <f>MAX((100*D9-$C$15),0)</f>
        <v>17.471402022000888</v>
      </c>
      <c r="E20" s="44">
        <f>MAX((100*E9-$C$15),0)</f>
        <v>18</v>
      </c>
      <c r="F20" s="44"/>
      <c r="G20" s="44"/>
      <c r="H20" s="44"/>
      <c r="I20" s="45"/>
      <c r="K20" s="34">
        <v>1</v>
      </c>
      <c r="L20" s="49">
        <v>4.8000000000000001E-2</v>
      </c>
      <c r="M20" s="68">
        <f>MAX((100*M9-$L$15),0)</f>
        <v>17.471402022000888</v>
      </c>
      <c r="N20" s="68">
        <f>MAX((100*N9-$L$15),0)*EXP(-$L$19)</f>
        <v>17.90485236396016</v>
      </c>
      <c r="O20" s="68"/>
      <c r="P20" s="68"/>
      <c r="Q20" s="68"/>
      <c r="R20" s="69"/>
    </row>
    <row r="21" spans="2:18" x14ac:dyDescent="0.2">
      <c r="B21" s="34">
        <v>2</v>
      </c>
      <c r="C21" s="49">
        <v>5.6299999999999996E-2</v>
      </c>
      <c r="D21" s="44">
        <f>MAX((100*D10-$C$15),0)</f>
        <v>12.809554115138667</v>
      </c>
      <c r="E21" s="44">
        <f>MAX((100*E10-$C$15),0)</f>
        <v>13.313378707750473</v>
      </c>
      <c r="F21" s="44">
        <f>MAX((100*F10-$C$15),0)</f>
        <v>18</v>
      </c>
      <c r="G21" s="44"/>
      <c r="H21" s="44"/>
      <c r="I21" s="45"/>
      <c r="K21" s="34">
        <v>2</v>
      </c>
      <c r="L21" s="49">
        <v>5.6299999999999996E-2</v>
      </c>
      <c r="M21" s="68">
        <f>MAX((100*M10-$L$15),0)</f>
        <v>12.809554115138667</v>
      </c>
      <c r="N21" s="68">
        <f>MAX((100*N10-$L$15),0)*EXP(-$L$19)</f>
        <v>13.243004457097941</v>
      </c>
      <c r="O21" s="68">
        <f>MAX((100*O10-$L$15),0)*EXP(-($L$21+$L$20))</f>
        <v>16.21718946689511</v>
      </c>
      <c r="P21" s="68"/>
      <c r="Q21" s="68"/>
      <c r="R21" s="69"/>
    </row>
    <row r="22" spans="2:18" x14ac:dyDescent="0.2">
      <c r="B22" s="34">
        <v>3</v>
      </c>
      <c r="C22" s="49">
        <v>5.7999999999999996E-2</v>
      </c>
      <c r="D22" s="44">
        <f>MAX((100*D11-$C$15),0)</f>
        <v>7.6192540626934289</v>
      </c>
      <c r="E22" s="44">
        <f>MAX((100*E11-$C$15),0)</f>
        <v>8.0954970383061635</v>
      </c>
      <c r="F22" s="44">
        <f>MAX((100*F11-$C$15),0)</f>
        <v>12.525551669463567</v>
      </c>
      <c r="G22" s="44">
        <f>MAX((100*G11-$C$15),0)</f>
        <v>18</v>
      </c>
      <c r="H22" s="44"/>
      <c r="I22" s="45"/>
      <c r="K22" s="34">
        <v>3</v>
      </c>
      <c r="L22" s="49">
        <v>5.7999999999999996E-2</v>
      </c>
      <c r="M22" s="68">
        <f>MAX((100*M11-$L$15),0)</f>
        <v>7.6192540626934289</v>
      </c>
      <c r="N22" s="68">
        <f>MAX((100*N11-$L$15),0)*EXP(-$L$19)</f>
        <v>8.0527044046526992</v>
      </c>
      <c r="O22" s="68">
        <f>MAX((100*O11-$L$15),0)*EXP(-($L$21+$L$20))</f>
        <v>11.284958033393057</v>
      </c>
      <c r="P22" s="68">
        <f>MAX((100*P11-$L$15),0)*EXP(-($L$21+$L$20+$L$19))</f>
        <v>16.131465731284816</v>
      </c>
      <c r="Q22" s="68"/>
      <c r="R22" s="69"/>
    </row>
    <row r="23" spans="2:18" x14ac:dyDescent="0.2">
      <c r="B23" s="34">
        <v>4</v>
      </c>
      <c r="C23" s="49">
        <v>0.06</v>
      </c>
      <c r="D23" s="44">
        <f>MAX((100*D12-$C$15),0)</f>
        <v>2.5692043855857492</v>
      </c>
      <c r="E23" s="44">
        <f>MAX((100*E12-$C$15),0)</f>
        <v>3.0186110444898446</v>
      </c>
      <c r="F23" s="44">
        <f>MAX((100*F12-$C$15),0)</f>
        <v>7.1990318643236861</v>
      </c>
      <c r="G23" s="44">
        <f>MAX((100*G12-$C$15),0)</f>
        <v>12.364994743679858</v>
      </c>
      <c r="H23" s="47">
        <f>MAX((100*H12-$C$15),0)</f>
        <v>18</v>
      </c>
      <c r="I23" s="45"/>
      <c r="K23" s="34">
        <v>4</v>
      </c>
      <c r="L23" s="49">
        <v>0.06</v>
      </c>
      <c r="M23" s="68">
        <f>MAX((100*M12-$L$15),0)</f>
        <v>2.5692043855857492</v>
      </c>
      <c r="N23" s="68">
        <f>MAX((100*N12-$L$15),0)*EXP(-$L$19)</f>
        <v>3.0026547275450133</v>
      </c>
      <c r="O23" s="68">
        <f>MAX((100*O12-$L$15),0)*EXP(-($L$21+$L$20))</f>
        <v>6.486003540108463</v>
      </c>
      <c r="P23" s="68">
        <f>MAX((100*P12-$L$15),0)*EXP(-($L$21+$L$20+$L$19))</f>
        <v>11.08141605417714</v>
      </c>
      <c r="Q23" s="68">
        <f>MAX((100*Q12-$L$15),0)*EXP(-($L$22+$L$21+$L$20+$L$19))</f>
        <v>15.222456789405433</v>
      </c>
      <c r="R23" s="69"/>
    </row>
    <row r="24" spans="2:18" x14ac:dyDescent="0.2">
      <c r="B24" s="46">
        <v>5</v>
      </c>
      <c r="C24" s="50">
        <v>5.9000000000000004E-2</v>
      </c>
      <c r="D24" s="47">
        <f>MAX((100*D13-$C$15),0)</f>
        <v>0</v>
      </c>
      <c r="E24" s="47">
        <f>MAX((100*E13-$C$15),0)</f>
        <v>0</v>
      </c>
      <c r="F24" s="47">
        <f>MAX((100*F13-$C$15),0)</f>
        <v>2.0044846398713361</v>
      </c>
      <c r="G24" s="47">
        <f>MAX((100*G13-$C$15),0)</f>
        <v>6.8696052614617429</v>
      </c>
      <c r="H24" s="47">
        <f>MAX((100*H13-$C$15),0)</f>
        <v>12.176453358424865</v>
      </c>
      <c r="I24" s="47">
        <f>MAX((100*I13-$C$15),0)</f>
        <v>18</v>
      </c>
      <c r="K24" s="46">
        <v>5</v>
      </c>
      <c r="L24" s="50">
        <v>5.9000000000000004E-2</v>
      </c>
      <c r="M24" s="70">
        <f>MAX((100*M13-$L$15),0)</f>
        <v>0</v>
      </c>
      <c r="N24" s="70">
        <f>MAX((100*N13-$L$15),0)*EXP(-$L$19)</f>
        <v>0</v>
      </c>
      <c r="O24" s="70">
        <f>MAX((100*O13-$L$15),0)*EXP(-($L$21+$L$20))</f>
        <v>1.8059503993485815</v>
      </c>
      <c r="P24" s="70">
        <f>MAX((100*P13-$L$15),0)*EXP(-($L$21+$L$20+$L$19))</f>
        <v>6.1564889923735544</v>
      </c>
      <c r="Q24" s="70">
        <f>MAX((100*Q13-$L$15),0)*EXP(-($L$22+$L$21+$L$20+$L$19))</f>
        <v>10.297529727601843</v>
      </c>
      <c r="R24" s="71">
        <f>MAX((100*R13-$L$15),0)*EXP(-($L$23+$L$22+$L$21+$L$20+$L$19))</f>
        <v>14.335969918280787</v>
      </c>
    </row>
    <row r="27" spans="2:18" ht="15.75" x14ac:dyDescent="0.25">
      <c r="B27" s="31" t="s">
        <v>49</v>
      </c>
      <c r="C27" s="32"/>
      <c r="D27" s="32"/>
      <c r="E27" s="32"/>
      <c r="F27" s="32"/>
      <c r="G27" s="32"/>
      <c r="H27" s="32"/>
      <c r="I27" s="33"/>
      <c r="K27" s="31" t="s">
        <v>55</v>
      </c>
      <c r="L27" s="32"/>
      <c r="M27" s="32"/>
      <c r="N27" s="32"/>
      <c r="O27" s="32"/>
      <c r="P27" s="32"/>
      <c r="Q27" s="32"/>
      <c r="R27" s="33"/>
    </row>
    <row r="28" spans="2:18" ht="25.5" customHeight="1" x14ac:dyDescent="0.2">
      <c r="B28" s="78" t="s">
        <v>46</v>
      </c>
      <c r="C28" s="79">
        <v>82</v>
      </c>
      <c r="D28" s="51" t="s">
        <v>58</v>
      </c>
      <c r="E28" s="51"/>
      <c r="F28" s="51"/>
      <c r="G28" s="51"/>
      <c r="H28" s="51"/>
      <c r="I28" s="52"/>
      <c r="K28" s="78" t="s">
        <v>46</v>
      </c>
      <c r="L28" s="80">
        <v>82</v>
      </c>
      <c r="M28" s="51" t="s">
        <v>59</v>
      </c>
      <c r="N28" s="51"/>
      <c r="O28" s="51"/>
      <c r="P28" s="51"/>
      <c r="Q28" s="51"/>
      <c r="R28" s="52"/>
    </row>
    <row r="29" spans="2:18" x14ac:dyDescent="0.2">
      <c r="B29" s="38"/>
      <c r="C29" s="66" t="s">
        <v>45</v>
      </c>
      <c r="D29" s="42" t="s">
        <v>50</v>
      </c>
      <c r="E29" s="42"/>
      <c r="F29" s="42"/>
      <c r="G29" s="42"/>
      <c r="H29" s="42"/>
      <c r="I29" s="43"/>
      <c r="K29" s="38"/>
      <c r="L29" s="66" t="s">
        <v>45</v>
      </c>
      <c r="M29" s="42" t="s">
        <v>50</v>
      </c>
      <c r="N29" s="42"/>
      <c r="O29" s="42"/>
      <c r="P29" s="42"/>
      <c r="Q29" s="42"/>
      <c r="R29" s="43"/>
    </row>
    <row r="30" spans="2:18" x14ac:dyDescent="0.2">
      <c r="B30" s="38"/>
      <c r="C30" s="66"/>
      <c r="D30" s="40">
        <v>0</v>
      </c>
      <c r="E30" s="40">
        <v>1</v>
      </c>
      <c r="F30" s="40">
        <v>2</v>
      </c>
      <c r="G30" s="40">
        <v>3</v>
      </c>
      <c r="H30" s="40">
        <v>4</v>
      </c>
      <c r="I30" s="41">
        <v>5</v>
      </c>
      <c r="K30" s="38"/>
      <c r="L30" s="66"/>
      <c r="M30" s="40">
        <v>0</v>
      </c>
      <c r="N30" s="40">
        <v>1</v>
      </c>
      <c r="O30" s="40">
        <v>2</v>
      </c>
      <c r="P30" s="40">
        <v>3</v>
      </c>
      <c r="Q30" s="40">
        <v>4</v>
      </c>
      <c r="R30" s="41">
        <v>5</v>
      </c>
    </row>
    <row r="31" spans="2:18" x14ac:dyDescent="0.2">
      <c r="B31" s="34"/>
      <c r="C31" s="75">
        <v>0</v>
      </c>
      <c r="D31" s="44">
        <v>18</v>
      </c>
      <c r="E31" s="44"/>
      <c r="F31" s="44"/>
      <c r="G31" s="44"/>
      <c r="H31" s="44"/>
      <c r="I31" s="45"/>
      <c r="K31" s="34"/>
      <c r="L31" s="75">
        <v>0</v>
      </c>
      <c r="M31" s="44">
        <v>18</v>
      </c>
      <c r="N31" s="44"/>
      <c r="O31" s="44"/>
      <c r="P31" s="44"/>
      <c r="Q31" s="44"/>
      <c r="R31" s="45"/>
    </row>
    <row r="32" spans="2:18" x14ac:dyDescent="0.2">
      <c r="B32" s="34"/>
      <c r="C32" s="75">
        <v>1</v>
      </c>
      <c r="D32" s="44">
        <v>17.63</v>
      </c>
      <c r="E32" s="44">
        <v>18</v>
      </c>
      <c r="F32" s="44"/>
      <c r="G32" s="44"/>
      <c r="H32" s="44"/>
      <c r="I32" s="45"/>
      <c r="K32" s="34"/>
      <c r="L32" s="75">
        <v>1</v>
      </c>
      <c r="M32" s="44">
        <v>17.63</v>
      </c>
      <c r="N32" s="44">
        <v>17.93</v>
      </c>
      <c r="O32" s="44"/>
      <c r="P32" s="44"/>
      <c r="Q32" s="44"/>
      <c r="R32" s="45"/>
    </row>
    <row r="33" spans="2:18" x14ac:dyDescent="0.2">
      <c r="B33" s="34"/>
      <c r="C33" s="75">
        <v>2</v>
      </c>
      <c r="D33" s="44">
        <v>13.03</v>
      </c>
      <c r="E33" s="44">
        <v>13.38</v>
      </c>
      <c r="F33" s="44">
        <v>18</v>
      </c>
      <c r="G33" s="44"/>
      <c r="H33" s="44"/>
      <c r="I33" s="45"/>
      <c r="K33" s="34"/>
      <c r="L33" s="75">
        <v>2</v>
      </c>
      <c r="M33" s="44">
        <v>13.01</v>
      </c>
      <c r="N33" s="44">
        <v>13.34</v>
      </c>
      <c r="O33" s="44">
        <v>17.11</v>
      </c>
      <c r="P33" s="44"/>
      <c r="Q33" s="44"/>
      <c r="R33" s="45"/>
    </row>
    <row r="34" spans="2:18" x14ac:dyDescent="0.2">
      <c r="B34" s="34"/>
      <c r="C34" s="75">
        <v>3</v>
      </c>
      <c r="D34" s="44">
        <v>7.86</v>
      </c>
      <c r="E34" s="44">
        <v>8.1199999999999992</v>
      </c>
      <c r="F34" s="44">
        <v>12.52</v>
      </c>
      <c r="G34" s="44">
        <v>18</v>
      </c>
      <c r="H34" s="44"/>
      <c r="I34" s="45"/>
      <c r="K34" s="34"/>
      <c r="L34" s="75">
        <v>3</v>
      </c>
      <c r="M34" s="44">
        <v>7.8</v>
      </c>
      <c r="N34" s="44">
        <v>8.1300000000000008</v>
      </c>
      <c r="O34" s="44">
        <v>11.89</v>
      </c>
      <c r="P34" s="44">
        <v>16.16</v>
      </c>
      <c r="Q34" s="44"/>
      <c r="R34" s="45"/>
    </row>
    <row r="35" spans="2:18" x14ac:dyDescent="0.2">
      <c r="B35" s="34"/>
      <c r="C35" s="75">
        <v>4</v>
      </c>
      <c r="D35" s="44">
        <v>2.92</v>
      </c>
      <c r="E35" s="44">
        <v>3.18</v>
      </c>
      <c r="F35" s="44">
        <v>7.18</v>
      </c>
      <c r="G35" s="44">
        <v>12.32</v>
      </c>
      <c r="H35" s="44">
        <v>18</v>
      </c>
      <c r="I35" s="45"/>
      <c r="K35" s="34"/>
      <c r="L35" s="75">
        <v>4</v>
      </c>
      <c r="M35" s="44">
        <v>2.9</v>
      </c>
      <c r="N35" s="44">
        <v>3.19</v>
      </c>
      <c r="O35" s="44">
        <v>6.79</v>
      </c>
      <c r="P35" s="44">
        <v>11.08</v>
      </c>
      <c r="Q35" s="44">
        <v>15.25</v>
      </c>
      <c r="R35" s="45"/>
    </row>
    <row r="36" spans="2:18" x14ac:dyDescent="0.2">
      <c r="B36" s="46"/>
      <c r="C36" s="76">
        <v>5</v>
      </c>
      <c r="D36" s="47">
        <v>0.40260000000000001</v>
      </c>
      <c r="E36" s="47">
        <v>0.47</v>
      </c>
      <c r="F36" s="47">
        <v>2.34</v>
      </c>
      <c r="G36" s="47">
        <v>6.95</v>
      </c>
      <c r="H36" s="47">
        <v>12.29</v>
      </c>
      <c r="I36" s="48">
        <v>18</v>
      </c>
      <c r="K36" s="46"/>
      <c r="L36" s="76">
        <v>5</v>
      </c>
      <c r="M36" s="47">
        <v>0.39</v>
      </c>
      <c r="N36" s="47">
        <v>0.45</v>
      </c>
      <c r="O36" s="47">
        <v>2.2400000000000002</v>
      </c>
      <c r="P36" s="47">
        <v>6.25</v>
      </c>
      <c r="Q36" s="47">
        <v>10.42</v>
      </c>
      <c r="R36" s="48">
        <v>14.38</v>
      </c>
    </row>
    <row r="37" spans="2:18" x14ac:dyDescent="0.2">
      <c r="C37" s="72"/>
    </row>
  </sheetData>
  <mergeCells count="34">
    <mergeCell ref="B1:I2"/>
    <mergeCell ref="K1:R2"/>
    <mergeCell ref="B15:B16"/>
    <mergeCell ref="C15:C16"/>
    <mergeCell ref="L15:L16"/>
    <mergeCell ref="K15:K16"/>
    <mergeCell ref="D15:I16"/>
    <mergeCell ref="M15:R16"/>
    <mergeCell ref="K17:K18"/>
    <mergeCell ref="L17:L18"/>
    <mergeCell ref="M17:R17"/>
    <mergeCell ref="K27:R27"/>
    <mergeCell ref="M28:R28"/>
    <mergeCell ref="K29:K30"/>
    <mergeCell ref="L29:L30"/>
    <mergeCell ref="M29:R29"/>
    <mergeCell ref="K4:R4"/>
    <mergeCell ref="M5:R5"/>
    <mergeCell ref="K6:K7"/>
    <mergeCell ref="L6:L7"/>
    <mergeCell ref="M6:R6"/>
    <mergeCell ref="D28:I28"/>
    <mergeCell ref="B29:B30"/>
    <mergeCell ref="C29:C30"/>
    <mergeCell ref="D29:I29"/>
    <mergeCell ref="B27:I27"/>
    <mergeCell ref="B4:I4"/>
    <mergeCell ref="D5:I5"/>
    <mergeCell ref="D6:I6"/>
    <mergeCell ref="D17:I17"/>
    <mergeCell ref="C6:C7"/>
    <mergeCell ref="B6:B7"/>
    <mergeCell ref="C17:C18"/>
    <mergeCell ref="B17:B18"/>
  </mergeCells>
  <conditionalFormatting sqref="H12:H13 I13 D8:D13 E9:E13 F10:F13 G11:G13">
    <cfRule type="colorScale" priority="6">
      <colorScale>
        <cfvo type="min"/>
        <cfvo type="percentile" val="50"/>
        <cfvo type="max"/>
        <color rgb="FF63BE7B"/>
        <color rgb="FFFFEB84"/>
        <color rgb="FFF8696B"/>
      </colorScale>
    </cfRule>
  </conditionalFormatting>
  <conditionalFormatting sqref="D19:D24 E20:E24 F21:F24 G22:G24 I24 H23:H24">
    <cfRule type="colorScale" priority="5">
      <colorScale>
        <cfvo type="min"/>
        <cfvo type="percentile" val="50"/>
        <cfvo type="max"/>
        <color rgb="FF63BE7B"/>
        <color rgb="FFFFEB84"/>
        <color rgb="FFF8696B"/>
      </colorScale>
    </cfRule>
  </conditionalFormatting>
  <conditionalFormatting sqref="D31:D36 E32:E36 F33:F36 G34:G36 H35:H36 I36">
    <cfRule type="colorScale" priority="4">
      <colorScale>
        <cfvo type="min"/>
        <cfvo type="percentile" val="50"/>
        <cfvo type="max"/>
        <color rgb="FF63BE7B"/>
        <color rgb="FFFFEB84"/>
        <color rgb="FFF8696B"/>
      </colorScale>
    </cfRule>
  </conditionalFormatting>
  <conditionalFormatting sqref="Q12:Q13 R13 M8:M13 N9:N13 O10:O13 P11:P13">
    <cfRule type="colorScale" priority="3">
      <colorScale>
        <cfvo type="min"/>
        <cfvo type="percentile" val="50"/>
        <cfvo type="max"/>
        <color rgb="FF63BE7B"/>
        <color rgb="FFFFEB84"/>
        <color rgb="FFF8696B"/>
      </colorScale>
    </cfRule>
  </conditionalFormatting>
  <conditionalFormatting sqref="Q24:R24 M19:M24 O21:O24 M20:N24 O22:P24 Q23:Q24">
    <cfRule type="colorScale" priority="2">
      <colorScale>
        <cfvo type="min"/>
        <cfvo type="percentile" val="50"/>
        <cfvo type="max"/>
        <color rgb="FF63BE7B"/>
        <color rgb="FFFFEB84"/>
        <color rgb="FFF8696B"/>
      </colorScale>
    </cfRule>
  </conditionalFormatting>
  <conditionalFormatting sqref="M31:M36 N32:N36 O33:O36 P34:P36 Q35:Q36 R36">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B6B55-47E5-4058-866D-26C827C78241}">
  <dimension ref="A1:J203"/>
  <sheetViews>
    <sheetView workbookViewId="0">
      <selection activeCell="P49" sqref="P49"/>
    </sheetView>
  </sheetViews>
  <sheetFormatPr defaultRowHeight="12.75" x14ac:dyDescent="0.2"/>
  <sheetData>
    <row r="1" spans="1:10" x14ac:dyDescent="0.2">
      <c r="A1" s="30" t="s">
        <v>34</v>
      </c>
      <c r="B1" s="30" t="s">
        <v>32</v>
      </c>
      <c r="C1" s="30" t="s">
        <v>29</v>
      </c>
      <c r="D1" s="30" t="s">
        <v>32</v>
      </c>
      <c r="E1" s="30" t="s">
        <v>30</v>
      </c>
      <c r="F1" s="30" t="s">
        <v>32</v>
      </c>
      <c r="G1" s="30" t="s">
        <v>31</v>
      </c>
      <c r="H1" s="30" t="s">
        <v>32</v>
      </c>
      <c r="I1" s="30" t="s">
        <v>33</v>
      </c>
      <c r="J1" s="30" t="s">
        <v>32</v>
      </c>
    </row>
    <row r="2" spans="1:10" x14ac:dyDescent="0.2">
      <c r="A2" s="30"/>
      <c r="B2" s="30"/>
      <c r="C2" s="30"/>
      <c r="D2" s="30"/>
      <c r="E2" s="30"/>
      <c r="F2" s="30"/>
      <c r="G2" s="30"/>
      <c r="H2" s="30"/>
      <c r="I2" s="30"/>
      <c r="J2" s="30"/>
    </row>
    <row r="3" spans="1:10" x14ac:dyDescent="0.2">
      <c r="A3">
        <v>0</v>
      </c>
      <c r="B3">
        <v>5.3E-3</v>
      </c>
      <c r="C3">
        <v>0</v>
      </c>
      <c r="D3">
        <v>5.3E-3</v>
      </c>
      <c r="E3">
        <v>0</v>
      </c>
      <c r="F3">
        <v>5.3E-3</v>
      </c>
      <c r="G3">
        <v>0</v>
      </c>
      <c r="H3">
        <v>5.3E-3</v>
      </c>
      <c r="I3">
        <v>0</v>
      </c>
      <c r="J3">
        <v>5.3E-3</v>
      </c>
    </row>
    <row r="4" spans="1:10" x14ac:dyDescent="0.2">
      <c r="A4">
        <v>2</v>
      </c>
      <c r="B4">
        <v>5.8999999999999997E-2</v>
      </c>
      <c r="C4">
        <v>1</v>
      </c>
      <c r="D4">
        <v>3.2199999999999999E-2</v>
      </c>
      <c r="E4">
        <v>0.5</v>
      </c>
      <c r="F4">
        <v>1.8599999999999998E-2</v>
      </c>
      <c r="G4">
        <v>0.2</v>
      </c>
      <c r="H4">
        <v>1.06E-2</v>
      </c>
      <c r="I4">
        <v>0.05</v>
      </c>
      <c r="J4">
        <v>6.6E-3</v>
      </c>
    </row>
    <row r="5" spans="1:10" x14ac:dyDescent="0.2">
      <c r="A5">
        <v>4</v>
      </c>
      <c r="B5">
        <v>5.8700000000000002E-2</v>
      </c>
      <c r="C5">
        <v>2</v>
      </c>
      <c r="D5">
        <v>4.5400000000000003E-2</v>
      </c>
      <c r="E5">
        <v>1</v>
      </c>
      <c r="F5">
        <v>2.8500000000000001E-2</v>
      </c>
      <c r="G5">
        <v>0.4</v>
      </c>
      <c r="H5">
        <v>1.55E-2</v>
      </c>
      <c r="I5">
        <v>0.1</v>
      </c>
      <c r="J5">
        <v>7.9000000000000008E-3</v>
      </c>
    </row>
    <row r="6" spans="1:10" x14ac:dyDescent="0.2">
      <c r="A6">
        <v>6</v>
      </c>
      <c r="B6">
        <v>5.8700000000000002E-2</v>
      </c>
      <c r="C6">
        <v>3</v>
      </c>
      <c r="D6">
        <v>5.21E-2</v>
      </c>
      <c r="E6">
        <v>1.5</v>
      </c>
      <c r="F6">
        <v>3.61E-2</v>
      </c>
      <c r="G6">
        <v>0.6</v>
      </c>
      <c r="H6">
        <v>1.9900000000000001E-2</v>
      </c>
      <c r="I6">
        <v>0.15</v>
      </c>
      <c r="J6">
        <v>9.1000000000000004E-3</v>
      </c>
    </row>
    <row r="7" spans="1:10" x14ac:dyDescent="0.2">
      <c r="A7">
        <v>8</v>
      </c>
      <c r="B7">
        <v>5.8999999999999997E-2</v>
      </c>
      <c r="C7">
        <v>4</v>
      </c>
      <c r="D7">
        <v>5.5500000000000001E-2</v>
      </c>
      <c r="E7">
        <v>2</v>
      </c>
      <c r="F7">
        <v>4.19E-2</v>
      </c>
      <c r="G7">
        <v>0.8</v>
      </c>
      <c r="H7">
        <v>2.3699999999999999E-2</v>
      </c>
      <c r="I7">
        <v>0.2</v>
      </c>
      <c r="J7">
        <v>1.04E-2</v>
      </c>
    </row>
    <row r="8" spans="1:10" x14ac:dyDescent="0.2">
      <c r="A8">
        <v>10</v>
      </c>
      <c r="B8">
        <v>5.8999999999999997E-2</v>
      </c>
      <c r="C8">
        <v>5</v>
      </c>
      <c r="D8">
        <v>5.7500000000000002E-2</v>
      </c>
      <c r="E8">
        <v>2.5</v>
      </c>
      <c r="F8">
        <v>4.5999999999999999E-2</v>
      </c>
      <c r="G8">
        <v>1</v>
      </c>
      <c r="H8">
        <v>2.7199999999999998E-2</v>
      </c>
      <c r="I8">
        <v>0.25</v>
      </c>
      <c r="J8">
        <v>1.17E-2</v>
      </c>
    </row>
    <row r="9" spans="1:10" x14ac:dyDescent="0.2">
      <c r="C9">
        <v>6</v>
      </c>
      <c r="D9">
        <v>5.8200000000000002E-2</v>
      </c>
      <c r="E9">
        <v>3</v>
      </c>
      <c r="F9">
        <v>4.9200000000000001E-2</v>
      </c>
      <c r="G9">
        <v>1.2</v>
      </c>
      <c r="H9">
        <v>3.0300000000000001E-2</v>
      </c>
      <c r="I9">
        <v>0.3</v>
      </c>
      <c r="J9">
        <v>1.2800000000000001E-2</v>
      </c>
    </row>
    <row r="10" spans="1:10" x14ac:dyDescent="0.2">
      <c r="C10">
        <v>7</v>
      </c>
      <c r="D10">
        <v>5.8500000000000003E-2</v>
      </c>
      <c r="E10">
        <v>3.5</v>
      </c>
      <c r="F10">
        <v>5.1400000000000001E-2</v>
      </c>
      <c r="G10">
        <v>1.4</v>
      </c>
      <c r="H10">
        <v>3.3099999999999997E-2</v>
      </c>
      <c r="I10">
        <v>0.35</v>
      </c>
      <c r="J10">
        <v>1.4E-2</v>
      </c>
    </row>
    <row r="11" spans="1:10" x14ac:dyDescent="0.2">
      <c r="C11">
        <v>8</v>
      </c>
      <c r="D11">
        <v>5.8500000000000003E-2</v>
      </c>
      <c r="E11">
        <v>4</v>
      </c>
      <c r="F11">
        <v>5.3199999999999997E-2</v>
      </c>
      <c r="G11">
        <v>1.6</v>
      </c>
      <c r="H11">
        <v>3.5700000000000003E-2</v>
      </c>
      <c r="I11">
        <v>0.4</v>
      </c>
      <c r="J11">
        <v>1.5100000000000001E-2</v>
      </c>
    </row>
    <row r="12" spans="1:10" x14ac:dyDescent="0.2">
      <c r="C12">
        <v>9</v>
      </c>
      <c r="D12">
        <v>5.8700000000000002E-2</v>
      </c>
      <c r="E12">
        <v>4.5</v>
      </c>
      <c r="F12">
        <v>5.4600000000000003E-2</v>
      </c>
      <c r="G12">
        <v>1.8</v>
      </c>
      <c r="H12">
        <v>3.7999999999999999E-2</v>
      </c>
      <c r="I12">
        <v>0.45</v>
      </c>
      <c r="J12">
        <v>1.6199999999999999E-2</v>
      </c>
    </row>
    <row r="13" spans="1:10" x14ac:dyDescent="0.2">
      <c r="C13">
        <v>10</v>
      </c>
      <c r="D13">
        <v>5.8599999999999999E-2</v>
      </c>
      <c r="E13">
        <v>5</v>
      </c>
      <c r="F13">
        <v>5.57E-2</v>
      </c>
      <c r="G13">
        <v>2</v>
      </c>
      <c r="H13">
        <v>4.0099999999999997E-2</v>
      </c>
      <c r="I13">
        <v>0.5</v>
      </c>
      <c r="J13">
        <v>1.72E-2</v>
      </c>
    </row>
    <row r="14" spans="1:10" x14ac:dyDescent="0.2">
      <c r="E14">
        <v>5.5</v>
      </c>
      <c r="F14">
        <v>5.6399999999999999E-2</v>
      </c>
      <c r="G14">
        <v>2.2000000000000002</v>
      </c>
      <c r="H14">
        <v>4.2000000000000003E-2</v>
      </c>
      <c r="I14">
        <v>0.55000000000000004</v>
      </c>
      <c r="J14">
        <v>1.83E-2</v>
      </c>
    </row>
    <row r="15" spans="1:10" x14ac:dyDescent="0.2">
      <c r="E15">
        <v>6</v>
      </c>
      <c r="F15">
        <v>5.7200000000000001E-2</v>
      </c>
      <c r="G15">
        <v>2.4</v>
      </c>
      <c r="H15">
        <v>4.3700000000000003E-2</v>
      </c>
      <c r="I15">
        <v>0.6</v>
      </c>
      <c r="J15">
        <v>1.9300000000000001E-2</v>
      </c>
    </row>
    <row r="16" spans="1:10" x14ac:dyDescent="0.2">
      <c r="E16">
        <v>6.5</v>
      </c>
      <c r="F16">
        <v>5.7799999999999997E-2</v>
      </c>
      <c r="G16">
        <v>2.6</v>
      </c>
      <c r="H16">
        <v>4.5199999999999997E-2</v>
      </c>
      <c r="I16">
        <v>0.65</v>
      </c>
      <c r="J16">
        <v>2.0199999999999999E-2</v>
      </c>
    </row>
    <row r="17" spans="5:10" x14ac:dyDescent="0.2">
      <c r="E17">
        <v>7</v>
      </c>
      <c r="F17">
        <v>5.8000000000000003E-2</v>
      </c>
      <c r="G17">
        <v>2.8</v>
      </c>
      <c r="H17">
        <v>4.6600000000000003E-2</v>
      </c>
      <c r="I17">
        <v>0.7</v>
      </c>
      <c r="J17">
        <v>2.12E-2</v>
      </c>
    </row>
    <row r="18" spans="5:10" x14ac:dyDescent="0.2">
      <c r="E18">
        <v>7.5</v>
      </c>
      <c r="F18">
        <v>5.8200000000000002E-2</v>
      </c>
      <c r="G18">
        <v>3</v>
      </c>
      <c r="H18">
        <v>4.7899999999999998E-2</v>
      </c>
      <c r="I18">
        <v>0.75</v>
      </c>
      <c r="J18">
        <v>2.2200000000000001E-2</v>
      </c>
    </row>
    <row r="19" spans="5:10" x14ac:dyDescent="0.2">
      <c r="E19">
        <v>8</v>
      </c>
      <c r="F19">
        <v>5.8299999999999998E-2</v>
      </c>
      <c r="G19">
        <v>3.2</v>
      </c>
      <c r="H19">
        <v>4.9000000000000002E-2</v>
      </c>
      <c r="I19">
        <v>0.8</v>
      </c>
      <c r="J19">
        <v>2.3099999999999999E-2</v>
      </c>
    </row>
    <row r="20" spans="5:10" x14ac:dyDescent="0.2">
      <c r="E20">
        <v>8.5</v>
      </c>
      <c r="F20">
        <v>5.8400000000000001E-2</v>
      </c>
      <c r="G20">
        <v>3.4</v>
      </c>
      <c r="H20">
        <v>4.99E-2</v>
      </c>
      <c r="I20">
        <v>0.85</v>
      </c>
      <c r="J20">
        <v>2.4E-2</v>
      </c>
    </row>
    <row r="21" spans="5:10" x14ac:dyDescent="0.2">
      <c r="E21">
        <v>9</v>
      </c>
      <c r="F21">
        <v>5.8299999999999998E-2</v>
      </c>
      <c r="G21">
        <v>3.6</v>
      </c>
      <c r="H21">
        <v>5.0700000000000002E-2</v>
      </c>
      <c r="I21">
        <v>0.9</v>
      </c>
      <c r="J21">
        <v>2.4899999999999999E-2</v>
      </c>
    </row>
    <row r="22" spans="5:10" x14ac:dyDescent="0.2">
      <c r="E22">
        <v>9.5</v>
      </c>
      <c r="F22">
        <v>5.8500000000000003E-2</v>
      </c>
      <c r="G22">
        <v>3.8</v>
      </c>
      <c r="H22">
        <v>5.1400000000000001E-2</v>
      </c>
      <c r="I22">
        <v>0.95</v>
      </c>
      <c r="J22">
        <v>2.5700000000000001E-2</v>
      </c>
    </row>
    <row r="23" spans="5:10" x14ac:dyDescent="0.2">
      <c r="E23">
        <v>10</v>
      </c>
      <c r="F23">
        <v>5.8599999999999999E-2</v>
      </c>
      <c r="G23">
        <v>4</v>
      </c>
      <c r="H23">
        <v>5.2200000000000003E-2</v>
      </c>
      <c r="I23">
        <v>1</v>
      </c>
      <c r="J23">
        <v>2.6499999999999999E-2</v>
      </c>
    </row>
    <row r="24" spans="5:10" x14ac:dyDescent="0.2">
      <c r="G24">
        <v>4.2</v>
      </c>
      <c r="H24">
        <v>5.2900000000000003E-2</v>
      </c>
      <c r="I24">
        <v>1.05</v>
      </c>
      <c r="J24">
        <v>2.7300000000000001E-2</v>
      </c>
    </row>
    <row r="25" spans="5:10" x14ac:dyDescent="0.2">
      <c r="G25">
        <v>4.4000000000000004</v>
      </c>
      <c r="H25">
        <v>5.3499999999999999E-2</v>
      </c>
      <c r="I25">
        <v>1.1000000000000001</v>
      </c>
      <c r="J25">
        <v>2.81E-2</v>
      </c>
    </row>
    <row r="26" spans="5:10" x14ac:dyDescent="0.2">
      <c r="G26">
        <v>4.5999999999999996</v>
      </c>
      <c r="H26">
        <v>5.4100000000000002E-2</v>
      </c>
      <c r="I26">
        <v>1.1499999999999999</v>
      </c>
      <c r="J26">
        <v>2.8799999999999999E-2</v>
      </c>
    </row>
    <row r="27" spans="5:10" x14ac:dyDescent="0.2">
      <c r="G27">
        <v>4.8</v>
      </c>
      <c r="H27">
        <v>5.4600000000000003E-2</v>
      </c>
      <c r="I27">
        <v>1.2</v>
      </c>
      <c r="J27">
        <v>2.9600000000000001E-2</v>
      </c>
    </row>
    <row r="28" spans="5:10" x14ac:dyDescent="0.2">
      <c r="G28">
        <v>5</v>
      </c>
      <c r="H28">
        <v>5.4899999999999997E-2</v>
      </c>
      <c r="I28">
        <v>1.25</v>
      </c>
      <c r="J28">
        <v>3.0200000000000001E-2</v>
      </c>
    </row>
    <row r="29" spans="5:10" x14ac:dyDescent="0.2">
      <c r="G29">
        <v>5.2</v>
      </c>
      <c r="H29">
        <v>5.5199999999999999E-2</v>
      </c>
      <c r="I29">
        <v>1.3</v>
      </c>
      <c r="J29">
        <v>3.09E-2</v>
      </c>
    </row>
    <row r="30" spans="5:10" x14ac:dyDescent="0.2">
      <c r="G30">
        <v>5.4</v>
      </c>
      <c r="H30">
        <v>5.5599999999999997E-2</v>
      </c>
      <c r="I30">
        <v>1.35</v>
      </c>
      <c r="J30">
        <v>3.1699999999999999E-2</v>
      </c>
    </row>
    <row r="31" spans="5:10" x14ac:dyDescent="0.2">
      <c r="G31">
        <v>5.6</v>
      </c>
      <c r="H31">
        <v>5.5899999999999998E-2</v>
      </c>
      <c r="I31">
        <v>1.4</v>
      </c>
      <c r="J31">
        <v>3.2399999999999998E-2</v>
      </c>
    </row>
    <row r="32" spans="5:10" x14ac:dyDescent="0.2">
      <c r="G32">
        <v>5.8</v>
      </c>
      <c r="H32">
        <v>5.62E-2</v>
      </c>
      <c r="I32">
        <v>1.45</v>
      </c>
      <c r="J32">
        <v>3.3000000000000002E-2</v>
      </c>
    </row>
    <row r="33" spans="7:10" x14ac:dyDescent="0.2">
      <c r="G33">
        <v>6</v>
      </c>
      <c r="H33">
        <v>5.6500000000000002E-2</v>
      </c>
      <c r="I33">
        <v>1.5</v>
      </c>
      <c r="J33">
        <v>3.3700000000000001E-2</v>
      </c>
    </row>
    <row r="34" spans="7:10" x14ac:dyDescent="0.2">
      <c r="G34">
        <v>6.2</v>
      </c>
      <c r="H34">
        <v>5.6599999999999998E-2</v>
      </c>
      <c r="I34">
        <v>1.55</v>
      </c>
      <c r="J34">
        <v>3.4299999999999997E-2</v>
      </c>
    </row>
    <row r="35" spans="7:10" x14ac:dyDescent="0.2">
      <c r="G35">
        <v>6.4</v>
      </c>
      <c r="H35">
        <v>5.6899999999999999E-2</v>
      </c>
      <c r="I35">
        <v>1.6</v>
      </c>
      <c r="J35">
        <v>3.49E-2</v>
      </c>
    </row>
    <row r="36" spans="7:10" x14ac:dyDescent="0.2">
      <c r="G36">
        <v>6.6</v>
      </c>
      <c r="H36">
        <v>5.7099999999999998E-2</v>
      </c>
      <c r="I36">
        <v>1.65</v>
      </c>
      <c r="J36">
        <v>3.5499999999999997E-2</v>
      </c>
    </row>
    <row r="37" spans="7:10" x14ac:dyDescent="0.2">
      <c r="G37">
        <v>6.8</v>
      </c>
      <c r="H37">
        <v>5.74E-2</v>
      </c>
      <c r="I37">
        <v>1.7</v>
      </c>
      <c r="J37">
        <v>3.61E-2</v>
      </c>
    </row>
    <row r="38" spans="7:10" x14ac:dyDescent="0.2">
      <c r="G38">
        <v>7</v>
      </c>
      <c r="H38">
        <v>5.7500000000000002E-2</v>
      </c>
      <c r="I38">
        <v>1.75</v>
      </c>
      <c r="J38">
        <v>3.6600000000000001E-2</v>
      </c>
    </row>
    <row r="39" spans="7:10" x14ac:dyDescent="0.2">
      <c r="G39">
        <v>7.2</v>
      </c>
      <c r="H39">
        <v>5.7599999999999998E-2</v>
      </c>
      <c r="I39">
        <v>1.8</v>
      </c>
      <c r="J39">
        <v>3.7199999999999997E-2</v>
      </c>
    </row>
    <row r="40" spans="7:10" x14ac:dyDescent="0.2">
      <c r="G40">
        <v>7.4</v>
      </c>
      <c r="H40">
        <v>5.7700000000000001E-2</v>
      </c>
      <c r="I40">
        <v>1.85</v>
      </c>
      <c r="J40">
        <v>3.7699999999999997E-2</v>
      </c>
    </row>
    <row r="41" spans="7:10" x14ac:dyDescent="0.2">
      <c r="G41">
        <v>7.6</v>
      </c>
      <c r="H41">
        <v>5.7799999999999997E-2</v>
      </c>
      <c r="I41">
        <v>1.9</v>
      </c>
      <c r="J41">
        <v>3.8199999999999998E-2</v>
      </c>
    </row>
    <row r="42" spans="7:10" x14ac:dyDescent="0.2">
      <c r="G42">
        <v>7.8</v>
      </c>
      <c r="H42">
        <v>5.79E-2</v>
      </c>
      <c r="I42">
        <v>1.95</v>
      </c>
      <c r="J42">
        <v>3.8800000000000001E-2</v>
      </c>
    </row>
    <row r="43" spans="7:10" x14ac:dyDescent="0.2">
      <c r="G43">
        <v>8</v>
      </c>
      <c r="H43">
        <v>5.79E-2</v>
      </c>
      <c r="I43">
        <v>2</v>
      </c>
      <c r="J43">
        <v>3.9300000000000002E-2</v>
      </c>
    </row>
    <row r="44" spans="7:10" x14ac:dyDescent="0.2">
      <c r="G44">
        <v>8.1999999999999993</v>
      </c>
      <c r="H44">
        <v>5.8099999999999999E-2</v>
      </c>
      <c r="I44">
        <v>2.0499999999999998</v>
      </c>
      <c r="J44">
        <v>3.9899999999999998E-2</v>
      </c>
    </row>
    <row r="45" spans="7:10" x14ac:dyDescent="0.2">
      <c r="G45">
        <v>8.4</v>
      </c>
      <c r="H45">
        <v>5.8099999999999999E-2</v>
      </c>
      <c r="I45">
        <v>2.1</v>
      </c>
      <c r="J45">
        <v>4.0399999999999998E-2</v>
      </c>
    </row>
    <row r="46" spans="7:10" x14ac:dyDescent="0.2">
      <c r="G46">
        <v>8.6</v>
      </c>
      <c r="H46">
        <v>5.8200000000000002E-2</v>
      </c>
      <c r="I46">
        <v>2.15</v>
      </c>
      <c r="J46">
        <v>4.0800000000000003E-2</v>
      </c>
    </row>
    <row r="47" spans="7:10" x14ac:dyDescent="0.2">
      <c r="G47">
        <v>8.8000000000000007</v>
      </c>
      <c r="H47">
        <v>5.8299999999999998E-2</v>
      </c>
      <c r="I47">
        <v>2.2000000000000002</v>
      </c>
      <c r="J47">
        <v>4.1300000000000003E-2</v>
      </c>
    </row>
    <row r="48" spans="7:10" x14ac:dyDescent="0.2">
      <c r="G48">
        <v>9</v>
      </c>
      <c r="H48">
        <v>5.8400000000000001E-2</v>
      </c>
      <c r="I48">
        <v>2.25</v>
      </c>
      <c r="J48">
        <v>4.1700000000000001E-2</v>
      </c>
    </row>
    <row r="49" spans="7:10" x14ac:dyDescent="0.2">
      <c r="G49">
        <v>9.1999999999999993</v>
      </c>
      <c r="H49">
        <v>5.8500000000000003E-2</v>
      </c>
      <c r="I49">
        <v>2.2999999999999998</v>
      </c>
      <c r="J49">
        <v>4.2200000000000001E-2</v>
      </c>
    </row>
    <row r="50" spans="7:10" x14ac:dyDescent="0.2">
      <c r="G50">
        <v>9.4</v>
      </c>
      <c r="H50">
        <v>5.8400000000000001E-2</v>
      </c>
      <c r="I50">
        <v>2.35</v>
      </c>
      <c r="J50">
        <v>4.2700000000000002E-2</v>
      </c>
    </row>
    <row r="51" spans="7:10" x14ac:dyDescent="0.2">
      <c r="G51">
        <v>9.6</v>
      </c>
      <c r="H51">
        <v>5.8400000000000001E-2</v>
      </c>
      <c r="I51">
        <v>2.4</v>
      </c>
      <c r="J51">
        <v>4.3099999999999999E-2</v>
      </c>
    </row>
    <row r="52" spans="7:10" x14ac:dyDescent="0.2">
      <c r="G52">
        <v>9.8000000000000007</v>
      </c>
      <c r="H52">
        <v>5.8500000000000003E-2</v>
      </c>
      <c r="I52">
        <v>2.4500000000000002</v>
      </c>
      <c r="J52">
        <v>4.3499999999999997E-2</v>
      </c>
    </row>
    <row r="53" spans="7:10" x14ac:dyDescent="0.2">
      <c r="G53">
        <v>10</v>
      </c>
      <c r="H53">
        <v>5.8400000000000001E-2</v>
      </c>
      <c r="I53">
        <v>2.5</v>
      </c>
      <c r="J53">
        <v>4.3799999999999999E-2</v>
      </c>
    </row>
    <row r="54" spans="7:10" x14ac:dyDescent="0.2">
      <c r="I54">
        <v>2.5499999999999998</v>
      </c>
      <c r="J54">
        <v>4.4200000000000003E-2</v>
      </c>
    </row>
    <row r="55" spans="7:10" x14ac:dyDescent="0.2">
      <c r="I55">
        <v>2.6</v>
      </c>
      <c r="J55">
        <v>4.4499999999999998E-2</v>
      </c>
    </row>
    <row r="56" spans="7:10" x14ac:dyDescent="0.2">
      <c r="I56">
        <v>2.65</v>
      </c>
      <c r="J56">
        <v>4.4900000000000002E-2</v>
      </c>
    </row>
    <row r="57" spans="7:10" x14ac:dyDescent="0.2">
      <c r="I57">
        <v>2.7</v>
      </c>
      <c r="J57">
        <v>4.5199999999999997E-2</v>
      </c>
    </row>
    <row r="58" spans="7:10" x14ac:dyDescent="0.2">
      <c r="I58">
        <v>2.75</v>
      </c>
      <c r="J58">
        <v>4.5600000000000002E-2</v>
      </c>
    </row>
    <row r="59" spans="7:10" x14ac:dyDescent="0.2">
      <c r="I59">
        <v>2.8</v>
      </c>
      <c r="J59">
        <v>4.5900000000000003E-2</v>
      </c>
    </row>
    <row r="60" spans="7:10" x14ac:dyDescent="0.2">
      <c r="I60">
        <v>2.85</v>
      </c>
      <c r="J60">
        <v>4.6300000000000001E-2</v>
      </c>
    </row>
    <row r="61" spans="7:10" x14ac:dyDescent="0.2">
      <c r="I61">
        <v>2.9</v>
      </c>
      <c r="J61">
        <v>4.6600000000000003E-2</v>
      </c>
    </row>
    <row r="62" spans="7:10" x14ac:dyDescent="0.2">
      <c r="I62">
        <v>2.95</v>
      </c>
      <c r="J62">
        <v>4.6899999999999997E-2</v>
      </c>
    </row>
    <row r="63" spans="7:10" x14ac:dyDescent="0.2">
      <c r="I63">
        <v>3</v>
      </c>
      <c r="J63">
        <v>4.7300000000000002E-2</v>
      </c>
    </row>
    <row r="64" spans="7:10" x14ac:dyDescent="0.2">
      <c r="I64">
        <v>3.05</v>
      </c>
      <c r="J64">
        <v>4.7500000000000001E-2</v>
      </c>
    </row>
    <row r="65" spans="9:10" x14ac:dyDescent="0.2">
      <c r="I65">
        <v>3.1</v>
      </c>
      <c r="J65">
        <v>4.7899999999999998E-2</v>
      </c>
    </row>
    <row r="66" spans="9:10" x14ac:dyDescent="0.2">
      <c r="I66">
        <v>3.15</v>
      </c>
      <c r="J66">
        <v>4.8099999999999997E-2</v>
      </c>
    </row>
    <row r="67" spans="9:10" x14ac:dyDescent="0.2">
      <c r="I67">
        <v>3.2</v>
      </c>
      <c r="J67">
        <v>4.8399999999999999E-2</v>
      </c>
    </row>
    <row r="68" spans="9:10" x14ac:dyDescent="0.2">
      <c r="I68">
        <v>3.25</v>
      </c>
      <c r="J68">
        <v>4.8599999999999997E-2</v>
      </c>
    </row>
    <row r="69" spans="9:10" x14ac:dyDescent="0.2">
      <c r="I69">
        <v>3.3</v>
      </c>
      <c r="J69">
        <v>4.8899999999999999E-2</v>
      </c>
    </row>
    <row r="70" spans="9:10" x14ac:dyDescent="0.2">
      <c r="I70">
        <v>3.35</v>
      </c>
      <c r="J70">
        <v>4.9099999999999998E-2</v>
      </c>
    </row>
    <row r="71" spans="9:10" x14ac:dyDescent="0.2">
      <c r="I71">
        <v>3.4</v>
      </c>
      <c r="J71">
        <v>4.9399999999999999E-2</v>
      </c>
    </row>
    <row r="72" spans="9:10" x14ac:dyDescent="0.2">
      <c r="I72">
        <v>3.45</v>
      </c>
      <c r="J72">
        <v>4.9700000000000001E-2</v>
      </c>
    </row>
    <row r="73" spans="9:10" x14ac:dyDescent="0.2">
      <c r="I73">
        <v>3.5</v>
      </c>
      <c r="J73">
        <v>4.99E-2</v>
      </c>
    </row>
    <row r="74" spans="9:10" x14ac:dyDescent="0.2">
      <c r="I74">
        <v>3.55</v>
      </c>
      <c r="J74">
        <v>5.0099999999999999E-2</v>
      </c>
    </row>
    <row r="75" spans="9:10" x14ac:dyDescent="0.2">
      <c r="I75">
        <v>3.6</v>
      </c>
      <c r="J75">
        <v>5.0299999999999997E-2</v>
      </c>
    </row>
    <row r="76" spans="9:10" x14ac:dyDescent="0.2">
      <c r="I76">
        <v>3.65</v>
      </c>
      <c r="J76">
        <v>5.0500000000000003E-2</v>
      </c>
    </row>
    <row r="77" spans="9:10" x14ac:dyDescent="0.2">
      <c r="I77">
        <v>3.7</v>
      </c>
      <c r="J77">
        <v>5.0799999999999998E-2</v>
      </c>
    </row>
    <row r="78" spans="9:10" x14ac:dyDescent="0.2">
      <c r="I78">
        <v>3.75</v>
      </c>
      <c r="J78">
        <v>5.0900000000000001E-2</v>
      </c>
    </row>
    <row r="79" spans="9:10" x14ac:dyDescent="0.2">
      <c r="I79">
        <v>3.8</v>
      </c>
      <c r="J79">
        <v>5.11E-2</v>
      </c>
    </row>
    <row r="80" spans="9:10" x14ac:dyDescent="0.2">
      <c r="I80">
        <v>3.85</v>
      </c>
      <c r="J80">
        <v>5.1299999999999998E-2</v>
      </c>
    </row>
    <row r="81" spans="9:10" x14ac:dyDescent="0.2">
      <c r="I81">
        <v>3.9</v>
      </c>
      <c r="J81">
        <v>5.1499999999999997E-2</v>
      </c>
    </row>
    <row r="82" spans="9:10" x14ac:dyDescent="0.2">
      <c r="I82">
        <v>3.95</v>
      </c>
      <c r="J82">
        <v>5.1700000000000003E-2</v>
      </c>
    </row>
    <row r="83" spans="9:10" x14ac:dyDescent="0.2">
      <c r="I83">
        <v>4</v>
      </c>
      <c r="J83">
        <v>5.1799999999999999E-2</v>
      </c>
    </row>
    <row r="84" spans="9:10" x14ac:dyDescent="0.2">
      <c r="I84">
        <v>4.05</v>
      </c>
      <c r="J84">
        <v>5.1999999999999998E-2</v>
      </c>
    </row>
    <row r="85" spans="9:10" x14ac:dyDescent="0.2">
      <c r="I85">
        <v>4.0999999999999996</v>
      </c>
      <c r="J85">
        <v>5.2200000000000003E-2</v>
      </c>
    </row>
    <row r="86" spans="9:10" x14ac:dyDescent="0.2">
      <c r="I86">
        <v>4.1500000000000004</v>
      </c>
      <c r="J86">
        <v>5.2299999999999999E-2</v>
      </c>
    </row>
    <row r="87" spans="9:10" x14ac:dyDescent="0.2">
      <c r="I87">
        <v>4.2</v>
      </c>
      <c r="J87">
        <v>5.2400000000000002E-2</v>
      </c>
    </row>
    <row r="88" spans="9:10" x14ac:dyDescent="0.2">
      <c r="I88">
        <v>4.25</v>
      </c>
      <c r="J88">
        <v>5.2600000000000001E-2</v>
      </c>
    </row>
    <row r="89" spans="9:10" x14ac:dyDescent="0.2">
      <c r="I89">
        <v>4.3</v>
      </c>
      <c r="J89">
        <v>5.2600000000000001E-2</v>
      </c>
    </row>
    <row r="90" spans="9:10" x14ac:dyDescent="0.2">
      <c r="I90">
        <v>4.3499999999999996</v>
      </c>
      <c r="J90">
        <v>5.28E-2</v>
      </c>
    </row>
    <row r="91" spans="9:10" x14ac:dyDescent="0.2">
      <c r="I91">
        <v>4.4000000000000004</v>
      </c>
      <c r="J91">
        <v>5.2999999999999999E-2</v>
      </c>
    </row>
    <row r="92" spans="9:10" x14ac:dyDescent="0.2">
      <c r="I92">
        <v>4.45</v>
      </c>
      <c r="J92">
        <v>5.3199999999999997E-2</v>
      </c>
    </row>
    <row r="93" spans="9:10" x14ac:dyDescent="0.2">
      <c r="I93">
        <v>4.5</v>
      </c>
      <c r="J93">
        <v>5.33E-2</v>
      </c>
    </row>
    <row r="94" spans="9:10" x14ac:dyDescent="0.2">
      <c r="I94">
        <v>4.55</v>
      </c>
      <c r="J94">
        <v>5.3400000000000003E-2</v>
      </c>
    </row>
    <row r="95" spans="9:10" x14ac:dyDescent="0.2">
      <c r="I95">
        <v>4.5999999999999996</v>
      </c>
      <c r="J95">
        <v>5.3600000000000002E-2</v>
      </c>
    </row>
    <row r="96" spans="9:10" x14ac:dyDescent="0.2">
      <c r="I96">
        <v>4.6500000000000004</v>
      </c>
      <c r="J96">
        <v>5.3699999999999998E-2</v>
      </c>
    </row>
    <row r="97" spans="9:10" x14ac:dyDescent="0.2">
      <c r="I97">
        <v>4.7</v>
      </c>
      <c r="J97">
        <v>5.3800000000000001E-2</v>
      </c>
    </row>
    <row r="98" spans="9:10" x14ac:dyDescent="0.2">
      <c r="I98">
        <v>4.75</v>
      </c>
      <c r="J98">
        <v>5.3900000000000003E-2</v>
      </c>
    </row>
    <row r="99" spans="9:10" x14ac:dyDescent="0.2">
      <c r="I99">
        <v>4.8</v>
      </c>
      <c r="J99">
        <v>5.3999999999999999E-2</v>
      </c>
    </row>
    <row r="100" spans="9:10" x14ac:dyDescent="0.2">
      <c r="I100">
        <v>4.8499999999999996</v>
      </c>
      <c r="J100">
        <v>5.4199999999999998E-2</v>
      </c>
    </row>
    <row r="101" spans="9:10" x14ac:dyDescent="0.2">
      <c r="I101">
        <v>4.9000000000000004</v>
      </c>
      <c r="J101">
        <v>5.4300000000000001E-2</v>
      </c>
    </row>
    <row r="102" spans="9:10" x14ac:dyDescent="0.2">
      <c r="I102">
        <v>4.95</v>
      </c>
      <c r="J102">
        <v>5.4399999999999997E-2</v>
      </c>
    </row>
    <row r="103" spans="9:10" x14ac:dyDescent="0.2">
      <c r="I103">
        <v>5</v>
      </c>
      <c r="J103">
        <v>5.45E-2</v>
      </c>
    </row>
    <row r="104" spans="9:10" x14ac:dyDescent="0.2">
      <c r="I104">
        <v>5.05</v>
      </c>
      <c r="J104">
        <v>5.4600000000000003E-2</v>
      </c>
    </row>
    <row r="105" spans="9:10" x14ac:dyDescent="0.2">
      <c r="I105">
        <v>5.0999999999999996</v>
      </c>
      <c r="J105">
        <v>5.4699999999999999E-2</v>
      </c>
    </row>
    <row r="106" spans="9:10" x14ac:dyDescent="0.2">
      <c r="I106">
        <v>5.15</v>
      </c>
      <c r="J106">
        <v>5.4800000000000001E-2</v>
      </c>
    </row>
    <row r="107" spans="9:10" x14ac:dyDescent="0.2">
      <c r="I107">
        <v>5.2</v>
      </c>
      <c r="J107">
        <v>5.4899999999999997E-2</v>
      </c>
    </row>
    <row r="108" spans="9:10" x14ac:dyDescent="0.2">
      <c r="I108">
        <v>5.25</v>
      </c>
      <c r="J108">
        <v>5.5E-2</v>
      </c>
    </row>
    <row r="109" spans="9:10" x14ac:dyDescent="0.2">
      <c r="I109">
        <v>5.3</v>
      </c>
      <c r="J109">
        <v>5.5100000000000003E-2</v>
      </c>
    </row>
    <row r="110" spans="9:10" x14ac:dyDescent="0.2">
      <c r="I110">
        <v>5.35</v>
      </c>
      <c r="J110">
        <v>5.5199999999999999E-2</v>
      </c>
    </row>
    <row r="111" spans="9:10" x14ac:dyDescent="0.2">
      <c r="I111">
        <v>5.4</v>
      </c>
      <c r="J111">
        <v>5.5300000000000002E-2</v>
      </c>
    </row>
    <row r="112" spans="9:10" x14ac:dyDescent="0.2">
      <c r="I112">
        <v>5.45</v>
      </c>
      <c r="J112">
        <v>5.5399999999999998E-2</v>
      </c>
    </row>
    <row r="113" spans="9:10" x14ac:dyDescent="0.2">
      <c r="I113">
        <v>5.5</v>
      </c>
      <c r="J113">
        <v>5.5500000000000001E-2</v>
      </c>
    </row>
    <row r="114" spans="9:10" x14ac:dyDescent="0.2">
      <c r="I114">
        <v>5.55</v>
      </c>
      <c r="J114">
        <v>5.5599999999999997E-2</v>
      </c>
    </row>
    <row r="115" spans="9:10" x14ac:dyDescent="0.2">
      <c r="I115">
        <v>5.6</v>
      </c>
      <c r="J115">
        <v>5.5599999999999997E-2</v>
      </c>
    </row>
    <row r="116" spans="9:10" x14ac:dyDescent="0.2">
      <c r="I116">
        <v>5.65</v>
      </c>
      <c r="J116">
        <v>5.57E-2</v>
      </c>
    </row>
    <row r="117" spans="9:10" x14ac:dyDescent="0.2">
      <c r="I117">
        <v>5.7</v>
      </c>
      <c r="J117">
        <v>5.57E-2</v>
      </c>
    </row>
    <row r="118" spans="9:10" x14ac:dyDescent="0.2">
      <c r="I118">
        <v>5.75</v>
      </c>
      <c r="J118">
        <v>5.5899999999999998E-2</v>
      </c>
    </row>
    <row r="119" spans="9:10" x14ac:dyDescent="0.2">
      <c r="I119">
        <v>5.8</v>
      </c>
      <c r="J119">
        <v>5.6000000000000001E-2</v>
      </c>
    </row>
    <row r="120" spans="9:10" x14ac:dyDescent="0.2">
      <c r="I120">
        <v>5.85</v>
      </c>
      <c r="J120">
        <v>5.6099999999999997E-2</v>
      </c>
    </row>
    <row r="121" spans="9:10" x14ac:dyDescent="0.2">
      <c r="I121">
        <v>5.9</v>
      </c>
      <c r="J121">
        <v>5.62E-2</v>
      </c>
    </row>
    <row r="122" spans="9:10" x14ac:dyDescent="0.2">
      <c r="I122">
        <v>5.95</v>
      </c>
      <c r="J122">
        <v>5.6300000000000003E-2</v>
      </c>
    </row>
    <row r="123" spans="9:10" x14ac:dyDescent="0.2">
      <c r="I123">
        <v>6</v>
      </c>
      <c r="J123">
        <v>5.6300000000000003E-2</v>
      </c>
    </row>
    <row r="124" spans="9:10" x14ac:dyDescent="0.2">
      <c r="I124">
        <v>6.05</v>
      </c>
      <c r="J124">
        <v>5.6399999999999999E-2</v>
      </c>
    </row>
    <row r="125" spans="9:10" x14ac:dyDescent="0.2">
      <c r="I125">
        <v>6.1</v>
      </c>
      <c r="J125">
        <v>5.6399999999999999E-2</v>
      </c>
    </row>
    <row r="126" spans="9:10" x14ac:dyDescent="0.2">
      <c r="I126">
        <v>6.15</v>
      </c>
      <c r="J126">
        <v>5.6599999999999998E-2</v>
      </c>
    </row>
    <row r="127" spans="9:10" x14ac:dyDescent="0.2">
      <c r="I127">
        <v>6.2</v>
      </c>
      <c r="J127">
        <v>5.67E-2</v>
      </c>
    </row>
    <row r="128" spans="9:10" x14ac:dyDescent="0.2">
      <c r="I128">
        <v>6.25</v>
      </c>
      <c r="J128">
        <v>5.6800000000000003E-2</v>
      </c>
    </row>
    <row r="129" spans="9:10" x14ac:dyDescent="0.2">
      <c r="I129">
        <v>6.3</v>
      </c>
      <c r="J129">
        <v>5.6800000000000003E-2</v>
      </c>
    </row>
    <row r="130" spans="9:10" x14ac:dyDescent="0.2">
      <c r="I130">
        <v>6.35</v>
      </c>
      <c r="J130">
        <v>5.6800000000000003E-2</v>
      </c>
    </row>
    <row r="131" spans="9:10" x14ac:dyDescent="0.2">
      <c r="I131">
        <v>6.4</v>
      </c>
      <c r="J131">
        <v>5.7000000000000002E-2</v>
      </c>
    </row>
    <row r="132" spans="9:10" x14ac:dyDescent="0.2">
      <c r="I132">
        <v>6.45</v>
      </c>
      <c r="J132">
        <v>5.7000000000000002E-2</v>
      </c>
    </row>
    <row r="133" spans="9:10" x14ac:dyDescent="0.2">
      <c r="I133">
        <v>6.5</v>
      </c>
      <c r="J133">
        <v>5.7000000000000002E-2</v>
      </c>
    </row>
    <row r="134" spans="9:10" x14ac:dyDescent="0.2">
      <c r="I134">
        <v>6.55</v>
      </c>
      <c r="J134">
        <v>5.7099999999999998E-2</v>
      </c>
    </row>
    <row r="135" spans="9:10" x14ac:dyDescent="0.2">
      <c r="I135">
        <v>6.6</v>
      </c>
      <c r="J135">
        <v>5.7200000000000001E-2</v>
      </c>
    </row>
    <row r="136" spans="9:10" x14ac:dyDescent="0.2">
      <c r="I136">
        <v>6.65</v>
      </c>
      <c r="J136">
        <v>5.7299999999999997E-2</v>
      </c>
    </row>
    <row r="137" spans="9:10" x14ac:dyDescent="0.2">
      <c r="I137">
        <v>6.7</v>
      </c>
      <c r="J137">
        <v>5.7299999999999997E-2</v>
      </c>
    </row>
    <row r="138" spans="9:10" x14ac:dyDescent="0.2">
      <c r="I138">
        <v>6.75</v>
      </c>
      <c r="J138">
        <v>5.74E-2</v>
      </c>
    </row>
    <row r="139" spans="9:10" x14ac:dyDescent="0.2">
      <c r="I139">
        <v>6.8</v>
      </c>
      <c r="J139">
        <v>5.74E-2</v>
      </c>
    </row>
    <row r="140" spans="9:10" x14ac:dyDescent="0.2">
      <c r="I140">
        <v>6.85</v>
      </c>
      <c r="J140">
        <v>5.7500000000000002E-2</v>
      </c>
    </row>
    <row r="141" spans="9:10" x14ac:dyDescent="0.2">
      <c r="I141">
        <v>6.9</v>
      </c>
      <c r="J141">
        <v>5.7500000000000002E-2</v>
      </c>
    </row>
    <row r="142" spans="9:10" x14ac:dyDescent="0.2">
      <c r="I142">
        <v>6.95</v>
      </c>
      <c r="J142">
        <v>5.7500000000000002E-2</v>
      </c>
    </row>
    <row r="143" spans="9:10" x14ac:dyDescent="0.2">
      <c r="I143">
        <v>7</v>
      </c>
      <c r="J143">
        <v>5.7599999999999998E-2</v>
      </c>
    </row>
    <row r="144" spans="9:10" x14ac:dyDescent="0.2">
      <c r="I144">
        <v>7.05</v>
      </c>
      <c r="J144">
        <v>5.7599999999999998E-2</v>
      </c>
    </row>
    <row r="145" spans="9:10" x14ac:dyDescent="0.2">
      <c r="I145">
        <v>7.1</v>
      </c>
      <c r="J145">
        <v>5.7599999999999998E-2</v>
      </c>
    </row>
    <row r="146" spans="9:10" x14ac:dyDescent="0.2">
      <c r="I146">
        <v>7.15</v>
      </c>
      <c r="J146">
        <v>5.7700000000000001E-2</v>
      </c>
    </row>
    <row r="147" spans="9:10" x14ac:dyDescent="0.2">
      <c r="I147">
        <v>7.2</v>
      </c>
      <c r="J147">
        <v>5.7700000000000001E-2</v>
      </c>
    </row>
    <row r="148" spans="9:10" x14ac:dyDescent="0.2">
      <c r="I148">
        <v>7.25</v>
      </c>
      <c r="J148">
        <v>5.7799999999999997E-2</v>
      </c>
    </row>
    <row r="149" spans="9:10" x14ac:dyDescent="0.2">
      <c r="I149">
        <v>7.3</v>
      </c>
      <c r="J149">
        <v>5.7799999999999997E-2</v>
      </c>
    </row>
    <row r="150" spans="9:10" x14ac:dyDescent="0.2">
      <c r="I150">
        <v>7.35</v>
      </c>
      <c r="J150">
        <v>5.7799999999999997E-2</v>
      </c>
    </row>
    <row r="151" spans="9:10" x14ac:dyDescent="0.2">
      <c r="I151">
        <v>7.4</v>
      </c>
      <c r="J151">
        <v>5.7799999999999997E-2</v>
      </c>
    </row>
    <row r="152" spans="9:10" x14ac:dyDescent="0.2">
      <c r="I152">
        <v>7.45</v>
      </c>
      <c r="J152">
        <v>5.79E-2</v>
      </c>
    </row>
    <row r="153" spans="9:10" x14ac:dyDescent="0.2">
      <c r="I153">
        <v>7.5</v>
      </c>
      <c r="J153">
        <v>5.79E-2</v>
      </c>
    </row>
    <row r="154" spans="9:10" x14ac:dyDescent="0.2">
      <c r="I154">
        <v>7.55</v>
      </c>
      <c r="J154">
        <v>5.79E-2</v>
      </c>
    </row>
    <row r="155" spans="9:10" x14ac:dyDescent="0.2">
      <c r="I155">
        <v>7.6</v>
      </c>
      <c r="J155">
        <v>5.8000000000000003E-2</v>
      </c>
    </row>
    <row r="156" spans="9:10" x14ac:dyDescent="0.2">
      <c r="I156">
        <v>7.65</v>
      </c>
      <c r="J156">
        <v>5.8099999999999999E-2</v>
      </c>
    </row>
    <row r="157" spans="9:10" x14ac:dyDescent="0.2">
      <c r="I157">
        <v>7.7</v>
      </c>
      <c r="J157">
        <v>5.8099999999999999E-2</v>
      </c>
    </row>
    <row r="158" spans="9:10" x14ac:dyDescent="0.2">
      <c r="I158">
        <v>7.75</v>
      </c>
      <c r="J158">
        <v>5.8099999999999999E-2</v>
      </c>
    </row>
    <row r="159" spans="9:10" x14ac:dyDescent="0.2">
      <c r="I159">
        <v>7.8</v>
      </c>
      <c r="J159">
        <v>5.8099999999999999E-2</v>
      </c>
    </row>
    <row r="160" spans="9:10" x14ac:dyDescent="0.2">
      <c r="I160">
        <v>7.85</v>
      </c>
      <c r="J160">
        <v>5.8099999999999999E-2</v>
      </c>
    </row>
    <row r="161" spans="9:10" x14ac:dyDescent="0.2">
      <c r="I161">
        <v>7.9</v>
      </c>
      <c r="J161">
        <v>5.8099999999999999E-2</v>
      </c>
    </row>
    <row r="162" spans="9:10" x14ac:dyDescent="0.2">
      <c r="I162">
        <v>7.95</v>
      </c>
      <c r="J162">
        <v>5.8099999999999999E-2</v>
      </c>
    </row>
    <row r="163" spans="9:10" x14ac:dyDescent="0.2">
      <c r="I163">
        <v>8</v>
      </c>
      <c r="J163">
        <v>5.8099999999999999E-2</v>
      </c>
    </row>
    <row r="164" spans="9:10" x14ac:dyDescent="0.2">
      <c r="I164">
        <v>8.0500000000000007</v>
      </c>
      <c r="J164">
        <v>5.8099999999999999E-2</v>
      </c>
    </row>
    <row r="165" spans="9:10" x14ac:dyDescent="0.2">
      <c r="I165">
        <v>8.1</v>
      </c>
      <c r="J165">
        <v>5.8099999999999999E-2</v>
      </c>
    </row>
    <row r="166" spans="9:10" x14ac:dyDescent="0.2">
      <c r="I166">
        <v>8.15</v>
      </c>
      <c r="J166">
        <v>5.8099999999999999E-2</v>
      </c>
    </row>
    <row r="167" spans="9:10" x14ac:dyDescent="0.2">
      <c r="I167">
        <v>8.1999999999999993</v>
      </c>
      <c r="J167">
        <v>5.8099999999999999E-2</v>
      </c>
    </row>
    <row r="168" spans="9:10" x14ac:dyDescent="0.2">
      <c r="I168">
        <v>8.25</v>
      </c>
      <c r="J168">
        <v>5.8099999999999999E-2</v>
      </c>
    </row>
    <row r="169" spans="9:10" x14ac:dyDescent="0.2">
      <c r="I169">
        <v>8.3000000000000007</v>
      </c>
      <c r="J169">
        <v>5.8200000000000002E-2</v>
      </c>
    </row>
    <row r="170" spans="9:10" x14ac:dyDescent="0.2">
      <c r="I170">
        <v>8.35</v>
      </c>
      <c r="J170">
        <v>5.8200000000000002E-2</v>
      </c>
    </row>
    <row r="171" spans="9:10" x14ac:dyDescent="0.2">
      <c r="I171">
        <v>8.4</v>
      </c>
      <c r="J171">
        <v>5.8200000000000002E-2</v>
      </c>
    </row>
    <row r="172" spans="9:10" x14ac:dyDescent="0.2">
      <c r="I172">
        <v>8.4499999999999993</v>
      </c>
      <c r="J172">
        <v>5.8299999999999998E-2</v>
      </c>
    </row>
    <row r="173" spans="9:10" x14ac:dyDescent="0.2">
      <c r="I173">
        <v>8.5</v>
      </c>
      <c r="J173">
        <v>5.8200000000000002E-2</v>
      </c>
    </row>
    <row r="174" spans="9:10" x14ac:dyDescent="0.2">
      <c r="I174">
        <v>8.5500000000000007</v>
      </c>
      <c r="J174">
        <v>5.8200000000000002E-2</v>
      </c>
    </row>
    <row r="175" spans="9:10" x14ac:dyDescent="0.2">
      <c r="I175">
        <v>8.6</v>
      </c>
      <c r="J175">
        <v>5.8200000000000002E-2</v>
      </c>
    </row>
    <row r="176" spans="9:10" x14ac:dyDescent="0.2">
      <c r="I176">
        <v>8.65</v>
      </c>
      <c r="J176">
        <v>5.8200000000000002E-2</v>
      </c>
    </row>
    <row r="177" spans="9:10" x14ac:dyDescent="0.2">
      <c r="I177">
        <v>8.6999999999999993</v>
      </c>
      <c r="J177">
        <v>5.8299999999999998E-2</v>
      </c>
    </row>
    <row r="178" spans="9:10" x14ac:dyDescent="0.2">
      <c r="I178">
        <v>8.75</v>
      </c>
      <c r="J178">
        <v>5.8299999999999998E-2</v>
      </c>
    </row>
    <row r="179" spans="9:10" x14ac:dyDescent="0.2">
      <c r="I179">
        <v>8.8000000000000007</v>
      </c>
      <c r="J179">
        <v>5.8299999999999998E-2</v>
      </c>
    </row>
    <row r="180" spans="9:10" x14ac:dyDescent="0.2">
      <c r="I180">
        <v>8.85</v>
      </c>
      <c r="J180">
        <v>5.8299999999999998E-2</v>
      </c>
    </row>
    <row r="181" spans="9:10" x14ac:dyDescent="0.2">
      <c r="I181">
        <v>8.9</v>
      </c>
      <c r="J181">
        <v>5.8200000000000002E-2</v>
      </c>
    </row>
    <row r="182" spans="9:10" x14ac:dyDescent="0.2">
      <c r="I182">
        <v>8.9499999999999993</v>
      </c>
      <c r="J182">
        <v>5.8299999999999998E-2</v>
      </c>
    </row>
    <row r="183" spans="9:10" x14ac:dyDescent="0.2">
      <c r="I183">
        <v>9</v>
      </c>
      <c r="J183">
        <v>5.8299999999999998E-2</v>
      </c>
    </row>
    <row r="184" spans="9:10" x14ac:dyDescent="0.2">
      <c r="I184">
        <v>9.0500000000000007</v>
      </c>
      <c r="J184">
        <v>5.8400000000000001E-2</v>
      </c>
    </row>
    <row r="185" spans="9:10" x14ac:dyDescent="0.2">
      <c r="I185">
        <v>9.1</v>
      </c>
      <c r="J185">
        <v>5.8400000000000001E-2</v>
      </c>
    </row>
    <row r="186" spans="9:10" x14ac:dyDescent="0.2">
      <c r="I186">
        <v>9.15</v>
      </c>
      <c r="J186">
        <v>5.8400000000000001E-2</v>
      </c>
    </row>
    <row r="187" spans="9:10" x14ac:dyDescent="0.2">
      <c r="I187">
        <v>9.1999999999999993</v>
      </c>
      <c r="J187">
        <v>5.8400000000000001E-2</v>
      </c>
    </row>
    <row r="188" spans="9:10" x14ac:dyDescent="0.2">
      <c r="I188">
        <v>9.25</v>
      </c>
      <c r="J188">
        <v>5.8299999999999998E-2</v>
      </c>
    </row>
    <row r="189" spans="9:10" x14ac:dyDescent="0.2">
      <c r="I189">
        <v>9.3000000000000007</v>
      </c>
      <c r="J189">
        <v>5.8299999999999998E-2</v>
      </c>
    </row>
    <row r="190" spans="9:10" x14ac:dyDescent="0.2">
      <c r="I190">
        <v>9.35</v>
      </c>
      <c r="J190">
        <v>5.8299999999999998E-2</v>
      </c>
    </row>
    <row r="191" spans="9:10" x14ac:dyDescent="0.2">
      <c r="I191">
        <v>9.4</v>
      </c>
      <c r="J191">
        <v>5.8299999999999998E-2</v>
      </c>
    </row>
    <row r="192" spans="9:10" x14ac:dyDescent="0.2">
      <c r="I192">
        <v>9.4499999999999993</v>
      </c>
      <c r="J192">
        <v>5.8200000000000002E-2</v>
      </c>
    </row>
    <row r="193" spans="9:10" x14ac:dyDescent="0.2">
      <c r="I193">
        <v>9.5</v>
      </c>
      <c r="J193">
        <v>5.8299999999999998E-2</v>
      </c>
    </row>
    <row r="194" spans="9:10" x14ac:dyDescent="0.2">
      <c r="I194">
        <v>9.5500000000000007</v>
      </c>
      <c r="J194">
        <v>5.8299999999999998E-2</v>
      </c>
    </row>
    <row r="195" spans="9:10" x14ac:dyDescent="0.2">
      <c r="I195">
        <v>9.6</v>
      </c>
      <c r="J195">
        <v>5.8299999999999998E-2</v>
      </c>
    </row>
    <row r="196" spans="9:10" x14ac:dyDescent="0.2">
      <c r="I196">
        <v>9.65</v>
      </c>
      <c r="J196">
        <v>5.8400000000000001E-2</v>
      </c>
    </row>
    <row r="197" spans="9:10" x14ac:dyDescent="0.2">
      <c r="I197">
        <v>9.6999999999999993</v>
      </c>
      <c r="J197">
        <v>5.8400000000000001E-2</v>
      </c>
    </row>
    <row r="198" spans="9:10" x14ac:dyDescent="0.2">
      <c r="I198">
        <v>9.75</v>
      </c>
      <c r="J198">
        <v>5.8299999999999998E-2</v>
      </c>
    </row>
    <row r="199" spans="9:10" x14ac:dyDescent="0.2">
      <c r="I199">
        <v>9.8000000000000007</v>
      </c>
      <c r="J199">
        <v>5.8299999999999998E-2</v>
      </c>
    </row>
    <row r="200" spans="9:10" x14ac:dyDescent="0.2">
      <c r="I200">
        <v>9.85</v>
      </c>
      <c r="J200">
        <v>5.8299999999999998E-2</v>
      </c>
    </row>
    <row r="201" spans="9:10" x14ac:dyDescent="0.2">
      <c r="I201">
        <v>9.9</v>
      </c>
      <c r="J201">
        <v>5.8299999999999998E-2</v>
      </c>
    </row>
    <row r="202" spans="9:10" x14ac:dyDescent="0.2">
      <c r="I202">
        <v>9.9499999999999993</v>
      </c>
      <c r="J202">
        <v>5.8299999999999998E-2</v>
      </c>
    </row>
    <row r="203" spans="9:10" x14ac:dyDescent="0.2">
      <c r="I203">
        <v>10</v>
      </c>
      <c r="J203">
        <v>5.8400000000000001E-2</v>
      </c>
    </row>
  </sheetData>
  <mergeCells count="10">
    <mergeCell ref="I1:I2"/>
    <mergeCell ref="J1:J2"/>
    <mergeCell ref="A1:A2"/>
    <mergeCell ref="B1:B2"/>
    <mergeCell ref="C1:C2"/>
    <mergeCell ref="D1:D2"/>
    <mergeCell ref="E1:E2"/>
    <mergeCell ref="F1:F2"/>
    <mergeCell ref="G1:G2"/>
    <mergeCell ref="H1: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C6E6-527C-468D-8244-E48BE927E498}">
  <dimension ref="A1:J203"/>
  <sheetViews>
    <sheetView workbookViewId="0">
      <selection activeCell="O50" sqref="O50"/>
    </sheetView>
  </sheetViews>
  <sheetFormatPr defaultRowHeight="12.75" x14ac:dyDescent="0.2"/>
  <cols>
    <col min="1" max="1" width="10.5703125" customWidth="1"/>
    <col min="3" max="3" width="14.85546875" customWidth="1"/>
    <col min="5" max="5" width="12.28515625" customWidth="1"/>
    <col min="7" max="7" width="11.85546875" customWidth="1"/>
    <col min="9" max="9" width="12.28515625" customWidth="1"/>
  </cols>
  <sheetData>
    <row r="1" spans="1:10" ht="12.75" customHeight="1" x14ac:dyDescent="0.2">
      <c r="A1" s="30" t="s">
        <v>35</v>
      </c>
      <c r="B1" s="30" t="s">
        <v>32</v>
      </c>
      <c r="C1" s="30" t="s">
        <v>36</v>
      </c>
      <c r="D1" s="30" t="s">
        <v>32</v>
      </c>
      <c r="E1" s="30" t="s">
        <v>37</v>
      </c>
      <c r="F1" s="30" t="s">
        <v>32</v>
      </c>
      <c r="G1" s="30" t="s">
        <v>38</v>
      </c>
      <c r="H1" s="30" t="s">
        <v>32</v>
      </c>
      <c r="I1" s="30" t="s">
        <v>39</v>
      </c>
      <c r="J1" s="30" t="s">
        <v>32</v>
      </c>
    </row>
    <row r="2" spans="1:10" x14ac:dyDescent="0.2">
      <c r="A2" s="30"/>
      <c r="B2" s="30"/>
      <c r="C2" s="30"/>
      <c r="D2" s="30"/>
      <c r="E2" s="30"/>
      <c r="F2" s="30"/>
      <c r="G2" s="30"/>
      <c r="H2" s="30"/>
      <c r="I2" s="30"/>
      <c r="J2" s="30"/>
    </row>
    <row r="3" spans="1:10" x14ac:dyDescent="0.2">
      <c r="A3">
        <v>0</v>
      </c>
      <c r="B3">
        <v>5.3E-3</v>
      </c>
      <c r="C3">
        <v>0</v>
      </c>
      <c r="D3">
        <v>5.3E-3</v>
      </c>
      <c r="E3">
        <v>0</v>
      </c>
      <c r="F3">
        <v>5.3E-3</v>
      </c>
      <c r="G3">
        <v>0</v>
      </c>
      <c r="H3">
        <v>5.3E-3</v>
      </c>
      <c r="I3">
        <v>0</v>
      </c>
      <c r="J3">
        <v>5.3E-3</v>
      </c>
    </row>
    <row r="4" spans="1:10" x14ac:dyDescent="0.2">
      <c r="A4">
        <v>0.05</v>
      </c>
      <c r="B4">
        <v>6.6E-3</v>
      </c>
      <c r="C4">
        <v>0.05</v>
      </c>
      <c r="D4">
        <v>6.6E-3</v>
      </c>
      <c r="E4">
        <v>0.05</v>
      </c>
      <c r="F4">
        <v>6.6E-3</v>
      </c>
      <c r="G4">
        <v>0.05</v>
      </c>
      <c r="H4">
        <v>6.4999999999999997E-3</v>
      </c>
      <c r="I4">
        <v>0.05</v>
      </c>
      <c r="J4">
        <v>6.1999999999999998E-3</v>
      </c>
    </row>
    <row r="5" spans="1:10" x14ac:dyDescent="0.2">
      <c r="A5">
        <v>0.1</v>
      </c>
      <c r="B5">
        <v>7.9000000000000008E-3</v>
      </c>
      <c r="C5">
        <v>0.1</v>
      </c>
      <c r="D5">
        <v>7.9000000000000008E-3</v>
      </c>
      <c r="E5">
        <v>0.1</v>
      </c>
      <c r="F5">
        <v>8.0000000000000002E-3</v>
      </c>
      <c r="G5">
        <v>0.1</v>
      </c>
      <c r="H5">
        <v>7.7000000000000002E-3</v>
      </c>
      <c r="I5">
        <v>0.1</v>
      </c>
      <c r="J5">
        <v>1.17E-2</v>
      </c>
    </row>
    <row r="6" spans="1:10" x14ac:dyDescent="0.2">
      <c r="A6">
        <v>0.15</v>
      </c>
      <c r="B6">
        <v>9.1999999999999998E-3</v>
      </c>
      <c r="C6">
        <v>0.15</v>
      </c>
      <c r="D6">
        <v>9.1999999999999998E-3</v>
      </c>
      <c r="E6">
        <v>0.15</v>
      </c>
      <c r="F6">
        <v>9.1999999999999998E-3</v>
      </c>
      <c r="G6">
        <v>0.15</v>
      </c>
      <c r="H6">
        <v>8.8999999999999999E-3</v>
      </c>
      <c r="I6">
        <v>0.15</v>
      </c>
      <c r="J6">
        <v>1.6400000000000001E-2</v>
      </c>
    </row>
    <row r="7" spans="1:10" x14ac:dyDescent="0.2">
      <c r="A7">
        <v>0.2</v>
      </c>
      <c r="B7">
        <v>1.0500000000000001E-2</v>
      </c>
      <c r="C7">
        <v>0.2</v>
      </c>
      <c r="D7">
        <v>1.0500000000000001E-2</v>
      </c>
      <c r="E7">
        <v>0.2</v>
      </c>
      <c r="F7">
        <v>1.0500000000000001E-2</v>
      </c>
      <c r="G7">
        <v>0.2</v>
      </c>
      <c r="H7">
        <v>1.0500000000000001E-2</v>
      </c>
      <c r="I7">
        <v>0.2</v>
      </c>
      <c r="J7">
        <v>1.66E-2</v>
      </c>
    </row>
    <row r="8" spans="1:10" x14ac:dyDescent="0.2">
      <c r="A8">
        <v>0.25</v>
      </c>
      <c r="B8">
        <v>1.17E-2</v>
      </c>
      <c r="C8">
        <v>0.25</v>
      </c>
      <c r="D8">
        <v>1.17E-2</v>
      </c>
      <c r="E8">
        <v>0.25</v>
      </c>
      <c r="F8">
        <v>1.1599999999999999E-2</v>
      </c>
      <c r="G8">
        <v>0.25</v>
      </c>
      <c r="H8">
        <v>1.2200000000000001E-2</v>
      </c>
      <c r="I8">
        <v>0.25</v>
      </c>
      <c r="J8">
        <v>1.8499999999999999E-2</v>
      </c>
    </row>
    <row r="9" spans="1:10" x14ac:dyDescent="0.2">
      <c r="A9">
        <v>0.3</v>
      </c>
      <c r="B9">
        <v>1.2800000000000001E-2</v>
      </c>
      <c r="C9">
        <v>0.3</v>
      </c>
      <c r="D9">
        <v>1.2800000000000001E-2</v>
      </c>
      <c r="E9">
        <v>0.3</v>
      </c>
      <c r="F9">
        <v>1.2800000000000001E-2</v>
      </c>
      <c r="G9">
        <v>0.3</v>
      </c>
      <c r="H9">
        <v>1.34E-2</v>
      </c>
      <c r="I9">
        <v>0.3</v>
      </c>
      <c r="J9">
        <v>0.02</v>
      </c>
    </row>
    <row r="10" spans="1:10" x14ac:dyDescent="0.2">
      <c r="A10">
        <v>0.35</v>
      </c>
      <c r="B10">
        <v>1.4E-2</v>
      </c>
      <c r="C10">
        <v>0.35</v>
      </c>
      <c r="D10">
        <v>1.4E-2</v>
      </c>
      <c r="E10">
        <v>0.35</v>
      </c>
      <c r="F10">
        <v>1.4E-2</v>
      </c>
      <c r="G10">
        <v>0.35</v>
      </c>
      <c r="H10">
        <v>1.4800000000000001E-2</v>
      </c>
      <c r="I10">
        <v>0.35</v>
      </c>
      <c r="J10">
        <v>2.2800000000000001E-2</v>
      </c>
    </row>
    <row r="11" spans="1:10" x14ac:dyDescent="0.2">
      <c r="A11">
        <v>0.4</v>
      </c>
      <c r="B11">
        <v>1.5100000000000001E-2</v>
      </c>
      <c r="C11">
        <v>0.4</v>
      </c>
      <c r="D11">
        <v>1.5100000000000001E-2</v>
      </c>
      <c r="E11">
        <v>0.4</v>
      </c>
      <c r="F11">
        <v>1.52E-2</v>
      </c>
      <c r="G11">
        <v>0.4</v>
      </c>
      <c r="H11">
        <v>1.6400000000000001E-2</v>
      </c>
      <c r="I11">
        <v>0.4</v>
      </c>
      <c r="J11">
        <v>2.35E-2</v>
      </c>
    </row>
    <row r="12" spans="1:10" x14ac:dyDescent="0.2">
      <c r="A12">
        <v>0.45</v>
      </c>
      <c r="B12">
        <v>1.6199999999999999E-2</v>
      </c>
      <c r="C12">
        <v>0.45</v>
      </c>
      <c r="D12">
        <v>1.6199999999999999E-2</v>
      </c>
      <c r="E12">
        <v>0.45</v>
      </c>
      <c r="F12">
        <v>1.6199999999999999E-2</v>
      </c>
      <c r="G12">
        <v>0.45</v>
      </c>
      <c r="H12">
        <v>1.7600000000000001E-2</v>
      </c>
      <c r="I12">
        <v>0.45</v>
      </c>
      <c r="J12">
        <v>2.4400000000000002E-2</v>
      </c>
    </row>
    <row r="13" spans="1:10" x14ac:dyDescent="0.2">
      <c r="A13">
        <v>0.5</v>
      </c>
      <c r="B13">
        <v>1.7299999999999999E-2</v>
      </c>
      <c r="C13">
        <v>0.5</v>
      </c>
      <c r="D13">
        <v>1.7299999999999999E-2</v>
      </c>
      <c r="E13">
        <v>0.5</v>
      </c>
      <c r="F13">
        <v>1.7299999999999999E-2</v>
      </c>
      <c r="G13">
        <v>0.5</v>
      </c>
      <c r="H13">
        <v>1.8200000000000001E-2</v>
      </c>
      <c r="I13">
        <v>0.5</v>
      </c>
      <c r="J13">
        <v>2.5399999999999999E-2</v>
      </c>
    </row>
    <row r="14" spans="1:10" x14ac:dyDescent="0.2">
      <c r="A14">
        <v>0.55000000000000004</v>
      </c>
      <c r="B14">
        <v>1.83E-2</v>
      </c>
      <c r="C14">
        <v>0.55000000000000004</v>
      </c>
      <c r="D14">
        <v>1.83E-2</v>
      </c>
      <c r="E14">
        <v>0.55000000000000004</v>
      </c>
      <c r="F14">
        <v>1.83E-2</v>
      </c>
      <c r="G14">
        <v>0.55000000000000004</v>
      </c>
      <c r="H14">
        <v>1.9300000000000001E-2</v>
      </c>
      <c r="I14">
        <v>0.55000000000000004</v>
      </c>
      <c r="J14">
        <v>2.3900000000000001E-2</v>
      </c>
    </row>
    <row r="15" spans="1:10" x14ac:dyDescent="0.2">
      <c r="A15">
        <v>0.6</v>
      </c>
      <c r="B15">
        <v>1.9300000000000001E-2</v>
      </c>
      <c r="C15">
        <v>0.6</v>
      </c>
      <c r="D15">
        <v>1.9300000000000001E-2</v>
      </c>
      <c r="E15">
        <v>0.6</v>
      </c>
      <c r="F15">
        <v>1.9400000000000001E-2</v>
      </c>
      <c r="G15">
        <v>0.6</v>
      </c>
      <c r="H15">
        <v>2.0400000000000001E-2</v>
      </c>
      <c r="I15">
        <v>0.6</v>
      </c>
      <c r="J15">
        <v>2.58E-2</v>
      </c>
    </row>
    <row r="16" spans="1:10" x14ac:dyDescent="0.2">
      <c r="A16">
        <v>0.65</v>
      </c>
      <c r="B16">
        <v>2.0299999999999999E-2</v>
      </c>
      <c r="C16">
        <v>0.65</v>
      </c>
      <c r="D16">
        <v>2.0299999999999999E-2</v>
      </c>
      <c r="E16">
        <v>0.65</v>
      </c>
      <c r="F16">
        <v>2.0400000000000001E-2</v>
      </c>
      <c r="G16">
        <v>0.65</v>
      </c>
      <c r="H16">
        <v>2.12E-2</v>
      </c>
      <c r="I16">
        <v>0.65</v>
      </c>
      <c r="J16">
        <v>2.2200000000000001E-2</v>
      </c>
    </row>
    <row r="17" spans="1:10" x14ac:dyDescent="0.2">
      <c r="A17">
        <v>0.7</v>
      </c>
      <c r="B17">
        <v>2.1299999999999999E-2</v>
      </c>
      <c r="C17">
        <v>0.7</v>
      </c>
      <c r="D17">
        <v>2.1299999999999999E-2</v>
      </c>
      <c r="E17">
        <v>0.7</v>
      </c>
      <c r="F17">
        <v>2.1299999999999999E-2</v>
      </c>
      <c r="G17">
        <v>0.7</v>
      </c>
      <c r="H17">
        <v>2.2200000000000001E-2</v>
      </c>
      <c r="I17">
        <v>0.7</v>
      </c>
      <c r="J17">
        <v>2.3699999999999999E-2</v>
      </c>
    </row>
    <row r="18" spans="1:10" x14ac:dyDescent="0.2">
      <c r="A18">
        <v>0.75</v>
      </c>
      <c r="B18">
        <v>2.2200000000000001E-2</v>
      </c>
      <c r="C18">
        <v>0.75</v>
      </c>
      <c r="D18">
        <v>2.2200000000000001E-2</v>
      </c>
      <c r="E18">
        <v>0.75</v>
      </c>
      <c r="F18">
        <v>2.23E-2</v>
      </c>
      <c r="G18">
        <v>0.75</v>
      </c>
      <c r="H18">
        <v>2.3E-2</v>
      </c>
      <c r="I18">
        <v>0.75</v>
      </c>
      <c r="J18">
        <v>2.3599999999999999E-2</v>
      </c>
    </row>
    <row r="19" spans="1:10" x14ac:dyDescent="0.2">
      <c r="A19">
        <v>0.8</v>
      </c>
      <c r="B19">
        <v>2.3099999999999999E-2</v>
      </c>
      <c r="C19">
        <v>0.8</v>
      </c>
      <c r="D19">
        <v>2.3099999999999999E-2</v>
      </c>
      <c r="E19">
        <v>0.8</v>
      </c>
      <c r="F19">
        <v>2.3199999999999998E-2</v>
      </c>
      <c r="G19">
        <v>0.8</v>
      </c>
      <c r="H19">
        <v>2.3800000000000002E-2</v>
      </c>
      <c r="I19">
        <v>0.8</v>
      </c>
      <c r="J19">
        <v>2.8000000000000001E-2</v>
      </c>
    </row>
    <row r="20" spans="1:10" x14ac:dyDescent="0.2">
      <c r="A20">
        <v>0.85</v>
      </c>
      <c r="B20">
        <v>2.4E-2</v>
      </c>
      <c r="C20">
        <v>0.85</v>
      </c>
      <c r="D20">
        <v>2.4E-2</v>
      </c>
      <c r="E20">
        <v>0.85</v>
      </c>
      <c r="F20">
        <v>2.4E-2</v>
      </c>
      <c r="G20">
        <v>0.85</v>
      </c>
      <c r="H20">
        <v>2.4799999999999999E-2</v>
      </c>
      <c r="I20">
        <v>0.85</v>
      </c>
      <c r="J20">
        <v>2.76E-2</v>
      </c>
    </row>
    <row r="21" spans="1:10" x14ac:dyDescent="0.2">
      <c r="A21">
        <v>0.9</v>
      </c>
      <c r="B21">
        <v>2.4899999999999999E-2</v>
      </c>
      <c r="C21">
        <v>0.9</v>
      </c>
      <c r="D21">
        <v>2.4899999999999999E-2</v>
      </c>
      <c r="E21">
        <v>0.9</v>
      </c>
      <c r="F21">
        <v>2.4899999999999999E-2</v>
      </c>
      <c r="G21">
        <v>0.9</v>
      </c>
      <c r="H21">
        <v>2.5499999999999998E-2</v>
      </c>
      <c r="I21">
        <v>0.9</v>
      </c>
      <c r="J21">
        <v>2.9000000000000001E-2</v>
      </c>
    </row>
    <row r="22" spans="1:10" x14ac:dyDescent="0.2">
      <c r="A22">
        <v>0.95</v>
      </c>
      <c r="B22">
        <v>2.5700000000000001E-2</v>
      </c>
      <c r="C22">
        <v>0.95</v>
      </c>
      <c r="D22">
        <v>2.5700000000000001E-2</v>
      </c>
      <c r="E22">
        <v>0.95</v>
      </c>
      <c r="F22">
        <v>2.5700000000000001E-2</v>
      </c>
      <c r="G22">
        <v>0.95</v>
      </c>
      <c r="H22">
        <v>2.6200000000000001E-2</v>
      </c>
      <c r="I22">
        <v>0.95</v>
      </c>
      <c r="J22">
        <v>2.7799999999999998E-2</v>
      </c>
    </row>
    <row r="23" spans="1:10" x14ac:dyDescent="0.2">
      <c r="A23">
        <v>1</v>
      </c>
      <c r="B23">
        <v>2.6599999999999999E-2</v>
      </c>
      <c r="C23">
        <v>1</v>
      </c>
      <c r="D23">
        <v>2.6499999999999999E-2</v>
      </c>
      <c r="E23">
        <v>1</v>
      </c>
      <c r="F23">
        <v>2.6499999999999999E-2</v>
      </c>
      <c r="G23">
        <v>1</v>
      </c>
      <c r="H23">
        <v>2.69E-2</v>
      </c>
      <c r="I23">
        <v>1</v>
      </c>
      <c r="J23">
        <v>2.63E-2</v>
      </c>
    </row>
    <row r="24" spans="1:10" x14ac:dyDescent="0.2">
      <c r="A24">
        <v>1.05</v>
      </c>
      <c r="B24">
        <v>2.7400000000000001E-2</v>
      </c>
      <c r="C24">
        <v>1.05</v>
      </c>
      <c r="D24">
        <v>2.7400000000000001E-2</v>
      </c>
      <c r="E24">
        <v>1.05</v>
      </c>
      <c r="F24">
        <v>2.7400000000000001E-2</v>
      </c>
      <c r="G24">
        <v>1.05</v>
      </c>
      <c r="H24">
        <v>2.7799999999999998E-2</v>
      </c>
      <c r="I24">
        <v>1.05</v>
      </c>
      <c r="J24">
        <v>3.0599999999999999E-2</v>
      </c>
    </row>
    <row r="25" spans="1:10" x14ac:dyDescent="0.2">
      <c r="A25">
        <v>1.1000000000000001</v>
      </c>
      <c r="B25">
        <v>2.81E-2</v>
      </c>
      <c r="C25">
        <v>1.1000000000000001</v>
      </c>
      <c r="D25">
        <v>2.81E-2</v>
      </c>
      <c r="E25">
        <v>1.1000000000000001</v>
      </c>
      <c r="F25">
        <v>2.8199999999999999E-2</v>
      </c>
      <c r="G25">
        <v>1.1000000000000001</v>
      </c>
      <c r="H25">
        <v>2.8500000000000001E-2</v>
      </c>
      <c r="I25">
        <v>1.1000000000000001</v>
      </c>
      <c r="J25">
        <v>3.1300000000000001E-2</v>
      </c>
    </row>
    <row r="26" spans="1:10" x14ac:dyDescent="0.2">
      <c r="A26">
        <v>1.1499999999999999</v>
      </c>
      <c r="B26">
        <v>2.8899999999999999E-2</v>
      </c>
      <c r="C26">
        <v>1.1499999999999999</v>
      </c>
      <c r="D26">
        <v>2.8899999999999999E-2</v>
      </c>
      <c r="E26">
        <v>1.1499999999999999</v>
      </c>
      <c r="F26">
        <v>2.9000000000000001E-2</v>
      </c>
      <c r="G26">
        <v>1.1499999999999999</v>
      </c>
      <c r="H26">
        <v>2.92E-2</v>
      </c>
      <c r="I26">
        <v>1.1499999999999999</v>
      </c>
      <c r="J26">
        <v>3.1300000000000001E-2</v>
      </c>
    </row>
    <row r="27" spans="1:10" x14ac:dyDescent="0.2">
      <c r="A27">
        <v>1.2</v>
      </c>
      <c r="B27">
        <v>2.9700000000000001E-2</v>
      </c>
      <c r="C27">
        <v>1.2</v>
      </c>
      <c r="D27">
        <v>2.9700000000000001E-2</v>
      </c>
      <c r="E27">
        <v>1.2</v>
      </c>
      <c r="F27">
        <v>2.9700000000000001E-2</v>
      </c>
      <c r="G27">
        <v>1.2</v>
      </c>
      <c r="H27">
        <v>0.03</v>
      </c>
      <c r="I27">
        <v>1.2</v>
      </c>
      <c r="J27">
        <v>3.39E-2</v>
      </c>
    </row>
    <row r="28" spans="1:10" x14ac:dyDescent="0.2">
      <c r="A28">
        <v>1.25</v>
      </c>
      <c r="B28">
        <v>3.04E-2</v>
      </c>
      <c r="C28">
        <v>1.25</v>
      </c>
      <c r="D28">
        <v>3.04E-2</v>
      </c>
      <c r="E28">
        <v>1.25</v>
      </c>
      <c r="F28">
        <v>3.0499999999999999E-2</v>
      </c>
      <c r="G28">
        <v>1.25</v>
      </c>
      <c r="H28">
        <v>3.1E-2</v>
      </c>
      <c r="I28">
        <v>1.25</v>
      </c>
      <c r="J28">
        <v>3.6200000000000003E-2</v>
      </c>
    </row>
    <row r="29" spans="1:10" x14ac:dyDescent="0.2">
      <c r="A29">
        <v>1.3</v>
      </c>
      <c r="B29">
        <v>3.1099999999999999E-2</v>
      </c>
      <c r="C29">
        <v>1.3</v>
      </c>
      <c r="D29">
        <v>3.1099999999999999E-2</v>
      </c>
      <c r="E29">
        <v>1.3</v>
      </c>
      <c r="F29">
        <v>3.1199999999999999E-2</v>
      </c>
      <c r="G29">
        <v>1.3</v>
      </c>
      <c r="H29">
        <v>3.1399999999999997E-2</v>
      </c>
      <c r="I29">
        <v>1.3</v>
      </c>
      <c r="J29">
        <v>3.6700000000000003E-2</v>
      </c>
    </row>
    <row r="30" spans="1:10" x14ac:dyDescent="0.2">
      <c r="A30">
        <v>1.35</v>
      </c>
      <c r="B30">
        <v>3.1800000000000002E-2</v>
      </c>
      <c r="C30">
        <v>1.35</v>
      </c>
      <c r="D30">
        <v>3.1800000000000002E-2</v>
      </c>
      <c r="E30">
        <v>1.35</v>
      </c>
      <c r="F30">
        <v>3.1800000000000002E-2</v>
      </c>
      <c r="G30">
        <v>1.35</v>
      </c>
      <c r="H30">
        <v>3.1899999999999998E-2</v>
      </c>
      <c r="I30">
        <v>1.35</v>
      </c>
      <c r="J30">
        <v>4.07E-2</v>
      </c>
    </row>
    <row r="31" spans="1:10" x14ac:dyDescent="0.2">
      <c r="A31">
        <v>1.4</v>
      </c>
      <c r="B31">
        <v>3.2500000000000001E-2</v>
      </c>
      <c r="C31">
        <v>1.4</v>
      </c>
      <c r="D31">
        <v>3.2500000000000001E-2</v>
      </c>
      <c r="E31">
        <v>1.4</v>
      </c>
      <c r="F31">
        <v>3.2500000000000001E-2</v>
      </c>
      <c r="G31">
        <v>1.4</v>
      </c>
      <c r="H31">
        <v>3.27E-2</v>
      </c>
      <c r="I31">
        <v>1.4</v>
      </c>
      <c r="J31">
        <v>4.07E-2</v>
      </c>
    </row>
    <row r="32" spans="1:10" x14ac:dyDescent="0.2">
      <c r="A32">
        <v>1.45</v>
      </c>
      <c r="B32">
        <v>3.3099999999999997E-2</v>
      </c>
      <c r="C32">
        <v>1.45</v>
      </c>
      <c r="D32">
        <v>3.3099999999999997E-2</v>
      </c>
      <c r="E32">
        <v>1.45</v>
      </c>
      <c r="F32">
        <v>3.32E-2</v>
      </c>
      <c r="G32">
        <v>1.45</v>
      </c>
      <c r="H32">
        <v>3.3399999999999999E-2</v>
      </c>
      <c r="I32">
        <v>1.45</v>
      </c>
      <c r="J32">
        <v>4.3799999999999999E-2</v>
      </c>
    </row>
    <row r="33" spans="1:10" x14ac:dyDescent="0.2">
      <c r="A33">
        <v>1.5</v>
      </c>
      <c r="B33">
        <v>3.3799999999999997E-2</v>
      </c>
      <c r="C33">
        <v>1.5</v>
      </c>
      <c r="D33">
        <v>3.3799999999999997E-2</v>
      </c>
      <c r="E33">
        <v>1.5</v>
      </c>
      <c r="F33">
        <v>3.3799999999999997E-2</v>
      </c>
      <c r="G33">
        <v>1.5</v>
      </c>
      <c r="H33">
        <v>3.4000000000000002E-2</v>
      </c>
      <c r="I33">
        <v>1.5</v>
      </c>
      <c r="J33">
        <v>5.0999999999999997E-2</v>
      </c>
    </row>
    <row r="34" spans="1:10" x14ac:dyDescent="0.2">
      <c r="A34">
        <v>1.55</v>
      </c>
      <c r="B34">
        <v>3.44E-2</v>
      </c>
      <c r="C34">
        <v>1.55</v>
      </c>
      <c r="D34">
        <v>3.44E-2</v>
      </c>
      <c r="E34">
        <v>1.55</v>
      </c>
      <c r="F34">
        <v>3.44E-2</v>
      </c>
      <c r="G34">
        <v>1.55</v>
      </c>
      <c r="H34">
        <v>3.4599999999999999E-2</v>
      </c>
      <c r="I34">
        <v>1.55</v>
      </c>
      <c r="J34">
        <v>5.0200000000000002E-2</v>
      </c>
    </row>
    <row r="35" spans="1:10" x14ac:dyDescent="0.2">
      <c r="A35">
        <v>1.6</v>
      </c>
      <c r="B35">
        <v>3.5000000000000003E-2</v>
      </c>
      <c r="C35">
        <v>1.6</v>
      </c>
      <c r="D35">
        <v>3.5000000000000003E-2</v>
      </c>
      <c r="E35">
        <v>1.6</v>
      </c>
      <c r="F35">
        <v>3.5000000000000003E-2</v>
      </c>
      <c r="G35">
        <v>1.6</v>
      </c>
      <c r="H35">
        <v>3.49E-2</v>
      </c>
      <c r="I35">
        <v>1.6</v>
      </c>
      <c r="J35">
        <v>4.6699999999999998E-2</v>
      </c>
    </row>
    <row r="36" spans="1:10" x14ac:dyDescent="0.2">
      <c r="A36">
        <v>1.65</v>
      </c>
      <c r="B36">
        <v>3.56E-2</v>
      </c>
      <c r="C36">
        <v>1.65</v>
      </c>
      <c r="D36">
        <v>3.56E-2</v>
      </c>
      <c r="E36">
        <v>1.65</v>
      </c>
      <c r="F36">
        <v>3.56E-2</v>
      </c>
      <c r="G36">
        <v>1.65</v>
      </c>
      <c r="H36">
        <v>3.5299999999999998E-2</v>
      </c>
      <c r="I36">
        <v>1.65</v>
      </c>
      <c r="J36">
        <v>4.8099999999999997E-2</v>
      </c>
    </row>
    <row r="37" spans="1:10" x14ac:dyDescent="0.2">
      <c r="A37">
        <v>1.7</v>
      </c>
      <c r="B37">
        <v>3.6200000000000003E-2</v>
      </c>
      <c r="C37">
        <v>1.7</v>
      </c>
      <c r="D37">
        <v>3.6200000000000003E-2</v>
      </c>
      <c r="E37">
        <v>1.7</v>
      </c>
      <c r="F37">
        <v>3.6200000000000003E-2</v>
      </c>
      <c r="G37">
        <v>1.7</v>
      </c>
      <c r="H37">
        <v>3.5700000000000003E-2</v>
      </c>
      <c r="I37">
        <v>1.7</v>
      </c>
      <c r="J37">
        <v>4.7899999999999998E-2</v>
      </c>
    </row>
    <row r="38" spans="1:10" x14ac:dyDescent="0.2">
      <c r="A38">
        <v>1.75</v>
      </c>
      <c r="B38">
        <v>3.6700000000000003E-2</v>
      </c>
      <c r="C38">
        <v>1.75</v>
      </c>
      <c r="D38">
        <v>3.6700000000000003E-2</v>
      </c>
      <c r="E38">
        <v>1.75</v>
      </c>
      <c r="F38">
        <v>3.6700000000000003E-2</v>
      </c>
      <c r="G38">
        <v>1.75</v>
      </c>
      <c r="H38">
        <v>3.61E-2</v>
      </c>
      <c r="I38">
        <v>1.75</v>
      </c>
      <c r="J38">
        <v>4.7300000000000002E-2</v>
      </c>
    </row>
    <row r="39" spans="1:10" x14ac:dyDescent="0.2">
      <c r="A39">
        <v>1.8</v>
      </c>
      <c r="B39">
        <v>3.73E-2</v>
      </c>
      <c r="C39">
        <v>1.8</v>
      </c>
      <c r="D39">
        <v>3.73E-2</v>
      </c>
      <c r="E39">
        <v>1.8</v>
      </c>
      <c r="F39">
        <v>3.73E-2</v>
      </c>
      <c r="G39">
        <v>1.8</v>
      </c>
      <c r="H39">
        <v>3.5999999999999997E-2</v>
      </c>
      <c r="I39">
        <v>1.8</v>
      </c>
      <c r="J39">
        <v>4.5100000000000001E-2</v>
      </c>
    </row>
    <row r="40" spans="1:10" x14ac:dyDescent="0.2">
      <c r="A40">
        <v>1.85</v>
      </c>
      <c r="B40">
        <v>3.78E-2</v>
      </c>
      <c r="C40">
        <v>1.85</v>
      </c>
      <c r="D40">
        <v>3.78E-2</v>
      </c>
      <c r="E40">
        <v>1.85</v>
      </c>
      <c r="F40">
        <v>3.78E-2</v>
      </c>
      <c r="G40">
        <v>1.85</v>
      </c>
      <c r="H40">
        <v>3.6600000000000001E-2</v>
      </c>
      <c r="I40">
        <v>1.85</v>
      </c>
      <c r="J40">
        <v>4.1200000000000001E-2</v>
      </c>
    </row>
    <row r="41" spans="1:10" x14ac:dyDescent="0.2">
      <c r="A41">
        <v>1.9</v>
      </c>
      <c r="B41">
        <v>3.8399999999999997E-2</v>
      </c>
      <c r="C41">
        <v>1.9</v>
      </c>
      <c r="D41">
        <v>3.8300000000000001E-2</v>
      </c>
      <c r="E41">
        <v>1.9</v>
      </c>
      <c r="F41">
        <v>3.8399999999999997E-2</v>
      </c>
      <c r="G41">
        <v>1.9</v>
      </c>
      <c r="H41">
        <v>3.7400000000000003E-2</v>
      </c>
      <c r="I41">
        <v>1.9</v>
      </c>
      <c r="J41">
        <v>4.1399999999999999E-2</v>
      </c>
    </row>
    <row r="42" spans="1:10" x14ac:dyDescent="0.2">
      <c r="A42">
        <v>1.95</v>
      </c>
      <c r="B42">
        <v>3.8899999999999997E-2</v>
      </c>
      <c r="C42">
        <v>1.95</v>
      </c>
      <c r="D42">
        <v>3.8899999999999997E-2</v>
      </c>
      <c r="E42">
        <v>1.95</v>
      </c>
      <c r="F42">
        <v>3.8899999999999997E-2</v>
      </c>
      <c r="G42">
        <v>1.95</v>
      </c>
      <c r="H42">
        <v>3.78E-2</v>
      </c>
      <c r="I42">
        <v>1.95</v>
      </c>
      <c r="J42">
        <v>4.4200000000000003E-2</v>
      </c>
    </row>
    <row r="43" spans="1:10" x14ac:dyDescent="0.2">
      <c r="A43">
        <v>2</v>
      </c>
      <c r="B43">
        <v>3.9399999999999998E-2</v>
      </c>
      <c r="C43">
        <v>2</v>
      </c>
      <c r="D43">
        <v>3.9399999999999998E-2</v>
      </c>
      <c r="E43">
        <v>2</v>
      </c>
      <c r="F43">
        <v>3.9399999999999998E-2</v>
      </c>
      <c r="G43">
        <v>2</v>
      </c>
      <c r="H43">
        <v>3.8600000000000002E-2</v>
      </c>
      <c r="I43">
        <v>2</v>
      </c>
      <c r="J43">
        <v>4.48E-2</v>
      </c>
    </row>
    <row r="44" spans="1:10" x14ac:dyDescent="0.2">
      <c r="A44">
        <v>2.0499999999999998</v>
      </c>
      <c r="B44">
        <v>3.9899999999999998E-2</v>
      </c>
      <c r="C44">
        <v>2.0499999999999998</v>
      </c>
      <c r="D44">
        <v>3.9800000000000002E-2</v>
      </c>
      <c r="E44">
        <v>2.0499999999999998</v>
      </c>
      <c r="F44">
        <v>3.9899999999999998E-2</v>
      </c>
      <c r="G44">
        <v>2.0499999999999998</v>
      </c>
      <c r="H44">
        <v>3.9E-2</v>
      </c>
      <c r="I44">
        <v>2.0499999999999998</v>
      </c>
      <c r="J44">
        <v>4.4900000000000002E-2</v>
      </c>
    </row>
    <row r="45" spans="1:10" x14ac:dyDescent="0.2">
      <c r="A45">
        <v>2.1</v>
      </c>
      <c r="B45">
        <v>4.0300000000000002E-2</v>
      </c>
      <c r="C45">
        <v>2.1</v>
      </c>
      <c r="D45">
        <v>4.0300000000000002E-2</v>
      </c>
      <c r="E45">
        <v>2.1</v>
      </c>
      <c r="F45">
        <v>4.0300000000000002E-2</v>
      </c>
      <c r="G45">
        <v>2.1</v>
      </c>
      <c r="H45">
        <v>3.9300000000000002E-2</v>
      </c>
      <c r="I45">
        <v>2.1</v>
      </c>
      <c r="J45">
        <v>4.7E-2</v>
      </c>
    </row>
    <row r="46" spans="1:10" x14ac:dyDescent="0.2">
      <c r="A46">
        <v>2.15</v>
      </c>
      <c r="B46">
        <v>4.0800000000000003E-2</v>
      </c>
      <c r="C46">
        <v>2.15</v>
      </c>
      <c r="D46">
        <v>4.0800000000000003E-2</v>
      </c>
      <c r="E46">
        <v>2.15</v>
      </c>
      <c r="F46">
        <v>4.0800000000000003E-2</v>
      </c>
      <c r="G46">
        <v>2.15</v>
      </c>
      <c r="H46">
        <v>3.9600000000000003E-2</v>
      </c>
      <c r="I46">
        <v>2.15</v>
      </c>
      <c r="J46">
        <v>4.9799999999999997E-2</v>
      </c>
    </row>
    <row r="47" spans="1:10" x14ac:dyDescent="0.2">
      <c r="A47">
        <v>2.2000000000000002</v>
      </c>
      <c r="B47">
        <v>4.1200000000000001E-2</v>
      </c>
      <c r="C47">
        <v>2.2000000000000002</v>
      </c>
      <c r="D47">
        <v>4.1200000000000001E-2</v>
      </c>
      <c r="E47">
        <v>2.2000000000000002</v>
      </c>
      <c r="F47">
        <v>4.1300000000000003E-2</v>
      </c>
      <c r="G47">
        <v>2.2000000000000002</v>
      </c>
      <c r="H47">
        <v>4.0099999999999997E-2</v>
      </c>
      <c r="I47">
        <v>2.2000000000000002</v>
      </c>
      <c r="J47">
        <v>4.7699999999999999E-2</v>
      </c>
    </row>
    <row r="48" spans="1:10" x14ac:dyDescent="0.2">
      <c r="A48">
        <v>2.25</v>
      </c>
      <c r="B48">
        <v>4.1700000000000001E-2</v>
      </c>
      <c r="C48">
        <v>2.25</v>
      </c>
      <c r="D48">
        <v>4.1700000000000001E-2</v>
      </c>
      <c r="E48">
        <v>2.25</v>
      </c>
      <c r="F48">
        <v>4.1700000000000001E-2</v>
      </c>
      <c r="G48">
        <v>2.25</v>
      </c>
      <c r="H48">
        <v>4.0399999999999998E-2</v>
      </c>
      <c r="I48">
        <v>2.25</v>
      </c>
      <c r="J48">
        <v>4.8300000000000003E-2</v>
      </c>
    </row>
    <row r="49" spans="1:10" x14ac:dyDescent="0.2">
      <c r="A49">
        <v>2.2999999999999998</v>
      </c>
      <c r="B49">
        <v>4.2099999999999999E-2</v>
      </c>
      <c r="C49">
        <v>2.2999999999999998</v>
      </c>
      <c r="D49">
        <v>4.2099999999999999E-2</v>
      </c>
      <c r="E49">
        <v>2.2999999999999998</v>
      </c>
      <c r="F49">
        <v>4.2200000000000001E-2</v>
      </c>
      <c r="G49">
        <v>2.2999999999999998</v>
      </c>
      <c r="H49">
        <v>4.07E-2</v>
      </c>
      <c r="I49">
        <v>2.2999999999999998</v>
      </c>
      <c r="J49">
        <v>4.7E-2</v>
      </c>
    </row>
    <row r="50" spans="1:10" x14ac:dyDescent="0.2">
      <c r="A50">
        <v>2.35</v>
      </c>
      <c r="B50">
        <v>4.2500000000000003E-2</v>
      </c>
      <c r="C50">
        <v>2.35</v>
      </c>
      <c r="D50">
        <v>4.2500000000000003E-2</v>
      </c>
      <c r="E50">
        <v>2.35</v>
      </c>
      <c r="F50">
        <v>4.2599999999999999E-2</v>
      </c>
      <c r="G50">
        <v>2.35</v>
      </c>
      <c r="H50">
        <v>4.1300000000000003E-2</v>
      </c>
      <c r="I50">
        <v>2.35</v>
      </c>
      <c r="J50">
        <v>5.0900000000000001E-2</v>
      </c>
    </row>
    <row r="51" spans="1:10" x14ac:dyDescent="0.2">
      <c r="A51">
        <v>2.4</v>
      </c>
      <c r="B51">
        <v>4.2900000000000001E-2</v>
      </c>
      <c r="C51">
        <v>2.4</v>
      </c>
      <c r="D51">
        <v>4.2900000000000001E-2</v>
      </c>
      <c r="E51">
        <v>2.4</v>
      </c>
      <c r="F51">
        <v>4.2999999999999997E-2</v>
      </c>
      <c r="G51">
        <v>2.4</v>
      </c>
      <c r="H51">
        <v>4.1700000000000001E-2</v>
      </c>
      <c r="I51">
        <v>2.4</v>
      </c>
      <c r="J51">
        <v>4.87E-2</v>
      </c>
    </row>
    <row r="52" spans="1:10" x14ac:dyDescent="0.2">
      <c r="A52">
        <v>2.4500000000000002</v>
      </c>
      <c r="B52">
        <v>4.3299999999999998E-2</v>
      </c>
      <c r="C52">
        <v>2.4500000000000002</v>
      </c>
      <c r="D52">
        <v>4.3299999999999998E-2</v>
      </c>
      <c r="E52">
        <v>2.4500000000000002</v>
      </c>
      <c r="F52">
        <v>4.3400000000000001E-2</v>
      </c>
      <c r="G52">
        <v>2.4500000000000002</v>
      </c>
      <c r="H52">
        <v>4.24E-2</v>
      </c>
      <c r="I52">
        <v>2.4500000000000002</v>
      </c>
      <c r="J52">
        <v>4.7E-2</v>
      </c>
    </row>
    <row r="53" spans="1:10" x14ac:dyDescent="0.2">
      <c r="A53">
        <v>2.5</v>
      </c>
      <c r="B53">
        <v>4.3700000000000003E-2</v>
      </c>
      <c r="C53">
        <v>2.5</v>
      </c>
      <c r="D53">
        <v>4.3700000000000003E-2</v>
      </c>
      <c r="E53">
        <v>2.5</v>
      </c>
      <c r="F53">
        <v>4.3799999999999999E-2</v>
      </c>
      <c r="G53">
        <v>2.5</v>
      </c>
      <c r="H53">
        <v>4.2900000000000001E-2</v>
      </c>
      <c r="I53">
        <v>2.5</v>
      </c>
      <c r="J53">
        <v>4.7899999999999998E-2</v>
      </c>
    </row>
    <row r="54" spans="1:10" x14ac:dyDescent="0.2">
      <c r="A54">
        <v>2.5499999999999998</v>
      </c>
      <c r="B54">
        <v>4.41E-2</v>
      </c>
      <c r="C54">
        <v>2.5499999999999998</v>
      </c>
      <c r="D54">
        <v>4.41E-2</v>
      </c>
      <c r="E54">
        <v>2.5499999999999998</v>
      </c>
      <c r="F54">
        <v>4.41E-2</v>
      </c>
      <c r="G54">
        <v>2.5499999999999998</v>
      </c>
      <c r="H54">
        <v>4.3400000000000001E-2</v>
      </c>
      <c r="I54">
        <v>2.5499999999999998</v>
      </c>
      <c r="J54">
        <v>4.9099999999999998E-2</v>
      </c>
    </row>
    <row r="55" spans="1:10" x14ac:dyDescent="0.2">
      <c r="A55">
        <v>2.6</v>
      </c>
      <c r="B55">
        <v>4.4499999999999998E-2</v>
      </c>
      <c r="C55">
        <v>2.6</v>
      </c>
      <c r="D55">
        <v>4.4499999999999998E-2</v>
      </c>
      <c r="E55">
        <v>2.6</v>
      </c>
      <c r="F55">
        <v>4.4499999999999998E-2</v>
      </c>
      <c r="G55">
        <v>2.6</v>
      </c>
      <c r="H55">
        <v>4.41E-2</v>
      </c>
      <c r="I55">
        <v>2.6</v>
      </c>
      <c r="J55">
        <v>4.87E-2</v>
      </c>
    </row>
    <row r="56" spans="1:10" x14ac:dyDescent="0.2">
      <c r="A56">
        <v>2.65</v>
      </c>
      <c r="B56">
        <v>4.48E-2</v>
      </c>
      <c r="C56">
        <v>2.65</v>
      </c>
      <c r="D56">
        <v>4.48E-2</v>
      </c>
      <c r="E56">
        <v>2.65</v>
      </c>
      <c r="F56">
        <v>4.48E-2</v>
      </c>
      <c r="G56">
        <v>2.65</v>
      </c>
      <c r="H56">
        <v>4.4400000000000002E-2</v>
      </c>
      <c r="I56">
        <v>2.65</v>
      </c>
      <c r="J56">
        <v>4.8399999999999999E-2</v>
      </c>
    </row>
    <row r="57" spans="1:10" x14ac:dyDescent="0.2">
      <c r="A57">
        <v>2.7</v>
      </c>
      <c r="B57">
        <v>4.5199999999999997E-2</v>
      </c>
      <c r="C57">
        <v>2.7</v>
      </c>
      <c r="D57">
        <v>4.5199999999999997E-2</v>
      </c>
      <c r="E57">
        <v>2.7</v>
      </c>
      <c r="F57">
        <v>4.5199999999999997E-2</v>
      </c>
      <c r="G57">
        <v>2.7</v>
      </c>
      <c r="H57">
        <v>4.4400000000000002E-2</v>
      </c>
      <c r="I57">
        <v>2.7</v>
      </c>
      <c r="J57">
        <v>4.9399999999999999E-2</v>
      </c>
    </row>
    <row r="58" spans="1:10" x14ac:dyDescent="0.2">
      <c r="A58">
        <v>2.75</v>
      </c>
      <c r="B58">
        <v>4.5499999999999999E-2</v>
      </c>
      <c r="C58">
        <v>2.75</v>
      </c>
      <c r="D58">
        <v>4.5499999999999999E-2</v>
      </c>
      <c r="E58">
        <v>2.75</v>
      </c>
      <c r="F58">
        <v>4.5499999999999999E-2</v>
      </c>
      <c r="G58">
        <v>2.75</v>
      </c>
      <c r="H58">
        <v>4.4600000000000001E-2</v>
      </c>
      <c r="I58">
        <v>2.75</v>
      </c>
      <c r="J58">
        <v>4.87E-2</v>
      </c>
    </row>
    <row r="59" spans="1:10" x14ac:dyDescent="0.2">
      <c r="A59">
        <v>2.8</v>
      </c>
      <c r="B59">
        <v>4.58E-2</v>
      </c>
      <c r="C59">
        <v>2.8</v>
      </c>
      <c r="D59">
        <v>4.58E-2</v>
      </c>
      <c r="E59">
        <v>2.8</v>
      </c>
      <c r="F59">
        <v>4.58E-2</v>
      </c>
      <c r="G59">
        <v>2.8</v>
      </c>
      <c r="H59">
        <v>4.4400000000000002E-2</v>
      </c>
      <c r="I59">
        <v>2.8</v>
      </c>
      <c r="J59">
        <v>4.8000000000000001E-2</v>
      </c>
    </row>
    <row r="60" spans="1:10" x14ac:dyDescent="0.2">
      <c r="A60">
        <v>2.85</v>
      </c>
      <c r="B60">
        <v>4.6199999999999998E-2</v>
      </c>
      <c r="C60">
        <v>2.85</v>
      </c>
      <c r="D60">
        <v>4.6199999999999998E-2</v>
      </c>
      <c r="E60">
        <v>2.85</v>
      </c>
      <c r="F60">
        <v>4.6100000000000002E-2</v>
      </c>
      <c r="G60">
        <v>2.85</v>
      </c>
      <c r="H60">
        <v>4.4499999999999998E-2</v>
      </c>
      <c r="I60">
        <v>2.85</v>
      </c>
      <c r="J60">
        <v>4.48E-2</v>
      </c>
    </row>
    <row r="61" spans="1:10" x14ac:dyDescent="0.2">
      <c r="A61">
        <v>2.9</v>
      </c>
      <c r="B61">
        <v>4.65E-2</v>
      </c>
      <c r="C61">
        <v>2.9</v>
      </c>
      <c r="D61">
        <v>4.65E-2</v>
      </c>
      <c r="E61">
        <v>2.9</v>
      </c>
      <c r="F61">
        <v>4.6399999999999997E-2</v>
      </c>
      <c r="G61">
        <v>2.9</v>
      </c>
      <c r="H61">
        <v>4.48E-2</v>
      </c>
      <c r="I61">
        <v>2.9</v>
      </c>
      <c r="J61">
        <v>4.5400000000000003E-2</v>
      </c>
    </row>
    <row r="62" spans="1:10" x14ac:dyDescent="0.2">
      <c r="A62">
        <v>2.95</v>
      </c>
      <c r="B62">
        <v>4.6800000000000001E-2</v>
      </c>
      <c r="C62">
        <v>2.95</v>
      </c>
      <c r="D62">
        <v>4.6800000000000001E-2</v>
      </c>
      <c r="E62">
        <v>2.95</v>
      </c>
      <c r="F62">
        <v>4.6699999999999998E-2</v>
      </c>
      <c r="G62">
        <v>2.95</v>
      </c>
      <c r="H62">
        <v>4.5199999999999997E-2</v>
      </c>
      <c r="I62">
        <v>2.95</v>
      </c>
      <c r="J62">
        <v>4.53E-2</v>
      </c>
    </row>
    <row r="63" spans="1:10" x14ac:dyDescent="0.2">
      <c r="A63">
        <v>3</v>
      </c>
      <c r="B63">
        <v>4.7100000000000003E-2</v>
      </c>
      <c r="C63">
        <v>3</v>
      </c>
      <c r="D63">
        <v>4.7100000000000003E-2</v>
      </c>
      <c r="E63">
        <v>3</v>
      </c>
      <c r="F63">
        <v>4.7100000000000003E-2</v>
      </c>
      <c r="G63">
        <v>3</v>
      </c>
      <c r="H63">
        <v>4.5600000000000002E-2</v>
      </c>
      <c r="I63">
        <v>3</v>
      </c>
      <c r="J63">
        <v>4.8500000000000001E-2</v>
      </c>
    </row>
    <row r="64" spans="1:10" x14ac:dyDescent="0.2">
      <c r="A64">
        <v>3.05</v>
      </c>
      <c r="B64">
        <v>4.7399999999999998E-2</v>
      </c>
      <c r="C64">
        <v>3.05</v>
      </c>
      <c r="D64">
        <v>4.7399999999999998E-2</v>
      </c>
      <c r="E64">
        <v>3.05</v>
      </c>
      <c r="F64">
        <v>4.7399999999999998E-2</v>
      </c>
      <c r="G64">
        <v>3.05</v>
      </c>
      <c r="H64">
        <v>4.58E-2</v>
      </c>
      <c r="I64">
        <v>3.05</v>
      </c>
      <c r="J64">
        <v>4.6100000000000002E-2</v>
      </c>
    </row>
    <row r="65" spans="1:10" x14ac:dyDescent="0.2">
      <c r="A65">
        <v>3.1</v>
      </c>
      <c r="B65">
        <v>4.7699999999999999E-2</v>
      </c>
      <c r="C65">
        <v>3.1</v>
      </c>
      <c r="D65">
        <v>4.7699999999999999E-2</v>
      </c>
      <c r="E65">
        <v>3.1</v>
      </c>
      <c r="F65">
        <v>4.7699999999999999E-2</v>
      </c>
      <c r="G65">
        <v>3.1</v>
      </c>
      <c r="H65">
        <v>4.5900000000000003E-2</v>
      </c>
      <c r="I65">
        <v>3.1</v>
      </c>
      <c r="J65">
        <v>4.9599999999999998E-2</v>
      </c>
    </row>
    <row r="66" spans="1:10" x14ac:dyDescent="0.2">
      <c r="A66">
        <v>3.15</v>
      </c>
      <c r="B66">
        <v>4.7899999999999998E-2</v>
      </c>
      <c r="C66">
        <v>3.15</v>
      </c>
      <c r="D66">
        <v>4.7899999999999998E-2</v>
      </c>
      <c r="E66">
        <v>3.15</v>
      </c>
      <c r="F66">
        <v>4.8000000000000001E-2</v>
      </c>
      <c r="G66">
        <v>3.15</v>
      </c>
      <c r="H66">
        <v>4.6100000000000002E-2</v>
      </c>
      <c r="I66">
        <v>3.15</v>
      </c>
      <c r="J66">
        <v>4.8500000000000001E-2</v>
      </c>
    </row>
    <row r="67" spans="1:10" x14ac:dyDescent="0.2">
      <c r="A67">
        <v>3.2</v>
      </c>
      <c r="B67">
        <v>4.82E-2</v>
      </c>
      <c r="C67">
        <v>3.2</v>
      </c>
      <c r="D67">
        <v>4.82E-2</v>
      </c>
      <c r="E67">
        <v>3.2</v>
      </c>
      <c r="F67">
        <v>4.82E-2</v>
      </c>
      <c r="G67">
        <v>3.2</v>
      </c>
      <c r="H67">
        <v>4.6399999999999997E-2</v>
      </c>
      <c r="I67">
        <v>3.2</v>
      </c>
      <c r="J67">
        <v>4.65E-2</v>
      </c>
    </row>
    <row r="68" spans="1:10" x14ac:dyDescent="0.2">
      <c r="A68">
        <v>3.25</v>
      </c>
      <c r="B68">
        <v>4.8500000000000001E-2</v>
      </c>
      <c r="C68">
        <v>3.25</v>
      </c>
      <c r="D68">
        <v>4.8500000000000001E-2</v>
      </c>
      <c r="E68">
        <v>3.25</v>
      </c>
      <c r="F68">
        <v>4.8500000000000001E-2</v>
      </c>
      <c r="G68">
        <v>3.25</v>
      </c>
      <c r="H68">
        <v>4.6800000000000001E-2</v>
      </c>
      <c r="I68">
        <v>3.25</v>
      </c>
      <c r="J68">
        <v>4.7199999999999999E-2</v>
      </c>
    </row>
    <row r="69" spans="1:10" x14ac:dyDescent="0.2">
      <c r="A69">
        <v>3.3</v>
      </c>
      <c r="B69">
        <v>4.87E-2</v>
      </c>
      <c r="C69">
        <v>3.3</v>
      </c>
      <c r="D69">
        <v>4.87E-2</v>
      </c>
      <c r="E69">
        <v>3.3</v>
      </c>
      <c r="F69">
        <v>4.8800000000000003E-2</v>
      </c>
      <c r="G69">
        <v>3.3</v>
      </c>
      <c r="H69">
        <v>4.7199999999999999E-2</v>
      </c>
      <c r="I69">
        <v>3.3</v>
      </c>
      <c r="J69">
        <v>4.6399999999999997E-2</v>
      </c>
    </row>
    <row r="70" spans="1:10" x14ac:dyDescent="0.2">
      <c r="A70">
        <v>3.35</v>
      </c>
      <c r="B70">
        <v>4.9000000000000002E-2</v>
      </c>
      <c r="C70">
        <v>3.35</v>
      </c>
      <c r="D70">
        <v>4.9000000000000002E-2</v>
      </c>
      <c r="E70">
        <v>3.35</v>
      </c>
      <c r="F70">
        <v>4.9099999999999998E-2</v>
      </c>
      <c r="G70">
        <v>3.35</v>
      </c>
      <c r="H70">
        <v>4.7300000000000002E-2</v>
      </c>
      <c r="I70">
        <v>3.35</v>
      </c>
      <c r="J70">
        <v>4.2599999999999999E-2</v>
      </c>
    </row>
    <row r="71" spans="1:10" x14ac:dyDescent="0.2">
      <c r="A71">
        <v>3.4</v>
      </c>
      <c r="B71">
        <v>4.9200000000000001E-2</v>
      </c>
      <c r="C71">
        <v>3.4</v>
      </c>
      <c r="D71">
        <v>4.9200000000000001E-2</v>
      </c>
      <c r="E71">
        <v>3.4</v>
      </c>
      <c r="F71">
        <v>4.9299999999999997E-2</v>
      </c>
      <c r="G71">
        <v>3.4</v>
      </c>
      <c r="H71">
        <v>4.7600000000000003E-2</v>
      </c>
      <c r="I71">
        <v>3.4</v>
      </c>
      <c r="J71">
        <v>4.3900000000000002E-2</v>
      </c>
    </row>
    <row r="72" spans="1:10" x14ac:dyDescent="0.2">
      <c r="A72">
        <v>3.45</v>
      </c>
      <c r="B72">
        <v>4.9500000000000002E-2</v>
      </c>
      <c r="C72">
        <v>3.45</v>
      </c>
      <c r="D72">
        <v>4.9500000000000002E-2</v>
      </c>
      <c r="E72">
        <v>3.45</v>
      </c>
      <c r="F72">
        <v>4.9599999999999998E-2</v>
      </c>
      <c r="G72">
        <v>3.45</v>
      </c>
      <c r="H72">
        <v>4.7899999999999998E-2</v>
      </c>
      <c r="I72">
        <v>3.45</v>
      </c>
      <c r="J72">
        <v>4.4699999999999997E-2</v>
      </c>
    </row>
    <row r="73" spans="1:10" x14ac:dyDescent="0.2">
      <c r="A73">
        <v>3.5</v>
      </c>
      <c r="B73">
        <v>4.9700000000000001E-2</v>
      </c>
      <c r="C73">
        <v>3.5</v>
      </c>
      <c r="D73">
        <v>4.9700000000000001E-2</v>
      </c>
      <c r="E73">
        <v>3.5</v>
      </c>
      <c r="F73">
        <v>4.9799999999999997E-2</v>
      </c>
      <c r="G73">
        <v>3.5</v>
      </c>
      <c r="H73">
        <v>4.8099999999999997E-2</v>
      </c>
      <c r="I73">
        <v>3.5</v>
      </c>
      <c r="J73">
        <v>4.7100000000000003E-2</v>
      </c>
    </row>
    <row r="74" spans="1:10" x14ac:dyDescent="0.2">
      <c r="A74">
        <v>3.55</v>
      </c>
      <c r="B74">
        <v>4.99E-2</v>
      </c>
      <c r="C74">
        <v>3.55</v>
      </c>
      <c r="D74">
        <v>4.99E-2</v>
      </c>
      <c r="E74">
        <v>3.55</v>
      </c>
      <c r="F74">
        <v>0.05</v>
      </c>
      <c r="G74">
        <v>3.55</v>
      </c>
      <c r="H74">
        <v>4.7899999999999998E-2</v>
      </c>
      <c r="I74">
        <v>3.55</v>
      </c>
      <c r="J74">
        <v>4.8800000000000003E-2</v>
      </c>
    </row>
    <row r="75" spans="1:10" x14ac:dyDescent="0.2">
      <c r="A75">
        <v>3.6</v>
      </c>
      <c r="B75">
        <v>5.0200000000000002E-2</v>
      </c>
      <c r="C75">
        <v>3.6</v>
      </c>
      <c r="D75">
        <v>5.0200000000000002E-2</v>
      </c>
      <c r="E75">
        <v>3.6</v>
      </c>
      <c r="F75">
        <v>5.0299999999999997E-2</v>
      </c>
      <c r="G75">
        <v>3.6</v>
      </c>
      <c r="H75">
        <v>4.8099999999999997E-2</v>
      </c>
      <c r="I75">
        <v>3.6</v>
      </c>
      <c r="J75">
        <v>5.5800000000000002E-2</v>
      </c>
    </row>
    <row r="76" spans="1:10" x14ac:dyDescent="0.2">
      <c r="A76">
        <v>3.65</v>
      </c>
      <c r="B76">
        <v>5.04E-2</v>
      </c>
      <c r="C76">
        <v>3.65</v>
      </c>
      <c r="D76">
        <v>5.04E-2</v>
      </c>
      <c r="E76">
        <v>3.65</v>
      </c>
      <c r="F76">
        <v>5.0500000000000003E-2</v>
      </c>
      <c r="G76">
        <v>3.65</v>
      </c>
      <c r="H76">
        <v>4.8399999999999999E-2</v>
      </c>
      <c r="I76">
        <v>3.65</v>
      </c>
      <c r="J76">
        <v>5.6300000000000003E-2</v>
      </c>
    </row>
    <row r="77" spans="1:10" x14ac:dyDescent="0.2">
      <c r="A77">
        <v>3.7</v>
      </c>
      <c r="B77">
        <v>5.0599999999999999E-2</v>
      </c>
      <c r="C77">
        <v>3.7</v>
      </c>
      <c r="D77">
        <v>5.0599999999999999E-2</v>
      </c>
      <c r="E77">
        <v>3.7</v>
      </c>
      <c r="F77">
        <v>5.0700000000000002E-2</v>
      </c>
      <c r="G77">
        <v>3.7</v>
      </c>
      <c r="H77">
        <v>4.8599999999999997E-2</v>
      </c>
      <c r="I77">
        <v>3.7</v>
      </c>
      <c r="J77">
        <v>5.5599999999999997E-2</v>
      </c>
    </row>
    <row r="78" spans="1:10" x14ac:dyDescent="0.2">
      <c r="A78">
        <v>3.75</v>
      </c>
      <c r="B78">
        <v>5.0799999999999998E-2</v>
      </c>
      <c r="C78">
        <v>3.75</v>
      </c>
      <c r="D78">
        <v>5.0799999999999998E-2</v>
      </c>
      <c r="E78">
        <v>3.75</v>
      </c>
      <c r="F78">
        <v>5.0900000000000001E-2</v>
      </c>
      <c r="G78">
        <v>3.75</v>
      </c>
      <c r="H78">
        <v>4.8599999999999997E-2</v>
      </c>
      <c r="I78">
        <v>3.75</v>
      </c>
      <c r="J78">
        <v>5.5300000000000002E-2</v>
      </c>
    </row>
    <row r="79" spans="1:10" x14ac:dyDescent="0.2">
      <c r="A79">
        <v>3.8</v>
      </c>
      <c r="B79">
        <v>5.0999999999999997E-2</v>
      </c>
      <c r="C79">
        <v>3.8</v>
      </c>
      <c r="D79">
        <v>5.0999999999999997E-2</v>
      </c>
      <c r="E79">
        <v>3.8</v>
      </c>
      <c r="F79">
        <v>5.11E-2</v>
      </c>
      <c r="G79">
        <v>3.8</v>
      </c>
      <c r="H79">
        <v>4.8899999999999999E-2</v>
      </c>
      <c r="I79">
        <v>3.8</v>
      </c>
      <c r="J79">
        <v>5.4600000000000003E-2</v>
      </c>
    </row>
    <row r="80" spans="1:10" x14ac:dyDescent="0.2">
      <c r="A80">
        <v>3.85</v>
      </c>
      <c r="B80">
        <v>5.1200000000000002E-2</v>
      </c>
      <c r="C80">
        <v>3.85</v>
      </c>
      <c r="D80">
        <v>5.1200000000000002E-2</v>
      </c>
      <c r="E80">
        <v>3.85</v>
      </c>
      <c r="F80">
        <v>5.1200000000000002E-2</v>
      </c>
      <c r="G80">
        <v>3.85</v>
      </c>
      <c r="H80">
        <v>4.9000000000000002E-2</v>
      </c>
      <c r="I80">
        <v>3.85</v>
      </c>
      <c r="J80">
        <v>5.4600000000000003E-2</v>
      </c>
    </row>
    <row r="81" spans="1:10" x14ac:dyDescent="0.2">
      <c r="A81">
        <v>3.9</v>
      </c>
      <c r="B81">
        <v>5.1400000000000001E-2</v>
      </c>
      <c r="C81">
        <v>3.9</v>
      </c>
      <c r="D81">
        <v>5.1400000000000001E-2</v>
      </c>
      <c r="E81">
        <v>3.9</v>
      </c>
      <c r="F81">
        <v>5.1499999999999997E-2</v>
      </c>
      <c r="G81">
        <v>3.9</v>
      </c>
      <c r="H81">
        <v>4.9099999999999998E-2</v>
      </c>
      <c r="I81">
        <v>3.9</v>
      </c>
      <c r="J81">
        <v>5.4600000000000003E-2</v>
      </c>
    </row>
    <row r="82" spans="1:10" x14ac:dyDescent="0.2">
      <c r="A82">
        <v>3.95</v>
      </c>
      <c r="B82">
        <v>5.16E-2</v>
      </c>
      <c r="C82">
        <v>3.95</v>
      </c>
      <c r="D82">
        <v>5.16E-2</v>
      </c>
      <c r="E82">
        <v>3.95</v>
      </c>
      <c r="F82">
        <v>5.16E-2</v>
      </c>
      <c r="G82">
        <v>3.95</v>
      </c>
      <c r="H82">
        <v>4.9099999999999998E-2</v>
      </c>
      <c r="I82">
        <v>3.95</v>
      </c>
      <c r="J82">
        <v>5.74E-2</v>
      </c>
    </row>
    <row r="83" spans="1:10" x14ac:dyDescent="0.2">
      <c r="A83">
        <v>4</v>
      </c>
      <c r="B83">
        <v>5.1700000000000003E-2</v>
      </c>
      <c r="C83">
        <v>4</v>
      </c>
      <c r="D83">
        <v>5.1700000000000003E-2</v>
      </c>
      <c r="E83">
        <v>4</v>
      </c>
      <c r="F83">
        <v>5.1799999999999999E-2</v>
      </c>
      <c r="G83">
        <v>4</v>
      </c>
      <c r="H83">
        <v>4.9399999999999999E-2</v>
      </c>
      <c r="I83">
        <v>4</v>
      </c>
      <c r="J83">
        <v>5.5500000000000001E-2</v>
      </c>
    </row>
    <row r="84" spans="1:10" x14ac:dyDescent="0.2">
      <c r="A84">
        <v>4.05</v>
      </c>
      <c r="B84">
        <v>5.1900000000000002E-2</v>
      </c>
      <c r="C84">
        <v>4.05</v>
      </c>
      <c r="D84">
        <v>5.1900000000000002E-2</v>
      </c>
      <c r="E84">
        <v>4.05</v>
      </c>
      <c r="F84">
        <v>5.1999999999999998E-2</v>
      </c>
      <c r="G84">
        <v>4.05</v>
      </c>
      <c r="H84">
        <v>4.9700000000000001E-2</v>
      </c>
      <c r="I84">
        <v>4.05</v>
      </c>
      <c r="J84">
        <v>5.57E-2</v>
      </c>
    </row>
    <row r="85" spans="1:10" x14ac:dyDescent="0.2">
      <c r="A85">
        <v>4.0999999999999996</v>
      </c>
      <c r="B85">
        <v>5.21E-2</v>
      </c>
      <c r="C85">
        <v>4.0999999999999996</v>
      </c>
      <c r="D85">
        <v>5.21E-2</v>
      </c>
      <c r="E85">
        <v>4.0999999999999996</v>
      </c>
      <c r="F85">
        <v>5.2200000000000003E-2</v>
      </c>
      <c r="G85">
        <v>4.0999999999999996</v>
      </c>
      <c r="H85">
        <v>4.99E-2</v>
      </c>
      <c r="I85">
        <v>4.0999999999999996</v>
      </c>
      <c r="J85">
        <v>5.4699999999999999E-2</v>
      </c>
    </row>
    <row r="86" spans="1:10" x14ac:dyDescent="0.2">
      <c r="A86">
        <v>4.1500000000000004</v>
      </c>
      <c r="B86">
        <v>5.2299999999999999E-2</v>
      </c>
      <c r="C86">
        <v>4.1500000000000004</v>
      </c>
      <c r="D86">
        <v>5.2299999999999999E-2</v>
      </c>
      <c r="E86">
        <v>4.1500000000000004</v>
      </c>
      <c r="F86">
        <v>5.2400000000000002E-2</v>
      </c>
      <c r="G86">
        <v>4.1500000000000004</v>
      </c>
      <c r="H86">
        <v>5.0299999999999997E-2</v>
      </c>
      <c r="I86">
        <v>4.1500000000000004</v>
      </c>
      <c r="J86">
        <v>4.99E-2</v>
      </c>
    </row>
    <row r="87" spans="1:10" x14ac:dyDescent="0.2">
      <c r="A87">
        <v>4.2</v>
      </c>
      <c r="B87">
        <v>5.2400000000000002E-2</v>
      </c>
      <c r="C87">
        <v>4.2</v>
      </c>
      <c r="D87">
        <v>5.2400000000000002E-2</v>
      </c>
      <c r="E87">
        <v>4.2</v>
      </c>
      <c r="F87">
        <v>5.2499999999999998E-2</v>
      </c>
      <c r="G87">
        <v>4.2</v>
      </c>
      <c r="H87">
        <v>5.0200000000000002E-2</v>
      </c>
      <c r="I87">
        <v>4.2</v>
      </c>
      <c r="J87">
        <v>4.8099999999999997E-2</v>
      </c>
    </row>
    <row r="88" spans="1:10" x14ac:dyDescent="0.2">
      <c r="A88">
        <v>4.25</v>
      </c>
      <c r="B88">
        <v>5.2600000000000001E-2</v>
      </c>
      <c r="C88">
        <v>4.25</v>
      </c>
      <c r="D88">
        <v>5.2600000000000001E-2</v>
      </c>
      <c r="E88">
        <v>4.25</v>
      </c>
      <c r="F88">
        <v>5.2699999999999997E-2</v>
      </c>
      <c r="G88">
        <v>4.25</v>
      </c>
      <c r="H88">
        <v>5.0599999999999999E-2</v>
      </c>
      <c r="I88">
        <v>4.25</v>
      </c>
      <c r="J88">
        <v>4.9099999999999998E-2</v>
      </c>
    </row>
    <row r="89" spans="1:10" x14ac:dyDescent="0.2">
      <c r="A89">
        <v>4.3</v>
      </c>
      <c r="B89">
        <v>5.2699999999999997E-2</v>
      </c>
      <c r="C89">
        <v>4.3</v>
      </c>
      <c r="D89">
        <v>5.2699999999999997E-2</v>
      </c>
      <c r="E89">
        <v>4.3</v>
      </c>
      <c r="F89">
        <v>5.28E-2</v>
      </c>
      <c r="G89">
        <v>4.3</v>
      </c>
      <c r="H89">
        <v>5.0999999999999997E-2</v>
      </c>
      <c r="I89">
        <v>4.3</v>
      </c>
      <c r="J89">
        <v>4.4999999999999998E-2</v>
      </c>
    </row>
    <row r="90" spans="1:10" x14ac:dyDescent="0.2">
      <c r="A90">
        <v>4.3499999999999996</v>
      </c>
      <c r="B90">
        <v>5.2900000000000003E-2</v>
      </c>
      <c r="C90">
        <v>4.3499999999999996</v>
      </c>
      <c r="D90">
        <v>5.2900000000000003E-2</v>
      </c>
      <c r="E90">
        <v>4.3499999999999996</v>
      </c>
      <c r="F90">
        <v>5.2999999999999999E-2</v>
      </c>
      <c r="G90">
        <v>4.3499999999999996</v>
      </c>
      <c r="H90">
        <v>5.0999999999999997E-2</v>
      </c>
      <c r="I90">
        <v>4.3499999999999996</v>
      </c>
      <c r="J90">
        <v>4.4299999999999999E-2</v>
      </c>
    </row>
    <row r="91" spans="1:10" x14ac:dyDescent="0.2">
      <c r="A91">
        <v>4.4000000000000004</v>
      </c>
      <c r="B91">
        <v>5.2999999999999999E-2</v>
      </c>
      <c r="C91">
        <v>4.4000000000000004</v>
      </c>
      <c r="D91">
        <v>5.2999999999999999E-2</v>
      </c>
      <c r="E91">
        <v>4.4000000000000004</v>
      </c>
      <c r="F91">
        <v>5.3100000000000001E-2</v>
      </c>
      <c r="G91">
        <v>4.4000000000000004</v>
      </c>
      <c r="H91">
        <v>5.1200000000000002E-2</v>
      </c>
      <c r="I91">
        <v>4.4000000000000004</v>
      </c>
      <c r="J91">
        <v>4.7E-2</v>
      </c>
    </row>
    <row r="92" spans="1:10" x14ac:dyDescent="0.2">
      <c r="A92">
        <v>4.45</v>
      </c>
      <c r="B92">
        <v>5.3199999999999997E-2</v>
      </c>
      <c r="C92">
        <v>4.45</v>
      </c>
      <c r="D92">
        <v>5.3199999999999997E-2</v>
      </c>
      <c r="E92">
        <v>4.45</v>
      </c>
      <c r="F92">
        <v>5.33E-2</v>
      </c>
      <c r="G92">
        <v>4.45</v>
      </c>
      <c r="H92">
        <v>5.1799999999999999E-2</v>
      </c>
      <c r="I92">
        <v>4.45</v>
      </c>
      <c r="J92">
        <v>4.4499999999999998E-2</v>
      </c>
    </row>
    <row r="93" spans="1:10" x14ac:dyDescent="0.2">
      <c r="A93">
        <v>4.5</v>
      </c>
      <c r="B93">
        <v>5.33E-2</v>
      </c>
      <c r="C93">
        <v>4.5</v>
      </c>
      <c r="D93">
        <v>5.33E-2</v>
      </c>
      <c r="E93">
        <v>4.5</v>
      </c>
      <c r="F93">
        <v>5.3499999999999999E-2</v>
      </c>
      <c r="G93">
        <v>4.5</v>
      </c>
      <c r="H93">
        <v>5.1999999999999998E-2</v>
      </c>
      <c r="I93">
        <v>4.5</v>
      </c>
      <c r="J93">
        <v>4.5699999999999998E-2</v>
      </c>
    </row>
    <row r="94" spans="1:10" x14ac:dyDescent="0.2">
      <c r="A94">
        <v>4.55</v>
      </c>
      <c r="B94">
        <v>5.3499999999999999E-2</v>
      </c>
      <c r="C94">
        <v>4.55</v>
      </c>
      <c r="D94">
        <v>5.3400000000000003E-2</v>
      </c>
      <c r="E94">
        <v>4.55</v>
      </c>
      <c r="F94">
        <v>5.3600000000000002E-2</v>
      </c>
      <c r="G94">
        <v>4.55</v>
      </c>
      <c r="H94">
        <v>5.1999999999999998E-2</v>
      </c>
      <c r="I94">
        <v>4.55</v>
      </c>
      <c r="J94">
        <v>4.8000000000000001E-2</v>
      </c>
    </row>
    <row r="95" spans="1:10" x14ac:dyDescent="0.2">
      <c r="A95">
        <v>4.5999999999999996</v>
      </c>
      <c r="B95">
        <v>5.3600000000000002E-2</v>
      </c>
      <c r="C95">
        <v>4.5999999999999996</v>
      </c>
      <c r="D95">
        <v>5.3600000000000002E-2</v>
      </c>
      <c r="E95">
        <v>4.5999999999999996</v>
      </c>
      <c r="F95">
        <v>5.3699999999999998E-2</v>
      </c>
      <c r="G95">
        <v>4.5999999999999996</v>
      </c>
      <c r="H95">
        <v>5.2499999999999998E-2</v>
      </c>
      <c r="I95">
        <v>4.5999999999999996</v>
      </c>
      <c r="J95">
        <v>4.3700000000000003E-2</v>
      </c>
    </row>
    <row r="96" spans="1:10" x14ac:dyDescent="0.2">
      <c r="A96">
        <v>4.6500000000000004</v>
      </c>
      <c r="B96">
        <v>5.3699999999999998E-2</v>
      </c>
      <c r="C96">
        <v>4.6500000000000004</v>
      </c>
      <c r="D96">
        <v>5.3699999999999998E-2</v>
      </c>
      <c r="E96">
        <v>4.6500000000000004</v>
      </c>
      <c r="F96">
        <v>5.3800000000000001E-2</v>
      </c>
      <c r="G96">
        <v>4.6500000000000004</v>
      </c>
      <c r="H96">
        <v>5.2299999999999999E-2</v>
      </c>
      <c r="I96">
        <v>4.6500000000000004</v>
      </c>
      <c r="J96">
        <v>4.4999999999999998E-2</v>
      </c>
    </row>
    <row r="97" spans="1:10" x14ac:dyDescent="0.2">
      <c r="A97">
        <v>4.7</v>
      </c>
      <c r="B97">
        <v>5.3800000000000001E-2</v>
      </c>
      <c r="C97">
        <v>4.7</v>
      </c>
      <c r="D97">
        <v>5.3800000000000001E-2</v>
      </c>
      <c r="E97">
        <v>4.7</v>
      </c>
      <c r="F97">
        <v>5.3900000000000003E-2</v>
      </c>
      <c r="G97">
        <v>4.7</v>
      </c>
      <c r="H97">
        <v>5.2400000000000002E-2</v>
      </c>
      <c r="I97">
        <v>4.7</v>
      </c>
      <c r="J97">
        <v>4.4200000000000003E-2</v>
      </c>
    </row>
    <row r="98" spans="1:10" x14ac:dyDescent="0.2">
      <c r="A98">
        <v>4.75</v>
      </c>
      <c r="B98">
        <v>5.3999999999999999E-2</v>
      </c>
      <c r="C98">
        <v>4.75</v>
      </c>
      <c r="D98">
        <v>5.3999999999999999E-2</v>
      </c>
      <c r="E98">
        <v>4.75</v>
      </c>
      <c r="F98">
        <v>5.3999999999999999E-2</v>
      </c>
      <c r="G98">
        <v>4.75</v>
      </c>
      <c r="H98">
        <v>5.2600000000000001E-2</v>
      </c>
      <c r="I98">
        <v>4.75</v>
      </c>
      <c r="J98">
        <v>4.58E-2</v>
      </c>
    </row>
    <row r="99" spans="1:10" x14ac:dyDescent="0.2">
      <c r="A99">
        <v>4.8</v>
      </c>
      <c r="B99">
        <v>5.4100000000000002E-2</v>
      </c>
      <c r="C99">
        <v>4.8</v>
      </c>
      <c r="D99">
        <v>5.4100000000000002E-2</v>
      </c>
      <c r="E99">
        <v>4.8</v>
      </c>
      <c r="F99">
        <v>5.4100000000000002E-2</v>
      </c>
      <c r="G99">
        <v>4.8</v>
      </c>
      <c r="H99">
        <v>5.2699999999999997E-2</v>
      </c>
      <c r="I99">
        <v>4.8</v>
      </c>
      <c r="J99">
        <v>4.3200000000000002E-2</v>
      </c>
    </row>
    <row r="100" spans="1:10" x14ac:dyDescent="0.2">
      <c r="A100">
        <v>4.8499999999999996</v>
      </c>
      <c r="B100">
        <v>5.4199999999999998E-2</v>
      </c>
      <c r="C100">
        <v>4.8499999999999996</v>
      </c>
      <c r="D100">
        <v>5.4199999999999998E-2</v>
      </c>
      <c r="E100">
        <v>4.8499999999999996</v>
      </c>
      <c r="F100">
        <v>5.4199999999999998E-2</v>
      </c>
      <c r="G100">
        <v>4.8499999999999996</v>
      </c>
      <c r="H100">
        <v>5.2699999999999997E-2</v>
      </c>
      <c r="I100">
        <v>4.8499999999999996</v>
      </c>
      <c r="J100">
        <v>4.2200000000000001E-2</v>
      </c>
    </row>
    <row r="101" spans="1:10" x14ac:dyDescent="0.2">
      <c r="A101">
        <v>4.9000000000000004</v>
      </c>
      <c r="B101">
        <v>5.4300000000000001E-2</v>
      </c>
      <c r="C101">
        <v>4.9000000000000004</v>
      </c>
      <c r="D101">
        <v>5.4300000000000001E-2</v>
      </c>
      <c r="E101">
        <v>4.9000000000000004</v>
      </c>
      <c r="F101">
        <v>5.4300000000000001E-2</v>
      </c>
      <c r="G101">
        <v>4.9000000000000004</v>
      </c>
      <c r="H101">
        <v>5.2900000000000003E-2</v>
      </c>
      <c r="I101">
        <v>4.9000000000000004</v>
      </c>
      <c r="J101">
        <v>4.5999999999999999E-2</v>
      </c>
    </row>
    <row r="102" spans="1:10" x14ac:dyDescent="0.2">
      <c r="A102">
        <v>4.95</v>
      </c>
      <c r="B102">
        <v>5.4399999999999997E-2</v>
      </c>
      <c r="C102">
        <v>4.95</v>
      </c>
      <c r="D102">
        <v>5.4399999999999997E-2</v>
      </c>
      <c r="E102">
        <v>4.95</v>
      </c>
      <c r="F102">
        <v>5.45E-2</v>
      </c>
      <c r="G102">
        <v>4.95</v>
      </c>
      <c r="H102">
        <v>5.28E-2</v>
      </c>
      <c r="I102">
        <v>4.95</v>
      </c>
      <c r="J102">
        <v>4.19E-2</v>
      </c>
    </row>
    <row r="103" spans="1:10" x14ac:dyDescent="0.2">
      <c r="A103">
        <v>5</v>
      </c>
      <c r="B103">
        <v>5.45E-2</v>
      </c>
      <c r="C103">
        <v>5</v>
      </c>
      <c r="D103">
        <v>5.45E-2</v>
      </c>
      <c r="E103">
        <v>5</v>
      </c>
      <c r="F103">
        <v>5.45E-2</v>
      </c>
      <c r="G103">
        <v>5</v>
      </c>
      <c r="H103">
        <v>5.3100000000000001E-2</v>
      </c>
      <c r="I103">
        <v>5</v>
      </c>
      <c r="J103">
        <v>4.3400000000000001E-2</v>
      </c>
    </row>
    <row r="104" spans="1:10" x14ac:dyDescent="0.2">
      <c r="A104">
        <v>5.05</v>
      </c>
      <c r="B104">
        <v>5.4699999999999999E-2</v>
      </c>
      <c r="C104">
        <v>5.05</v>
      </c>
      <c r="D104">
        <v>5.4600000000000003E-2</v>
      </c>
      <c r="E104">
        <v>5.05</v>
      </c>
      <c r="F104">
        <v>5.4600000000000003E-2</v>
      </c>
      <c r="G104">
        <v>5.05</v>
      </c>
      <c r="H104">
        <v>5.2900000000000003E-2</v>
      </c>
      <c r="I104">
        <v>5.05</v>
      </c>
      <c r="J104">
        <v>4.7699999999999999E-2</v>
      </c>
    </row>
    <row r="105" spans="1:10" x14ac:dyDescent="0.2">
      <c r="A105">
        <v>5.0999999999999996</v>
      </c>
      <c r="B105">
        <v>5.4800000000000001E-2</v>
      </c>
      <c r="C105">
        <v>5.0999999999999996</v>
      </c>
      <c r="D105">
        <v>5.4699999999999999E-2</v>
      </c>
      <c r="E105">
        <v>5.0999999999999996</v>
      </c>
      <c r="F105">
        <v>5.4699999999999999E-2</v>
      </c>
      <c r="G105">
        <v>5.0999999999999996</v>
      </c>
      <c r="H105">
        <v>5.2699999999999997E-2</v>
      </c>
      <c r="I105">
        <v>5.0999999999999996</v>
      </c>
      <c r="J105">
        <v>4.7E-2</v>
      </c>
    </row>
    <row r="106" spans="1:10" x14ac:dyDescent="0.2">
      <c r="A106">
        <v>5.15</v>
      </c>
      <c r="B106">
        <v>5.4899999999999997E-2</v>
      </c>
      <c r="C106">
        <v>5.15</v>
      </c>
      <c r="D106">
        <v>5.4800000000000001E-2</v>
      </c>
      <c r="E106">
        <v>5.15</v>
      </c>
      <c r="F106">
        <v>5.4800000000000001E-2</v>
      </c>
      <c r="G106">
        <v>5.15</v>
      </c>
      <c r="H106">
        <v>5.2900000000000003E-2</v>
      </c>
      <c r="I106">
        <v>5.15</v>
      </c>
      <c r="J106">
        <v>4.7300000000000002E-2</v>
      </c>
    </row>
    <row r="107" spans="1:10" x14ac:dyDescent="0.2">
      <c r="A107">
        <v>5.2</v>
      </c>
      <c r="B107">
        <v>5.5E-2</v>
      </c>
      <c r="C107">
        <v>5.2</v>
      </c>
      <c r="D107">
        <v>5.4899999999999997E-2</v>
      </c>
      <c r="E107">
        <v>5.2</v>
      </c>
      <c r="F107">
        <v>5.4899999999999997E-2</v>
      </c>
      <c r="G107">
        <v>5.2</v>
      </c>
      <c r="H107">
        <v>5.2900000000000003E-2</v>
      </c>
      <c r="I107">
        <v>5.2</v>
      </c>
      <c r="J107">
        <v>4.8000000000000001E-2</v>
      </c>
    </row>
    <row r="108" spans="1:10" x14ac:dyDescent="0.2">
      <c r="A108">
        <v>5.25</v>
      </c>
      <c r="B108">
        <v>5.5100000000000003E-2</v>
      </c>
      <c r="C108">
        <v>5.25</v>
      </c>
      <c r="D108">
        <v>5.5E-2</v>
      </c>
      <c r="E108">
        <v>5.25</v>
      </c>
      <c r="F108">
        <v>5.5100000000000003E-2</v>
      </c>
      <c r="G108">
        <v>5.25</v>
      </c>
      <c r="H108">
        <v>5.2699999999999997E-2</v>
      </c>
      <c r="I108">
        <v>5.25</v>
      </c>
      <c r="J108">
        <v>4.9599999999999998E-2</v>
      </c>
    </row>
    <row r="109" spans="1:10" x14ac:dyDescent="0.2">
      <c r="A109">
        <v>5.3</v>
      </c>
      <c r="B109">
        <v>5.5100000000000003E-2</v>
      </c>
      <c r="C109">
        <v>5.3</v>
      </c>
      <c r="D109">
        <v>5.5100000000000003E-2</v>
      </c>
      <c r="E109">
        <v>5.3</v>
      </c>
      <c r="F109">
        <v>5.5199999999999999E-2</v>
      </c>
      <c r="G109">
        <v>5.3</v>
      </c>
      <c r="H109">
        <v>5.2900000000000003E-2</v>
      </c>
      <c r="I109">
        <v>5.3</v>
      </c>
      <c r="J109">
        <v>5.3499999999999999E-2</v>
      </c>
    </row>
    <row r="110" spans="1:10" x14ac:dyDescent="0.2">
      <c r="A110">
        <v>5.35</v>
      </c>
      <c r="B110">
        <v>5.5199999999999999E-2</v>
      </c>
      <c r="C110">
        <v>5.35</v>
      </c>
      <c r="D110">
        <v>5.5199999999999999E-2</v>
      </c>
      <c r="E110">
        <v>5.35</v>
      </c>
      <c r="F110">
        <v>5.5199999999999999E-2</v>
      </c>
      <c r="G110">
        <v>5.35</v>
      </c>
      <c r="H110">
        <v>5.3199999999999997E-2</v>
      </c>
      <c r="I110">
        <v>5.35</v>
      </c>
      <c r="J110">
        <v>5.21E-2</v>
      </c>
    </row>
    <row r="111" spans="1:10" x14ac:dyDescent="0.2">
      <c r="A111">
        <v>5.4</v>
      </c>
      <c r="B111">
        <v>5.5300000000000002E-2</v>
      </c>
      <c r="C111">
        <v>5.4</v>
      </c>
      <c r="D111">
        <v>5.5300000000000002E-2</v>
      </c>
      <c r="E111">
        <v>5.4</v>
      </c>
      <c r="F111">
        <v>5.5300000000000002E-2</v>
      </c>
      <c r="G111">
        <v>5.4</v>
      </c>
      <c r="H111">
        <v>5.3199999999999997E-2</v>
      </c>
      <c r="I111">
        <v>5.4</v>
      </c>
      <c r="J111">
        <v>5.33E-2</v>
      </c>
    </row>
    <row r="112" spans="1:10" x14ac:dyDescent="0.2">
      <c r="A112">
        <v>5.45</v>
      </c>
      <c r="B112">
        <v>5.5399999999999998E-2</v>
      </c>
      <c r="C112">
        <v>5.45</v>
      </c>
      <c r="D112">
        <v>5.5399999999999998E-2</v>
      </c>
      <c r="E112">
        <v>5.45</v>
      </c>
      <c r="F112">
        <v>5.5399999999999998E-2</v>
      </c>
      <c r="G112">
        <v>5.45</v>
      </c>
      <c r="H112">
        <v>5.3199999999999997E-2</v>
      </c>
      <c r="I112">
        <v>5.45</v>
      </c>
      <c r="J112">
        <v>5.2699999999999997E-2</v>
      </c>
    </row>
    <row r="113" spans="1:10" x14ac:dyDescent="0.2">
      <c r="A113">
        <v>5.5</v>
      </c>
      <c r="B113">
        <v>5.5500000000000001E-2</v>
      </c>
      <c r="C113">
        <v>5.5</v>
      </c>
      <c r="D113">
        <v>5.5500000000000001E-2</v>
      </c>
      <c r="E113">
        <v>5.5</v>
      </c>
      <c r="F113">
        <v>5.5500000000000001E-2</v>
      </c>
      <c r="G113">
        <v>5.5</v>
      </c>
      <c r="H113">
        <v>5.3100000000000001E-2</v>
      </c>
      <c r="I113">
        <v>5.5</v>
      </c>
      <c r="J113">
        <v>5.3999999999999999E-2</v>
      </c>
    </row>
    <row r="114" spans="1:10" x14ac:dyDescent="0.2">
      <c r="A114">
        <v>5.55</v>
      </c>
      <c r="B114">
        <v>5.5599999999999997E-2</v>
      </c>
      <c r="C114">
        <v>5.55</v>
      </c>
      <c r="D114">
        <v>5.5599999999999997E-2</v>
      </c>
      <c r="E114">
        <v>5.55</v>
      </c>
      <c r="F114">
        <v>5.5599999999999997E-2</v>
      </c>
      <c r="G114">
        <v>5.55</v>
      </c>
      <c r="H114">
        <v>5.2699999999999997E-2</v>
      </c>
      <c r="I114">
        <v>5.55</v>
      </c>
      <c r="J114">
        <v>5.4100000000000002E-2</v>
      </c>
    </row>
    <row r="115" spans="1:10" x14ac:dyDescent="0.2">
      <c r="A115">
        <v>5.6</v>
      </c>
      <c r="B115">
        <v>5.57E-2</v>
      </c>
      <c r="C115">
        <v>5.6</v>
      </c>
      <c r="D115">
        <v>5.57E-2</v>
      </c>
      <c r="E115">
        <v>5.6</v>
      </c>
      <c r="F115">
        <v>5.57E-2</v>
      </c>
      <c r="G115">
        <v>5.6</v>
      </c>
      <c r="H115">
        <v>5.2999999999999999E-2</v>
      </c>
      <c r="I115">
        <v>5.6</v>
      </c>
      <c r="J115">
        <v>5.5300000000000002E-2</v>
      </c>
    </row>
    <row r="116" spans="1:10" x14ac:dyDescent="0.2">
      <c r="A116">
        <v>5.65</v>
      </c>
      <c r="B116">
        <v>5.57E-2</v>
      </c>
      <c r="C116">
        <v>5.65</v>
      </c>
      <c r="D116">
        <v>5.57E-2</v>
      </c>
      <c r="E116">
        <v>5.65</v>
      </c>
      <c r="F116">
        <v>5.5800000000000002E-2</v>
      </c>
      <c r="G116">
        <v>5.65</v>
      </c>
      <c r="H116">
        <v>5.3400000000000003E-2</v>
      </c>
      <c r="I116">
        <v>5.65</v>
      </c>
      <c r="J116">
        <v>5.5199999999999999E-2</v>
      </c>
    </row>
    <row r="117" spans="1:10" x14ac:dyDescent="0.2">
      <c r="A117">
        <v>5.7</v>
      </c>
      <c r="B117">
        <v>5.5800000000000002E-2</v>
      </c>
      <c r="C117">
        <v>5.7</v>
      </c>
      <c r="D117">
        <v>5.5800000000000002E-2</v>
      </c>
      <c r="E117">
        <v>5.7</v>
      </c>
      <c r="F117">
        <v>5.5899999999999998E-2</v>
      </c>
      <c r="G117">
        <v>5.7</v>
      </c>
      <c r="H117">
        <v>5.3800000000000001E-2</v>
      </c>
      <c r="I117">
        <v>5.7</v>
      </c>
      <c r="J117">
        <v>5.3100000000000001E-2</v>
      </c>
    </row>
    <row r="118" spans="1:10" x14ac:dyDescent="0.2">
      <c r="A118">
        <v>5.75</v>
      </c>
      <c r="B118">
        <v>5.5899999999999998E-2</v>
      </c>
      <c r="C118">
        <v>5.75</v>
      </c>
      <c r="D118">
        <v>5.5899999999999998E-2</v>
      </c>
      <c r="E118">
        <v>5.75</v>
      </c>
      <c r="F118">
        <v>5.5899999999999998E-2</v>
      </c>
      <c r="G118">
        <v>5.75</v>
      </c>
      <c r="H118">
        <v>5.4300000000000001E-2</v>
      </c>
      <c r="I118">
        <v>5.75</v>
      </c>
      <c r="J118">
        <v>5.3900000000000003E-2</v>
      </c>
    </row>
    <row r="119" spans="1:10" x14ac:dyDescent="0.2">
      <c r="A119">
        <v>5.8</v>
      </c>
      <c r="B119">
        <v>5.6000000000000001E-2</v>
      </c>
      <c r="C119">
        <v>5.8</v>
      </c>
      <c r="D119">
        <v>5.6000000000000001E-2</v>
      </c>
      <c r="E119">
        <v>5.8</v>
      </c>
      <c r="F119">
        <v>5.6000000000000001E-2</v>
      </c>
      <c r="G119">
        <v>5.8</v>
      </c>
      <c r="H119">
        <v>5.4699999999999999E-2</v>
      </c>
      <c r="I119">
        <v>5.8</v>
      </c>
      <c r="J119">
        <v>5.8400000000000001E-2</v>
      </c>
    </row>
    <row r="120" spans="1:10" x14ac:dyDescent="0.2">
      <c r="A120">
        <v>5.85</v>
      </c>
      <c r="B120">
        <v>5.6000000000000001E-2</v>
      </c>
      <c r="C120">
        <v>5.85</v>
      </c>
      <c r="D120">
        <v>5.6000000000000001E-2</v>
      </c>
      <c r="E120">
        <v>5.85</v>
      </c>
      <c r="F120">
        <v>5.6099999999999997E-2</v>
      </c>
      <c r="G120">
        <v>5.85</v>
      </c>
      <c r="H120">
        <v>5.4699999999999999E-2</v>
      </c>
      <c r="I120">
        <v>5.85</v>
      </c>
      <c r="J120">
        <v>5.9400000000000001E-2</v>
      </c>
    </row>
    <row r="121" spans="1:10" x14ac:dyDescent="0.2">
      <c r="A121">
        <v>5.9</v>
      </c>
      <c r="B121">
        <v>5.6099999999999997E-2</v>
      </c>
      <c r="C121">
        <v>5.9</v>
      </c>
      <c r="D121">
        <v>5.6099999999999997E-2</v>
      </c>
      <c r="E121">
        <v>5.9</v>
      </c>
      <c r="F121">
        <v>5.62E-2</v>
      </c>
      <c r="G121">
        <v>5.9</v>
      </c>
      <c r="H121">
        <v>5.5E-2</v>
      </c>
      <c r="I121">
        <v>5.9</v>
      </c>
      <c r="J121">
        <v>5.7200000000000001E-2</v>
      </c>
    </row>
    <row r="122" spans="1:10" x14ac:dyDescent="0.2">
      <c r="A122">
        <v>5.95</v>
      </c>
      <c r="B122">
        <v>5.62E-2</v>
      </c>
      <c r="C122">
        <v>5.95</v>
      </c>
      <c r="D122">
        <v>5.62E-2</v>
      </c>
      <c r="E122">
        <v>5.95</v>
      </c>
      <c r="F122">
        <v>5.62E-2</v>
      </c>
      <c r="G122">
        <v>5.95</v>
      </c>
      <c r="H122">
        <v>5.5E-2</v>
      </c>
      <c r="I122">
        <v>5.95</v>
      </c>
      <c r="J122">
        <v>5.5599999999999997E-2</v>
      </c>
    </row>
    <row r="123" spans="1:10" x14ac:dyDescent="0.2">
      <c r="A123">
        <v>6</v>
      </c>
      <c r="B123">
        <v>5.62E-2</v>
      </c>
      <c r="C123">
        <v>6</v>
      </c>
      <c r="D123">
        <v>5.62E-2</v>
      </c>
      <c r="E123">
        <v>6</v>
      </c>
      <c r="F123">
        <v>5.6300000000000003E-2</v>
      </c>
      <c r="G123">
        <v>6</v>
      </c>
      <c r="H123">
        <v>5.5199999999999999E-2</v>
      </c>
      <c r="I123">
        <v>6</v>
      </c>
      <c r="J123">
        <v>5.57E-2</v>
      </c>
    </row>
    <row r="124" spans="1:10" x14ac:dyDescent="0.2">
      <c r="A124">
        <v>6.05</v>
      </c>
      <c r="B124">
        <v>5.6300000000000003E-2</v>
      </c>
      <c r="C124">
        <v>6.05</v>
      </c>
      <c r="D124">
        <v>5.6300000000000003E-2</v>
      </c>
      <c r="E124">
        <v>6.05</v>
      </c>
      <c r="F124">
        <v>5.6300000000000003E-2</v>
      </c>
      <c r="G124">
        <v>6.05</v>
      </c>
      <c r="H124">
        <v>5.5100000000000003E-2</v>
      </c>
      <c r="I124">
        <v>6.05</v>
      </c>
      <c r="J124">
        <v>5.4199999999999998E-2</v>
      </c>
    </row>
    <row r="125" spans="1:10" x14ac:dyDescent="0.2">
      <c r="A125">
        <v>6.1</v>
      </c>
      <c r="B125">
        <v>5.6399999999999999E-2</v>
      </c>
      <c r="C125">
        <v>6.1</v>
      </c>
      <c r="D125">
        <v>5.6399999999999999E-2</v>
      </c>
      <c r="E125">
        <v>6.1</v>
      </c>
      <c r="F125">
        <v>5.6399999999999999E-2</v>
      </c>
      <c r="G125">
        <v>6.1</v>
      </c>
      <c r="H125">
        <v>5.4699999999999999E-2</v>
      </c>
      <c r="I125">
        <v>6.1</v>
      </c>
      <c r="J125">
        <v>5.3499999999999999E-2</v>
      </c>
    </row>
    <row r="126" spans="1:10" x14ac:dyDescent="0.2">
      <c r="A126">
        <v>6.15</v>
      </c>
      <c r="B126">
        <v>5.6399999999999999E-2</v>
      </c>
      <c r="C126">
        <v>6.15</v>
      </c>
      <c r="D126">
        <v>5.6399999999999999E-2</v>
      </c>
      <c r="E126">
        <v>6.15</v>
      </c>
      <c r="F126">
        <v>5.6500000000000002E-2</v>
      </c>
      <c r="G126">
        <v>6.15</v>
      </c>
      <c r="H126">
        <v>5.4600000000000003E-2</v>
      </c>
      <c r="I126">
        <v>6.15</v>
      </c>
      <c r="J126">
        <v>5.9400000000000001E-2</v>
      </c>
    </row>
    <row r="127" spans="1:10" x14ac:dyDescent="0.2">
      <c r="A127">
        <v>6.2</v>
      </c>
      <c r="B127">
        <v>5.6500000000000002E-2</v>
      </c>
      <c r="C127">
        <v>6.2</v>
      </c>
      <c r="D127">
        <v>5.6500000000000002E-2</v>
      </c>
      <c r="E127">
        <v>6.2</v>
      </c>
      <c r="F127">
        <v>5.6599999999999998E-2</v>
      </c>
      <c r="G127">
        <v>6.2</v>
      </c>
      <c r="H127">
        <v>5.4699999999999999E-2</v>
      </c>
      <c r="I127">
        <v>6.2</v>
      </c>
      <c r="J127">
        <v>5.9700000000000003E-2</v>
      </c>
    </row>
    <row r="128" spans="1:10" x14ac:dyDescent="0.2">
      <c r="A128">
        <v>6.25</v>
      </c>
      <c r="B128">
        <v>5.6500000000000002E-2</v>
      </c>
      <c r="C128">
        <v>6.25</v>
      </c>
      <c r="D128">
        <v>5.6500000000000002E-2</v>
      </c>
      <c r="E128">
        <v>6.25</v>
      </c>
      <c r="F128">
        <v>5.6599999999999998E-2</v>
      </c>
      <c r="G128">
        <v>6.25</v>
      </c>
      <c r="H128">
        <v>5.4699999999999999E-2</v>
      </c>
      <c r="I128">
        <v>6.25</v>
      </c>
      <c r="J128">
        <v>5.6300000000000003E-2</v>
      </c>
    </row>
    <row r="129" spans="1:10" x14ac:dyDescent="0.2">
      <c r="A129">
        <v>6.3</v>
      </c>
      <c r="B129">
        <v>5.6599999999999998E-2</v>
      </c>
      <c r="C129">
        <v>6.3</v>
      </c>
      <c r="D129">
        <v>5.6599999999999998E-2</v>
      </c>
      <c r="E129">
        <v>6.3</v>
      </c>
      <c r="F129">
        <v>5.67E-2</v>
      </c>
      <c r="G129">
        <v>6.3</v>
      </c>
      <c r="H129">
        <v>5.4899999999999997E-2</v>
      </c>
      <c r="I129">
        <v>6.3</v>
      </c>
      <c r="J129">
        <v>5.7700000000000001E-2</v>
      </c>
    </row>
    <row r="130" spans="1:10" x14ac:dyDescent="0.2">
      <c r="A130">
        <v>6.35</v>
      </c>
      <c r="B130">
        <v>5.67E-2</v>
      </c>
      <c r="C130">
        <v>6.35</v>
      </c>
      <c r="D130">
        <v>5.6599999999999998E-2</v>
      </c>
      <c r="E130">
        <v>6.35</v>
      </c>
      <c r="F130">
        <v>5.67E-2</v>
      </c>
      <c r="G130">
        <v>6.35</v>
      </c>
      <c r="H130">
        <v>5.4699999999999999E-2</v>
      </c>
      <c r="I130">
        <v>6.35</v>
      </c>
      <c r="J130">
        <v>5.6300000000000003E-2</v>
      </c>
    </row>
    <row r="131" spans="1:10" x14ac:dyDescent="0.2">
      <c r="A131">
        <v>6.4</v>
      </c>
      <c r="B131">
        <v>5.67E-2</v>
      </c>
      <c r="C131">
        <v>6.4</v>
      </c>
      <c r="D131">
        <v>5.67E-2</v>
      </c>
      <c r="E131">
        <v>6.4</v>
      </c>
      <c r="F131">
        <v>5.6800000000000003E-2</v>
      </c>
      <c r="G131">
        <v>6.4</v>
      </c>
      <c r="H131">
        <v>5.4699999999999999E-2</v>
      </c>
      <c r="I131">
        <v>6.4</v>
      </c>
      <c r="J131">
        <v>5.6000000000000001E-2</v>
      </c>
    </row>
    <row r="132" spans="1:10" x14ac:dyDescent="0.2">
      <c r="A132">
        <v>6.45</v>
      </c>
      <c r="B132">
        <v>5.6800000000000003E-2</v>
      </c>
      <c r="C132">
        <v>6.45</v>
      </c>
      <c r="D132">
        <v>5.6800000000000003E-2</v>
      </c>
      <c r="E132">
        <v>6.45</v>
      </c>
      <c r="F132">
        <v>5.6800000000000003E-2</v>
      </c>
      <c r="G132">
        <v>6.45</v>
      </c>
      <c r="H132">
        <v>5.4699999999999999E-2</v>
      </c>
      <c r="I132">
        <v>6.45</v>
      </c>
      <c r="J132">
        <v>5.7099999999999998E-2</v>
      </c>
    </row>
    <row r="133" spans="1:10" x14ac:dyDescent="0.2">
      <c r="A133">
        <v>6.5</v>
      </c>
      <c r="B133">
        <v>5.6800000000000003E-2</v>
      </c>
      <c r="C133">
        <v>6.5</v>
      </c>
      <c r="D133">
        <v>5.6800000000000003E-2</v>
      </c>
      <c r="E133">
        <v>6.5</v>
      </c>
      <c r="F133">
        <v>5.6899999999999999E-2</v>
      </c>
      <c r="G133">
        <v>6.5</v>
      </c>
      <c r="H133">
        <v>5.5300000000000002E-2</v>
      </c>
      <c r="I133">
        <v>6.5</v>
      </c>
      <c r="J133">
        <v>6.0299999999999999E-2</v>
      </c>
    </row>
    <row r="134" spans="1:10" x14ac:dyDescent="0.2">
      <c r="A134">
        <v>6.55</v>
      </c>
      <c r="B134">
        <v>5.6899999999999999E-2</v>
      </c>
      <c r="C134">
        <v>6.55</v>
      </c>
      <c r="D134">
        <v>5.6899999999999999E-2</v>
      </c>
      <c r="E134">
        <v>6.55</v>
      </c>
      <c r="F134">
        <v>5.6899999999999999E-2</v>
      </c>
      <c r="G134">
        <v>6.55</v>
      </c>
      <c r="H134">
        <v>5.57E-2</v>
      </c>
      <c r="I134">
        <v>6.55</v>
      </c>
      <c r="J134">
        <v>5.8500000000000003E-2</v>
      </c>
    </row>
    <row r="135" spans="1:10" x14ac:dyDescent="0.2">
      <c r="A135">
        <v>6.6</v>
      </c>
      <c r="B135">
        <v>5.6899999999999999E-2</v>
      </c>
      <c r="C135">
        <v>6.6</v>
      </c>
      <c r="D135">
        <v>5.6899999999999999E-2</v>
      </c>
      <c r="E135">
        <v>6.6</v>
      </c>
      <c r="F135">
        <v>5.7000000000000002E-2</v>
      </c>
      <c r="G135">
        <v>6.6</v>
      </c>
      <c r="H135">
        <v>5.5500000000000001E-2</v>
      </c>
      <c r="I135">
        <v>6.6</v>
      </c>
      <c r="J135">
        <v>5.57E-2</v>
      </c>
    </row>
    <row r="136" spans="1:10" x14ac:dyDescent="0.2">
      <c r="A136">
        <v>6.65</v>
      </c>
      <c r="B136">
        <v>5.7000000000000002E-2</v>
      </c>
      <c r="C136">
        <v>6.65</v>
      </c>
      <c r="D136">
        <v>5.7000000000000002E-2</v>
      </c>
      <c r="E136">
        <v>6.65</v>
      </c>
      <c r="F136">
        <v>5.7000000000000002E-2</v>
      </c>
      <c r="G136">
        <v>6.65</v>
      </c>
      <c r="H136">
        <v>5.5500000000000001E-2</v>
      </c>
      <c r="I136">
        <v>6.65</v>
      </c>
      <c r="J136">
        <v>5.3100000000000001E-2</v>
      </c>
    </row>
    <row r="137" spans="1:10" x14ac:dyDescent="0.2">
      <c r="A137">
        <v>6.7</v>
      </c>
      <c r="B137">
        <v>5.7000000000000002E-2</v>
      </c>
      <c r="C137">
        <v>6.7</v>
      </c>
      <c r="D137">
        <v>5.7000000000000002E-2</v>
      </c>
      <c r="E137">
        <v>6.7</v>
      </c>
      <c r="F137">
        <v>5.7000000000000002E-2</v>
      </c>
      <c r="G137">
        <v>6.7</v>
      </c>
      <c r="H137">
        <v>5.5399999999999998E-2</v>
      </c>
      <c r="I137">
        <v>6.7</v>
      </c>
      <c r="J137">
        <v>5.5899999999999998E-2</v>
      </c>
    </row>
    <row r="138" spans="1:10" x14ac:dyDescent="0.2">
      <c r="A138">
        <v>6.75</v>
      </c>
      <c r="B138">
        <v>5.7000000000000002E-2</v>
      </c>
      <c r="C138">
        <v>6.75</v>
      </c>
      <c r="D138">
        <v>5.7000000000000002E-2</v>
      </c>
      <c r="E138">
        <v>6.75</v>
      </c>
      <c r="F138">
        <v>5.7099999999999998E-2</v>
      </c>
      <c r="G138">
        <v>6.75</v>
      </c>
      <c r="H138">
        <v>5.5399999999999998E-2</v>
      </c>
      <c r="I138">
        <v>6.75</v>
      </c>
      <c r="J138">
        <v>5.5500000000000001E-2</v>
      </c>
    </row>
    <row r="139" spans="1:10" x14ac:dyDescent="0.2">
      <c r="A139">
        <v>6.8</v>
      </c>
      <c r="B139">
        <v>5.7099999999999998E-2</v>
      </c>
      <c r="C139">
        <v>6.8</v>
      </c>
      <c r="D139">
        <v>5.7099999999999998E-2</v>
      </c>
      <c r="E139">
        <v>6.8</v>
      </c>
      <c r="F139">
        <v>5.7099999999999998E-2</v>
      </c>
      <c r="G139">
        <v>6.8</v>
      </c>
      <c r="H139">
        <v>5.5399999999999998E-2</v>
      </c>
      <c r="I139">
        <v>6.8</v>
      </c>
      <c r="J139">
        <v>5.8599999999999999E-2</v>
      </c>
    </row>
    <row r="140" spans="1:10" x14ac:dyDescent="0.2">
      <c r="A140">
        <v>6.85</v>
      </c>
      <c r="B140">
        <v>5.7099999999999998E-2</v>
      </c>
      <c r="C140">
        <v>6.85</v>
      </c>
      <c r="D140">
        <v>5.7099999999999998E-2</v>
      </c>
      <c r="E140">
        <v>6.85</v>
      </c>
      <c r="F140">
        <v>5.7099999999999998E-2</v>
      </c>
      <c r="G140">
        <v>6.85</v>
      </c>
      <c r="H140">
        <v>5.5599999999999997E-2</v>
      </c>
      <c r="I140">
        <v>6.85</v>
      </c>
      <c r="J140">
        <v>6.0699999999999997E-2</v>
      </c>
    </row>
    <row r="141" spans="1:10" x14ac:dyDescent="0.2">
      <c r="A141">
        <v>6.9</v>
      </c>
      <c r="B141">
        <v>5.7200000000000001E-2</v>
      </c>
      <c r="C141">
        <v>6.9</v>
      </c>
      <c r="D141">
        <v>5.7200000000000001E-2</v>
      </c>
      <c r="E141">
        <v>6.9</v>
      </c>
      <c r="F141">
        <v>5.7200000000000001E-2</v>
      </c>
      <c r="G141">
        <v>6.9</v>
      </c>
      <c r="H141">
        <v>5.5899999999999998E-2</v>
      </c>
      <c r="I141">
        <v>6.9</v>
      </c>
      <c r="J141">
        <v>6.13E-2</v>
      </c>
    </row>
    <row r="142" spans="1:10" x14ac:dyDescent="0.2">
      <c r="A142">
        <v>6.95</v>
      </c>
      <c r="B142">
        <v>5.7200000000000001E-2</v>
      </c>
      <c r="C142">
        <v>6.95</v>
      </c>
      <c r="D142">
        <v>5.7200000000000001E-2</v>
      </c>
      <c r="E142">
        <v>6.95</v>
      </c>
      <c r="F142">
        <v>5.7200000000000001E-2</v>
      </c>
      <c r="G142">
        <v>6.95</v>
      </c>
      <c r="H142">
        <v>5.57E-2</v>
      </c>
      <c r="I142">
        <v>6.95</v>
      </c>
      <c r="J142">
        <v>6.1199999999999997E-2</v>
      </c>
    </row>
    <row r="143" spans="1:10" x14ac:dyDescent="0.2">
      <c r="A143">
        <v>7</v>
      </c>
      <c r="B143">
        <v>5.7299999999999997E-2</v>
      </c>
      <c r="C143">
        <v>7</v>
      </c>
      <c r="D143">
        <v>5.7299999999999997E-2</v>
      </c>
      <c r="E143">
        <v>7</v>
      </c>
      <c r="F143">
        <v>5.7299999999999997E-2</v>
      </c>
      <c r="G143">
        <v>7</v>
      </c>
      <c r="H143">
        <v>5.5899999999999998E-2</v>
      </c>
      <c r="I143">
        <v>7</v>
      </c>
      <c r="J143">
        <v>6.25E-2</v>
      </c>
    </row>
    <row r="144" spans="1:10" x14ac:dyDescent="0.2">
      <c r="A144">
        <v>7.05</v>
      </c>
      <c r="B144">
        <v>5.7299999999999997E-2</v>
      </c>
      <c r="C144">
        <v>7.05</v>
      </c>
      <c r="D144">
        <v>5.7299999999999997E-2</v>
      </c>
      <c r="E144">
        <v>7.05</v>
      </c>
      <c r="F144">
        <v>5.7299999999999997E-2</v>
      </c>
      <c r="G144">
        <v>7.05</v>
      </c>
      <c r="H144">
        <v>5.5800000000000002E-2</v>
      </c>
      <c r="I144">
        <v>7.05</v>
      </c>
      <c r="J144">
        <v>5.91E-2</v>
      </c>
    </row>
    <row r="145" spans="1:10" x14ac:dyDescent="0.2">
      <c r="A145">
        <v>7.1</v>
      </c>
      <c r="B145">
        <v>5.7299999999999997E-2</v>
      </c>
      <c r="C145">
        <v>7.1</v>
      </c>
      <c r="D145">
        <v>5.7299999999999997E-2</v>
      </c>
      <c r="E145">
        <v>7.1</v>
      </c>
      <c r="F145">
        <v>5.7299999999999997E-2</v>
      </c>
      <c r="G145">
        <v>7.1</v>
      </c>
      <c r="H145">
        <v>5.5800000000000002E-2</v>
      </c>
      <c r="I145">
        <v>7.1</v>
      </c>
      <c r="J145">
        <v>5.7000000000000002E-2</v>
      </c>
    </row>
    <row r="146" spans="1:10" x14ac:dyDescent="0.2">
      <c r="A146">
        <v>7.15</v>
      </c>
      <c r="B146">
        <v>5.74E-2</v>
      </c>
      <c r="C146">
        <v>7.15</v>
      </c>
      <c r="D146">
        <v>5.74E-2</v>
      </c>
      <c r="E146">
        <v>7.15</v>
      </c>
      <c r="F146">
        <v>5.7299999999999997E-2</v>
      </c>
      <c r="G146">
        <v>7.15</v>
      </c>
      <c r="H146">
        <v>5.5899999999999998E-2</v>
      </c>
      <c r="I146">
        <v>7.15</v>
      </c>
      <c r="J146">
        <v>5.45E-2</v>
      </c>
    </row>
    <row r="147" spans="1:10" x14ac:dyDescent="0.2">
      <c r="A147">
        <v>7.2</v>
      </c>
      <c r="B147">
        <v>5.74E-2</v>
      </c>
      <c r="C147">
        <v>7.2</v>
      </c>
      <c r="D147">
        <v>5.74E-2</v>
      </c>
      <c r="E147">
        <v>7.2</v>
      </c>
      <c r="F147">
        <v>5.7299999999999997E-2</v>
      </c>
      <c r="G147">
        <v>7.2</v>
      </c>
      <c r="H147">
        <v>5.57E-2</v>
      </c>
      <c r="I147">
        <v>7.2</v>
      </c>
      <c r="J147">
        <v>5.45E-2</v>
      </c>
    </row>
    <row r="148" spans="1:10" x14ac:dyDescent="0.2">
      <c r="A148">
        <v>7.25</v>
      </c>
      <c r="B148">
        <v>5.74E-2</v>
      </c>
      <c r="C148">
        <v>7.25</v>
      </c>
      <c r="D148">
        <v>5.74E-2</v>
      </c>
      <c r="E148">
        <v>7.25</v>
      </c>
      <c r="F148">
        <v>5.74E-2</v>
      </c>
      <c r="G148">
        <v>7.25</v>
      </c>
      <c r="H148">
        <v>5.5800000000000002E-2</v>
      </c>
      <c r="I148">
        <v>7.25</v>
      </c>
      <c r="J148">
        <v>5.5100000000000003E-2</v>
      </c>
    </row>
    <row r="149" spans="1:10" x14ac:dyDescent="0.2">
      <c r="A149">
        <v>7.3</v>
      </c>
      <c r="B149">
        <v>5.7500000000000002E-2</v>
      </c>
      <c r="C149">
        <v>7.3</v>
      </c>
      <c r="D149">
        <v>5.7500000000000002E-2</v>
      </c>
      <c r="E149">
        <v>7.3</v>
      </c>
      <c r="F149">
        <v>5.74E-2</v>
      </c>
      <c r="G149">
        <v>7.3</v>
      </c>
      <c r="H149">
        <v>5.5500000000000001E-2</v>
      </c>
      <c r="I149">
        <v>7.3</v>
      </c>
      <c r="J149">
        <v>5.45E-2</v>
      </c>
    </row>
    <row r="150" spans="1:10" x14ac:dyDescent="0.2">
      <c r="A150">
        <v>7.35</v>
      </c>
      <c r="B150">
        <v>5.7500000000000002E-2</v>
      </c>
      <c r="C150">
        <v>7.35</v>
      </c>
      <c r="D150">
        <v>5.7500000000000002E-2</v>
      </c>
      <c r="E150">
        <v>7.35</v>
      </c>
      <c r="F150">
        <v>5.74E-2</v>
      </c>
      <c r="G150">
        <v>7.35</v>
      </c>
      <c r="H150">
        <v>5.5899999999999998E-2</v>
      </c>
      <c r="I150">
        <v>7.35</v>
      </c>
      <c r="J150">
        <v>5.2999999999999999E-2</v>
      </c>
    </row>
    <row r="151" spans="1:10" x14ac:dyDescent="0.2">
      <c r="A151">
        <v>7.4</v>
      </c>
      <c r="B151">
        <v>5.7500000000000002E-2</v>
      </c>
      <c r="C151">
        <v>7.4</v>
      </c>
      <c r="D151">
        <v>5.7500000000000002E-2</v>
      </c>
      <c r="E151">
        <v>7.4</v>
      </c>
      <c r="F151">
        <v>5.7500000000000002E-2</v>
      </c>
      <c r="G151">
        <v>7.4</v>
      </c>
      <c r="H151">
        <v>5.6000000000000001E-2</v>
      </c>
      <c r="I151">
        <v>7.4</v>
      </c>
      <c r="J151">
        <v>5.1999999999999998E-2</v>
      </c>
    </row>
    <row r="152" spans="1:10" x14ac:dyDescent="0.2">
      <c r="A152">
        <v>7.45</v>
      </c>
      <c r="B152">
        <v>5.7599999999999998E-2</v>
      </c>
      <c r="C152">
        <v>7.45</v>
      </c>
      <c r="D152">
        <v>5.7599999999999998E-2</v>
      </c>
      <c r="E152">
        <v>7.45</v>
      </c>
      <c r="F152">
        <v>5.7500000000000002E-2</v>
      </c>
      <c r="G152">
        <v>7.45</v>
      </c>
      <c r="H152">
        <v>5.57E-2</v>
      </c>
      <c r="I152">
        <v>7.45</v>
      </c>
      <c r="J152">
        <v>5.4600000000000003E-2</v>
      </c>
    </row>
    <row r="153" spans="1:10" x14ac:dyDescent="0.2">
      <c r="A153">
        <v>7.5</v>
      </c>
      <c r="B153">
        <v>5.7599999999999998E-2</v>
      </c>
      <c r="C153">
        <v>7.5</v>
      </c>
      <c r="D153">
        <v>5.7599999999999998E-2</v>
      </c>
      <c r="E153">
        <v>7.5</v>
      </c>
      <c r="F153">
        <v>5.7599999999999998E-2</v>
      </c>
      <c r="G153">
        <v>7.5</v>
      </c>
      <c r="H153">
        <v>5.5899999999999998E-2</v>
      </c>
      <c r="I153">
        <v>7.5</v>
      </c>
      <c r="J153">
        <v>5.4199999999999998E-2</v>
      </c>
    </row>
    <row r="154" spans="1:10" x14ac:dyDescent="0.2">
      <c r="A154">
        <v>7.55</v>
      </c>
      <c r="B154">
        <v>5.7599999999999998E-2</v>
      </c>
      <c r="C154">
        <v>7.55</v>
      </c>
      <c r="D154">
        <v>5.7599999999999998E-2</v>
      </c>
      <c r="E154">
        <v>7.55</v>
      </c>
      <c r="F154">
        <v>5.7599999999999998E-2</v>
      </c>
      <c r="G154">
        <v>7.55</v>
      </c>
      <c r="H154">
        <v>5.5800000000000002E-2</v>
      </c>
      <c r="I154">
        <v>7.55</v>
      </c>
      <c r="J154">
        <v>5.45E-2</v>
      </c>
    </row>
    <row r="155" spans="1:10" x14ac:dyDescent="0.2">
      <c r="A155">
        <v>7.6</v>
      </c>
      <c r="B155">
        <v>5.7700000000000001E-2</v>
      </c>
      <c r="C155">
        <v>7.6</v>
      </c>
      <c r="D155">
        <v>5.7700000000000001E-2</v>
      </c>
      <c r="E155">
        <v>7.6</v>
      </c>
      <c r="F155">
        <v>5.7599999999999998E-2</v>
      </c>
      <c r="G155">
        <v>7.6</v>
      </c>
      <c r="H155">
        <v>5.6000000000000001E-2</v>
      </c>
      <c r="I155">
        <v>7.6</v>
      </c>
      <c r="J155">
        <v>5.5899999999999998E-2</v>
      </c>
    </row>
    <row r="156" spans="1:10" x14ac:dyDescent="0.2">
      <c r="A156">
        <v>7.65</v>
      </c>
      <c r="B156">
        <v>5.7700000000000001E-2</v>
      </c>
      <c r="C156">
        <v>7.65</v>
      </c>
      <c r="D156">
        <v>5.7700000000000001E-2</v>
      </c>
      <c r="E156">
        <v>7.65</v>
      </c>
      <c r="F156">
        <v>5.7700000000000001E-2</v>
      </c>
      <c r="G156">
        <v>7.65</v>
      </c>
      <c r="H156">
        <v>5.6300000000000003E-2</v>
      </c>
      <c r="I156">
        <v>7.65</v>
      </c>
      <c r="J156">
        <v>5.3999999999999999E-2</v>
      </c>
    </row>
    <row r="157" spans="1:10" x14ac:dyDescent="0.2">
      <c r="A157">
        <v>7.7</v>
      </c>
      <c r="B157">
        <v>5.7700000000000001E-2</v>
      </c>
      <c r="C157">
        <v>7.7</v>
      </c>
      <c r="D157">
        <v>5.7700000000000001E-2</v>
      </c>
      <c r="E157">
        <v>7.7</v>
      </c>
      <c r="F157">
        <v>5.7700000000000001E-2</v>
      </c>
      <c r="G157">
        <v>7.7</v>
      </c>
      <c r="H157">
        <v>5.6500000000000002E-2</v>
      </c>
      <c r="I157">
        <v>7.7</v>
      </c>
      <c r="J157">
        <v>5.1999999999999998E-2</v>
      </c>
    </row>
    <row r="158" spans="1:10" x14ac:dyDescent="0.2">
      <c r="A158">
        <v>7.75</v>
      </c>
      <c r="B158">
        <v>5.7700000000000001E-2</v>
      </c>
      <c r="C158">
        <v>7.75</v>
      </c>
      <c r="D158">
        <v>5.7700000000000001E-2</v>
      </c>
      <c r="E158">
        <v>7.75</v>
      </c>
      <c r="F158">
        <v>5.7700000000000001E-2</v>
      </c>
      <c r="G158">
        <v>7.75</v>
      </c>
      <c r="H158">
        <v>5.6500000000000002E-2</v>
      </c>
      <c r="I158">
        <v>7.75</v>
      </c>
      <c r="J158">
        <v>4.9000000000000002E-2</v>
      </c>
    </row>
    <row r="159" spans="1:10" x14ac:dyDescent="0.2">
      <c r="A159">
        <v>7.8</v>
      </c>
      <c r="B159">
        <v>5.7799999999999997E-2</v>
      </c>
      <c r="C159">
        <v>7.8</v>
      </c>
      <c r="D159">
        <v>5.7799999999999997E-2</v>
      </c>
      <c r="E159">
        <v>7.8</v>
      </c>
      <c r="F159">
        <v>5.7799999999999997E-2</v>
      </c>
      <c r="G159">
        <v>7.8</v>
      </c>
      <c r="H159">
        <v>5.6500000000000002E-2</v>
      </c>
      <c r="I159">
        <v>7.8</v>
      </c>
      <c r="J159">
        <v>4.8399999999999999E-2</v>
      </c>
    </row>
    <row r="160" spans="1:10" x14ac:dyDescent="0.2">
      <c r="A160">
        <v>7.85</v>
      </c>
      <c r="B160">
        <v>5.7799999999999997E-2</v>
      </c>
      <c r="C160">
        <v>7.85</v>
      </c>
      <c r="D160">
        <v>5.7799999999999997E-2</v>
      </c>
      <c r="E160">
        <v>7.85</v>
      </c>
      <c r="F160">
        <v>5.7799999999999997E-2</v>
      </c>
      <c r="G160">
        <v>7.85</v>
      </c>
      <c r="H160">
        <v>5.6399999999999999E-2</v>
      </c>
      <c r="I160">
        <v>7.85</v>
      </c>
      <c r="J160">
        <v>5.0200000000000002E-2</v>
      </c>
    </row>
    <row r="161" spans="1:10" x14ac:dyDescent="0.2">
      <c r="A161">
        <v>7.9</v>
      </c>
      <c r="B161">
        <v>5.7799999999999997E-2</v>
      </c>
      <c r="C161">
        <v>7.9</v>
      </c>
      <c r="D161">
        <v>5.7799999999999997E-2</v>
      </c>
      <c r="E161">
        <v>7.9</v>
      </c>
      <c r="F161">
        <v>5.7799999999999997E-2</v>
      </c>
      <c r="G161">
        <v>7.9</v>
      </c>
      <c r="H161">
        <v>5.6500000000000002E-2</v>
      </c>
      <c r="I161">
        <v>7.9</v>
      </c>
      <c r="J161">
        <v>4.9700000000000001E-2</v>
      </c>
    </row>
    <row r="162" spans="1:10" x14ac:dyDescent="0.2">
      <c r="A162">
        <v>7.95</v>
      </c>
      <c r="B162">
        <v>5.7799999999999997E-2</v>
      </c>
      <c r="C162">
        <v>7.95</v>
      </c>
      <c r="D162">
        <v>5.7799999999999997E-2</v>
      </c>
      <c r="E162">
        <v>7.95</v>
      </c>
      <c r="F162">
        <v>5.7799999999999997E-2</v>
      </c>
      <c r="G162">
        <v>7.95</v>
      </c>
      <c r="H162">
        <v>5.6500000000000002E-2</v>
      </c>
      <c r="I162">
        <v>7.95</v>
      </c>
      <c r="J162">
        <v>0.05</v>
      </c>
    </row>
    <row r="163" spans="1:10" x14ac:dyDescent="0.2">
      <c r="A163">
        <v>8</v>
      </c>
      <c r="B163">
        <v>5.79E-2</v>
      </c>
      <c r="C163">
        <v>8</v>
      </c>
      <c r="D163">
        <v>5.79E-2</v>
      </c>
      <c r="E163">
        <v>8</v>
      </c>
      <c r="F163">
        <v>5.79E-2</v>
      </c>
      <c r="G163">
        <v>8</v>
      </c>
      <c r="H163">
        <v>5.6500000000000002E-2</v>
      </c>
      <c r="I163">
        <v>8</v>
      </c>
      <c r="J163">
        <v>4.4499999999999998E-2</v>
      </c>
    </row>
    <row r="164" spans="1:10" x14ac:dyDescent="0.2">
      <c r="A164">
        <v>8.0500000000000007</v>
      </c>
      <c r="B164">
        <v>5.79E-2</v>
      </c>
      <c r="C164">
        <v>8.0500000000000007</v>
      </c>
      <c r="D164">
        <v>5.79E-2</v>
      </c>
      <c r="E164">
        <v>8.0500000000000007</v>
      </c>
      <c r="F164">
        <v>5.79E-2</v>
      </c>
      <c r="G164">
        <v>8.0500000000000007</v>
      </c>
      <c r="H164">
        <v>5.67E-2</v>
      </c>
      <c r="I164">
        <v>8.0500000000000007</v>
      </c>
      <c r="J164">
        <v>4.5999999999999999E-2</v>
      </c>
    </row>
    <row r="165" spans="1:10" x14ac:dyDescent="0.2">
      <c r="A165">
        <v>8.1</v>
      </c>
      <c r="B165">
        <v>5.79E-2</v>
      </c>
      <c r="C165">
        <v>8.1</v>
      </c>
      <c r="D165">
        <v>5.79E-2</v>
      </c>
      <c r="E165">
        <v>8.1</v>
      </c>
      <c r="F165">
        <v>5.8000000000000003E-2</v>
      </c>
      <c r="G165">
        <v>8.1</v>
      </c>
      <c r="H165">
        <v>5.6500000000000002E-2</v>
      </c>
      <c r="I165">
        <v>8.1</v>
      </c>
      <c r="J165">
        <v>4.9299999999999997E-2</v>
      </c>
    </row>
    <row r="166" spans="1:10" x14ac:dyDescent="0.2">
      <c r="A166">
        <v>8.15</v>
      </c>
      <c r="B166">
        <v>5.79E-2</v>
      </c>
      <c r="C166">
        <v>8.15</v>
      </c>
      <c r="D166">
        <v>5.79E-2</v>
      </c>
      <c r="E166">
        <v>8.15</v>
      </c>
      <c r="F166">
        <v>5.8000000000000003E-2</v>
      </c>
      <c r="G166">
        <v>8.15</v>
      </c>
      <c r="H166">
        <v>5.6399999999999999E-2</v>
      </c>
      <c r="I166">
        <v>8.15</v>
      </c>
      <c r="J166">
        <v>4.7199999999999999E-2</v>
      </c>
    </row>
    <row r="167" spans="1:10" x14ac:dyDescent="0.2">
      <c r="A167">
        <v>8.1999999999999993</v>
      </c>
      <c r="B167">
        <v>5.8000000000000003E-2</v>
      </c>
      <c r="C167">
        <v>8.1999999999999993</v>
      </c>
      <c r="D167">
        <v>5.8000000000000003E-2</v>
      </c>
      <c r="E167">
        <v>8.1999999999999993</v>
      </c>
      <c r="F167">
        <v>5.8000000000000003E-2</v>
      </c>
      <c r="G167">
        <v>8.1999999999999993</v>
      </c>
      <c r="H167">
        <v>5.67E-2</v>
      </c>
      <c r="I167">
        <v>8.1999999999999993</v>
      </c>
      <c r="J167">
        <v>4.5600000000000002E-2</v>
      </c>
    </row>
    <row r="168" spans="1:10" x14ac:dyDescent="0.2">
      <c r="A168">
        <v>8.25</v>
      </c>
      <c r="B168">
        <v>5.8000000000000003E-2</v>
      </c>
      <c r="C168">
        <v>8.25</v>
      </c>
      <c r="D168">
        <v>5.8000000000000003E-2</v>
      </c>
      <c r="E168">
        <v>8.25</v>
      </c>
      <c r="F168">
        <v>5.8000000000000003E-2</v>
      </c>
      <c r="G168">
        <v>8.25</v>
      </c>
      <c r="H168">
        <v>5.67E-2</v>
      </c>
      <c r="I168">
        <v>8.25</v>
      </c>
      <c r="J168">
        <v>4.4499999999999998E-2</v>
      </c>
    </row>
    <row r="169" spans="1:10" x14ac:dyDescent="0.2">
      <c r="A169">
        <v>8.3000000000000007</v>
      </c>
      <c r="B169">
        <v>5.8000000000000003E-2</v>
      </c>
      <c r="C169">
        <v>8.3000000000000007</v>
      </c>
      <c r="D169">
        <v>5.8000000000000003E-2</v>
      </c>
      <c r="E169">
        <v>8.3000000000000007</v>
      </c>
      <c r="F169">
        <v>5.8000000000000003E-2</v>
      </c>
      <c r="G169">
        <v>8.3000000000000007</v>
      </c>
      <c r="H169">
        <v>5.6800000000000003E-2</v>
      </c>
      <c r="I169">
        <v>8.3000000000000007</v>
      </c>
      <c r="J169">
        <v>4.4600000000000001E-2</v>
      </c>
    </row>
    <row r="170" spans="1:10" x14ac:dyDescent="0.2">
      <c r="A170">
        <v>8.35</v>
      </c>
      <c r="B170">
        <v>5.8000000000000003E-2</v>
      </c>
      <c r="C170">
        <v>8.35</v>
      </c>
      <c r="D170">
        <v>5.8000000000000003E-2</v>
      </c>
      <c r="E170">
        <v>8.35</v>
      </c>
      <c r="F170">
        <v>5.8099999999999999E-2</v>
      </c>
      <c r="G170">
        <v>8.35</v>
      </c>
      <c r="H170">
        <v>5.74E-2</v>
      </c>
      <c r="I170">
        <v>8.35</v>
      </c>
      <c r="J170">
        <v>4.0500000000000001E-2</v>
      </c>
    </row>
    <row r="171" spans="1:10" x14ac:dyDescent="0.2">
      <c r="A171">
        <v>8.4</v>
      </c>
      <c r="B171">
        <v>5.8000000000000003E-2</v>
      </c>
      <c r="C171">
        <v>8.4</v>
      </c>
      <c r="D171">
        <v>5.8000000000000003E-2</v>
      </c>
      <c r="E171">
        <v>8.4</v>
      </c>
      <c r="F171">
        <v>5.8099999999999999E-2</v>
      </c>
      <c r="G171">
        <v>8.4</v>
      </c>
      <c r="H171">
        <v>5.7200000000000001E-2</v>
      </c>
      <c r="I171">
        <v>8.4</v>
      </c>
      <c r="J171">
        <v>3.73E-2</v>
      </c>
    </row>
    <row r="172" spans="1:10" x14ac:dyDescent="0.2">
      <c r="A172">
        <v>8.4499999999999993</v>
      </c>
      <c r="B172">
        <v>5.8099999999999999E-2</v>
      </c>
      <c r="C172">
        <v>8.4499999999999993</v>
      </c>
      <c r="D172">
        <v>5.8000000000000003E-2</v>
      </c>
      <c r="E172">
        <v>8.4499999999999993</v>
      </c>
      <c r="F172">
        <v>5.8099999999999999E-2</v>
      </c>
      <c r="G172">
        <v>8.4499999999999993</v>
      </c>
      <c r="H172">
        <v>5.7500000000000002E-2</v>
      </c>
      <c r="I172">
        <v>8.4499999999999993</v>
      </c>
      <c r="J172">
        <v>3.4500000000000003E-2</v>
      </c>
    </row>
    <row r="173" spans="1:10" x14ac:dyDescent="0.2">
      <c r="A173">
        <v>8.5</v>
      </c>
      <c r="B173">
        <v>5.8099999999999999E-2</v>
      </c>
      <c r="C173">
        <v>8.5</v>
      </c>
      <c r="D173">
        <v>5.8099999999999999E-2</v>
      </c>
      <c r="E173">
        <v>8.5</v>
      </c>
      <c r="F173">
        <v>5.8099999999999999E-2</v>
      </c>
      <c r="G173">
        <v>8.5</v>
      </c>
      <c r="H173">
        <v>5.79E-2</v>
      </c>
      <c r="I173">
        <v>8.5</v>
      </c>
      <c r="J173">
        <v>3.4000000000000002E-2</v>
      </c>
    </row>
    <row r="174" spans="1:10" x14ac:dyDescent="0.2">
      <c r="A174">
        <v>8.5500000000000007</v>
      </c>
      <c r="B174">
        <v>5.8099999999999999E-2</v>
      </c>
      <c r="C174">
        <v>8.5500000000000007</v>
      </c>
      <c r="D174">
        <v>5.8099999999999999E-2</v>
      </c>
      <c r="E174">
        <v>8.5500000000000007</v>
      </c>
      <c r="F174">
        <v>5.8099999999999999E-2</v>
      </c>
      <c r="G174">
        <v>8.5500000000000007</v>
      </c>
      <c r="H174">
        <v>5.7799999999999997E-2</v>
      </c>
      <c r="I174">
        <v>8.5500000000000007</v>
      </c>
      <c r="J174">
        <v>4.0599999999999997E-2</v>
      </c>
    </row>
    <row r="175" spans="1:10" x14ac:dyDescent="0.2">
      <c r="A175">
        <v>8.6</v>
      </c>
      <c r="B175">
        <v>5.8099999999999999E-2</v>
      </c>
      <c r="C175">
        <v>8.6</v>
      </c>
      <c r="D175">
        <v>5.8099999999999999E-2</v>
      </c>
      <c r="E175">
        <v>8.6</v>
      </c>
      <c r="F175">
        <v>5.8099999999999999E-2</v>
      </c>
      <c r="G175">
        <v>8.6</v>
      </c>
      <c r="H175">
        <v>5.7700000000000001E-2</v>
      </c>
      <c r="I175">
        <v>8.6</v>
      </c>
      <c r="J175">
        <v>4.3200000000000002E-2</v>
      </c>
    </row>
    <row r="176" spans="1:10" x14ac:dyDescent="0.2">
      <c r="A176">
        <v>8.65</v>
      </c>
      <c r="B176">
        <v>5.8099999999999999E-2</v>
      </c>
      <c r="C176">
        <v>8.65</v>
      </c>
      <c r="D176">
        <v>5.8099999999999999E-2</v>
      </c>
      <c r="E176">
        <v>8.65</v>
      </c>
      <c r="F176">
        <v>5.8099999999999999E-2</v>
      </c>
      <c r="G176">
        <v>8.65</v>
      </c>
      <c r="H176">
        <v>5.7500000000000002E-2</v>
      </c>
      <c r="I176">
        <v>8.65</v>
      </c>
      <c r="J176">
        <v>4.4200000000000003E-2</v>
      </c>
    </row>
    <row r="177" spans="1:10" x14ac:dyDescent="0.2">
      <c r="A177">
        <v>8.6999999999999993</v>
      </c>
      <c r="B177">
        <v>5.8099999999999999E-2</v>
      </c>
      <c r="C177">
        <v>8.6999999999999993</v>
      </c>
      <c r="D177">
        <v>5.8099999999999999E-2</v>
      </c>
      <c r="E177">
        <v>8.6999999999999993</v>
      </c>
      <c r="F177">
        <v>5.8200000000000002E-2</v>
      </c>
      <c r="G177">
        <v>8.6999999999999993</v>
      </c>
      <c r="H177">
        <v>5.7200000000000001E-2</v>
      </c>
      <c r="I177">
        <v>8.6999999999999993</v>
      </c>
      <c r="J177">
        <v>3.9899999999999998E-2</v>
      </c>
    </row>
    <row r="178" spans="1:10" x14ac:dyDescent="0.2">
      <c r="A178">
        <v>8.75</v>
      </c>
      <c r="B178">
        <v>5.8200000000000002E-2</v>
      </c>
      <c r="C178">
        <v>8.75</v>
      </c>
      <c r="D178">
        <v>5.8200000000000002E-2</v>
      </c>
      <c r="E178">
        <v>8.75</v>
      </c>
      <c r="F178">
        <v>5.8200000000000002E-2</v>
      </c>
      <c r="G178">
        <v>8.75</v>
      </c>
      <c r="H178">
        <v>5.7500000000000002E-2</v>
      </c>
      <c r="I178">
        <v>8.75</v>
      </c>
      <c r="J178">
        <v>4.1200000000000001E-2</v>
      </c>
    </row>
    <row r="179" spans="1:10" x14ac:dyDescent="0.2">
      <c r="A179">
        <v>8.8000000000000007</v>
      </c>
      <c r="B179">
        <v>5.8200000000000002E-2</v>
      </c>
      <c r="C179">
        <v>8.8000000000000007</v>
      </c>
      <c r="D179">
        <v>5.8200000000000002E-2</v>
      </c>
      <c r="E179">
        <v>8.8000000000000007</v>
      </c>
      <c r="F179">
        <v>5.8200000000000002E-2</v>
      </c>
      <c r="G179">
        <v>8.8000000000000007</v>
      </c>
      <c r="H179">
        <v>5.74E-2</v>
      </c>
      <c r="I179">
        <v>8.8000000000000007</v>
      </c>
      <c r="J179">
        <v>4.5499999999999999E-2</v>
      </c>
    </row>
    <row r="180" spans="1:10" x14ac:dyDescent="0.2">
      <c r="A180">
        <v>8.85</v>
      </c>
      <c r="B180">
        <v>5.8200000000000002E-2</v>
      </c>
      <c r="C180">
        <v>8.85</v>
      </c>
      <c r="D180">
        <v>5.8200000000000002E-2</v>
      </c>
      <c r="E180">
        <v>8.85</v>
      </c>
      <c r="F180">
        <v>5.8299999999999998E-2</v>
      </c>
      <c r="G180">
        <v>8.85</v>
      </c>
      <c r="H180">
        <v>5.6899999999999999E-2</v>
      </c>
      <c r="I180">
        <v>8.85</v>
      </c>
      <c r="J180">
        <v>4.8099999999999997E-2</v>
      </c>
    </row>
    <row r="181" spans="1:10" x14ac:dyDescent="0.2">
      <c r="A181">
        <v>8.9</v>
      </c>
      <c r="B181">
        <v>5.8200000000000002E-2</v>
      </c>
      <c r="C181">
        <v>8.9</v>
      </c>
      <c r="D181">
        <v>5.8200000000000002E-2</v>
      </c>
      <c r="E181">
        <v>8.9</v>
      </c>
      <c r="F181">
        <v>5.8299999999999998E-2</v>
      </c>
      <c r="G181">
        <v>8.9</v>
      </c>
      <c r="H181">
        <v>5.6599999999999998E-2</v>
      </c>
      <c r="I181">
        <v>8.9</v>
      </c>
      <c r="J181">
        <v>4.4900000000000002E-2</v>
      </c>
    </row>
    <row r="182" spans="1:10" x14ac:dyDescent="0.2">
      <c r="A182">
        <v>8.9499999999999993</v>
      </c>
      <c r="B182">
        <v>5.8200000000000002E-2</v>
      </c>
      <c r="C182">
        <v>8.9499999999999993</v>
      </c>
      <c r="D182">
        <v>5.8200000000000002E-2</v>
      </c>
      <c r="E182">
        <v>8.9499999999999993</v>
      </c>
      <c r="F182">
        <v>5.8299999999999998E-2</v>
      </c>
      <c r="G182">
        <v>8.9499999999999993</v>
      </c>
      <c r="H182">
        <v>5.6399999999999999E-2</v>
      </c>
      <c r="I182">
        <v>8.9499999999999993</v>
      </c>
      <c r="J182">
        <v>4.1300000000000003E-2</v>
      </c>
    </row>
    <row r="183" spans="1:10" x14ac:dyDescent="0.2">
      <c r="A183">
        <v>9</v>
      </c>
      <c r="B183">
        <v>5.8200000000000002E-2</v>
      </c>
      <c r="C183">
        <v>9</v>
      </c>
      <c r="D183">
        <v>5.8200000000000002E-2</v>
      </c>
      <c r="E183">
        <v>9</v>
      </c>
      <c r="F183">
        <v>5.8400000000000001E-2</v>
      </c>
      <c r="G183">
        <v>9</v>
      </c>
      <c r="H183">
        <v>5.6599999999999998E-2</v>
      </c>
      <c r="I183">
        <v>9</v>
      </c>
      <c r="J183">
        <v>4.1300000000000003E-2</v>
      </c>
    </row>
    <row r="184" spans="1:10" x14ac:dyDescent="0.2">
      <c r="A184">
        <v>9.0500000000000007</v>
      </c>
      <c r="B184">
        <v>5.8299999999999998E-2</v>
      </c>
      <c r="C184">
        <v>9.0500000000000007</v>
      </c>
      <c r="D184">
        <v>5.8299999999999998E-2</v>
      </c>
      <c r="E184">
        <v>9.0500000000000007</v>
      </c>
      <c r="F184">
        <v>5.8299999999999998E-2</v>
      </c>
      <c r="G184">
        <v>9.0500000000000007</v>
      </c>
      <c r="H184">
        <v>5.6599999999999998E-2</v>
      </c>
      <c r="I184">
        <v>9.0500000000000007</v>
      </c>
      <c r="J184">
        <v>4.2000000000000003E-2</v>
      </c>
    </row>
    <row r="185" spans="1:10" x14ac:dyDescent="0.2">
      <c r="A185">
        <v>9.1</v>
      </c>
      <c r="B185">
        <v>5.8299999999999998E-2</v>
      </c>
      <c r="C185">
        <v>9.1</v>
      </c>
      <c r="D185">
        <v>5.8299999999999998E-2</v>
      </c>
      <c r="E185">
        <v>9.1</v>
      </c>
      <c r="F185">
        <v>5.8299999999999998E-2</v>
      </c>
      <c r="G185">
        <v>9.1</v>
      </c>
      <c r="H185">
        <v>5.6300000000000003E-2</v>
      </c>
      <c r="I185">
        <v>9.1</v>
      </c>
      <c r="J185">
        <v>3.9199999999999999E-2</v>
      </c>
    </row>
    <row r="186" spans="1:10" x14ac:dyDescent="0.2">
      <c r="A186">
        <v>9.15</v>
      </c>
      <c r="B186">
        <v>5.8299999999999998E-2</v>
      </c>
      <c r="C186">
        <v>9.15</v>
      </c>
      <c r="D186">
        <v>5.8299999999999998E-2</v>
      </c>
      <c r="E186">
        <v>9.15</v>
      </c>
      <c r="F186">
        <v>5.8299999999999998E-2</v>
      </c>
      <c r="G186">
        <v>9.15</v>
      </c>
      <c r="H186">
        <v>5.6599999999999998E-2</v>
      </c>
      <c r="I186">
        <v>9.15</v>
      </c>
      <c r="J186">
        <v>3.8199999999999998E-2</v>
      </c>
    </row>
    <row r="187" spans="1:10" x14ac:dyDescent="0.2">
      <c r="A187">
        <v>9.1999999999999993</v>
      </c>
      <c r="B187">
        <v>5.8299999999999998E-2</v>
      </c>
      <c r="C187">
        <v>9.1999999999999993</v>
      </c>
      <c r="D187">
        <v>5.8299999999999998E-2</v>
      </c>
      <c r="E187">
        <v>9.1999999999999993</v>
      </c>
      <c r="F187">
        <v>5.8299999999999998E-2</v>
      </c>
      <c r="G187">
        <v>9.1999999999999993</v>
      </c>
      <c r="H187">
        <v>5.6500000000000002E-2</v>
      </c>
      <c r="I187">
        <v>9.1999999999999993</v>
      </c>
      <c r="J187">
        <v>3.7100000000000001E-2</v>
      </c>
    </row>
    <row r="188" spans="1:10" x14ac:dyDescent="0.2">
      <c r="A188">
        <v>9.25</v>
      </c>
      <c r="B188">
        <v>5.8299999999999998E-2</v>
      </c>
      <c r="C188">
        <v>9.25</v>
      </c>
      <c r="D188">
        <v>5.8299999999999998E-2</v>
      </c>
      <c r="E188">
        <v>9.25</v>
      </c>
      <c r="F188">
        <v>5.8299999999999998E-2</v>
      </c>
      <c r="G188">
        <v>9.25</v>
      </c>
      <c r="H188">
        <v>5.6800000000000003E-2</v>
      </c>
      <c r="I188">
        <v>9.25</v>
      </c>
      <c r="J188">
        <v>3.5000000000000003E-2</v>
      </c>
    </row>
    <row r="189" spans="1:10" x14ac:dyDescent="0.2">
      <c r="A189">
        <v>9.3000000000000007</v>
      </c>
      <c r="B189">
        <v>5.8299999999999998E-2</v>
      </c>
      <c r="C189">
        <v>9.3000000000000007</v>
      </c>
      <c r="D189">
        <v>5.8299999999999998E-2</v>
      </c>
      <c r="E189">
        <v>9.3000000000000007</v>
      </c>
      <c r="F189">
        <v>5.8299999999999998E-2</v>
      </c>
      <c r="G189">
        <v>9.3000000000000007</v>
      </c>
      <c r="H189">
        <v>5.7000000000000002E-2</v>
      </c>
      <c r="I189">
        <v>9.3000000000000007</v>
      </c>
      <c r="J189">
        <v>3.73E-2</v>
      </c>
    </row>
    <row r="190" spans="1:10" x14ac:dyDescent="0.2">
      <c r="A190">
        <v>9.35</v>
      </c>
      <c r="B190">
        <v>5.8299999999999998E-2</v>
      </c>
      <c r="C190">
        <v>9.35</v>
      </c>
      <c r="D190">
        <v>5.8299999999999998E-2</v>
      </c>
      <c r="E190">
        <v>9.35</v>
      </c>
      <c r="F190">
        <v>5.8400000000000001E-2</v>
      </c>
      <c r="G190">
        <v>9.35</v>
      </c>
      <c r="H190">
        <v>5.67E-2</v>
      </c>
      <c r="I190">
        <v>9.35</v>
      </c>
      <c r="J190">
        <v>3.9100000000000003E-2</v>
      </c>
    </row>
    <row r="191" spans="1:10" x14ac:dyDescent="0.2">
      <c r="A191">
        <v>9.4</v>
      </c>
      <c r="B191">
        <v>5.8299999999999998E-2</v>
      </c>
      <c r="C191">
        <v>9.4</v>
      </c>
      <c r="D191">
        <v>5.8299999999999998E-2</v>
      </c>
      <c r="E191">
        <v>9.4</v>
      </c>
      <c r="F191">
        <v>5.8400000000000001E-2</v>
      </c>
      <c r="G191">
        <v>9.4</v>
      </c>
      <c r="H191">
        <v>5.67E-2</v>
      </c>
      <c r="I191">
        <v>9.4</v>
      </c>
      <c r="J191">
        <v>3.7600000000000001E-2</v>
      </c>
    </row>
    <row r="192" spans="1:10" x14ac:dyDescent="0.2">
      <c r="A192">
        <v>9.4499999999999993</v>
      </c>
      <c r="B192">
        <v>5.8400000000000001E-2</v>
      </c>
      <c r="C192">
        <v>9.4499999999999993</v>
      </c>
      <c r="D192">
        <v>5.8299999999999998E-2</v>
      </c>
      <c r="E192">
        <v>9.4499999999999993</v>
      </c>
      <c r="F192">
        <v>5.8400000000000001E-2</v>
      </c>
      <c r="G192">
        <v>9.4499999999999993</v>
      </c>
      <c r="H192">
        <v>5.67E-2</v>
      </c>
      <c r="I192">
        <v>9.4499999999999993</v>
      </c>
      <c r="J192">
        <v>3.9600000000000003E-2</v>
      </c>
    </row>
    <row r="193" spans="1:10" x14ac:dyDescent="0.2">
      <c r="A193">
        <v>9.5</v>
      </c>
      <c r="B193">
        <v>5.8400000000000001E-2</v>
      </c>
      <c r="C193">
        <v>9.5</v>
      </c>
      <c r="D193">
        <v>5.8400000000000001E-2</v>
      </c>
      <c r="E193">
        <v>9.5</v>
      </c>
      <c r="F193">
        <v>5.8400000000000001E-2</v>
      </c>
      <c r="G193">
        <v>9.5</v>
      </c>
      <c r="H193">
        <v>5.6800000000000003E-2</v>
      </c>
      <c r="I193">
        <v>9.5</v>
      </c>
      <c r="J193">
        <v>4.3200000000000002E-2</v>
      </c>
    </row>
    <row r="194" spans="1:10" x14ac:dyDescent="0.2">
      <c r="A194">
        <v>9.5500000000000007</v>
      </c>
      <c r="B194">
        <v>5.8400000000000001E-2</v>
      </c>
      <c r="C194">
        <v>9.5500000000000007</v>
      </c>
      <c r="D194">
        <v>5.8400000000000001E-2</v>
      </c>
      <c r="E194">
        <v>9.5500000000000007</v>
      </c>
      <c r="F194">
        <v>5.8400000000000001E-2</v>
      </c>
      <c r="G194">
        <v>9.5500000000000007</v>
      </c>
      <c r="H194">
        <v>5.7000000000000002E-2</v>
      </c>
      <c r="I194">
        <v>9.5500000000000007</v>
      </c>
      <c r="J194">
        <v>3.7600000000000001E-2</v>
      </c>
    </row>
    <row r="195" spans="1:10" x14ac:dyDescent="0.2">
      <c r="A195">
        <v>9.6</v>
      </c>
      <c r="B195">
        <v>5.8400000000000001E-2</v>
      </c>
      <c r="C195">
        <v>9.6</v>
      </c>
      <c r="D195">
        <v>5.8400000000000001E-2</v>
      </c>
      <c r="E195">
        <v>9.6</v>
      </c>
      <c r="F195">
        <v>5.8400000000000001E-2</v>
      </c>
      <c r="G195">
        <v>9.6</v>
      </c>
      <c r="H195">
        <v>5.7000000000000002E-2</v>
      </c>
      <c r="I195">
        <v>9.6</v>
      </c>
      <c r="J195">
        <v>3.4700000000000002E-2</v>
      </c>
    </row>
    <row r="196" spans="1:10" x14ac:dyDescent="0.2">
      <c r="A196">
        <v>9.65</v>
      </c>
      <c r="B196">
        <v>5.8400000000000001E-2</v>
      </c>
      <c r="C196">
        <v>9.65</v>
      </c>
      <c r="D196">
        <v>5.8400000000000001E-2</v>
      </c>
      <c r="E196">
        <v>9.65</v>
      </c>
      <c r="F196">
        <v>5.8400000000000001E-2</v>
      </c>
      <c r="G196">
        <v>9.65</v>
      </c>
      <c r="H196">
        <v>5.7099999999999998E-2</v>
      </c>
      <c r="I196">
        <v>9.65</v>
      </c>
      <c r="J196">
        <v>3.5999999999999997E-2</v>
      </c>
    </row>
    <row r="197" spans="1:10" x14ac:dyDescent="0.2">
      <c r="A197">
        <v>9.6999999999999993</v>
      </c>
      <c r="B197">
        <v>5.8400000000000001E-2</v>
      </c>
      <c r="C197">
        <v>9.6999999999999993</v>
      </c>
      <c r="D197">
        <v>5.8400000000000001E-2</v>
      </c>
      <c r="E197">
        <v>9.6999999999999993</v>
      </c>
      <c r="F197">
        <v>5.8500000000000003E-2</v>
      </c>
      <c r="G197">
        <v>9.6999999999999993</v>
      </c>
      <c r="H197">
        <v>5.7099999999999998E-2</v>
      </c>
      <c r="I197">
        <v>9.6999999999999993</v>
      </c>
      <c r="J197">
        <v>3.5299999999999998E-2</v>
      </c>
    </row>
    <row r="198" spans="1:10" x14ac:dyDescent="0.2">
      <c r="A198">
        <v>9.75</v>
      </c>
      <c r="B198">
        <v>5.8400000000000001E-2</v>
      </c>
      <c r="C198">
        <v>9.75</v>
      </c>
      <c r="D198">
        <v>5.8400000000000001E-2</v>
      </c>
      <c r="E198">
        <v>9.75</v>
      </c>
      <c r="F198">
        <v>5.8400000000000001E-2</v>
      </c>
      <c r="G198">
        <v>9.75</v>
      </c>
      <c r="H198">
        <v>5.6800000000000003E-2</v>
      </c>
      <c r="I198">
        <v>9.75</v>
      </c>
      <c r="J198">
        <v>3.3500000000000002E-2</v>
      </c>
    </row>
    <row r="199" spans="1:10" x14ac:dyDescent="0.2">
      <c r="A199">
        <v>9.8000000000000007</v>
      </c>
      <c r="B199">
        <v>5.8400000000000001E-2</v>
      </c>
      <c r="C199">
        <v>9.8000000000000007</v>
      </c>
      <c r="D199">
        <v>5.8400000000000001E-2</v>
      </c>
      <c r="E199">
        <v>9.8000000000000007</v>
      </c>
      <c r="F199">
        <v>5.8500000000000003E-2</v>
      </c>
      <c r="G199">
        <v>9.8000000000000007</v>
      </c>
      <c r="H199">
        <v>5.7099999999999998E-2</v>
      </c>
      <c r="I199">
        <v>9.8000000000000007</v>
      </c>
      <c r="J199">
        <v>3.3099999999999997E-2</v>
      </c>
    </row>
    <row r="200" spans="1:10" x14ac:dyDescent="0.2">
      <c r="A200">
        <v>9.85</v>
      </c>
      <c r="B200">
        <v>5.8400000000000001E-2</v>
      </c>
      <c r="C200">
        <v>9.85</v>
      </c>
      <c r="D200">
        <v>5.8400000000000001E-2</v>
      </c>
      <c r="E200">
        <v>9.85</v>
      </c>
      <c r="F200">
        <v>5.8400000000000001E-2</v>
      </c>
      <c r="G200">
        <v>9.85</v>
      </c>
      <c r="H200">
        <v>5.7000000000000002E-2</v>
      </c>
      <c r="I200">
        <v>9.85</v>
      </c>
      <c r="J200">
        <v>3.2599999999999997E-2</v>
      </c>
    </row>
    <row r="201" spans="1:10" x14ac:dyDescent="0.2">
      <c r="A201">
        <v>9.9</v>
      </c>
      <c r="B201">
        <v>5.8400000000000001E-2</v>
      </c>
      <c r="C201">
        <v>9.9</v>
      </c>
      <c r="D201">
        <v>5.8400000000000001E-2</v>
      </c>
      <c r="E201">
        <v>9.9</v>
      </c>
      <c r="F201">
        <v>5.8500000000000003E-2</v>
      </c>
      <c r="G201">
        <v>9.9</v>
      </c>
      <c r="H201">
        <v>5.74E-2</v>
      </c>
      <c r="I201">
        <v>9.9</v>
      </c>
      <c r="J201">
        <v>3.4500000000000003E-2</v>
      </c>
    </row>
    <row r="202" spans="1:10" x14ac:dyDescent="0.2">
      <c r="A202">
        <v>9.9499999999999993</v>
      </c>
      <c r="B202">
        <v>5.8500000000000003E-2</v>
      </c>
      <c r="C202">
        <v>9.9499999999999993</v>
      </c>
      <c r="D202">
        <v>5.8500000000000003E-2</v>
      </c>
      <c r="E202">
        <v>9.9499999999999993</v>
      </c>
      <c r="F202">
        <v>5.8500000000000003E-2</v>
      </c>
      <c r="G202">
        <v>9.9499999999999993</v>
      </c>
      <c r="H202">
        <v>5.7599999999999998E-2</v>
      </c>
      <c r="I202">
        <v>9.9499999999999993</v>
      </c>
      <c r="J202">
        <v>3.44E-2</v>
      </c>
    </row>
    <row r="203" spans="1:10" x14ac:dyDescent="0.2">
      <c r="A203">
        <v>10</v>
      </c>
      <c r="B203">
        <v>5.8500000000000003E-2</v>
      </c>
      <c r="C203">
        <v>10</v>
      </c>
      <c r="D203">
        <v>5.8500000000000003E-2</v>
      </c>
      <c r="E203">
        <v>10</v>
      </c>
      <c r="F203">
        <v>5.8500000000000003E-2</v>
      </c>
      <c r="G203">
        <v>10</v>
      </c>
      <c r="H203">
        <v>5.7799999999999997E-2</v>
      </c>
      <c r="I203">
        <v>10</v>
      </c>
      <c r="J203">
        <v>3.5200000000000002E-2</v>
      </c>
    </row>
  </sheetData>
  <mergeCells count="10">
    <mergeCell ref="G1:G2"/>
    <mergeCell ref="H1:H2"/>
    <mergeCell ref="I1:I2"/>
    <mergeCell ref="J1:J2"/>
    <mergeCell ref="A1:A2"/>
    <mergeCell ref="B1:B2"/>
    <mergeCell ref="C1:C2"/>
    <mergeCell ref="D1:D2"/>
    <mergeCell ref="E1:E2"/>
    <mergeCell ref="F1:F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A21C-2296-4ABE-8BB7-DF844F13865E}">
  <dimension ref="A1:L203"/>
  <sheetViews>
    <sheetView workbookViewId="0">
      <selection activeCell="O45" sqref="O45"/>
    </sheetView>
  </sheetViews>
  <sheetFormatPr defaultRowHeight="12.75" x14ac:dyDescent="0.2"/>
  <cols>
    <col min="1" max="1" width="10.5703125" customWidth="1"/>
    <col min="3" max="3" width="9.5703125" customWidth="1"/>
    <col min="5" max="5" width="9.5703125" customWidth="1"/>
    <col min="7" max="7" width="9.5703125" customWidth="1"/>
    <col min="9" max="9" width="9.5703125" customWidth="1"/>
    <col min="11" max="11" width="11.85546875" customWidth="1"/>
  </cols>
  <sheetData>
    <row r="1" spans="1:12" ht="12.75" customHeight="1" x14ac:dyDescent="0.2">
      <c r="A1" s="30" t="s">
        <v>35</v>
      </c>
      <c r="B1" s="30" t="s">
        <v>32</v>
      </c>
      <c r="C1" s="30" t="s">
        <v>40</v>
      </c>
      <c r="D1" s="30" t="s">
        <v>32</v>
      </c>
      <c r="E1" s="30" t="s">
        <v>41</v>
      </c>
      <c r="F1" s="30" t="s">
        <v>32</v>
      </c>
      <c r="G1" s="30" t="s">
        <v>42</v>
      </c>
      <c r="H1" s="30" t="s">
        <v>32</v>
      </c>
      <c r="I1" s="30" t="s">
        <v>43</v>
      </c>
      <c r="J1" s="30" t="s">
        <v>32</v>
      </c>
      <c r="K1" s="30" t="s">
        <v>44</v>
      </c>
      <c r="L1" s="30" t="s">
        <v>32</v>
      </c>
    </row>
    <row r="2" spans="1:12" x14ac:dyDescent="0.2">
      <c r="A2" s="30"/>
      <c r="B2" s="30"/>
      <c r="C2" s="30"/>
      <c r="D2" s="30"/>
      <c r="E2" s="30"/>
      <c r="F2" s="30"/>
      <c r="G2" s="30"/>
      <c r="H2" s="30"/>
      <c r="I2" s="30"/>
      <c r="J2" s="30"/>
      <c r="K2" s="30"/>
      <c r="L2" s="30"/>
    </row>
    <row r="3" spans="1:12" x14ac:dyDescent="0.2">
      <c r="A3">
        <v>0</v>
      </c>
      <c r="B3">
        <v>5.3E-3</v>
      </c>
      <c r="C3">
        <v>0</v>
      </c>
      <c r="D3">
        <v>5.3E-3</v>
      </c>
      <c r="E3">
        <v>0</v>
      </c>
      <c r="F3">
        <v>5.3E-3</v>
      </c>
      <c r="G3">
        <v>0</v>
      </c>
      <c r="H3">
        <v>5.3E-3</v>
      </c>
      <c r="I3">
        <v>0</v>
      </c>
      <c r="J3">
        <v>5.3E-3</v>
      </c>
      <c r="K3">
        <v>0</v>
      </c>
      <c r="L3">
        <v>5.3E-3</v>
      </c>
    </row>
    <row r="4" spans="1:12" x14ac:dyDescent="0.2">
      <c r="A4">
        <v>0.05</v>
      </c>
      <c r="B4">
        <v>6.6E-3</v>
      </c>
      <c r="C4">
        <v>0.05</v>
      </c>
      <c r="D4">
        <v>5.7999999999999996E-3</v>
      </c>
      <c r="E4">
        <v>0.05</v>
      </c>
      <c r="F4">
        <v>9.9000000000000008E-3</v>
      </c>
      <c r="G4">
        <v>0.05</v>
      </c>
      <c r="H4">
        <v>1.12E-2</v>
      </c>
      <c r="I4">
        <v>0.05</v>
      </c>
      <c r="J4">
        <v>8.8999999999999999E-3</v>
      </c>
      <c r="K4">
        <v>0.05</v>
      </c>
      <c r="L4">
        <v>7.1999999999999998E-3</v>
      </c>
    </row>
    <row r="5" spans="1:12" x14ac:dyDescent="0.2">
      <c r="A5">
        <v>0.1</v>
      </c>
      <c r="B5">
        <v>7.9000000000000008E-3</v>
      </c>
      <c r="C5">
        <v>0.1</v>
      </c>
      <c r="D5">
        <v>7.4000000000000003E-3</v>
      </c>
      <c r="E5">
        <v>0.1</v>
      </c>
      <c r="F5">
        <v>1.23E-2</v>
      </c>
      <c r="G5">
        <v>0.1</v>
      </c>
      <c r="H5">
        <v>1.1599999999999999E-2</v>
      </c>
      <c r="I5">
        <v>0.1</v>
      </c>
      <c r="J5">
        <v>9.1999999999999998E-3</v>
      </c>
      <c r="K5">
        <v>0.1</v>
      </c>
      <c r="L5">
        <v>7.1999999999999998E-3</v>
      </c>
    </row>
    <row r="6" spans="1:12" x14ac:dyDescent="0.2">
      <c r="A6">
        <v>0.15</v>
      </c>
      <c r="B6">
        <v>9.1999999999999998E-3</v>
      </c>
      <c r="C6">
        <v>0.15</v>
      </c>
      <c r="D6">
        <v>1.03E-2</v>
      </c>
      <c r="E6">
        <v>0.15</v>
      </c>
      <c r="F6">
        <v>1.14E-2</v>
      </c>
      <c r="G6">
        <v>0.15</v>
      </c>
      <c r="H6">
        <v>1.37E-2</v>
      </c>
      <c r="I6">
        <v>0.15</v>
      </c>
      <c r="J6">
        <v>8.2000000000000007E-3</v>
      </c>
      <c r="K6">
        <v>0.15</v>
      </c>
      <c r="L6">
        <v>8.8000000000000005E-3</v>
      </c>
    </row>
    <row r="7" spans="1:12" x14ac:dyDescent="0.2">
      <c r="A7">
        <v>0.2</v>
      </c>
      <c r="B7">
        <v>1.0500000000000001E-2</v>
      </c>
      <c r="C7">
        <v>0.2</v>
      </c>
      <c r="D7">
        <v>1.4E-2</v>
      </c>
      <c r="E7">
        <v>0.2</v>
      </c>
      <c r="F7">
        <v>9.9000000000000008E-3</v>
      </c>
      <c r="G7">
        <v>0.2</v>
      </c>
      <c r="H7">
        <v>1.47E-2</v>
      </c>
      <c r="I7">
        <v>0.2</v>
      </c>
      <c r="J7">
        <v>1.15E-2</v>
      </c>
      <c r="K7">
        <v>0.2</v>
      </c>
      <c r="L7">
        <v>1.0500000000000001E-2</v>
      </c>
    </row>
    <row r="8" spans="1:12" x14ac:dyDescent="0.2">
      <c r="A8">
        <v>0.25</v>
      </c>
      <c r="B8">
        <v>1.17E-2</v>
      </c>
      <c r="C8">
        <v>0.25</v>
      </c>
      <c r="D8">
        <v>1.7999999999999999E-2</v>
      </c>
      <c r="E8">
        <v>0.25</v>
      </c>
      <c r="F8">
        <v>1.3100000000000001E-2</v>
      </c>
      <c r="G8">
        <v>0.25</v>
      </c>
      <c r="H8">
        <v>1.54E-2</v>
      </c>
      <c r="I8">
        <v>0.25</v>
      </c>
      <c r="J8">
        <v>1.4500000000000001E-2</v>
      </c>
      <c r="K8">
        <v>0.25</v>
      </c>
      <c r="L8">
        <v>1.11E-2</v>
      </c>
    </row>
    <row r="9" spans="1:12" x14ac:dyDescent="0.2">
      <c r="A9">
        <v>0.3</v>
      </c>
      <c r="B9">
        <v>1.2800000000000001E-2</v>
      </c>
      <c r="C9">
        <v>0.3</v>
      </c>
      <c r="D9">
        <v>1.8800000000000001E-2</v>
      </c>
      <c r="E9">
        <v>0.3</v>
      </c>
      <c r="F9">
        <v>1.5599999999999999E-2</v>
      </c>
      <c r="G9">
        <v>0.3</v>
      </c>
      <c r="H9">
        <v>1.43E-2</v>
      </c>
      <c r="I9">
        <v>0.3</v>
      </c>
      <c r="J9">
        <v>9.2999999999999992E-3</v>
      </c>
      <c r="K9">
        <v>0.3</v>
      </c>
      <c r="L9">
        <v>1.34E-2</v>
      </c>
    </row>
    <row r="10" spans="1:12" x14ac:dyDescent="0.2">
      <c r="A10">
        <v>0.35</v>
      </c>
      <c r="B10">
        <v>1.4E-2</v>
      </c>
      <c r="C10">
        <v>0.35</v>
      </c>
      <c r="D10">
        <v>2.1499999999999998E-2</v>
      </c>
      <c r="E10">
        <v>0.35</v>
      </c>
      <c r="F10">
        <v>1.4E-2</v>
      </c>
      <c r="G10">
        <v>0.35</v>
      </c>
      <c r="H10">
        <v>1.6400000000000001E-2</v>
      </c>
      <c r="I10">
        <v>0.35</v>
      </c>
      <c r="J10">
        <v>1.12E-2</v>
      </c>
      <c r="K10">
        <v>0.35</v>
      </c>
      <c r="L10">
        <v>1.38E-2</v>
      </c>
    </row>
    <row r="11" spans="1:12" x14ac:dyDescent="0.2">
      <c r="A11">
        <v>0.4</v>
      </c>
      <c r="B11">
        <v>1.5100000000000001E-2</v>
      </c>
      <c r="C11">
        <v>0.4</v>
      </c>
      <c r="D11">
        <v>2.07E-2</v>
      </c>
      <c r="E11">
        <v>0.4</v>
      </c>
      <c r="F11">
        <v>1.4800000000000001E-2</v>
      </c>
      <c r="G11">
        <v>0.4</v>
      </c>
      <c r="H11">
        <v>1.6E-2</v>
      </c>
      <c r="I11">
        <v>0.4</v>
      </c>
      <c r="J11">
        <v>1.5299999999999999E-2</v>
      </c>
      <c r="K11">
        <v>0.4</v>
      </c>
      <c r="L11">
        <v>1.43E-2</v>
      </c>
    </row>
    <row r="12" spans="1:12" x14ac:dyDescent="0.2">
      <c r="A12">
        <v>0.45</v>
      </c>
      <c r="B12">
        <v>1.6199999999999999E-2</v>
      </c>
      <c r="C12">
        <v>0.45</v>
      </c>
      <c r="D12">
        <v>1.9599999999999999E-2</v>
      </c>
      <c r="E12">
        <v>0.45</v>
      </c>
      <c r="F12">
        <v>1.4999999999999999E-2</v>
      </c>
      <c r="G12">
        <v>0.45</v>
      </c>
      <c r="H12">
        <v>1.2999999999999999E-2</v>
      </c>
      <c r="I12">
        <v>0.45</v>
      </c>
      <c r="J12">
        <v>1.29E-2</v>
      </c>
      <c r="K12">
        <v>0.45</v>
      </c>
      <c r="L12">
        <v>1.47E-2</v>
      </c>
    </row>
    <row r="13" spans="1:12" x14ac:dyDescent="0.2">
      <c r="A13">
        <v>0.5</v>
      </c>
      <c r="B13">
        <v>1.7299999999999999E-2</v>
      </c>
      <c r="C13">
        <v>0.5</v>
      </c>
      <c r="D13">
        <v>2.1899999999999999E-2</v>
      </c>
      <c r="E13">
        <v>0.5</v>
      </c>
      <c r="F13">
        <v>1.8700000000000001E-2</v>
      </c>
      <c r="G13">
        <v>0.5</v>
      </c>
      <c r="H13">
        <v>1.3299999999999999E-2</v>
      </c>
      <c r="I13">
        <v>0.5</v>
      </c>
      <c r="J13">
        <v>0.01</v>
      </c>
      <c r="K13">
        <v>0.5</v>
      </c>
      <c r="L13">
        <v>1.52E-2</v>
      </c>
    </row>
    <row r="14" spans="1:12" x14ac:dyDescent="0.2">
      <c r="A14">
        <v>0.55000000000000004</v>
      </c>
      <c r="B14">
        <v>1.83E-2</v>
      </c>
      <c r="C14">
        <v>0.55000000000000004</v>
      </c>
      <c r="D14">
        <v>2.4E-2</v>
      </c>
      <c r="E14">
        <v>0.55000000000000004</v>
      </c>
      <c r="F14">
        <v>2.3400000000000001E-2</v>
      </c>
      <c r="G14">
        <v>0.55000000000000004</v>
      </c>
      <c r="H14">
        <v>1.8599999999999998E-2</v>
      </c>
      <c r="I14">
        <v>0.55000000000000004</v>
      </c>
      <c r="J14">
        <v>1.2999999999999999E-2</v>
      </c>
      <c r="K14">
        <v>0.55000000000000004</v>
      </c>
      <c r="L14">
        <v>1.6E-2</v>
      </c>
    </row>
    <row r="15" spans="1:12" x14ac:dyDescent="0.2">
      <c r="A15">
        <v>0.6</v>
      </c>
      <c r="B15">
        <v>1.9300000000000001E-2</v>
      </c>
      <c r="C15">
        <v>0.6</v>
      </c>
      <c r="D15">
        <v>2.5399999999999999E-2</v>
      </c>
      <c r="E15">
        <v>0.6</v>
      </c>
      <c r="F15">
        <v>2.5100000000000001E-2</v>
      </c>
      <c r="G15">
        <v>0.6</v>
      </c>
      <c r="H15">
        <v>2.0199999999999999E-2</v>
      </c>
      <c r="I15">
        <v>0.6</v>
      </c>
      <c r="J15">
        <v>1.23E-2</v>
      </c>
      <c r="K15">
        <v>0.6</v>
      </c>
      <c r="L15">
        <v>1.7100000000000001E-2</v>
      </c>
    </row>
    <row r="16" spans="1:12" x14ac:dyDescent="0.2">
      <c r="A16">
        <v>0.65</v>
      </c>
      <c r="B16">
        <v>2.0299999999999999E-2</v>
      </c>
      <c r="C16">
        <v>0.65</v>
      </c>
      <c r="D16">
        <v>2.5700000000000001E-2</v>
      </c>
      <c r="E16">
        <v>0.65</v>
      </c>
      <c r="F16">
        <v>2.5100000000000001E-2</v>
      </c>
      <c r="G16">
        <v>0.65</v>
      </c>
      <c r="H16">
        <v>2.3699999999999999E-2</v>
      </c>
      <c r="I16">
        <v>0.65</v>
      </c>
      <c r="J16">
        <v>1.54E-2</v>
      </c>
      <c r="K16">
        <v>0.65</v>
      </c>
      <c r="L16">
        <v>1.66E-2</v>
      </c>
    </row>
    <row r="17" spans="1:12" x14ac:dyDescent="0.2">
      <c r="A17">
        <v>0.7</v>
      </c>
      <c r="B17">
        <v>2.1299999999999999E-2</v>
      </c>
      <c r="C17">
        <v>0.7</v>
      </c>
      <c r="D17">
        <v>2.7199999999999998E-2</v>
      </c>
      <c r="E17">
        <v>0.7</v>
      </c>
      <c r="F17">
        <v>2.6100000000000002E-2</v>
      </c>
      <c r="G17">
        <v>0.7</v>
      </c>
      <c r="H17">
        <v>2.3199999999999998E-2</v>
      </c>
      <c r="I17">
        <v>0.7</v>
      </c>
      <c r="J17">
        <v>1.6500000000000001E-2</v>
      </c>
      <c r="K17">
        <v>0.7</v>
      </c>
      <c r="L17">
        <v>1.72E-2</v>
      </c>
    </row>
    <row r="18" spans="1:12" x14ac:dyDescent="0.2">
      <c r="A18">
        <v>0.75</v>
      </c>
      <c r="B18">
        <v>2.2200000000000001E-2</v>
      </c>
      <c r="C18">
        <v>0.75</v>
      </c>
      <c r="D18">
        <v>2.76E-2</v>
      </c>
      <c r="E18">
        <v>0.75</v>
      </c>
      <c r="F18">
        <v>2.5600000000000001E-2</v>
      </c>
      <c r="G18">
        <v>0.75</v>
      </c>
      <c r="H18">
        <v>2.4299999999999999E-2</v>
      </c>
      <c r="I18">
        <v>0.75</v>
      </c>
      <c r="J18">
        <v>1.43E-2</v>
      </c>
      <c r="K18">
        <v>0.75</v>
      </c>
      <c r="L18">
        <v>1.8200000000000001E-2</v>
      </c>
    </row>
    <row r="19" spans="1:12" x14ac:dyDescent="0.2">
      <c r="A19">
        <v>0.8</v>
      </c>
      <c r="B19">
        <v>2.3099999999999999E-2</v>
      </c>
      <c r="C19">
        <v>0.8</v>
      </c>
      <c r="D19">
        <v>2.4500000000000001E-2</v>
      </c>
      <c r="E19">
        <v>0.8</v>
      </c>
      <c r="F19">
        <v>2.1999999999999999E-2</v>
      </c>
      <c r="G19">
        <v>0.8</v>
      </c>
      <c r="H19">
        <v>2.7199999999999998E-2</v>
      </c>
      <c r="I19">
        <v>0.8</v>
      </c>
      <c r="J19">
        <v>1.83E-2</v>
      </c>
      <c r="K19">
        <v>0.8</v>
      </c>
      <c r="L19">
        <v>1.95E-2</v>
      </c>
    </row>
    <row r="20" spans="1:12" x14ac:dyDescent="0.2">
      <c r="A20">
        <v>0.85</v>
      </c>
      <c r="B20">
        <v>2.4E-2</v>
      </c>
      <c r="C20">
        <v>0.85</v>
      </c>
      <c r="D20">
        <v>2.5499999999999998E-2</v>
      </c>
      <c r="E20">
        <v>0.85</v>
      </c>
      <c r="F20">
        <v>2.41E-2</v>
      </c>
      <c r="G20">
        <v>0.85</v>
      </c>
      <c r="H20">
        <v>2.9499999999999998E-2</v>
      </c>
      <c r="I20">
        <v>0.85</v>
      </c>
      <c r="J20">
        <v>2.2100000000000002E-2</v>
      </c>
      <c r="K20">
        <v>0.85</v>
      </c>
      <c r="L20">
        <v>2.0799999999999999E-2</v>
      </c>
    </row>
    <row r="21" spans="1:12" x14ac:dyDescent="0.2">
      <c r="A21">
        <v>0.9</v>
      </c>
      <c r="B21">
        <v>2.4899999999999999E-2</v>
      </c>
      <c r="C21">
        <v>0.9</v>
      </c>
      <c r="D21">
        <v>2.58E-2</v>
      </c>
      <c r="E21">
        <v>0.9</v>
      </c>
      <c r="F21">
        <v>2.3800000000000002E-2</v>
      </c>
      <c r="G21">
        <v>0.9</v>
      </c>
      <c r="H21">
        <v>2.9899999999999999E-2</v>
      </c>
      <c r="I21">
        <v>0.9</v>
      </c>
      <c r="J21">
        <v>2.1600000000000001E-2</v>
      </c>
      <c r="K21">
        <v>0.9</v>
      </c>
      <c r="L21">
        <v>1.9800000000000002E-2</v>
      </c>
    </row>
    <row r="22" spans="1:12" x14ac:dyDescent="0.2">
      <c r="A22">
        <v>0.95</v>
      </c>
      <c r="B22">
        <v>2.5700000000000001E-2</v>
      </c>
      <c r="C22">
        <v>0.95</v>
      </c>
      <c r="D22">
        <v>2.5399999999999999E-2</v>
      </c>
      <c r="E22">
        <v>0.95</v>
      </c>
      <c r="F22">
        <v>2.4400000000000002E-2</v>
      </c>
      <c r="G22">
        <v>0.95</v>
      </c>
      <c r="H22">
        <v>0.03</v>
      </c>
      <c r="I22">
        <v>0.95</v>
      </c>
      <c r="J22">
        <v>1.9E-2</v>
      </c>
      <c r="K22">
        <v>0.95</v>
      </c>
      <c r="L22">
        <v>2.1100000000000001E-2</v>
      </c>
    </row>
    <row r="23" spans="1:12" x14ac:dyDescent="0.2">
      <c r="A23">
        <v>1</v>
      </c>
      <c r="B23">
        <v>2.6599999999999999E-2</v>
      </c>
      <c r="C23">
        <v>1</v>
      </c>
      <c r="D23">
        <v>2.87E-2</v>
      </c>
      <c r="E23">
        <v>1</v>
      </c>
      <c r="F23">
        <v>2.6800000000000001E-2</v>
      </c>
      <c r="G23">
        <v>1</v>
      </c>
      <c r="H23">
        <v>2.75E-2</v>
      </c>
      <c r="I23">
        <v>1</v>
      </c>
      <c r="J23">
        <v>2.23E-2</v>
      </c>
      <c r="K23">
        <v>1</v>
      </c>
      <c r="L23">
        <v>2.3E-2</v>
      </c>
    </row>
    <row r="24" spans="1:12" x14ac:dyDescent="0.2">
      <c r="A24">
        <v>1.05</v>
      </c>
      <c r="B24">
        <v>2.7400000000000001E-2</v>
      </c>
      <c r="C24">
        <v>1.05</v>
      </c>
      <c r="D24">
        <v>2.3800000000000002E-2</v>
      </c>
      <c r="E24">
        <v>1.05</v>
      </c>
      <c r="F24">
        <v>2.76E-2</v>
      </c>
      <c r="G24">
        <v>1.05</v>
      </c>
      <c r="H24">
        <v>2.87E-2</v>
      </c>
      <c r="I24">
        <v>1.05</v>
      </c>
      <c r="J24">
        <v>2.4199999999999999E-2</v>
      </c>
      <c r="K24">
        <v>1.05</v>
      </c>
      <c r="L24">
        <v>2.4400000000000002E-2</v>
      </c>
    </row>
    <row r="25" spans="1:12" x14ac:dyDescent="0.2">
      <c r="A25">
        <v>1.1000000000000001</v>
      </c>
      <c r="B25">
        <v>2.81E-2</v>
      </c>
      <c r="C25">
        <v>1.1000000000000001</v>
      </c>
      <c r="D25">
        <v>2.2200000000000001E-2</v>
      </c>
      <c r="E25">
        <v>1.1000000000000001</v>
      </c>
      <c r="F25">
        <v>2.8899999999999999E-2</v>
      </c>
      <c r="G25">
        <v>1.1000000000000001</v>
      </c>
      <c r="H25">
        <v>3.0099999999999998E-2</v>
      </c>
      <c r="I25">
        <v>1.1000000000000001</v>
      </c>
      <c r="J25">
        <v>2.7199999999999998E-2</v>
      </c>
      <c r="K25">
        <v>1.1000000000000001</v>
      </c>
      <c r="L25">
        <v>2.5700000000000001E-2</v>
      </c>
    </row>
    <row r="26" spans="1:12" x14ac:dyDescent="0.2">
      <c r="A26">
        <v>1.1499999999999999</v>
      </c>
      <c r="B26">
        <v>2.8899999999999999E-2</v>
      </c>
      <c r="C26">
        <v>1.1499999999999999</v>
      </c>
      <c r="D26">
        <v>2.3300000000000001E-2</v>
      </c>
      <c r="E26">
        <v>1.1499999999999999</v>
      </c>
      <c r="F26">
        <v>3.1899999999999998E-2</v>
      </c>
      <c r="G26">
        <v>1.1499999999999999</v>
      </c>
      <c r="H26">
        <v>3.3799999999999997E-2</v>
      </c>
      <c r="I26">
        <v>1.1499999999999999</v>
      </c>
      <c r="J26">
        <v>2.63E-2</v>
      </c>
      <c r="K26">
        <v>1.1499999999999999</v>
      </c>
      <c r="L26">
        <v>2.6700000000000002E-2</v>
      </c>
    </row>
    <row r="27" spans="1:12" x14ac:dyDescent="0.2">
      <c r="A27">
        <v>1.2</v>
      </c>
      <c r="B27">
        <v>2.9700000000000001E-2</v>
      </c>
      <c r="C27">
        <v>1.2</v>
      </c>
      <c r="D27">
        <v>2.1700000000000001E-2</v>
      </c>
      <c r="E27">
        <v>1.2</v>
      </c>
      <c r="F27">
        <v>2.9399999999999999E-2</v>
      </c>
      <c r="G27">
        <v>1.2</v>
      </c>
      <c r="H27">
        <v>3.7900000000000003E-2</v>
      </c>
      <c r="I27">
        <v>1.2</v>
      </c>
      <c r="J27">
        <v>2.9600000000000001E-2</v>
      </c>
      <c r="K27">
        <v>1.2</v>
      </c>
      <c r="L27">
        <v>2.7099999999999999E-2</v>
      </c>
    </row>
    <row r="28" spans="1:12" x14ac:dyDescent="0.2">
      <c r="A28">
        <v>1.25</v>
      </c>
      <c r="B28">
        <v>3.04E-2</v>
      </c>
      <c r="C28">
        <v>1.25</v>
      </c>
      <c r="D28">
        <v>2.1100000000000001E-2</v>
      </c>
      <c r="E28">
        <v>1.25</v>
      </c>
      <c r="F28">
        <v>2.8500000000000001E-2</v>
      </c>
      <c r="G28">
        <v>1.25</v>
      </c>
      <c r="H28">
        <v>4.41E-2</v>
      </c>
      <c r="I28">
        <v>1.25</v>
      </c>
      <c r="J28">
        <v>3.0300000000000001E-2</v>
      </c>
      <c r="K28">
        <v>1.25</v>
      </c>
      <c r="L28">
        <v>2.8000000000000001E-2</v>
      </c>
    </row>
    <row r="29" spans="1:12" x14ac:dyDescent="0.2">
      <c r="A29">
        <v>1.3</v>
      </c>
      <c r="B29">
        <v>3.1099999999999999E-2</v>
      </c>
      <c r="C29">
        <v>1.3</v>
      </c>
      <c r="D29">
        <v>2.1499999999999998E-2</v>
      </c>
      <c r="E29">
        <v>1.3</v>
      </c>
      <c r="F29">
        <v>3.0499999999999999E-2</v>
      </c>
      <c r="G29">
        <v>1.3</v>
      </c>
      <c r="H29">
        <v>4.3999999999999997E-2</v>
      </c>
      <c r="I29">
        <v>1.3</v>
      </c>
      <c r="J29">
        <v>3.0099999999999998E-2</v>
      </c>
      <c r="K29">
        <v>1.3</v>
      </c>
      <c r="L29">
        <v>2.93E-2</v>
      </c>
    </row>
    <row r="30" spans="1:12" x14ac:dyDescent="0.2">
      <c r="A30">
        <v>1.35</v>
      </c>
      <c r="B30">
        <v>3.1800000000000002E-2</v>
      </c>
      <c r="C30">
        <v>1.35</v>
      </c>
      <c r="D30">
        <v>2.18E-2</v>
      </c>
      <c r="E30">
        <v>1.35</v>
      </c>
      <c r="F30">
        <v>3.1199999999999999E-2</v>
      </c>
      <c r="G30">
        <v>1.35</v>
      </c>
      <c r="H30">
        <v>4.2799999999999998E-2</v>
      </c>
      <c r="I30">
        <v>1.35</v>
      </c>
      <c r="J30">
        <v>3.2599999999999997E-2</v>
      </c>
      <c r="K30">
        <v>1.35</v>
      </c>
      <c r="L30">
        <v>3.0200000000000001E-2</v>
      </c>
    </row>
    <row r="31" spans="1:12" x14ac:dyDescent="0.2">
      <c r="A31">
        <v>1.4</v>
      </c>
      <c r="B31">
        <v>3.2500000000000001E-2</v>
      </c>
      <c r="C31">
        <v>1.4</v>
      </c>
      <c r="D31">
        <v>2.4E-2</v>
      </c>
      <c r="E31">
        <v>1.4</v>
      </c>
      <c r="F31">
        <v>2.9399999999999999E-2</v>
      </c>
      <c r="G31">
        <v>1.4</v>
      </c>
      <c r="H31">
        <v>4.6300000000000001E-2</v>
      </c>
      <c r="I31">
        <v>1.4</v>
      </c>
      <c r="J31">
        <v>3.39E-2</v>
      </c>
      <c r="K31">
        <v>1.4</v>
      </c>
      <c r="L31">
        <v>3.0700000000000002E-2</v>
      </c>
    </row>
    <row r="32" spans="1:12" x14ac:dyDescent="0.2">
      <c r="A32">
        <v>1.45</v>
      </c>
      <c r="B32">
        <v>3.3099999999999997E-2</v>
      </c>
      <c r="C32">
        <v>1.45</v>
      </c>
      <c r="D32">
        <v>2.3E-2</v>
      </c>
      <c r="E32">
        <v>1.45</v>
      </c>
      <c r="F32">
        <v>2.9000000000000001E-2</v>
      </c>
      <c r="G32">
        <v>1.45</v>
      </c>
      <c r="H32">
        <v>4.4499999999999998E-2</v>
      </c>
      <c r="I32">
        <v>1.45</v>
      </c>
      <c r="J32">
        <v>3.78E-2</v>
      </c>
      <c r="K32">
        <v>1.45</v>
      </c>
      <c r="L32">
        <v>3.0300000000000001E-2</v>
      </c>
    </row>
    <row r="33" spans="1:12" x14ac:dyDescent="0.2">
      <c r="A33">
        <v>1.5</v>
      </c>
      <c r="B33">
        <v>3.3799999999999997E-2</v>
      </c>
      <c r="C33">
        <v>1.5</v>
      </c>
      <c r="D33">
        <v>2.3699999999999999E-2</v>
      </c>
      <c r="E33">
        <v>1.5</v>
      </c>
      <c r="F33">
        <v>3.1800000000000002E-2</v>
      </c>
      <c r="G33">
        <v>1.5</v>
      </c>
      <c r="H33">
        <v>3.8600000000000002E-2</v>
      </c>
      <c r="I33">
        <v>1.5</v>
      </c>
      <c r="J33">
        <v>4.1000000000000002E-2</v>
      </c>
      <c r="K33">
        <v>1.5</v>
      </c>
      <c r="L33">
        <v>3.1600000000000003E-2</v>
      </c>
    </row>
    <row r="34" spans="1:12" x14ac:dyDescent="0.2">
      <c r="A34">
        <v>1.55</v>
      </c>
      <c r="B34">
        <v>3.44E-2</v>
      </c>
      <c r="C34">
        <v>1.55</v>
      </c>
      <c r="D34">
        <v>2.81E-2</v>
      </c>
      <c r="E34">
        <v>1.55</v>
      </c>
      <c r="F34">
        <v>3.0099999999999998E-2</v>
      </c>
      <c r="G34">
        <v>1.55</v>
      </c>
      <c r="H34">
        <v>3.8600000000000002E-2</v>
      </c>
      <c r="I34">
        <v>1.55</v>
      </c>
      <c r="J34">
        <v>4.5400000000000003E-2</v>
      </c>
      <c r="K34">
        <v>1.55</v>
      </c>
      <c r="L34">
        <v>3.1300000000000001E-2</v>
      </c>
    </row>
    <row r="35" spans="1:12" x14ac:dyDescent="0.2">
      <c r="A35">
        <v>1.6</v>
      </c>
      <c r="B35">
        <v>3.5000000000000003E-2</v>
      </c>
      <c r="C35">
        <v>1.6</v>
      </c>
      <c r="D35">
        <v>3.0499999999999999E-2</v>
      </c>
      <c r="E35">
        <v>1.6</v>
      </c>
      <c r="F35">
        <v>3.0099999999999998E-2</v>
      </c>
      <c r="G35">
        <v>1.6</v>
      </c>
      <c r="H35">
        <v>3.6900000000000002E-2</v>
      </c>
      <c r="I35">
        <v>1.6</v>
      </c>
      <c r="J35">
        <v>4.53E-2</v>
      </c>
      <c r="K35">
        <v>1.6</v>
      </c>
      <c r="L35">
        <v>3.1399999999999997E-2</v>
      </c>
    </row>
    <row r="36" spans="1:12" x14ac:dyDescent="0.2">
      <c r="A36">
        <v>1.65</v>
      </c>
      <c r="B36">
        <v>3.56E-2</v>
      </c>
      <c r="C36">
        <v>1.65</v>
      </c>
      <c r="D36">
        <v>3.32E-2</v>
      </c>
      <c r="E36">
        <v>1.65</v>
      </c>
      <c r="F36">
        <v>3.0499999999999999E-2</v>
      </c>
      <c r="G36">
        <v>1.65</v>
      </c>
      <c r="H36">
        <v>3.7999999999999999E-2</v>
      </c>
      <c r="I36">
        <v>1.65</v>
      </c>
      <c r="J36">
        <v>4.2500000000000003E-2</v>
      </c>
      <c r="K36">
        <v>1.65</v>
      </c>
      <c r="L36">
        <v>3.1899999999999998E-2</v>
      </c>
    </row>
    <row r="37" spans="1:12" x14ac:dyDescent="0.2">
      <c r="A37">
        <v>1.7</v>
      </c>
      <c r="B37">
        <v>3.6200000000000003E-2</v>
      </c>
      <c r="C37">
        <v>1.7</v>
      </c>
      <c r="D37">
        <v>3.4299999999999997E-2</v>
      </c>
      <c r="E37">
        <v>1.7</v>
      </c>
      <c r="F37">
        <v>3.1800000000000002E-2</v>
      </c>
      <c r="G37">
        <v>1.7</v>
      </c>
      <c r="H37">
        <v>3.9800000000000002E-2</v>
      </c>
      <c r="I37">
        <v>1.7</v>
      </c>
      <c r="J37">
        <v>4.19E-2</v>
      </c>
      <c r="K37">
        <v>1.7</v>
      </c>
      <c r="L37">
        <v>3.1600000000000003E-2</v>
      </c>
    </row>
    <row r="38" spans="1:12" x14ac:dyDescent="0.2">
      <c r="A38">
        <v>1.75</v>
      </c>
      <c r="B38">
        <v>3.6700000000000003E-2</v>
      </c>
      <c r="C38">
        <v>1.75</v>
      </c>
      <c r="D38">
        <v>3.32E-2</v>
      </c>
      <c r="E38">
        <v>1.75</v>
      </c>
      <c r="F38">
        <v>3.4099999999999998E-2</v>
      </c>
      <c r="G38">
        <v>1.75</v>
      </c>
      <c r="H38">
        <v>4.58E-2</v>
      </c>
      <c r="I38">
        <v>1.75</v>
      </c>
      <c r="J38">
        <v>4.65E-2</v>
      </c>
      <c r="K38">
        <v>1.75</v>
      </c>
      <c r="L38">
        <v>3.2800000000000003E-2</v>
      </c>
    </row>
    <row r="39" spans="1:12" x14ac:dyDescent="0.2">
      <c r="A39">
        <v>1.8</v>
      </c>
      <c r="B39">
        <v>3.73E-2</v>
      </c>
      <c r="C39">
        <v>1.8</v>
      </c>
      <c r="D39">
        <v>2.9399999999999999E-2</v>
      </c>
      <c r="E39">
        <v>1.8</v>
      </c>
      <c r="F39">
        <v>3.0700000000000002E-2</v>
      </c>
      <c r="G39">
        <v>1.8</v>
      </c>
      <c r="H39">
        <v>4.7500000000000001E-2</v>
      </c>
      <c r="I39">
        <v>1.8</v>
      </c>
      <c r="J39">
        <v>4.9000000000000002E-2</v>
      </c>
      <c r="K39">
        <v>1.8</v>
      </c>
      <c r="L39">
        <v>3.3700000000000001E-2</v>
      </c>
    </row>
    <row r="40" spans="1:12" x14ac:dyDescent="0.2">
      <c r="A40">
        <v>1.85</v>
      </c>
      <c r="B40">
        <v>3.78E-2</v>
      </c>
      <c r="C40">
        <v>1.85</v>
      </c>
      <c r="D40">
        <v>3.2300000000000002E-2</v>
      </c>
      <c r="E40">
        <v>1.85</v>
      </c>
      <c r="F40">
        <v>2.8299999999999999E-2</v>
      </c>
      <c r="G40">
        <v>1.85</v>
      </c>
      <c r="H40">
        <v>4.8899999999999999E-2</v>
      </c>
      <c r="I40">
        <v>1.85</v>
      </c>
      <c r="J40">
        <v>5.28E-2</v>
      </c>
      <c r="K40">
        <v>1.85</v>
      </c>
      <c r="L40">
        <v>3.3700000000000001E-2</v>
      </c>
    </row>
    <row r="41" spans="1:12" x14ac:dyDescent="0.2">
      <c r="A41">
        <v>1.9</v>
      </c>
      <c r="B41">
        <v>3.8399999999999997E-2</v>
      </c>
      <c r="C41">
        <v>1.9</v>
      </c>
      <c r="D41">
        <v>3.5999999999999997E-2</v>
      </c>
      <c r="E41">
        <v>1.9</v>
      </c>
      <c r="F41">
        <v>2.8299999999999999E-2</v>
      </c>
      <c r="G41">
        <v>1.9</v>
      </c>
      <c r="H41">
        <v>5.1299999999999998E-2</v>
      </c>
      <c r="I41">
        <v>1.9</v>
      </c>
      <c r="J41">
        <v>5.5800000000000002E-2</v>
      </c>
      <c r="K41">
        <v>1.9</v>
      </c>
      <c r="L41">
        <v>3.4700000000000002E-2</v>
      </c>
    </row>
    <row r="42" spans="1:12" x14ac:dyDescent="0.2">
      <c r="A42">
        <v>1.95</v>
      </c>
      <c r="B42">
        <v>3.8899999999999997E-2</v>
      </c>
      <c r="C42">
        <v>1.95</v>
      </c>
      <c r="D42">
        <v>3.7199999999999997E-2</v>
      </c>
      <c r="E42">
        <v>1.95</v>
      </c>
      <c r="F42">
        <v>2.7400000000000001E-2</v>
      </c>
      <c r="G42">
        <v>1.95</v>
      </c>
      <c r="H42">
        <v>5.1499999999999997E-2</v>
      </c>
      <c r="I42">
        <v>1.95</v>
      </c>
      <c r="J42">
        <v>5.8000000000000003E-2</v>
      </c>
      <c r="K42">
        <v>1.95</v>
      </c>
      <c r="L42">
        <v>3.5299999999999998E-2</v>
      </c>
    </row>
    <row r="43" spans="1:12" x14ac:dyDescent="0.2">
      <c r="A43">
        <v>2</v>
      </c>
      <c r="B43">
        <v>3.9399999999999998E-2</v>
      </c>
      <c r="C43">
        <v>2</v>
      </c>
      <c r="D43">
        <v>3.3700000000000001E-2</v>
      </c>
      <c r="E43">
        <v>2</v>
      </c>
      <c r="F43">
        <v>2.6100000000000002E-2</v>
      </c>
      <c r="G43">
        <v>2</v>
      </c>
      <c r="H43">
        <v>5.16E-2</v>
      </c>
      <c r="I43">
        <v>2</v>
      </c>
      <c r="J43">
        <v>5.57E-2</v>
      </c>
      <c r="K43">
        <v>2</v>
      </c>
      <c r="L43">
        <v>3.6499999999999998E-2</v>
      </c>
    </row>
    <row r="44" spans="1:12" x14ac:dyDescent="0.2">
      <c r="A44">
        <v>2.0499999999999998</v>
      </c>
      <c r="B44">
        <v>3.9899999999999998E-2</v>
      </c>
      <c r="C44">
        <v>2.0499999999999998</v>
      </c>
      <c r="D44">
        <v>3.5499999999999997E-2</v>
      </c>
      <c r="E44">
        <v>2.0499999999999998</v>
      </c>
      <c r="F44">
        <v>2.7199999999999998E-2</v>
      </c>
      <c r="G44">
        <v>2.0499999999999998</v>
      </c>
      <c r="H44">
        <v>5.1400000000000001E-2</v>
      </c>
      <c r="I44">
        <v>2.0499999999999998</v>
      </c>
      <c r="J44">
        <v>5.1700000000000003E-2</v>
      </c>
      <c r="K44">
        <v>2.0499999999999998</v>
      </c>
      <c r="L44">
        <v>3.7100000000000001E-2</v>
      </c>
    </row>
    <row r="45" spans="1:12" x14ac:dyDescent="0.2">
      <c r="A45">
        <v>2.1</v>
      </c>
      <c r="B45">
        <v>4.0300000000000002E-2</v>
      </c>
      <c r="C45">
        <v>2.1</v>
      </c>
      <c r="D45">
        <v>3.7199999999999997E-2</v>
      </c>
      <c r="E45">
        <v>2.1</v>
      </c>
      <c r="F45">
        <v>2.9399999999999999E-2</v>
      </c>
      <c r="G45">
        <v>2.1</v>
      </c>
      <c r="H45">
        <v>5.3400000000000003E-2</v>
      </c>
      <c r="I45">
        <v>2.1</v>
      </c>
      <c r="J45">
        <v>5.0500000000000003E-2</v>
      </c>
      <c r="K45">
        <v>2.1</v>
      </c>
      <c r="L45">
        <v>3.7999999999999999E-2</v>
      </c>
    </row>
    <row r="46" spans="1:12" x14ac:dyDescent="0.2">
      <c r="A46">
        <v>2.15</v>
      </c>
      <c r="B46">
        <v>4.0800000000000003E-2</v>
      </c>
      <c r="C46">
        <v>2.15</v>
      </c>
      <c r="D46">
        <v>3.6900000000000002E-2</v>
      </c>
      <c r="E46">
        <v>2.15</v>
      </c>
      <c r="F46">
        <v>3.3599999999999998E-2</v>
      </c>
      <c r="G46">
        <v>2.15</v>
      </c>
      <c r="H46">
        <v>5.28E-2</v>
      </c>
      <c r="I46">
        <v>2.15</v>
      </c>
      <c r="J46">
        <v>5.21E-2</v>
      </c>
      <c r="K46">
        <v>2.15</v>
      </c>
      <c r="L46">
        <v>3.7999999999999999E-2</v>
      </c>
    </row>
    <row r="47" spans="1:12" x14ac:dyDescent="0.2">
      <c r="A47">
        <v>2.2000000000000002</v>
      </c>
      <c r="B47">
        <v>4.1200000000000001E-2</v>
      </c>
      <c r="C47">
        <v>2.2000000000000002</v>
      </c>
      <c r="D47">
        <v>3.6700000000000003E-2</v>
      </c>
      <c r="E47">
        <v>2.2000000000000002</v>
      </c>
      <c r="F47">
        <v>3.5999999999999997E-2</v>
      </c>
      <c r="G47">
        <v>2.2000000000000002</v>
      </c>
      <c r="H47">
        <v>5.8099999999999999E-2</v>
      </c>
      <c r="I47">
        <v>2.2000000000000002</v>
      </c>
      <c r="J47">
        <v>4.7800000000000002E-2</v>
      </c>
      <c r="K47">
        <v>2.2000000000000002</v>
      </c>
      <c r="L47">
        <v>3.9399999999999998E-2</v>
      </c>
    </row>
    <row r="48" spans="1:12" x14ac:dyDescent="0.2">
      <c r="A48">
        <v>2.25</v>
      </c>
      <c r="B48">
        <v>4.1700000000000001E-2</v>
      </c>
      <c r="C48">
        <v>2.25</v>
      </c>
      <c r="D48">
        <v>3.4299999999999997E-2</v>
      </c>
      <c r="E48">
        <v>2.25</v>
      </c>
      <c r="F48">
        <v>3.7600000000000001E-2</v>
      </c>
      <c r="G48">
        <v>2.25</v>
      </c>
      <c r="H48">
        <v>5.8000000000000003E-2</v>
      </c>
      <c r="I48">
        <v>2.25</v>
      </c>
      <c r="J48">
        <v>4.9799999999999997E-2</v>
      </c>
      <c r="K48">
        <v>2.25</v>
      </c>
      <c r="L48">
        <v>3.9399999999999998E-2</v>
      </c>
    </row>
    <row r="49" spans="1:12" x14ac:dyDescent="0.2">
      <c r="A49">
        <v>2.2999999999999998</v>
      </c>
      <c r="B49">
        <v>4.2099999999999999E-2</v>
      </c>
      <c r="C49">
        <v>2.2999999999999998</v>
      </c>
      <c r="D49">
        <v>3.2599999999999997E-2</v>
      </c>
      <c r="E49">
        <v>2.2999999999999998</v>
      </c>
      <c r="F49">
        <v>3.7199999999999997E-2</v>
      </c>
      <c r="G49">
        <v>2.2999999999999998</v>
      </c>
      <c r="H49">
        <v>5.6500000000000002E-2</v>
      </c>
      <c r="I49">
        <v>2.2999999999999998</v>
      </c>
      <c r="J49">
        <v>4.7500000000000001E-2</v>
      </c>
      <c r="K49">
        <v>2.2999999999999998</v>
      </c>
      <c r="L49">
        <v>4.1500000000000002E-2</v>
      </c>
    </row>
    <row r="50" spans="1:12" x14ac:dyDescent="0.2">
      <c r="A50">
        <v>2.35</v>
      </c>
      <c r="B50">
        <v>4.2500000000000003E-2</v>
      </c>
      <c r="C50">
        <v>2.35</v>
      </c>
      <c r="D50">
        <v>3.6999999999999998E-2</v>
      </c>
      <c r="E50">
        <v>2.35</v>
      </c>
      <c r="F50">
        <v>3.6400000000000002E-2</v>
      </c>
      <c r="G50">
        <v>2.35</v>
      </c>
      <c r="H50">
        <v>5.3400000000000003E-2</v>
      </c>
      <c r="I50">
        <v>2.35</v>
      </c>
      <c r="J50">
        <v>4.8500000000000001E-2</v>
      </c>
      <c r="K50">
        <v>2.35</v>
      </c>
      <c r="L50">
        <v>4.2099999999999999E-2</v>
      </c>
    </row>
    <row r="51" spans="1:12" x14ac:dyDescent="0.2">
      <c r="A51">
        <v>2.4</v>
      </c>
      <c r="B51">
        <v>4.2900000000000001E-2</v>
      </c>
      <c r="C51">
        <v>2.4</v>
      </c>
      <c r="D51">
        <v>3.39E-2</v>
      </c>
      <c r="E51">
        <v>2.4</v>
      </c>
      <c r="F51">
        <v>4.2200000000000001E-2</v>
      </c>
      <c r="G51">
        <v>2.4</v>
      </c>
      <c r="H51">
        <v>5.3600000000000002E-2</v>
      </c>
      <c r="I51">
        <v>2.4</v>
      </c>
      <c r="J51">
        <v>4.6600000000000003E-2</v>
      </c>
      <c r="K51">
        <v>2.4</v>
      </c>
      <c r="L51">
        <v>4.2099999999999999E-2</v>
      </c>
    </row>
    <row r="52" spans="1:12" x14ac:dyDescent="0.2">
      <c r="A52">
        <v>2.4500000000000002</v>
      </c>
      <c r="B52">
        <v>4.3299999999999998E-2</v>
      </c>
      <c r="C52">
        <v>2.4500000000000002</v>
      </c>
      <c r="D52">
        <v>3.7400000000000003E-2</v>
      </c>
      <c r="E52">
        <v>2.4500000000000002</v>
      </c>
      <c r="F52">
        <v>4.6399999999999997E-2</v>
      </c>
      <c r="G52">
        <v>2.4500000000000002</v>
      </c>
      <c r="H52">
        <v>5.4199999999999998E-2</v>
      </c>
      <c r="I52">
        <v>2.4500000000000002</v>
      </c>
      <c r="J52">
        <v>4.6899999999999997E-2</v>
      </c>
      <c r="K52">
        <v>2.4500000000000002</v>
      </c>
      <c r="L52">
        <v>4.2099999999999999E-2</v>
      </c>
    </row>
    <row r="53" spans="1:12" x14ac:dyDescent="0.2">
      <c r="A53">
        <v>2.5</v>
      </c>
      <c r="B53">
        <v>4.3700000000000003E-2</v>
      </c>
      <c r="C53">
        <v>2.5</v>
      </c>
      <c r="D53">
        <v>3.4000000000000002E-2</v>
      </c>
      <c r="E53">
        <v>2.5</v>
      </c>
      <c r="F53">
        <v>4.8899999999999999E-2</v>
      </c>
      <c r="G53">
        <v>2.5</v>
      </c>
      <c r="H53">
        <v>5.5300000000000002E-2</v>
      </c>
      <c r="I53">
        <v>2.5</v>
      </c>
      <c r="J53">
        <v>4.9700000000000001E-2</v>
      </c>
      <c r="K53">
        <v>2.5</v>
      </c>
      <c r="L53">
        <v>4.2099999999999999E-2</v>
      </c>
    </row>
    <row r="54" spans="1:12" x14ac:dyDescent="0.2">
      <c r="A54">
        <v>2.5499999999999998</v>
      </c>
      <c r="B54">
        <v>4.41E-2</v>
      </c>
      <c r="C54">
        <v>2.5499999999999998</v>
      </c>
      <c r="D54">
        <v>3.5499999999999997E-2</v>
      </c>
      <c r="E54">
        <v>2.5499999999999998</v>
      </c>
      <c r="F54">
        <v>5.0299999999999997E-2</v>
      </c>
      <c r="G54">
        <v>2.5499999999999998</v>
      </c>
      <c r="H54">
        <v>5.9900000000000002E-2</v>
      </c>
      <c r="I54">
        <v>2.5499999999999998</v>
      </c>
      <c r="J54">
        <v>4.9000000000000002E-2</v>
      </c>
      <c r="K54">
        <v>2.5499999999999998</v>
      </c>
      <c r="L54">
        <v>4.3700000000000003E-2</v>
      </c>
    </row>
    <row r="55" spans="1:12" x14ac:dyDescent="0.2">
      <c r="A55">
        <v>2.6</v>
      </c>
      <c r="B55">
        <v>4.4499999999999998E-2</v>
      </c>
      <c r="C55">
        <v>2.6</v>
      </c>
      <c r="D55">
        <v>3.39E-2</v>
      </c>
      <c r="E55">
        <v>2.6</v>
      </c>
      <c r="F55">
        <v>5.0500000000000003E-2</v>
      </c>
      <c r="G55">
        <v>2.6</v>
      </c>
      <c r="H55">
        <v>5.7799999999999997E-2</v>
      </c>
      <c r="I55">
        <v>2.6</v>
      </c>
      <c r="J55">
        <v>5.1999999999999998E-2</v>
      </c>
      <c r="K55">
        <v>2.6</v>
      </c>
      <c r="L55">
        <v>4.5400000000000003E-2</v>
      </c>
    </row>
    <row r="56" spans="1:12" x14ac:dyDescent="0.2">
      <c r="A56">
        <v>2.65</v>
      </c>
      <c r="B56">
        <v>4.48E-2</v>
      </c>
      <c r="C56">
        <v>2.65</v>
      </c>
      <c r="D56">
        <v>3.8199999999999998E-2</v>
      </c>
      <c r="E56">
        <v>2.65</v>
      </c>
      <c r="F56">
        <v>4.99E-2</v>
      </c>
      <c r="G56">
        <v>2.65</v>
      </c>
      <c r="H56">
        <v>5.1499999999999997E-2</v>
      </c>
      <c r="I56">
        <v>2.65</v>
      </c>
      <c r="J56">
        <v>5.3499999999999999E-2</v>
      </c>
      <c r="K56">
        <v>2.65</v>
      </c>
      <c r="L56">
        <v>4.58E-2</v>
      </c>
    </row>
    <row r="57" spans="1:12" x14ac:dyDescent="0.2">
      <c r="A57">
        <v>2.7</v>
      </c>
      <c r="B57">
        <v>4.5199999999999997E-2</v>
      </c>
      <c r="C57">
        <v>2.7</v>
      </c>
      <c r="D57">
        <v>4.5499999999999999E-2</v>
      </c>
      <c r="E57">
        <v>2.7</v>
      </c>
      <c r="F57">
        <v>5.1499999999999997E-2</v>
      </c>
      <c r="G57">
        <v>2.7</v>
      </c>
      <c r="H57">
        <v>5.0599999999999999E-2</v>
      </c>
      <c r="I57">
        <v>2.7</v>
      </c>
      <c r="J57">
        <v>5.4600000000000003E-2</v>
      </c>
      <c r="K57">
        <v>2.7</v>
      </c>
      <c r="L57">
        <v>4.6199999999999998E-2</v>
      </c>
    </row>
    <row r="58" spans="1:12" x14ac:dyDescent="0.2">
      <c r="A58">
        <v>2.75</v>
      </c>
      <c r="B58">
        <v>4.5499999999999999E-2</v>
      </c>
      <c r="C58">
        <v>2.75</v>
      </c>
      <c r="D58">
        <v>4.48E-2</v>
      </c>
      <c r="E58">
        <v>2.75</v>
      </c>
      <c r="F58">
        <v>5.3499999999999999E-2</v>
      </c>
      <c r="G58">
        <v>2.75</v>
      </c>
      <c r="H58">
        <v>5.0700000000000002E-2</v>
      </c>
      <c r="I58">
        <v>2.75</v>
      </c>
      <c r="J58">
        <v>5.6300000000000003E-2</v>
      </c>
      <c r="K58">
        <v>2.75</v>
      </c>
      <c r="L58">
        <v>4.5999999999999999E-2</v>
      </c>
    </row>
    <row r="59" spans="1:12" x14ac:dyDescent="0.2">
      <c r="A59">
        <v>2.8</v>
      </c>
      <c r="B59">
        <v>4.58E-2</v>
      </c>
      <c r="C59">
        <v>2.8</v>
      </c>
      <c r="D59">
        <v>4.1500000000000002E-2</v>
      </c>
      <c r="E59">
        <v>2.8</v>
      </c>
      <c r="F59">
        <v>5.5800000000000002E-2</v>
      </c>
      <c r="G59">
        <v>2.8</v>
      </c>
      <c r="H59">
        <v>5.3699999999999998E-2</v>
      </c>
      <c r="I59">
        <v>2.8</v>
      </c>
      <c r="J59">
        <v>5.6500000000000002E-2</v>
      </c>
      <c r="K59">
        <v>2.8</v>
      </c>
      <c r="L59">
        <v>4.4600000000000001E-2</v>
      </c>
    </row>
    <row r="60" spans="1:12" x14ac:dyDescent="0.2">
      <c r="A60">
        <v>2.85</v>
      </c>
      <c r="B60">
        <v>4.6199999999999998E-2</v>
      </c>
      <c r="C60">
        <v>2.85</v>
      </c>
      <c r="D60">
        <v>4.1099999999999998E-2</v>
      </c>
      <c r="E60">
        <v>2.85</v>
      </c>
      <c r="F60">
        <v>5.7799999999999997E-2</v>
      </c>
      <c r="G60">
        <v>2.85</v>
      </c>
      <c r="H60">
        <v>5.3400000000000003E-2</v>
      </c>
      <c r="I60">
        <v>2.85</v>
      </c>
      <c r="J60">
        <v>5.6800000000000003E-2</v>
      </c>
      <c r="K60">
        <v>2.85</v>
      </c>
      <c r="L60">
        <v>4.5499999999999999E-2</v>
      </c>
    </row>
    <row r="61" spans="1:12" x14ac:dyDescent="0.2">
      <c r="A61">
        <v>2.9</v>
      </c>
      <c r="B61">
        <v>4.65E-2</v>
      </c>
      <c r="C61">
        <v>2.9</v>
      </c>
      <c r="D61">
        <v>4.1599999999999998E-2</v>
      </c>
      <c r="E61">
        <v>2.9</v>
      </c>
      <c r="F61">
        <v>5.8299999999999998E-2</v>
      </c>
      <c r="G61">
        <v>2.9</v>
      </c>
      <c r="H61">
        <v>5.2299999999999999E-2</v>
      </c>
      <c r="I61">
        <v>2.9</v>
      </c>
      <c r="J61">
        <v>5.8099999999999999E-2</v>
      </c>
      <c r="K61">
        <v>2.9</v>
      </c>
      <c r="L61">
        <v>4.5199999999999997E-2</v>
      </c>
    </row>
    <row r="62" spans="1:12" x14ac:dyDescent="0.2">
      <c r="A62">
        <v>2.95</v>
      </c>
      <c r="B62">
        <v>4.6800000000000001E-2</v>
      </c>
      <c r="C62">
        <v>2.95</v>
      </c>
      <c r="D62">
        <v>4.1200000000000001E-2</v>
      </c>
      <c r="E62">
        <v>2.95</v>
      </c>
      <c r="F62">
        <v>6.2799999999999995E-2</v>
      </c>
      <c r="G62">
        <v>2.95</v>
      </c>
      <c r="H62">
        <v>5.3800000000000001E-2</v>
      </c>
      <c r="I62">
        <v>2.95</v>
      </c>
      <c r="J62">
        <v>5.9499999999999997E-2</v>
      </c>
      <c r="K62">
        <v>2.95</v>
      </c>
      <c r="L62">
        <v>4.4900000000000002E-2</v>
      </c>
    </row>
    <row r="63" spans="1:12" x14ac:dyDescent="0.2">
      <c r="A63">
        <v>3</v>
      </c>
      <c r="B63">
        <v>4.7100000000000003E-2</v>
      </c>
      <c r="C63">
        <v>3</v>
      </c>
      <c r="D63">
        <v>4.0899999999999999E-2</v>
      </c>
      <c r="E63">
        <v>3</v>
      </c>
      <c r="F63">
        <v>5.96E-2</v>
      </c>
      <c r="G63">
        <v>3</v>
      </c>
      <c r="H63">
        <v>5.3600000000000002E-2</v>
      </c>
      <c r="I63">
        <v>3</v>
      </c>
      <c r="J63">
        <v>5.8999999999999997E-2</v>
      </c>
      <c r="K63">
        <v>3</v>
      </c>
      <c r="L63">
        <v>4.6699999999999998E-2</v>
      </c>
    </row>
    <row r="64" spans="1:12" x14ac:dyDescent="0.2">
      <c r="A64">
        <v>3.05</v>
      </c>
      <c r="B64">
        <v>4.7399999999999998E-2</v>
      </c>
      <c r="C64">
        <v>3.05</v>
      </c>
      <c r="D64">
        <v>3.73E-2</v>
      </c>
      <c r="E64">
        <v>3.05</v>
      </c>
      <c r="F64">
        <v>5.6300000000000003E-2</v>
      </c>
      <c r="G64">
        <v>3.05</v>
      </c>
      <c r="H64">
        <v>5.6399999999999999E-2</v>
      </c>
      <c r="I64">
        <v>3.05</v>
      </c>
      <c r="J64">
        <v>5.8599999999999999E-2</v>
      </c>
      <c r="K64">
        <v>3.05</v>
      </c>
      <c r="L64">
        <v>4.5400000000000003E-2</v>
      </c>
    </row>
    <row r="65" spans="1:12" x14ac:dyDescent="0.2">
      <c r="A65">
        <v>3.1</v>
      </c>
      <c r="B65">
        <v>4.7699999999999999E-2</v>
      </c>
      <c r="C65">
        <v>3.1</v>
      </c>
      <c r="D65">
        <v>4.07E-2</v>
      </c>
      <c r="E65">
        <v>3.1</v>
      </c>
      <c r="F65">
        <v>5.1799999999999999E-2</v>
      </c>
      <c r="G65">
        <v>3.1</v>
      </c>
      <c r="H65">
        <v>5.8200000000000002E-2</v>
      </c>
      <c r="I65">
        <v>3.1</v>
      </c>
      <c r="J65">
        <v>5.8700000000000002E-2</v>
      </c>
      <c r="K65">
        <v>3.1</v>
      </c>
      <c r="L65">
        <v>4.6600000000000003E-2</v>
      </c>
    </row>
    <row r="66" spans="1:12" x14ac:dyDescent="0.2">
      <c r="A66">
        <v>3.15</v>
      </c>
      <c r="B66">
        <v>4.7899999999999998E-2</v>
      </c>
      <c r="C66">
        <v>3.15</v>
      </c>
      <c r="D66">
        <v>4.2299999999999997E-2</v>
      </c>
      <c r="E66">
        <v>3.15</v>
      </c>
      <c r="F66">
        <v>5.2299999999999999E-2</v>
      </c>
      <c r="G66">
        <v>3.15</v>
      </c>
      <c r="H66">
        <v>5.8299999999999998E-2</v>
      </c>
      <c r="I66">
        <v>3.15</v>
      </c>
      <c r="J66">
        <v>5.5E-2</v>
      </c>
      <c r="K66">
        <v>3.15</v>
      </c>
      <c r="L66">
        <v>4.6399999999999997E-2</v>
      </c>
    </row>
    <row r="67" spans="1:12" x14ac:dyDescent="0.2">
      <c r="A67">
        <v>3.2</v>
      </c>
      <c r="B67">
        <v>4.82E-2</v>
      </c>
      <c r="C67">
        <v>3.2</v>
      </c>
      <c r="D67">
        <v>4.3400000000000001E-2</v>
      </c>
      <c r="E67">
        <v>3.2</v>
      </c>
      <c r="F67">
        <v>5.1900000000000002E-2</v>
      </c>
      <c r="G67">
        <v>3.2</v>
      </c>
      <c r="H67">
        <v>5.7299999999999997E-2</v>
      </c>
      <c r="I67">
        <v>3.2</v>
      </c>
      <c r="J67">
        <v>5.2900000000000003E-2</v>
      </c>
      <c r="K67">
        <v>3.2</v>
      </c>
      <c r="L67">
        <v>4.6399999999999997E-2</v>
      </c>
    </row>
    <row r="68" spans="1:12" x14ac:dyDescent="0.2">
      <c r="A68">
        <v>3.25</v>
      </c>
      <c r="B68">
        <v>4.8500000000000001E-2</v>
      </c>
      <c r="C68">
        <v>3.25</v>
      </c>
      <c r="D68">
        <v>4.7E-2</v>
      </c>
      <c r="E68">
        <v>3.25</v>
      </c>
      <c r="F68">
        <v>5.6399999999999999E-2</v>
      </c>
      <c r="G68">
        <v>3.25</v>
      </c>
      <c r="H68">
        <v>5.5E-2</v>
      </c>
      <c r="I68">
        <v>3.25</v>
      </c>
      <c r="J68">
        <v>5.7099999999999998E-2</v>
      </c>
      <c r="K68">
        <v>3.25</v>
      </c>
      <c r="L68">
        <v>4.6100000000000002E-2</v>
      </c>
    </row>
    <row r="69" spans="1:12" x14ac:dyDescent="0.2">
      <c r="A69">
        <v>3.3</v>
      </c>
      <c r="B69">
        <v>4.87E-2</v>
      </c>
      <c r="C69">
        <v>3.3</v>
      </c>
      <c r="D69">
        <v>4.5999999999999999E-2</v>
      </c>
      <c r="E69">
        <v>3.3</v>
      </c>
      <c r="F69">
        <v>5.62E-2</v>
      </c>
      <c r="G69">
        <v>3.3</v>
      </c>
      <c r="H69">
        <v>5.8900000000000001E-2</v>
      </c>
      <c r="I69">
        <v>3.3</v>
      </c>
      <c r="J69">
        <v>5.4800000000000001E-2</v>
      </c>
      <c r="K69">
        <v>3.3</v>
      </c>
      <c r="L69">
        <v>4.6899999999999997E-2</v>
      </c>
    </row>
    <row r="70" spans="1:12" x14ac:dyDescent="0.2">
      <c r="A70">
        <v>3.35</v>
      </c>
      <c r="B70">
        <v>4.9000000000000002E-2</v>
      </c>
      <c r="C70">
        <v>3.35</v>
      </c>
      <c r="D70">
        <v>4.2799999999999998E-2</v>
      </c>
      <c r="E70">
        <v>3.35</v>
      </c>
      <c r="F70">
        <v>5.4899999999999997E-2</v>
      </c>
      <c r="G70">
        <v>3.35</v>
      </c>
      <c r="H70">
        <v>5.62E-2</v>
      </c>
      <c r="I70">
        <v>3.35</v>
      </c>
      <c r="J70">
        <v>5.4800000000000001E-2</v>
      </c>
      <c r="K70">
        <v>3.35</v>
      </c>
      <c r="L70">
        <v>4.6300000000000001E-2</v>
      </c>
    </row>
    <row r="71" spans="1:12" x14ac:dyDescent="0.2">
      <c r="A71">
        <v>3.4</v>
      </c>
      <c r="B71">
        <v>4.9200000000000001E-2</v>
      </c>
      <c r="C71">
        <v>3.4</v>
      </c>
      <c r="D71">
        <v>4.2500000000000003E-2</v>
      </c>
      <c r="E71">
        <v>3.4</v>
      </c>
      <c r="F71">
        <v>5.8400000000000001E-2</v>
      </c>
      <c r="G71">
        <v>3.4</v>
      </c>
      <c r="H71">
        <v>5.3499999999999999E-2</v>
      </c>
      <c r="I71">
        <v>3.4</v>
      </c>
      <c r="J71">
        <v>5.4600000000000003E-2</v>
      </c>
      <c r="K71">
        <v>3.4</v>
      </c>
      <c r="L71">
        <v>4.6800000000000001E-2</v>
      </c>
    </row>
    <row r="72" spans="1:12" x14ac:dyDescent="0.2">
      <c r="A72">
        <v>3.45</v>
      </c>
      <c r="B72">
        <v>4.9500000000000002E-2</v>
      </c>
      <c r="C72">
        <v>3.45</v>
      </c>
      <c r="D72">
        <v>4.2999999999999997E-2</v>
      </c>
      <c r="E72">
        <v>3.45</v>
      </c>
      <c r="F72">
        <v>5.7599999999999998E-2</v>
      </c>
      <c r="G72">
        <v>3.45</v>
      </c>
      <c r="H72">
        <v>5.3400000000000003E-2</v>
      </c>
      <c r="I72">
        <v>3.45</v>
      </c>
      <c r="J72">
        <v>5.3800000000000001E-2</v>
      </c>
      <c r="K72">
        <v>3.45</v>
      </c>
      <c r="L72">
        <v>4.5699999999999998E-2</v>
      </c>
    </row>
    <row r="73" spans="1:12" x14ac:dyDescent="0.2">
      <c r="A73">
        <v>3.5</v>
      </c>
      <c r="B73">
        <v>4.9700000000000001E-2</v>
      </c>
      <c r="C73">
        <v>3.5</v>
      </c>
      <c r="D73">
        <v>4.1500000000000002E-2</v>
      </c>
      <c r="E73">
        <v>3.5</v>
      </c>
      <c r="F73">
        <v>6.0299999999999999E-2</v>
      </c>
      <c r="G73">
        <v>3.5</v>
      </c>
      <c r="H73">
        <v>5.3999999999999999E-2</v>
      </c>
      <c r="I73">
        <v>3.5</v>
      </c>
      <c r="J73">
        <v>5.4600000000000003E-2</v>
      </c>
      <c r="K73">
        <v>3.5</v>
      </c>
      <c r="L73">
        <v>4.6100000000000002E-2</v>
      </c>
    </row>
    <row r="74" spans="1:12" x14ac:dyDescent="0.2">
      <c r="A74">
        <v>3.55</v>
      </c>
      <c r="B74">
        <v>4.99E-2</v>
      </c>
      <c r="C74">
        <v>3.55</v>
      </c>
      <c r="D74">
        <v>4.2000000000000003E-2</v>
      </c>
      <c r="E74">
        <v>3.55</v>
      </c>
      <c r="F74">
        <v>5.8500000000000003E-2</v>
      </c>
      <c r="G74">
        <v>3.55</v>
      </c>
      <c r="H74">
        <v>5.57E-2</v>
      </c>
      <c r="I74">
        <v>3.55</v>
      </c>
      <c r="J74">
        <v>5.9299999999999999E-2</v>
      </c>
      <c r="K74">
        <v>3.55</v>
      </c>
      <c r="L74">
        <v>4.6899999999999997E-2</v>
      </c>
    </row>
    <row r="75" spans="1:12" x14ac:dyDescent="0.2">
      <c r="A75">
        <v>3.6</v>
      </c>
      <c r="B75">
        <v>5.0200000000000002E-2</v>
      </c>
      <c r="C75">
        <v>3.6</v>
      </c>
      <c r="D75">
        <v>3.9899999999999998E-2</v>
      </c>
      <c r="E75">
        <v>3.6</v>
      </c>
      <c r="F75">
        <v>6.1800000000000001E-2</v>
      </c>
      <c r="G75">
        <v>3.6</v>
      </c>
      <c r="H75">
        <v>5.5800000000000002E-2</v>
      </c>
      <c r="I75">
        <v>3.6</v>
      </c>
      <c r="J75">
        <v>5.8900000000000001E-2</v>
      </c>
      <c r="K75">
        <v>3.6</v>
      </c>
      <c r="L75">
        <v>4.8500000000000001E-2</v>
      </c>
    </row>
    <row r="76" spans="1:12" x14ac:dyDescent="0.2">
      <c r="A76">
        <v>3.65</v>
      </c>
      <c r="B76">
        <v>5.04E-2</v>
      </c>
      <c r="C76">
        <v>3.65</v>
      </c>
      <c r="D76">
        <v>3.73E-2</v>
      </c>
      <c r="E76">
        <v>3.65</v>
      </c>
      <c r="F76">
        <v>6.2E-2</v>
      </c>
      <c r="G76">
        <v>3.65</v>
      </c>
      <c r="H76">
        <v>5.2600000000000001E-2</v>
      </c>
      <c r="I76">
        <v>3.65</v>
      </c>
      <c r="J76">
        <v>5.7799999999999997E-2</v>
      </c>
      <c r="K76">
        <v>3.65</v>
      </c>
      <c r="L76">
        <v>4.9099999999999998E-2</v>
      </c>
    </row>
    <row r="77" spans="1:12" x14ac:dyDescent="0.2">
      <c r="A77">
        <v>3.7</v>
      </c>
      <c r="B77">
        <v>5.0599999999999999E-2</v>
      </c>
      <c r="C77">
        <v>3.7</v>
      </c>
      <c r="D77">
        <v>3.8100000000000002E-2</v>
      </c>
      <c r="E77">
        <v>3.7</v>
      </c>
      <c r="F77">
        <v>6.3299999999999995E-2</v>
      </c>
      <c r="G77">
        <v>3.7</v>
      </c>
      <c r="H77">
        <v>5.4399999999999997E-2</v>
      </c>
      <c r="I77">
        <v>3.7</v>
      </c>
      <c r="J77">
        <v>5.9400000000000001E-2</v>
      </c>
      <c r="K77">
        <v>3.7</v>
      </c>
      <c r="L77">
        <v>4.8800000000000003E-2</v>
      </c>
    </row>
    <row r="78" spans="1:12" x14ac:dyDescent="0.2">
      <c r="A78">
        <v>3.75</v>
      </c>
      <c r="B78">
        <v>5.0799999999999998E-2</v>
      </c>
      <c r="C78">
        <v>3.75</v>
      </c>
      <c r="D78">
        <v>3.9100000000000003E-2</v>
      </c>
      <c r="E78">
        <v>3.75</v>
      </c>
      <c r="F78">
        <v>6.3500000000000001E-2</v>
      </c>
      <c r="G78">
        <v>3.75</v>
      </c>
      <c r="H78">
        <v>5.3400000000000003E-2</v>
      </c>
      <c r="I78">
        <v>3.75</v>
      </c>
      <c r="J78">
        <v>5.91E-2</v>
      </c>
      <c r="K78">
        <v>3.75</v>
      </c>
      <c r="L78">
        <v>4.9000000000000002E-2</v>
      </c>
    </row>
    <row r="79" spans="1:12" x14ac:dyDescent="0.2">
      <c r="A79">
        <v>3.8</v>
      </c>
      <c r="B79">
        <v>5.0999999999999997E-2</v>
      </c>
      <c r="C79">
        <v>3.8</v>
      </c>
      <c r="D79">
        <v>3.9899999999999998E-2</v>
      </c>
      <c r="E79">
        <v>3.8</v>
      </c>
      <c r="F79">
        <v>6.2600000000000003E-2</v>
      </c>
      <c r="G79">
        <v>3.8</v>
      </c>
      <c r="H79">
        <v>4.9700000000000001E-2</v>
      </c>
      <c r="I79">
        <v>3.8</v>
      </c>
      <c r="J79">
        <v>5.8999999999999997E-2</v>
      </c>
      <c r="K79">
        <v>3.8</v>
      </c>
      <c r="L79">
        <v>4.9799999999999997E-2</v>
      </c>
    </row>
    <row r="80" spans="1:12" x14ac:dyDescent="0.2">
      <c r="A80">
        <v>3.85</v>
      </c>
      <c r="B80">
        <v>5.1200000000000002E-2</v>
      </c>
      <c r="C80">
        <v>3.85</v>
      </c>
      <c r="D80">
        <v>3.7100000000000001E-2</v>
      </c>
      <c r="E80">
        <v>3.85</v>
      </c>
      <c r="F80">
        <v>6.6600000000000006E-2</v>
      </c>
      <c r="G80">
        <v>3.85</v>
      </c>
      <c r="H80">
        <v>5.3999999999999999E-2</v>
      </c>
      <c r="I80">
        <v>3.85</v>
      </c>
      <c r="J80">
        <v>6.0100000000000001E-2</v>
      </c>
      <c r="K80">
        <v>3.85</v>
      </c>
      <c r="L80">
        <v>4.9299999999999997E-2</v>
      </c>
    </row>
    <row r="81" spans="1:12" x14ac:dyDescent="0.2">
      <c r="A81">
        <v>3.9</v>
      </c>
      <c r="B81">
        <v>5.1400000000000001E-2</v>
      </c>
      <c r="C81">
        <v>3.9</v>
      </c>
      <c r="D81">
        <v>3.73E-2</v>
      </c>
      <c r="E81">
        <v>3.9</v>
      </c>
      <c r="F81">
        <v>6.9599999999999995E-2</v>
      </c>
      <c r="G81">
        <v>3.9</v>
      </c>
      <c r="H81">
        <v>5.4899999999999997E-2</v>
      </c>
      <c r="I81">
        <v>3.9</v>
      </c>
      <c r="J81">
        <v>6.0900000000000003E-2</v>
      </c>
      <c r="K81">
        <v>3.9</v>
      </c>
      <c r="L81">
        <v>4.9200000000000001E-2</v>
      </c>
    </row>
    <row r="82" spans="1:12" x14ac:dyDescent="0.2">
      <c r="A82">
        <v>3.95</v>
      </c>
      <c r="B82">
        <v>5.16E-2</v>
      </c>
      <c r="C82">
        <v>3.95</v>
      </c>
      <c r="D82">
        <v>3.5700000000000003E-2</v>
      </c>
      <c r="E82">
        <v>3.95</v>
      </c>
      <c r="F82">
        <v>7.1900000000000006E-2</v>
      </c>
      <c r="G82">
        <v>3.95</v>
      </c>
      <c r="H82">
        <v>5.0599999999999999E-2</v>
      </c>
      <c r="I82">
        <v>3.95</v>
      </c>
      <c r="J82">
        <v>6.3100000000000003E-2</v>
      </c>
      <c r="K82">
        <v>3.95</v>
      </c>
      <c r="L82">
        <v>4.9000000000000002E-2</v>
      </c>
    </row>
    <row r="83" spans="1:12" x14ac:dyDescent="0.2">
      <c r="A83">
        <v>4</v>
      </c>
      <c r="B83">
        <v>5.1700000000000003E-2</v>
      </c>
      <c r="C83">
        <v>4</v>
      </c>
      <c r="D83">
        <v>3.8899999999999997E-2</v>
      </c>
      <c r="E83">
        <v>4</v>
      </c>
      <c r="F83">
        <v>7.2900000000000006E-2</v>
      </c>
      <c r="G83">
        <v>4</v>
      </c>
      <c r="H83">
        <v>4.7199999999999999E-2</v>
      </c>
      <c r="I83">
        <v>4</v>
      </c>
      <c r="J83">
        <v>6.4600000000000005E-2</v>
      </c>
      <c r="K83">
        <v>4</v>
      </c>
      <c r="L83">
        <v>4.8899999999999999E-2</v>
      </c>
    </row>
    <row r="84" spans="1:12" x14ac:dyDescent="0.2">
      <c r="A84">
        <v>4.05</v>
      </c>
      <c r="B84">
        <v>5.1900000000000002E-2</v>
      </c>
      <c r="C84">
        <v>4.05</v>
      </c>
      <c r="D84">
        <v>3.6499999999999998E-2</v>
      </c>
      <c r="E84">
        <v>4.05</v>
      </c>
      <c r="F84">
        <v>6.8599999999999994E-2</v>
      </c>
      <c r="G84">
        <v>4.05</v>
      </c>
      <c r="H84">
        <v>4.4200000000000003E-2</v>
      </c>
      <c r="I84">
        <v>4.05</v>
      </c>
      <c r="J84">
        <v>6.6500000000000004E-2</v>
      </c>
      <c r="K84">
        <v>4.05</v>
      </c>
      <c r="L84">
        <v>4.8399999999999999E-2</v>
      </c>
    </row>
    <row r="85" spans="1:12" x14ac:dyDescent="0.2">
      <c r="A85">
        <v>4.0999999999999996</v>
      </c>
      <c r="B85">
        <v>5.21E-2</v>
      </c>
      <c r="C85">
        <v>4.0999999999999996</v>
      </c>
      <c r="D85">
        <v>3.8399999999999997E-2</v>
      </c>
      <c r="E85">
        <v>4.0999999999999996</v>
      </c>
      <c r="F85">
        <v>6.9599999999999995E-2</v>
      </c>
      <c r="G85">
        <v>4.0999999999999996</v>
      </c>
      <c r="H85">
        <v>4.4999999999999998E-2</v>
      </c>
      <c r="I85">
        <v>4.0999999999999996</v>
      </c>
      <c r="J85">
        <v>7.2400000000000006E-2</v>
      </c>
      <c r="K85">
        <v>4.0999999999999996</v>
      </c>
      <c r="L85">
        <v>4.8399999999999999E-2</v>
      </c>
    </row>
    <row r="86" spans="1:12" x14ac:dyDescent="0.2">
      <c r="A86">
        <v>4.1500000000000004</v>
      </c>
      <c r="B86">
        <v>5.2299999999999999E-2</v>
      </c>
      <c r="C86">
        <v>4.1500000000000004</v>
      </c>
      <c r="D86">
        <v>4.1300000000000003E-2</v>
      </c>
      <c r="E86">
        <v>4.1500000000000004</v>
      </c>
      <c r="F86">
        <v>6.59E-2</v>
      </c>
      <c r="G86">
        <v>4.1500000000000004</v>
      </c>
      <c r="H86">
        <v>3.9699999999999999E-2</v>
      </c>
      <c r="I86">
        <v>4.1500000000000004</v>
      </c>
      <c r="J86">
        <v>7.0599999999999996E-2</v>
      </c>
      <c r="K86">
        <v>4.1500000000000004</v>
      </c>
      <c r="L86">
        <v>4.7500000000000001E-2</v>
      </c>
    </row>
    <row r="87" spans="1:12" x14ac:dyDescent="0.2">
      <c r="A87">
        <v>4.2</v>
      </c>
      <c r="B87">
        <v>5.2400000000000002E-2</v>
      </c>
      <c r="C87">
        <v>4.2</v>
      </c>
      <c r="D87">
        <v>3.9300000000000002E-2</v>
      </c>
      <c r="E87">
        <v>4.2</v>
      </c>
      <c r="F87">
        <v>7.0000000000000007E-2</v>
      </c>
      <c r="G87">
        <v>4.2</v>
      </c>
      <c r="H87">
        <v>3.8300000000000001E-2</v>
      </c>
      <c r="I87">
        <v>4.2</v>
      </c>
      <c r="J87">
        <v>7.0800000000000002E-2</v>
      </c>
      <c r="K87">
        <v>4.2</v>
      </c>
      <c r="L87">
        <v>4.9099999999999998E-2</v>
      </c>
    </row>
    <row r="88" spans="1:12" x14ac:dyDescent="0.2">
      <c r="A88">
        <v>4.25</v>
      </c>
      <c r="B88">
        <v>5.2600000000000001E-2</v>
      </c>
      <c r="C88">
        <v>4.25</v>
      </c>
      <c r="D88">
        <v>3.6600000000000001E-2</v>
      </c>
      <c r="E88">
        <v>4.25</v>
      </c>
      <c r="F88">
        <v>7.0199999999999999E-2</v>
      </c>
      <c r="G88">
        <v>4.25</v>
      </c>
      <c r="H88">
        <v>4.2099999999999999E-2</v>
      </c>
      <c r="I88">
        <v>4.25</v>
      </c>
      <c r="J88">
        <v>6.8000000000000005E-2</v>
      </c>
      <c r="K88">
        <v>4.25</v>
      </c>
      <c r="L88">
        <v>4.9599999999999998E-2</v>
      </c>
    </row>
    <row r="89" spans="1:12" x14ac:dyDescent="0.2">
      <c r="A89">
        <v>4.3</v>
      </c>
      <c r="B89">
        <v>5.2699999999999997E-2</v>
      </c>
      <c r="C89">
        <v>4.3</v>
      </c>
      <c r="D89">
        <v>3.6999999999999998E-2</v>
      </c>
      <c r="E89">
        <v>4.3</v>
      </c>
      <c r="F89">
        <v>7.0000000000000007E-2</v>
      </c>
      <c r="G89">
        <v>4.3</v>
      </c>
      <c r="H89">
        <v>4.3200000000000002E-2</v>
      </c>
      <c r="I89">
        <v>4.3</v>
      </c>
      <c r="J89">
        <v>6.7100000000000007E-2</v>
      </c>
      <c r="K89">
        <v>4.3</v>
      </c>
      <c r="L89">
        <v>4.9599999999999998E-2</v>
      </c>
    </row>
    <row r="90" spans="1:12" x14ac:dyDescent="0.2">
      <c r="A90">
        <v>4.3499999999999996</v>
      </c>
      <c r="B90">
        <v>5.2900000000000003E-2</v>
      </c>
      <c r="C90">
        <v>4.3499999999999996</v>
      </c>
      <c r="D90">
        <v>3.78E-2</v>
      </c>
      <c r="E90">
        <v>4.3499999999999996</v>
      </c>
      <c r="F90">
        <v>6.8699999999999997E-2</v>
      </c>
      <c r="G90">
        <v>4.3499999999999996</v>
      </c>
      <c r="H90">
        <v>4.1799999999999997E-2</v>
      </c>
      <c r="I90">
        <v>4.3499999999999996</v>
      </c>
      <c r="J90">
        <v>6.6799999999999998E-2</v>
      </c>
      <c r="K90">
        <v>4.3499999999999996</v>
      </c>
      <c r="L90">
        <v>4.99E-2</v>
      </c>
    </row>
    <row r="91" spans="1:12" x14ac:dyDescent="0.2">
      <c r="A91">
        <v>4.4000000000000004</v>
      </c>
      <c r="B91">
        <v>5.2999999999999999E-2</v>
      </c>
      <c r="C91">
        <v>4.4000000000000004</v>
      </c>
      <c r="D91">
        <v>3.78E-2</v>
      </c>
      <c r="E91">
        <v>4.4000000000000004</v>
      </c>
      <c r="F91">
        <v>7.0000000000000007E-2</v>
      </c>
      <c r="G91">
        <v>4.4000000000000004</v>
      </c>
      <c r="H91">
        <v>4.2799999999999998E-2</v>
      </c>
      <c r="I91">
        <v>4.4000000000000004</v>
      </c>
      <c r="J91">
        <v>6.6299999999999998E-2</v>
      </c>
      <c r="K91">
        <v>4.4000000000000004</v>
      </c>
      <c r="L91">
        <v>5.0200000000000002E-2</v>
      </c>
    </row>
    <row r="92" spans="1:12" x14ac:dyDescent="0.2">
      <c r="A92">
        <v>4.45</v>
      </c>
      <c r="B92">
        <v>5.3199999999999997E-2</v>
      </c>
      <c r="C92">
        <v>4.45</v>
      </c>
      <c r="D92">
        <v>4.0099999999999997E-2</v>
      </c>
      <c r="E92">
        <v>4.45</v>
      </c>
      <c r="F92">
        <v>6.9699999999999998E-2</v>
      </c>
      <c r="G92">
        <v>4.45</v>
      </c>
      <c r="H92">
        <v>4.2500000000000003E-2</v>
      </c>
      <c r="I92">
        <v>4.45</v>
      </c>
      <c r="J92">
        <v>7.0300000000000001E-2</v>
      </c>
      <c r="K92">
        <v>4.45</v>
      </c>
      <c r="L92">
        <v>4.9099999999999998E-2</v>
      </c>
    </row>
    <row r="93" spans="1:12" x14ac:dyDescent="0.2">
      <c r="A93">
        <v>4.5</v>
      </c>
      <c r="B93">
        <v>5.33E-2</v>
      </c>
      <c r="C93">
        <v>4.5</v>
      </c>
      <c r="D93">
        <v>4.0099999999999997E-2</v>
      </c>
      <c r="E93">
        <v>4.5</v>
      </c>
      <c r="F93">
        <v>7.0699999999999999E-2</v>
      </c>
      <c r="G93">
        <v>4.5</v>
      </c>
      <c r="H93">
        <v>4.41E-2</v>
      </c>
      <c r="I93">
        <v>4.5</v>
      </c>
      <c r="J93">
        <v>7.1199999999999999E-2</v>
      </c>
      <c r="K93">
        <v>4.5</v>
      </c>
      <c r="L93">
        <v>4.8500000000000001E-2</v>
      </c>
    </row>
    <row r="94" spans="1:12" x14ac:dyDescent="0.2">
      <c r="A94">
        <v>4.55</v>
      </c>
      <c r="B94">
        <v>5.3499999999999999E-2</v>
      </c>
      <c r="C94">
        <v>4.55</v>
      </c>
      <c r="D94">
        <v>4.0300000000000002E-2</v>
      </c>
      <c r="E94">
        <v>4.55</v>
      </c>
      <c r="F94">
        <v>7.4099999999999999E-2</v>
      </c>
      <c r="G94">
        <v>4.55</v>
      </c>
      <c r="H94">
        <v>4.5400000000000003E-2</v>
      </c>
      <c r="I94">
        <v>4.55</v>
      </c>
      <c r="J94">
        <v>6.9500000000000006E-2</v>
      </c>
      <c r="K94">
        <v>4.55</v>
      </c>
      <c r="L94">
        <v>4.8000000000000001E-2</v>
      </c>
    </row>
    <row r="95" spans="1:12" x14ac:dyDescent="0.2">
      <c r="A95">
        <v>4.5999999999999996</v>
      </c>
      <c r="B95">
        <v>5.3600000000000002E-2</v>
      </c>
      <c r="C95">
        <v>4.5999999999999996</v>
      </c>
      <c r="D95">
        <v>4.0099999999999997E-2</v>
      </c>
      <c r="E95">
        <v>4.5999999999999996</v>
      </c>
      <c r="F95">
        <v>7.3999999999999996E-2</v>
      </c>
      <c r="G95">
        <v>4.5999999999999996</v>
      </c>
      <c r="H95">
        <v>4.5199999999999997E-2</v>
      </c>
      <c r="I95">
        <v>4.5999999999999996</v>
      </c>
      <c r="J95">
        <v>6.7000000000000004E-2</v>
      </c>
      <c r="K95">
        <v>4.5999999999999996</v>
      </c>
      <c r="L95">
        <v>4.8500000000000001E-2</v>
      </c>
    </row>
    <row r="96" spans="1:12" x14ac:dyDescent="0.2">
      <c r="A96">
        <v>4.6500000000000004</v>
      </c>
      <c r="B96">
        <v>5.3699999999999998E-2</v>
      </c>
      <c r="C96">
        <v>4.6500000000000004</v>
      </c>
      <c r="D96">
        <v>4.24E-2</v>
      </c>
      <c r="E96">
        <v>4.6500000000000004</v>
      </c>
      <c r="F96">
        <v>7.2499999999999995E-2</v>
      </c>
      <c r="G96">
        <v>4.6500000000000004</v>
      </c>
      <c r="H96">
        <v>4.0599999999999997E-2</v>
      </c>
      <c r="I96">
        <v>4.6500000000000004</v>
      </c>
      <c r="J96">
        <v>7.0599999999999996E-2</v>
      </c>
      <c r="K96">
        <v>4.6500000000000004</v>
      </c>
      <c r="L96">
        <v>4.9799999999999997E-2</v>
      </c>
    </row>
    <row r="97" spans="1:12" x14ac:dyDescent="0.2">
      <c r="A97">
        <v>4.7</v>
      </c>
      <c r="B97">
        <v>5.3800000000000001E-2</v>
      </c>
      <c r="C97">
        <v>4.7</v>
      </c>
      <c r="D97">
        <v>4.2500000000000003E-2</v>
      </c>
      <c r="E97">
        <v>4.7</v>
      </c>
      <c r="F97">
        <v>7.1599999999999997E-2</v>
      </c>
      <c r="G97">
        <v>4.7</v>
      </c>
      <c r="H97">
        <v>4.0500000000000001E-2</v>
      </c>
      <c r="I97">
        <v>4.7</v>
      </c>
      <c r="J97">
        <v>6.9400000000000003E-2</v>
      </c>
      <c r="K97">
        <v>4.7</v>
      </c>
      <c r="L97">
        <v>4.8800000000000003E-2</v>
      </c>
    </row>
    <row r="98" spans="1:12" x14ac:dyDescent="0.2">
      <c r="A98">
        <v>4.75</v>
      </c>
      <c r="B98">
        <v>5.3999999999999999E-2</v>
      </c>
      <c r="C98">
        <v>4.75</v>
      </c>
      <c r="D98">
        <v>4.36E-2</v>
      </c>
      <c r="E98">
        <v>4.75</v>
      </c>
      <c r="F98">
        <v>6.9500000000000006E-2</v>
      </c>
      <c r="G98">
        <v>4.75</v>
      </c>
      <c r="H98">
        <v>3.95E-2</v>
      </c>
      <c r="I98">
        <v>4.75</v>
      </c>
      <c r="J98">
        <v>6.6199999999999995E-2</v>
      </c>
      <c r="K98">
        <v>4.75</v>
      </c>
      <c r="L98">
        <v>0.05</v>
      </c>
    </row>
    <row r="99" spans="1:12" x14ac:dyDescent="0.2">
      <c r="A99">
        <v>4.8</v>
      </c>
      <c r="B99">
        <v>5.4100000000000002E-2</v>
      </c>
      <c r="C99">
        <v>4.8</v>
      </c>
      <c r="D99">
        <v>4.3400000000000001E-2</v>
      </c>
      <c r="E99">
        <v>4.8</v>
      </c>
      <c r="F99">
        <v>7.2900000000000006E-2</v>
      </c>
      <c r="G99">
        <v>4.8</v>
      </c>
      <c r="H99">
        <v>4.1300000000000003E-2</v>
      </c>
      <c r="I99">
        <v>4.8</v>
      </c>
      <c r="J99">
        <v>6.1499999999999999E-2</v>
      </c>
      <c r="K99">
        <v>4.8</v>
      </c>
      <c r="L99">
        <v>4.9700000000000001E-2</v>
      </c>
    </row>
    <row r="100" spans="1:12" x14ac:dyDescent="0.2">
      <c r="A100">
        <v>4.8499999999999996</v>
      </c>
      <c r="B100">
        <v>5.4199999999999998E-2</v>
      </c>
      <c r="C100">
        <v>4.8499999999999996</v>
      </c>
      <c r="D100">
        <v>4.3299999999999998E-2</v>
      </c>
      <c r="E100">
        <v>4.8499999999999996</v>
      </c>
      <c r="F100">
        <v>7.1199999999999999E-2</v>
      </c>
      <c r="G100">
        <v>4.8499999999999996</v>
      </c>
      <c r="H100">
        <v>4.2200000000000001E-2</v>
      </c>
      <c r="I100">
        <v>4.8499999999999996</v>
      </c>
      <c r="J100">
        <v>6.1199999999999997E-2</v>
      </c>
      <c r="K100">
        <v>4.8499999999999996</v>
      </c>
      <c r="L100">
        <v>4.9700000000000001E-2</v>
      </c>
    </row>
    <row r="101" spans="1:12" x14ac:dyDescent="0.2">
      <c r="A101">
        <v>4.9000000000000004</v>
      </c>
      <c r="B101">
        <v>5.4300000000000001E-2</v>
      </c>
      <c r="C101">
        <v>4.9000000000000004</v>
      </c>
      <c r="D101">
        <v>4.2599999999999999E-2</v>
      </c>
      <c r="E101">
        <v>4.9000000000000004</v>
      </c>
      <c r="F101">
        <v>7.0699999999999999E-2</v>
      </c>
      <c r="G101">
        <v>4.9000000000000004</v>
      </c>
      <c r="H101">
        <v>4.2999999999999997E-2</v>
      </c>
      <c r="I101">
        <v>4.9000000000000004</v>
      </c>
      <c r="J101">
        <v>6.1800000000000001E-2</v>
      </c>
      <c r="K101">
        <v>4.9000000000000004</v>
      </c>
      <c r="L101">
        <v>4.9599999999999998E-2</v>
      </c>
    </row>
    <row r="102" spans="1:12" x14ac:dyDescent="0.2">
      <c r="A102">
        <v>4.95</v>
      </c>
      <c r="B102">
        <v>5.4399999999999997E-2</v>
      </c>
      <c r="C102">
        <v>4.95</v>
      </c>
      <c r="D102">
        <v>3.8899999999999997E-2</v>
      </c>
      <c r="E102">
        <v>4.95</v>
      </c>
      <c r="F102">
        <v>6.7199999999999996E-2</v>
      </c>
      <c r="G102">
        <v>4.95</v>
      </c>
      <c r="H102">
        <v>4.3099999999999999E-2</v>
      </c>
      <c r="I102">
        <v>4.95</v>
      </c>
      <c r="J102">
        <v>6.1899999999999997E-2</v>
      </c>
      <c r="K102">
        <v>4.95</v>
      </c>
      <c r="L102">
        <v>4.9299999999999997E-2</v>
      </c>
    </row>
    <row r="103" spans="1:12" x14ac:dyDescent="0.2">
      <c r="A103">
        <v>5</v>
      </c>
      <c r="B103">
        <v>5.45E-2</v>
      </c>
      <c r="C103">
        <v>5</v>
      </c>
      <c r="D103">
        <v>3.9899999999999998E-2</v>
      </c>
      <c r="E103">
        <v>5</v>
      </c>
      <c r="F103">
        <v>6.6299999999999998E-2</v>
      </c>
      <c r="G103">
        <v>5</v>
      </c>
      <c r="H103">
        <v>4.6699999999999998E-2</v>
      </c>
      <c r="I103">
        <v>5</v>
      </c>
      <c r="J103">
        <v>6.3299999999999995E-2</v>
      </c>
      <c r="K103">
        <v>5</v>
      </c>
      <c r="L103">
        <v>4.9700000000000001E-2</v>
      </c>
    </row>
    <row r="104" spans="1:12" x14ac:dyDescent="0.2">
      <c r="A104">
        <v>5.05</v>
      </c>
      <c r="B104">
        <v>5.4699999999999999E-2</v>
      </c>
      <c r="C104">
        <v>5.05</v>
      </c>
      <c r="D104">
        <v>4.2000000000000003E-2</v>
      </c>
      <c r="E104">
        <v>5.05</v>
      </c>
      <c r="F104">
        <v>7.3700000000000002E-2</v>
      </c>
      <c r="G104">
        <v>5.05</v>
      </c>
      <c r="H104">
        <v>4.8800000000000003E-2</v>
      </c>
      <c r="I104">
        <v>5.05</v>
      </c>
      <c r="J104">
        <v>6.0999999999999999E-2</v>
      </c>
      <c r="K104">
        <v>5.05</v>
      </c>
      <c r="L104">
        <v>5.1400000000000001E-2</v>
      </c>
    </row>
    <row r="105" spans="1:12" x14ac:dyDescent="0.2">
      <c r="A105">
        <v>5.0999999999999996</v>
      </c>
      <c r="B105">
        <v>5.4800000000000001E-2</v>
      </c>
      <c r="C105">
        <v>5.0999999999999996</v>
      </c>
      <c r="D105">
        <v>4.1300000000000003E-2</v>
      </c>
      <c r="E105">
        <v>5.0999999999999996</v>
      </c>
      <c r="F105">
        <v>7.2800000000000004E-2</v>
      </c>
      <c r="G105">
        <v>5.0999999999999996</v>
      </c>
      <c r="H105">
        <v>4.4999999999999998E-2</v>
      </c>
      <c r="I105">
        <v>5.0999999999999996</v>
      </c>
      <c r="J105">
        <v>6.4199999999999993E-2</v>
      </c>
      <c r="K105">
        <v>5.0999999999999996</v>
      </c>
      <c r="L105">
        <v>5.1499999999999997E-2</v>
      </c>
    </row>
    <row r="106" spans="1:12" x14ac:dyDescent="0.2">
      <c r="A106">
        <v>5.15</v>
      </c>
      <c r="B106">
        <v>5.4899999999999997E-2</v>
      </c>
      <c r="C106">
        <v>5.15</v>
      </c>
      <c r="D106">
        <v>4.2599999999999999E-2</v>
      </c>
      <c r="E106">
        <v>5.15</v>
      </c>
      <c r="F106">
        <v>7.3800000000000004E-2</v>
      </c>
      <c r="G106">
        <v>5.15</v>
      </c>
      <c r="H106">
        <v>4.6199999999999998E-2</v>
      </c>
      <c r="I106">
        <v>5.15</v>
      </c>
      <c r="J106">
        <v>6.5100000000000005E-2</v>
      </c>
      <c r="K106">
        <v>5.15</v>
      </c>
      <c r="L106">
        <v>5.1400000000000001E-2</v>
      </c>
    </row>
    <row r="107" spans="1:12" x14ac:dyDescent="0.2">
      <c r="A107">
        <v>5.2</v>
      </c>
      <c r="B107">
        <v>5.5E-2</v>
      </c>
      <c r="C107">
        <v>5.2</v>
      </c>
      <c r="D107">
        <v>4.53E-2</v>
      </c>
      <c r="E107">
        <v>5.2</v>
      </c>
      <c r="F107">
        <v>7.0499999999999993E-2</v>
      </c>
      <c r="G107">
        <v>5.2</v>
      </c>
      <c r="H107">
        <v>4.6600000000000003E-2</v>
      </c>
      <c r="I107">
        <v>5.2</v>
      </c>
      <c r="J107">
        <v>6.5299999999999997E-2</v>
      </c>
      <c r="K107">
        <v>5.2</v>
      </c>
      <c r="L107">
        <v>5.04E-2</v>
      </c>
    </row>
    <row r="108" spans="1:12" x14ac:dyDescent="0.2">
      <c r="A108">
        <v>5.25</v>
      </c>
      <c r="B108">
        <v>5.5100000000000003E-2</v>
      </c>
      <c r="C108">
        <v>5.25</v>
      </c>
      <c r="D108">
        <v>4.3299999999999998E-2</v>
      </c>
      <c r="E108">
        <v>5.25</v>
      </c>
      <c r="F108">
        <v>7.2300000000000003E-2</v>
      </c>
      <c r="G108">
        <v>5.25</v>
      </c>
      <c r="H108">
        <v>4.2999999999999997E-2</v>
      </c>
      <c r="I108">
        <v>5.25</v>
      </c>
      <c r="J108">
        <v>6.2700000000000006E-2</v>
      </c>
      <c r="K108">
        <v>5.25</v>
      </c>
      <c r="L108">
        <v>5.0799999999999998E-2</v>
      </c>
    </row>
    <row r="109" spans="1:12" x14ac:dyDescent="0.2">
      <c r="A109">
        <v>5.3</v>
      </c>
      <c r="B109">
        <v>5.5100000000000003E-2</v>
      </c>
      <c r="C109">
        <v>5.3</v>
      </c>
      <c r="D109">
        <v>4.2700000000000002E-2</v>
      </c>
      <c r="E109">
        <v>5.3</v>
      </c>
      <c r="F109">
        <v>7.0699999999999999E-2</v>
      </c>
      <c r="G109">
        <v>5.3</v>
      </c>
      <c r="H109">
        <v>4.4900000000000002E-2</v>
      </c>
      <c r="I109">
        <v>5.3</v>
      </c>
      <c r="J109">
        <v>6.0299999999999999E-2</v>
      </c>
      <c r="K109">
        <v>5.3</v>
      </c>
      <c r="L109">
        <v>5.1499999999999997E-2</v>
      </c>
    </row>
    <row r="110" spans="1:12" x14ac:dyDescent="0.2">
      <c r="A110">
        <v>5.35</v>
      </c>
      <c r="B110">
        <v>5.5199999999999999E-2</v>
      </c>
      <c r="C110">
        <v>5.35</v>
      </c>
      <c r="D110">
        <v>4.3700000000000003E-2</v>
      </c>
      <c r="E110">
        <v>5.35</v>
      </c>
      <c r="F110">
        <v>7.0000000000000007E-2</v>
      </c>
      <c r="G110">
        <v>5.35</v>
      </c>
      <c r="H110">
        <v>4.4699999999999997E-2</v>
      </c>
      <c r="I110">
        <v>5.35</v>
      </c>
      <c r="J110">
        <v>6.1199999999999997E-2</v>
      </c>
      <c r="K110">
        <v>5.35</v>
      </c>
      <c r="L110">
        <v>5.1499999999999997E-2</v>
      </c>
    </row>
    <row r="111" spans="1:12" x14ac:dyDescent="0.2">
      <c r="A111">
        <v>5.4</v>
      </c>
      <c r="B111">
        <v>5.5300000000000002E-2</v>
      </c>
      <c r="C111">
        <v>5.4</v>
      </c>
      <c r="D111">
        <v>4.4999999999999998E-2</v>
      </c>
      <c r="E111">
        <v>5.4</v>
      </c>
      <c r="F111">
        <v>6.9699999999999998E-2</v>
      </c>
      <c r="G111">
        <v>5.4</v>
      </c>
      <c r="H111">
        <v>5.0099999999999999E-2</v>
      </c>
      <c r="I111">
        <v>5.4</v>
      </c>
      <c r="J111">
        <v>6.1600000000000002E-2</v>
      </c>
      <c r="K111">
        <v>5.4</v>
      </c>
      <c r="L111">
        <v>5.21E-2</v>
      </c>
    </row>
    <row r="112" spans="1:12" x14ac:dyDescent="0.2">
      <c r="A112">
        <v>5.45</v>
      </c>
      <c r="B112">
        <v>5.5399999999999998E-2</v>
      </c>
      <c r="C112">
        <v>5.45</v>
      </c>
      <c r="D112">
        <v>4.53E-2</v>
      </c>
      <c r="E112">
        <v>5.45</v>
      </c>
      <c r="F112">
        <v>6.7799999999999999E-2</v>
      </c>
      <c r="G112">
        <v>5.45</v>
      </c>
      <c r="H112">
        <v>5.3800000000000001E-2</v>
      </c>
      <c r="I112">
        <v>5.45</v>
      </c>
      <c r="J112">
        <v>5.8200000000000002E-2</v>
      </c>
      <c r="K112">
        <v>5.45</v>
      </c>
      <c r="L112">
        <v>5.0999999999999997E-2</v>
      </c>
    </row>
    <row r="113" spans="1:12" x14ac:dyDescent="0.2">
      <c r="A113">
        <v>5.5</v>
      </c>
      <c r="B113">
        <v>5.5500000000000001E-2</v>
      </c>
      <c r="C113">
        <v>5.5</v>
      </c>
      <c r="D113">
        <v>4.2500000000000003E-2</v>
      </c>
      <c r="E113">
        <v>5.5</v>
      </c>
      <c r="F113">
        <v>6.6900000000000001E-2</v>
      </c>
      <c r="G113">
        <v>5.5</v>
      </c>
      <c r="H113">
        <v>5.2900000000000003E-2</v>
      </c>
      <c r="I113">
        <v>5.5</v>
      </c>
      <c r="J113">
        <v>6.3700000000000007E-2</v>
      </c>
      <c r="K113">
        <v>5.5</v>
      </c>
      <c r="L113">
        <v>5.1799999999999999E-2</v>
      </c>
    </row>
    <row r="114" spans="1:12" x14ac:dyDescent="0.2">
      <c r="A114">
        <v>5.55</v>
      </c>
      <c r="B114">
        <v>5.5599999999999997E-2</v>
      </c>
      <c r="C114">
        <v>5.55</v>
      </c>
      <c r="D114">
        <v>4.3499999999999997E-2</v>
      </c>
      <c r="E114">
        <v>5.55</v>
      </c>
      <c r="F114">
        <v>6.3E-2</v>
      </c>
      <c r="G114">
        <v>5.55</v>
      </c>
      <c r="H114">
        <v>5.0599999999999999E-2</v>
      </c>
      <c r="I114">
        <v>5.55</v>
      </c>
      <c r="J114">
        <v>6.5699999999999995E-2</v>
      </c>
      <c r="K114">
        <v>5.55</v>
      </c>
      <c r="L114">
        <v>5.0900000000000001E-2</v>
      </c>
    </row>
    <row r="115" spans="1:12" x14ac:dyDescent="0.2">
      <c r="A115">
        <v>5.6</v>
      </c>
      <c r="B115">
        <v>5.57E-2</v>
      </c>
      <c r="C115">
        <v>5.6</v>
      </c>
      <c r="D115">
        <v>4.3999999999999997E-2</v>
      </c>
      <c r="E115">
        <v>5.6</v>
      </c>
      <c r="F115">
        <v>5.7000000000000002E-2</v>
      </c>
      <c r="G115">
        <v>5.6</v>
      </c>
      <c r="H115">
        <v>4.65E-2</v>
      </c>
      <c r="I115">
        <v>5.6</v>
      </c>
      <c r="J115">
        <v>6.4399999999999999E-2</v>
      </c>
      <c r="K115">
        <v>5.6</v>
      </c>
      <c r="L115">
        <v>5.0999999999999997E-2</v>
      </c>
    </row>
    <row r="116" spans="1:12" x14ac:dyDescent="0.2">
      <c r="A116">
        <v>5.65</v>
      </c>
      <c r="B116">
        <v>5.57E-2</v>
      </c>
      <c r="C116">
        <v>5.65</v>
      </c>
      <c r="D116">
        <v>5.0700000000000002E-2</v>
      </c>
      <c r="E116">
        <v>5.65</v>
      </c>
      <c r="F116">
        <v>6.1499999999999999E-2</v>
      </c>
      <c r="G116">
        <v>5.65</v>
      </c>
      <c r="H116">
        <v>4.5900000000000003E-2</v>
      </c>
      <c r="I116">
        <v>5.65</v>
      </c>
      <c r="J116">
        <v>6.6199999999999995E-2</v>
      </c>
      <c r="K116">
        <v>5.65</v>
      </c>
      <c r="L116">
        <v>5.2499999999999998E-2</v>
      </c>
    </row>
    <row r="117" spans="1:12" x14ac:dyDescent="0.2">
      <c r="A117">
        <v>5.7</v>
      </c>
      <c r="B117">
        <v>5.5800000000000002E-2</v>
      </c>
      <c r="C117">
        <v>5.7</v>
      </c>
      <c r="D117">
        <v>4.7399999999999998E-2</v>
      </c>
      <c r="E117">
        <v>5.7</v>
      </c>
      <c r="F117">
        <v>6.4399999999999999E-2</v>
      </c>
      <c r="G117">
        <v>5.7</v>
      </c>
      <c r="H117">
        <v>4.48E-2</v>
      </c>
      <c r="I117">
        <v>5.7</v>
      </c>
      <c r="J117">
        <v>6.5299999999999997E-2</v>
      </c>
      <c r="K117">
        <v>5.7</v>
      </c>
      <c r="L117">
        <v>5.2699999999999997E-2</v>
      </c>
    </row>
    <row r="118" spans="1:12" x14ac:dyDescent="0.2">
      <c r="A118">
        <v>5.75</v>
      </c>
      <c r="B118">
        <v>5.5899999999999998E-2</v>
      </c>
      <c r="C118">
        <v>5.75</v>
      </c>
      <c r="D118">
        <v>5.0200000000000002E-2</v>
      </c>
      <c r="E118">
        <v>5.75</v>
      </c>
      <c r="F118">
        <v>6.4899999999999999E-2</v>
      </c>
      <c r="G118">
        <v>5.75</v>
      </c>
      <c r="H118">
        <v>4.3900000000000002E-2</v>
      </c>
      <c r="I118">
        <v>5.75</v>
      </c>
      <c r="J118">
        <v>6.2199999999999998E-2</v>
      </c>
      <c r="K118">
        <v>5.75</v>
      </c>
      <c r="L118">
        <v>5.28E-2</v>
      </c>
    </row>
    <row r="119" spans="1:12" x14ac:dyDescent="0.2">
      <c r="A119">
        <v>5.8</v>
      </c>
      <c r="B119">
        <v>5.6000000000000001E-2</v>
      </c>
      <c r="C119">
        <v>5.8</v>
      </c>
      <c r="D119">
        <v>4.3700000000000003E-2</v>
      </c>
      <c r="E119">
        <v>5.8</v>
      </c>
      <c r="F119">
        <v>6.1199999999999997E-2</v>
      </c>
      <c r="G119">
        <v>5.8</v>
      </c>
      <c r="H119">
        <v>4.5900000000000003E-2</v>
      </c>
      <c r="I119">
        <v>5.8</v>
      </c>
      <c r="J119">
        <v>6.3100000000000003E-2</v>
      </c>
      <c r="K119">
        <v>5.8</v>
      </c>
      <c r="L119">
        <v>5.2499999999999998E-2</v>
      </c>
    </row>
    <row r="120" spans="1:12" x14ac:dyDescent="0.2">
      <c r="A120">
        <v>5.85</v>
      </c>
      <c r="B120">
        <v>5.6000000000000001E-2</v>
      </c>
      <c r="C120">
        <v>5.85</v>
      </c>
      <c r="D120">
        <v>4.2900000000000001E-2</v>
      </c>
      <c r="E120">
        <v>5.85</v>
      </c>
      <c r="F120">
        <v>5.9499999999999997E-2</v>
      </c>
      <c r="G120">
        <v>5.85</v>
      </c>
      <c r="H120">
        <v>4.6899999999999997E-2</v>
      </c>
      <c r="I120">
        <v>5.85</v>
      </c>
      <c r="J120">
        <v>6.54E-2</v>
      </c>
      <c r="K120">
        <v>5.85</v>
      </c>
      <c r="L120">
        <v>5.3199999999999997E-2</v>
      </c>
    </row>
    <row r="121" spans="1:12" x14ac:dyDescent="0.2">
      <c r="A121">
        <v>5.9</v>
      </c>
      <c r="B121">
        <v>5.6099999999999997E-2</v>
      </c>
      <c r="C121">
        <v>5.9</v>
      </c>
      <c r="D121">
        <v>4.7500000000000001E-2</v>
      </c>
      <c r="E121">
        <v>5.9</v>
      </c>
      <c r="F121">
        <v>5.8999999999999997E-2</v>
      </c>
      <c r="G121">
        <v>5.9</v>
      </c>
      <c r="H121">
        <v>5.0700000000000002E-2</v>
      </c>
      <c r="I121">
        <v>5.9</v>
      </c>
      <c r="J121">
        <v>6.9900000000000004E-2</v>
      </c>
      <c r="K121">
        <v>5.9</v>
      </c>
      <c r="L121">
        <v>5.3499999999999999E-2</v>
      </c>
    </row>
    <row r="122" spans="1:12" x14ac:dyDescent="0.2">
      <c r="A122">
        <v>5.95</v>
      </c>
      <c r="B122">
        <v>5.62E-2</v>
      </c>
      <c r="C122">
        <v>5.95</v>
      </c>
      <c r="D122">
        <v>4.7300000000000002E-2</v>
      </c>
      <c r="E122">
        <v>5.95</v>
      </c>
      <c r="F122">
        <v>6.1400000000000003E-2</v>
      </c>
      <c r="G122">
        <v>5.95</v>
      </c>
      <c r="H122">
        <v>5.28E-2</v>
      </c>
      <c r="I122">
        <v>5.95</v>
      </c>
      <c r="J122">
        <v>7.0199999999999999E-2</v>
      </c>
      <c r="K122">
        <v>5.95</v>
      </c>
      <c r="L122">
        <v>5.2299999999999999E-2</v>
      </c>
    </row>
    <row r="123" spans="1:12" x14ac:dyDescent="0.2">
      <c r="A123">
        <v>6</v>
      </c>
      <c r="B123">
        <v>5.62E-2</v>
      </c>
      <c r="C123">
        <v>6</v>
      </c>
      <c r="D123">
        <v>5.0200000000000002E-2</v>
      </c>
      <c r="E123">
        <v>6</v>
      </c>
      <c r="F123">
        <v>5.96E-2</v>
      </c>
      <c r="G123">
        <v>6</v>
      </c>
      <c r="H123">
        <v>0.05</v>
      </c>
      <c r="I123">
        <v>6</v>
      </c>
      <c r="J123">
        <v>6.7799999999999999E-2</v>
      </c>
      <c r="K123">
        <v>6</v>
      </c>
      <c r="L123">
        <v>5.28E-2</v>
      </c>
    </row>
    <row r="124" spans="1:12" x14ac:dyDescent="0.2">
      <c r="A124">
        <v>6.05</v>
      </c>
      <c r="B124">
        <v>5.6300000000000003E-2</v>
      </c>
      <c r="C124">
        <v>6.05</v>
      </c>
      <c r="D124">
        <v>5.0299999999999997E-2</v>
      </c>
      <c r="E124">
        <v>6.05</v>
      </c>
      <c r="F124">
        <v>6.2199999999999998E-2</v>
      </c>
      <c r="G124">
        <v>6.05</v>
      </c>
      <c r="H124">
        <v>5.21E-2</v>
      </c>
      <c r="I124">
        <v>6.05</v>
      </c>
      <c r="J124">
        <v>6.7199999999999996E-2</v>
      </c>
      <c r="K124">
        <v>6.05</v>
      </c>
      <c r="L124">
        <v>5.2900000000000003E-2</v>
      </c>
    </row>
    <row r="125" spans="1:12" x14ac:dyDescent="0.2">
      <c r="A125">
        <v>6.1</v>
      </c>
      <c r="B125">
        <v>5.6399999999999999E-2</v>
      </c>
      <c r="C125">
        <v>6.1</v>
      </c>
      <c r="D125">
        <v>4.7399999999999998E-2</v>
      </c>
      <c r="E125">
        <v>6.1</v>
      </c>
      <c r="F125">
        <v>6.2399999999999997E-2</v>
      </c>
      <c r="G125">
        <v>6.1</v>
      </c>
      <c r="H125">
        <v>5.0200000000000002E-2</v>
      </c>
      <c r="I125">
        <v>6.1</v>
      </c>
      <c r="J125">
        <v>6.3799999999999996E-2</v>
      </c>
      <c r="K125">
        <v>6.1</v>
      </c>
      <c r="L125">
        <v>5.3499999999999999E-2</v>
      </c>
    </row>
    <row r="126" spans="1:12" x14ac:dyDescent="0.2">
      <c r="A126">
        <v>6.15</v>
      </c>
      <c r="B126">
        <v>5.6399999999999999E-2</v>
      </c>
      <c r="C126">
        <v>6.15</v>
      </c>
      <c r="D126">
        <v>5.1799999999999999E-2</v>
      </c>
      <c r="E126">
        <v>6.15</v>
      </c>
      <c r="F126">
        <v>6.5199999999999994E-2</v>
      </c>
      <c r="G126">
        <v>6.15</v>
      </c>
      <c r="H126">
        <v>4.8000000000000001E-2</v>
      </c>
      <c r="I126">
        <v>6.15</v>
      </c>
      <c r="J126">
        <v>6.5799999999999997E-2</v>
      </c>
      <c r="K126">
        <v>6.15</v>
      </c>
      <c r="L126">
        <v>5.3800000000000001E-2</v>
      </c>
    </row>
    <row r="127" spans="1:12" x14ac:dyDescent="0.2">
      <c r="A127">
        <v>6.2</v>
      </c>
      <c r="B127">
        <v>5.6500000000000002E-2</v>
      </c>
      <c r="C127">
        <v>6.2</v>
      </c>
      <c r="D127">
        <v>5.1400000000000001E-2</v>
      </c>
      <c r="E127">
        <v>6.2</v>
      </c>
      <c r="F127">
        <v>6.7000000000000004E-2</v>
      </c>
      <c r="G127">
        <v>6.2</v>
      </c>
      <c r="H127">
        <v>5.21E-2</v>
      </c>
      <c r="I127">
        <v>6.2</v>
      </c>
      <c r="J127">
        <v>6.5799999999999997E-2</v>
      </c>
      <c r="K127">
        <v>6.2</v>
      </c>
      <c r="L127">
        <v>5.3100000000000001E-2</v>
      </c>
    </row>
    <row r="128" spans="1:12" x14ac:dyDescent="0.2">
      <c r="A128">
        <v>6.25</v>
      </c>
      <c r="B128">
        <v>5.6500000000000002E-2</v>
      </c>
      <c r="C128">
        <v>6.25</v>
      </c>
      <c r="D128">
        <v>5.5399999999999998E-2</v>
      </c>
      <c r="E128">
        <v>6.25</v>
      </c>
      <c r="F128">
        <v>6.7699999999999996E-2</v>
      </c>
      <c r="G128">
        <v>6.25</v>
      </c>
      <c r="H128">
        <v>5.1799999999999999E-2</v>
      </c>
      <c r="I128">
        <v>6.25</v>
      </c>
      <c r="J128">
        <v>6.6900000000000001E-2</v>
      </c>
      <c r="K128">
        <v>6.25</v>
      </c>
      <c r="L128">
        <v>5.3499999999999999E-2</v>
      </c>
    </row>
    <row r="129" spans="1:12" x14ac:dyDescent="0.2">
      <c r="A129">
        <v>6.3</v>
      </c>
      <c r="B129">
        <v>5.6599999999999998E-2</v>
      </c>
      <c r="C129">
        <v>6.3</v>
      </c>
      <c r="D129">
        <v>5.5199999999999999E-2</v>
      </c>
      <c r="E129">
        <v>6.3</v>
      </c>
      <c r="F129">
        <v>6.3700000000000007E-2</v>
      </c>
      <c r="G129">
        <v>6.3</v>
      </c>
      <c r="H129">
        <v>5.3499999999999999E-2</v>
      </c>
      <c r="I129">
        <v>6.3</v>
      </c>
      <c r="J129">
        <v>6.93E-2</v>
      </c>
      <c r="K129">
        <v>6.3</v>
      </c>
      <c r="L129">
        <v>5.3400000000000003E-2</v>
      </c>
    </row>
    <row r="130" spans="1:12" x14ac:dyDescent="0.2">
      <c r="A130">
        <v>6.35</v>
      </c>
      <c r="B130">
        <v>5.67E-2</v>
      </c>
      <c r="C130">
        <v>6.35</v>
      </c>
      <c r="D130">
        <v>5.3800000000000001E-2</v>
      </c>
      <c r="E130">
        <v>6.35</v>
      </c>
      <c r="F130">
        <v>6.1400000000000003E-2</v>
      </c>
      <c r="G130">
        <v>6.35</v>
      </c>
      <c r="H130">
        <v>5.2499999999999998E-2</v>
      </c>
      <c r="I130">
        <v>6.35</v>
      </c>
      <c r="J130">
        <v>6.6100000000000006E-2</v>
      </c>
      <c r="K130">
        <v>6.35</v>
      </c>
      <c r="L130">
        <v>5.2900000000000003E-2</v>
      </c>
    </row>
    <row r="131" spans="1:12" x14ac:dyDescent="0.2">
      <c r="A131">
        <v>6.4</v>
      </c>
      <c r="B131">
        <v>5.67E-2</v>
      </c>
      <c r="C131">
        <v>6.4</v>
      </c>
      <c r="D131">
        <v>5.5500000000000001E-2</v>
      </c>
      <c r="E131">
        <v>6.4</v>
      </c>
      <c r="F131">
        <v>6.3200000000000006E-2</v>
      </c>
      <c r="G131">
        <v>6.4</v>
      </c>
      <c r="H131">
        <v>5.1999999999999998E-2</v>
      </c>
      <c r="I131">
        <v>6.4</v>
      </c>
      <c r="J131">
        <v>6.3600000000000004E-2</v>
      </c>
      <c r="K131">
        <v>6.4</v>
      </c>
      <c r="L131">
        <v>5.3100000000000001E-2</v>
      </c>
    </row>
    <row r="132" spans="1:12" x14ac:dyDescent="0.2">
      <c r="A132">
        <v>6.45</v>
      </c>
      <c r="B132">
        <v>5.6800000000000003E-2</v>
      </c>
      <c r="C132">
        <v>6.45</v>
      </c>
      <c r="D132">
        <v>5.4699999999999999E-2</v>
      </c>
      <c r="E132">
        <v>6.45</v>
      </c>
      <c r="F132">
        <v>6.5600000000000006E-2</v>
      </c>
      <c r="G132">
        <v>6.45</v>
      </c>
      <c r="H132">
        <v>5.2600000000000001E-2</v>
      </c>
      <c r="I132">
        <v>6.45</v>
      </c>
      <c r="J132">
        <v>6.3299999999999995E-2</v>
      </c>
      <c r="K132">
        <v>6.45</v>
      </c>
      <c r="L132">
        <v>5.2600000000000001E-2</v>
      </c>
    </row>
    <row r="133" spans="1:12" x14ac:dyDescent="0.2">
      <c r="A133">
        <v>6.5</v>
      </c>
      <c r="B133">
        <v>5.6800000000000003E-2</v>
      </c>
      <c r="C133">
        <v>6.5</v>
      </c>
      <c r="D133">
        <v>5.6399999999999999E-2</v>
      </c>
      <c r="E133">
        <v>6.5</v>
      </c>
      <c r="F133">
        <v>6.4199999999999993E-2</v>
      </c>
      <c r="G133">
        <v>6.5</v>
      </c>
      <c r="H133">
        <v>5.1799999999999999E-2</v>
      </c>
      <c r="I133">
        <v>6.5</v>
      </c>
      <c r="J133">
        <v>6.1899999999999997E-2</v>
      </c>
      <c r="K133">
        <v>6.5</v>
      </c>
      <c r="L133">
        <v>5.2499999999999998E-2</v>
      </c>
    </row>
    <row r="134" spans="1:12" x14ac:dyDescent="0.2">
      <c r="A134">
        <v>6.55</v>
      </c>
      <c r="B134">
        <v>5.6899999999999999E-2</v>
      </c>
      <c r="C134">
        <v>6.55</v>
      </c>
      <c r="D134">
        <v>5.74E-2</v>
      </c>
      <c r="E134">
        <v>6.55</v>
      </c>
      <c r="F134">
        <v>6.4299999999999996E-2</v>
      </c>
      <c r="G134">
        <v>6.55</v>
      </c>
      <c r="H134">
        <v>5.0500000000000003E-2</v>
      </c>
      <c r="I134">
        <v>6.55</v>
      </c>
      <c r="J134">
        <v>6.2899999999999998E-2</v>
      </c>
      <c r="K134">
        <v>6.55</v>
      </c>
      <c r="L134">
        <v>5.3499999999999999E-2</v>
      </c>
    </row>
    <row r="135" spans="1:12" x14ac:dyDescent="0.2">
      <c r="A135">
        <v>6.6</v>
      </c>
      <c r="B135">
        <v>5.6899999999999999E-2</v>
      </c>
      <c r="C135">
        <v>6.6</v>
      </c>
      <c r="D135">
        <v>5.8000000000000003E-2</v>
      </c>
      <c r="E135">
        <v>6.6</v>
      </c>
      <c r="F135">
        <v>6.4199999999999993E-2</v>
      </c>
      <c r="G135">
        <v>6.6</v>
      </c>
      <c r="H135">
        <v>5.0200000000000002E-2</v>
      </c>
      <c r="I135">
        <v>6.6</v>
      </c>
      <c r="J135">
        <v>6.4100000000000004E-2</v>
      </c>
      <c r="K135">
        <v>6.6</v>
      </c>
      <c r="L135">
        <v>5.3499999999999999E-2</v>
      </c>
    </row>
    <row r="136" spans="1:12" x14ac:dyDescent="0.2">
      <c r="A136">
        <v>6.65</v>
      </c>
      <c r="B136">
        <v>5.7000000000000002E-2</v>
      </c>
      <c r="C136">
        <v>6.65</v>
      </c>
      <c r="D136">
        <v>5.96E-2</v>
      </c>
      <c r="E136">
        <v>6.65</v>
      </c>
      <c r="F136">
        <v>6.6100000000000006E-2</v>
      </c>
      <c r="G136">
        <v>6.65</v>
      </c>
      <c r="H136">
        <v>4.9299999999999997E-2</v>
      </c>
      <c r="I136">
        <v>6.65</v>
      </c>
      <c r="J136">
        <v>6.83E-2</v>
      </c>
      <c r="K136">
        <v>6.65</v>
      </c>
      <c r="L136">
        <v>5.1999999999999998E-2</v>
      </c>
    </row>
    <row r="137" spans="1:12" x14ac:dyDescent="0.2">
      <c r="A137">
        <v>6.7</v>
      </c>
      <c r="B137">
        <v>5.7000000000000002E-2</v>
      </c>
      <c r="C137">
        <v>6.7</v>
      </c>
      <c r="D137">
        <v>5.8799999999999998E-2</v>
      </c>
      <c r="E137">
        <v>6.7</v>
      </c>
      <c r="F137">
        <v>6.8699999999999997E-2</v>
      </c>
      <c r="G137">
        <v>6.7</v>
      </c>
      <c r="H137">
        <v>5.0299999999999997E-2</v>
      </c>
      <c r="I137">
        <v>6.7</v>
      </c>
      <c r="J137">
        <v>6.7799999999999999E-2</v>
      </c>
      <c r="K137">
        <v>6.7</v>
      </c>
      <c r="L137">
        <v>5.2400000000000002E-2</v>
      </c>
    </row>
    <row r="138" spans="1:12" x14ac:dyDescent="0.2">
      <c r="A138">
        <v>6.75</v>
      </c>
      <c r="B138">
        <v>5.7000000000000002E-2</v>
      </c>
      <c r="C138">
        <v>6.75</v>
      </c>
      <c r="D138">
        <v>5.8200000000000002E-2</v>
      </c>
      <c r="E138">
        <v>6.75</v>
      </c>
      <c r="F138">
        <v>7.1499999999999994E-2</v>
      </c>
      <c r="G138">
        <v>6.75</v>
      </c>
      <c r="H138">
        <v>5.16E-2</v>
      </c>
      <c r="I138">
        <v>6.75</v>
      </c>
      <c r="J138">
        <v>7.0000000000000007E-2</v>
      </c>
      <c r="K138">
        <v>6.75</v>
      </c>
      <c r="L138">
        <v>5.2900000000000003E-2</v>
      </c>
    </row>
    <row r="139" spans="1:12" x14ac:dyDescent="0.2">
      <c r="A139">
        <v>6.8</v>
      </c>
      <c r="B139">
        <v>5.7099999999999998E-2</v>
      </c>
      <c r="C139">
        <v>6.8</v>
      </c>
      <c r="D139">
        <v>5.6399999999999999E-2</v>
      </c>
      <c r="E139">
        <v>6.8</v>
      </c>
      <c r="F139">
        <v>6.8400000000000002E-2</v>
      </c>
      <c r="G139">
        <v>6.8</v>
      </c>
      <c r="H139">
        <v>5.2999999999999999E-2</v>
      </c>
      <c r="I139">
        <v>6.8</v>
      </c>
      <c r="J139">
        <v>7.0499999999999993E-2</v>
      </c>
      <c r="K139">
        <v>6.8</v>
      </c>
      <c r="L139">
        <v>5.1999999999999998E-2</v>
      </c>
    </row>
    <row r="140" spans="1:12" x14ac:dyDescent="0.2">
      <c r="A140">
        <v>6.85</v>
      </c>
      <c r="B140">
        <v>5.7099999999999998E-2</v>
      </c>
      <c r="C140">
        <v>6.85</v>
      </c>
      <c r="D140">
        <v>5.8200000000000002E-2</v>
      </c>
      <c r="E140">
        <v>6.85</v>
      </c>
      <c r="F140">
        <v>6.6900000000000001E-2</v>
      </c>
      <c r="G140">
        <v>6.85</v>
      </c>
      <c r="H140">
        <v>5.1200000000000002E-2</v>
      </c>
      <c r="I140">
        <v>6.85</v>
      </c>
      <c r="J140">
        <v>7.0099999999999996E-2</v>
      </c>
      <c r="K140">
        <v>6.85</v>
      </c>
      <c r="L140">
        <v>5.33E-2</v>
      </c>
    </row>
    <row r="141" spans="1:12" x14ac:dyDescent="0.2">
      <c r="A141">
        <v>6.9</v>
      </c>
      <c r="B141">
        <v>5.7200000000000001E-2</v>
      </c>
      <c r="C141">
        <v>6.9</v>
      </c>
      <c r="D141">
        <v>5.9400000000000001E-2</v>
      </c>
      <c r="E141">
        <v>6.9</v>
      </c>
      <c r="F141">
        <v>6.7699999999999996E-2</v>
      </c>
      <c r="G141">
        <v>6.9</v>
      </c>
      <c r="H141">
        <v>5.2600000000000001E-2</v>
      </c>
      <c r="I141">
        <v>6.9</v>
      </c>
      <c r="J141">
        <v>6.5699999999999995E-2</v>
      </c>
      <c r="K141">
        <v>6.9</v>
      </c>
      <c r="L141">
        <v>5.2600000000000001E-2</v>
      </c>
    </row>
    <row r="142" spans="1:12" x14ac:dyDescent="0.2">
      <c r="A142">
        <v>6.95</v>
      </c>
      <c r="B142">
        <v>5.7200000000000001E-2</v>
      </c>
      <c r="C142">
        <v>6.95</v>
      </c>
      <c r="D142">
        <v>5.9700000000000003E-2</v>
      </c>
      <c r="E142">
        <v>6.95</v>
      </c>
      <c r="F142">
        <v>6.8199999999999997E-2</v>
      </c>
      <c r="G142">
        <v>6.95</v>
      </c>
      <c r="H142">
        <v>5.3600000000000002E-2</v>
      </c>
      <c r="I142">
        <v>6.95</v>
      </c>
      <c r="J142">
        <v>6.5699999999999995E-2</v>
      </c>
      <c r="K142">
        <v>6.95</v>
      </c>
      <c r="L142">
        <v>5.21E-2</v>
      </c>
    </row>
    <row r="143" spans="1:12" x14ac:dyDescent="0.2">
      <c r="A143">
        <v>7</v>
      </c>
      <c r="B143">
        <v>5.7299999999999997E-2</v>
      </c>
      <c r="C143">
        <v>7</v>
      </c>
      <c r="D143">
        <v>5.7700000000000001E-2</v>
      </c>
      <c r="E143">
        <v>7</v>
      </c>
      <c r="F143">
        <v>6.8599999999999994E-2</v>
      </c>
      <c r="G143">
        <v>7</v>
      </c>
      <c r="H143">
        <v>5.2600000000000001E-2</v>
      </c>
      <c r="I143">
        <v>7</v>
      </c>
      <c r="J143">
        <v>6.1400000000000003E-2</v>
      </c>
      <c r="K143">
        <v>7</v>
      </c>
      <c r="L143">
        <v>5.2299999999999999E-2</v>
      </c>
    </row>
    <row r="144" spans="1:12" x14ac:dyDescent="0.2">
      <c r="A144">
        <v>7.05</v>
      </c>
      <c r="B144">
        <v>5.7299999999999997E-2</v>
      </c>
      <c r="C144">
        <v>7.05</v>
      </c>
      <c r="D144">
        <v>6.0999999999999999E-2</v>
      </c>
      <c r="E144">
        <v>7.05</v>
      </c>
      <c r="F144">
        <v>6.5000000000000002E-2</v>
      </c>
      <c r="G144">
        <v>7.05</v>
      </c>
      <c r="H144">
        <v>5.67E-2</v>
      </c>
      <c r="I144">
        <v>7.05</v>
      </c>
      <c r="J144">
        <v>6.4600000000000005E-2</v>
      </c>
      <c r="K144">
        <v>7.05</v>
      </c>
      <c r="L144">
        <v>5.2299999999999999E-2</v>
      </c>
    </row>
    <row r="145" spans="1:12" x14ac:dyDescent="0.2">
      <c r="A145">
        <v>7.1</v>
      </c>
      <c r="B145">
        <v>5.7299999999999997E-2</v>
      </c>
      <c r="C145">
        <v>7.1</v>
      </c>
      <c r="D145">
        <v>6.0100000000000001E-2</v>
      </c>
      <c r="E145">
        <v>7.1</v>
      </c>
      <c r="F145">
        <v>6.5699999999999995E-2</v>
      </c>
      <c r="G145">
        <v>7.1</v>
      </c>
      <c r="H145">
        <v>5.3400000000000003E-2</v>
      </c>
      <c r="I145">
        <v>7.1</v>
      </c>
      <c r="J145">
        <v>6.4399999999999999E-2</v>
      </c>
      <c r="K145">
        <v>7.1</v>
      </c>
      <c r="L145">
        <v>5.2200000000000003E-2</v>
      </c>
    </row>
    <row r="146" spans="1:12" x14ac:dyDescent="0.2">
      <c r="A146">
        <v>7.15</v>
      </c>
      <c r="B146">
        <v>5.74E-2</v>
      </c>
      <c r="C146">
        <v>7.15</v>
      </c>
      <c r="D146">
        <v>5.8400000000000001E-2</v>
      </c>
      <c r="E146">
        <v>7.15</v>
      </c>
      <c r="F146">
        <v>6.4899999999999999E-2</v>
      </c>
      <c r="G146">
        <v>7.15</v>
      </c>
      <c r="H146">
        <v>5.57E-2</v>
      </c>
      <c r="I146">
        <v>7.15</v>
      </c>
      <c r="J146">
        <v>6.4399999999999999E-2</v>
      </c>
      <c r="K146">
        <v>7.15</v>
      </c>
      <c r="L146">
        <v>5.1999999999999998E-2</v>
      </c>
    </row>
    <row r="147" spans="1:12" x14ac:dyDescent="0.2">
      <c r="A147">
        <v>7.2</v>
      </c>
      <c r="B147">
        <v>5.74E-2</v>
      </c>
      <c r="C147">
        <v>7.2</v>
      </c>
      <c r="D147">
        <v>5.9499999999999997E-2</v>
      </c>
      <c r="E147">
        <v>7.2</v>
      </c>
      <c r="F147">
        <v>6.2600000000000003E-2</v>
      </c>
      <c r="G147">
        <v>7.2</v>
      </c>
      <c r="H147">
        <v>5.4300000000000001E-2</v>
      </c>
      <c r="I147">
        <v>7.2</v>
      </c>
      <c r="J147">
        <v>6.4699999999999994E-2</v>
      </c>
      <c r="K147">
        <v>7.2</v>
      </c>
      <c r="L147">
        <v>5.1900000000000002E-2</v>
      </c>
    </row>
    <row r="148" spans="1:12" x14ac:dyDescent="0.2">
      <c r="A148">
        <v>7.25</v>
      </c>
      <c r="B148">
        <v>5.74E-2</v>
      </c>
      <c r="C148">
        <v>7.25</v>
      </c>
      <c r="D148">
        <v>5.8999999999999997E-2</v>
      </c>
      <c r="E148">
        <v>7.25</v>
      </c>
      <c r="F148">
        <v>6.6100000000000006E-2</v>
      </c>
      <c r="G148">
        <v>7.25</v>
      </c>
      <c r="H148">
        <v>5.3100000000000001E-2</v>
      </c>
      <c r="I148">
        <v>7.25</v>
      </c>
      <c r="J148">
        <v>6.7500000000000004E-2</v>
      </c>
      <c r="K148">
        <v>7.25</v>
      </c>
      <c r="L148">
        <v>5.16E-2</v>
      </c>
    </row>
    <row r="149" spans="1:12" x14ac:dyDescent="0.2">
      <c r="A149">
        <v>7.3</v>
      </c>
      <c r="B149">
        <v>5.7500000000000002E-2</v>
      </c>
      <c r="C149">
        <v>7.3</v>
      </c>
      <c r="D149">
        <v>5.8599999999999999E-2</v>
      </c>
      <c r="E149">
        <v>7.3</v>
      </c>
      <c r="F149">
        <v>6.5500000000000003E-2</v>
      </c>
      <c r="G149">
        <v>7.3</v>
      </c>
      <c r="H149">
        <v>5.4699999999999999E-2</v>
      </c>
      <c r="I149">
        <v>7.3</v>
      </c>
      <c r="J149">
        <v>6.8900000000000003E-2</v>
      </c>
      <c r="K149">
        <v>7.3</v>
      </c>
      <c r="L149">
        <v>5.2900000000000003E-2</v>
      </c>
    </row>
    <row r="150" spans="1:12" x14ac:dyDescent="0.2">
      <c r="A150">
        <v>7.35</v>
      </c>
      <c r="B150">
        <v>5.7500000000000002E-2</v>
      </c>
      <c r="C150">
        <v>7.35</v>
      </c>
      <c r="D150">
        <v>6.1899999999999997E-2</v>
      </c>
      <c r="E150">
        <v>7.35</v>
      </c>
      <c r="F150">
        <v>6.4899999999999999E-2</v>
      </c>
      <c r="G150">
        <v>7.35</v>
      </c>
      <c r="H150">
        <v>5.28E-2</v>
      </c>
      <c r="I150">
        <v>7.35</v>
      </c>
      <c r="J150">
        <v>6.9699999999999998E-2</v>
      </c>
      <c r="K150">
        <v>7.35</v>
      </c>
      <c r="L150">
        <v>5.2699999999999997E-2</v>
      </c>
    </row>
    <row r="151" spans="1:12" x14ac:dyDescent="0.2">
      <c r="A151">
        <v>7.4</v>
      </c>
      <c r="B151">
        <v>5.7500000000000002E-2</v>
      </c>
      <c r="C151">
        <v>7.4</v>
      </c>
      <c r="D151">
        <v>6.3299999999999995E-2</v>
      </c>
      <c r="E151">
        <v>7.4</v>
      </c>
      <c r="F151">
        <v>6.5000000000000002E-2</v>
      </c>
      <c r="G151">
        <v>7.4</v>
      </c>
      <c r="H151">
        <v>5.4199999999999998E-2</v>
      </c>
      <c r="I151">
        <v>7.4</v>
      </c>
      <c r="J151">
        <v>7.2300000000000003E-2</v>
      </c>
      <c r="K151">
        <v>7.4</v>
      </c>
      <c r="L151">
        <v>5.3400000000000003E-2</v>
      </c>
    </row>
    <row r="152" spans="1:12" x14ac:dyDescent="0.2">
      <c r="A152">
        <v>7.45</v>
      </c>
      <c r="B152">
        <v>5.7599999999999998E-2</v>
      </c>
      <c r="C152">
        <v>7.45</v>
      </c>
      <c r="D152">
        <v>6.2899999999999998E-2</v>
      </c>
      <c r="E152">
        <v>7.45</v>
      </c>
      <c r="F152">
        <v>6.5199999999999994E-2</v>
      </c>
      <c r="G152">
        <v>7.45</v>
      </c>
      <c r="H152">
        <v>5.2600000000000001E-2</v>
      </c>
      <c r="I152">
        <v>7.45</v>
      </c>
      <c r="J152">
        <v>6.88E-2</v>
      </c>
      <c r="K152">
        <v>7.45</v>
      </c>
      <c r="L152">
        <v>5.3800000000000001E-2</v>
      </c>
    </row>
    <row r="153" spans="1:12" x14ac:dyDescent="0.2">
      <c r="A153">
        <v>7.5</v>
      </c>
      <c r="B153">
        <v>5.7599999999999998E-2</v>
      </c>
      <c r="C153">
        <v>7.5</v>
      </c>
      <c r="D153">
        <v>6.5299999999999997E-2</v>
      </c>
      <c r="E153">
        <v>7.5</v>
      </c>
      <c r="F153">
        <v>6.9000000000000006E-2</v>
      </c>
      <c r="G153">
        <v>7.5</v>
      </c>
      <c r="H153">
        <v>5.4899999999999997E-2</v>
      </c>
      <c r="I153">
        <v>7.5</v>
      </c>
      <c r="J153">
        <v>6.5600000000000006E-2</v>
      </c>
      <c r="K153">
        <v>7.5</v>
      </c>
      <c r="L153">
        <v>5.4899999999999997E-2</v>
      </c>
    </row>
    <row r="154" spans="1:12" x14ac:dyDescent="0.2">
      <c r="A154">
        <v>7.55</v>
      </c>
      <c r="B154">
        <v>5.7599999999999998E-2</v>
      </c>
      <c r="C154">
        <v>7.55</v>
      </c>
      <c r="D154">
        <v>6.2199999999999998E-2</v>
      </c>
      <c r="E154">
        <v>7.55</v>
      </c>
      <c r="F154">
        <v>6.88E-2</v>
      </c>
      <c r="G154">
        <v>7.55</v>
      </c>
      <c r="H154">
        <v>5.7599999999999998E-2</v>
      </c>
      <c r="I154">
        <v>7.55</v>
      </c>
      <c r="J154">
        <v>6.5799999999999997E-2</v>
      </c>
      <c r="K154">
        <v>7.55</v>
      </c>
      <c r="L154">
        <v>5.4600000000000003E-2</v>
      </c>
    </row>
    <row r="155" spans="1:12" x14ac:dyDescent="0.2">
      <c r="A155">
        <v>7.6</v>
      </c>
      <c r="B155">
        <v>5.7700000000000001E-2</v>
      </c>
      <c r="C155">
        <v>7.6</v>
      </c>
      <c r="D155">
        <v>6.2300000000000001E-2</v>
      </c>
      <c r="E155">
        <v>7.6</v>
      </c>
      <c r="F155">
        <v>6.4100000000000004E-2</v>
      </c>
      <c r="G155">
        <v>7.6</v>
      </c>
      <c r="H155">
        <v>5.62E-2</v>
      </c>
      <c r="I155">
        <v>7.6</v>
      </c>
      <c r="J155">
        <v>6.5299999999999997E-2</v>
      </c>
      <c r="K155">
        <v>7.6</v>
      </c>
      <c r="L155">
        <v>5.3800000000000001E-2</v>
      </c>
    </row>
    <row r="156" spans="1:12" x14ac:dyDescent="0.2">
      <c r="A156">
        <v>7.65</v>
      </c>
      <c r="B156">
        <v>5.7700000000000001E-2</v>
      </c>
      <c r="C156">
        <v>7.65</v>
      </c>
      <c r="D156">
        <v>5.7200000000000001E-2</v>
      </c>
      <c r="E156">
        <v>7.65</v>
      </c>
      <c r="F156">
        <v>6.3500000000000001E-2</v>
      </c>
      <c r="G156">
        <v>7.65</v>
      </c>
      <c r="H156">
        <v>5.57E-2</v>
      </c>
      <c r="I156">
        <v>7.65</v>
      </c>
      <c r="J156">
        <v>6.13E-2</v>
      </c>
      <c r="K156">
        <v>7.65</v>
      </c>
      <c r="L156">
        <v>5.45E-2</v>
      </c>
    </row>
    <row r="157" spans="1:12" x14ac:dyDescent="0.2">
      <c r="A157">
        <v>7.7</v>
      </c>
      <c r="B157">
        <v>5.7700000000000001E-2</v>
      </c>
      <c r="C157">
        <v>7.7</v>
      </c>
      <c r="D157">
        <v>5.57E-2</v>
      </c>
      <c r="E157">
        <v>7.7</v>
      </c>
      <c r="F157">
        <v>6.6000000000000003E-2</v>
      </c>
      <c r="G157">
        <v>7.7</v>
      </c>
      <c r="H157">
        <v>5.5899999999999998E-2</v>
      </c>
      <c r="I157">
        <v>7.7</v>
      </c>
      <c r="J157">
        <v>6.0199999999999997E-2</v>
      </c>
      <c r="K157">
        <v>7.7</v>
      </c>
      <c r="L157">
        <v>5.4100000000000002E-2</v>
      </c>
    </row>
    <row r="158" spans="1:12" x14ac:dyDescent="0.2">
      <c r="A158">
        <v>7.75</v>
      </c>
      <c r="B158">
        <v>5.7700000000000001E-2</v>
      </c>
      <c r="C158">
        <v>7.75</v>
      </c>
      <c r="D158">
        <v>5.6099999999999997E-2</v>
      </c>
      <c r="E158">
        <v>7.75</v>
      </c>
      <c r="F158">
        <v>6.6699999999999995E-2</v>
      </c>
      <c r="G158">
        <v>7.75</v>
      </c>
      <c r="H158">
        <v>5.7700000000000001E-2</v>
      </c>
      <c r="I158">
        <v>7.75</v>
      </c>
      <c r="J158">
        <v>6.13E-2</v>
      </c>
      <c r="K158">
        <v>7.75</v>
      </c>
      <c r="L158">
        <v>5.4399999999999997E-2</v>
      </c>
    </row>
    <row r="159" spans="1:12" x14ac:dyDescent="0.2">
      <c r="A159">
        <v>7.8</v>
      </c>
      <c r="B159">
        <v>5.7799999999999997E-2</v>
      </c>
      <c r="C159">
        <v>7.8</v>
      </c>
      <c r="D159">
        <v>5.4600000000000003E-2</v>
      </c>
      <c r="E159">
        <v>7.8</v>
      </c>
      <c r="F159">
        <v>6.5199999999999994E-2</v>
      </c>
      <c r="G159">
        <v>7.8</v>
      </c>
      <c r="H159">
        <v>5.8999999999999997E-2</v>
      </c>
      <c r="I159">
        <v>7.8</v>
      </c>
      <c r="J159">
        <v>6.4299999999999996E-2</v>
      </c>
      <c r="K159">
        <v>7.8</v>
      </c>
      <c r="L159">
        <v>5.5300000000000002E-2</v>
      </c>
    </row>
    <row r="160" spans="1:12" x14ac:dyDescent="0.2">
      <c r="A160">
        <v>7.85</v>
      </c>
      <c r="B160">
        <v>5.7799999999999997E-2</v>
      </c>
      <c r="C160">
        <v>7.85</v>
      </c>
      <c r="D160">
        <v>5.4899999999999997E-2</v>
      </c>
      <c r="E160">
        <v>7.85</v>
      </c>
      <c r="F160">
        <v>6.6400000000000001E-2</v>
      </c>
      <c r="G160">
        <v>7.85</v>
      </c>
      <c r="H160">
        <v>6.0400000000000002E-2</v>
      </c>
      <c r="I160">
        <v>7.85</v>
      </c>
      <c r="J160">
        <v>6.8500000000000005E-2</v>
      </c>
      <c r="K160">
        <v>7.85</v>
      </c>
      <c r="L160">
        <v>5.4600000000000003E-2</v>
      </c>
    </row>
    <row r="161" spans="1:12" x14ac:dyDescent="0.2">
      <c r="A161">
        <v>7.9</v>
      </c>
      <c r="B161">
        <v>5.7799999999999997E-2</v>
      </c>
      <c r="C161">
        <v>7.9</v>
      </c>
      <c r="D161">
        <v>5.4800000000000001E-2</v>
      </c>
      <c r="E161">
        <v>7.9</v>
      </c>
      <c r="F161">
        <v>6.5299999999999997E-2</v>
      </c>
      <c r="G161">
        <v>7.9</v>
      </c>
      <c r="H161">
        <v>6.0999999999999999E-2</v>
      </c>
      <c r="I161">
        <v>7.9</v>
      </c>
      <c r="J161">
        <v>6.7199999999999996E-2</v>
      </c>
      <c r="K161">
        <v>7.9</v>
      </c>
      <c r="L161">
        <v>5.5599999999999997E-2</v>
      </c>
    </row>
    <row r="162" spans="1:12" x14ac:dyDescent="0.2">
      <c r="A162">
        <v>7.95</v>
      </c>
      <c r="B162">
        <v>5.7799999999999997E-2</v>
      </c>
      <c r="C162">
        <v>7.95</v>
      </c>
      <c r="D162">
        <v>5.45E-2</v>
      </c>
      <c r="E162">
        <v>7.95</v>
      </c>
      <c r="F162">
        <v>6.7000000000000004E-2</v>
      </c>
      <c r="G162">
        <v>7.95</v>
      </c>
      <c r="H162">
        <v>6.1499999999999999E-2</v>
      </c>
      <c r="I162">
        <v>7.95</v>
      </c>
      <c r="J162">
        <v>6.6600000000000006E-2</v>
      </c>
      <c r="K162">
        <v>7.95</v>
      </c>
      <c r="L162">
        <v>5.6899999999999999E-2</v>
      </c>
    </row>
    <row r="163" spans="1:12" x14ac:dyDescent="0.2">
      <c r="A163">
        <v>8</v>
      </c>
      <c r="B163">
        <v>5.79E-2</v>
      </c>
      <c r="C163">
        <v>8</v>
      </c>
      <c r="D163">
        <v>5.5E-2</v>
      </c>
      <c r="E163">
        <v>8</v>
      </c>
      <c r="F163">
        <v>6.6900000000000001E-2</v>
      </c>
      <c r="G163">
        <v>8</v>
      </c>
      <c r="H163">
        <v>6.0900000000000003E-2</v>
      </c>
      <c r="I163">
        <v>8</v>
      </c>
      <c r="J163">
        <v>6.4199999999999993E-2</v>
      </c>
      <c r="K163">
        <v>8</v>
      </c>
      <c r="L163">
        <v>5.5500000000000001E-2</v>
      </c>
    </row>
    <row r="164" spans="1:12" x14ac:dyDescent="0.2">
      <c r="A164">
        <v>8.0500000000000007</v>
      </c>
      <c r="B164">
        <v>5.79E-2</v>
      </c>
      <c r="C164">
        <v>8.0500000000000007</v>
      </c>
      <c r="D164">
        <v>5.5899999999999998E-2</v>
      </c>
      <c r="E164">
        <v>8.0500000000000007</v>
      </c>
      <c r="F164">
        <v>6.6000000000000003E-2</v>
      </c>
      <c r="G164">
        <v>8.0500000000000007</v>
      </c>
      <c r="H164">
        <v>6.1899999999999997E-2</v>
      </c>
      <c r="I164">
        <v>8.0500000000000007</v>
      </c>
      <c r="J164">
        <v>6.25E-2</v>
      </c>
      <c r="K164">
        <v>8.0500000000000007</v>
      </c>
      <c r="L164">
        <v>5.5899999999999998E-2</v>
      </c>
    </row>
    <row r="165" spans="1:12" x14ac:dyDescent="0.2">
      <c r="A165">
        <v>8.1</v>
      </c>
      <c r="B165">
        <v>5.79E-2</v>
      </c>
      <c r="C165">
        <v>8.1</v>
      </c>
      <c r="D165">
        <v>5.2999999999999999E-2</v>
      </c>
      <c r="E165">
        <v>8.1</v>
      </c>
      <c r="F165">
        <v>6.4399999999999999E-2</v>
      </c>
      <c r="G165">
        <v>8.1</v>
      </c>
      <c r="H165">
        <v>6.4399999999999999E-2</v>
      </c>
      <c r="I165">
        <v>8.1</v>
      </c>
      <c r="J165">
        <v>6.1600000000000002E-2</v>
      </c>
      <c r="K165">
        <v>8.1</v>
      </c>
      <c r="L165">
        <v>5.5800000000000002E-2</v>
      </c>
    </row>
    <row r="166" spans="1:12" x14ac:dyDescent="0.2">
      <c r="A166">
        <v>8.15</v>
      </c>
      <c r="B166">
        <v>5.79E-2</v>
      </c>
      <c r="C166">
        <v>8.15</v>
      </c>
      <c r="D166">
        <v>5.5300000000000002E-2</v>
      </c>
      <c r="E166">
        <v>8.15</v>
      </c>
      <c r="F166">
        <v>6.2399999999999997E-2</v>
      </c>
      <c r="G166">
        <v>8.15</v>
      </c>
      <c r="H166">
        <v>6.7699999999999996E-2</v>
      </c>
      <c r="I166">
        <v>8.15</v>
      </c>
      <c r="J166">
        <v>6.1400000000000003E-2</v>
      </c>
      <c r="K166">
        <v>8.15</v>
      </c>
      <c r="L166">
        <v>5.4100000000000002E-2</v>
      </c>
    </row>
    <row r="167" spans="1:12" x14ac:dyDescent="0.2">
      <c r="A167">
        <v>8.1999999999999993</v>
      </c>
      <c r="B167">
        <v>5.8000000000000003E-2</v>
      </c>
      <c r="C167">
        <v>8.1999999999999993</v>
      </c>
      <c r="D167">
        <v>5.8799999999999998E-2</v>
      </c>
      <c r="E167">
        <v>8.1999999999999993</v>
      </c>
      <c r="F167">
        <v>6.2399999999999997E-2</v>
      </c>
      <c r="G167">
        <v>8.1999999999999993</v>
      </c>
      <c r="H167">
        <v>6.8500000000000005E-2</v>
      </c>
      <c r="I167">
        <v>8.1999999999999993</v>
      </c>
      <c r="J167">
        <v>6.2399999999999997E-2</v>
      </c>
      <c r="K167">
        <v>8.1999999999999993</v>
      </c>
      <c r="L167">
        <v>5.3999999999999999E-2</v>
      </c>
    </row>
    <row r="168" spans="1:12" x14ac:dyDescent="0.2">
      <c r="A168">
        <v>8.25</v>
      </c>
      <c r="B168">
        <v>5.8000000000000003E-2</v>
      </c>
      <c r="C168">
        <v>8.25</v>
      </c>
      <c r="D168">
        <v>5.4399999999999997E-2</v>
      </c>
      <c r="E168">
        <v>8.25</v>
      </c>
      <c r="F168">
        <v>6.2600000000000003E-2</v>
      </c>
      <c r="G168">
        <v>8.25</v>
      </c>
      <c r="H168">
        <v>6.4899999999999999E-2</v>
      </c>
      <c r="I168">
        <v>8.25</v>
      </c>
      <c r="J168">
        <v>6.6100000000000006E-2</v>
      </c>
      <c r="K168">
        <v>8.25</v>
      </c>
      <c r="L168">
        <v>5.4300000000000001E-2</v>
      </c>
    </row>
    <row r="169" spans="1:12" x14ac:dyDescent="0.2">
      <c r="A169">
        <v>8.3000000000000007</v>
      </c>
      <c r="B169">
        <v>5.8000000000000003E-2</v>
      </c>
      <c r="C169">
        <v>8.3000000000000007</v>
      </c>
      <c r="D169">
        <v>5.4899999999999997E-2</v>
      </c>
      <c r="E169">
        <v>8.3000000000000007</v>
      </c>
      <c r="F169">
        <v>6.6500000000000004E-2</v>
      </c>
      <c r="G169">
        <v>8.3000000000000007</v>
      </c>
      <c r="H169">
        <v>6.3E-2</v>
      </c>
      <c r="I169">
        <v>8.3000000000000007</v>
      </c>
      <c r="J169">
        <v>6.3200000000000006E-2</v>
      </c>
      <c r="K169">
        <v>8.3000000000000007</v>
      </c>
      <c r="L169">
        <v>5.4199999999999998E-2</v>
      </c>
    </row>
    <row r="170" spans="1:12" x14ac:dyDescent="0.2">
      <c r="A170">
        <v>8.35</v>
      </c>
      <c r="B170">
        <v>5.8000000000000003E-2</v>
      </c>
      <c r="C170">
        <v>8.35</v>
      </c>
      <c r="D170">
        <v>5.7299999999999997E-2</v>
      </c>
      <c r="E170">
        <v>8.35</v>
      </c>
      <c r="F170">
        <v>6.7000000000000004E-2</v>
      </c>
      <c r="G170">
        <v>8.35</v>
      </c>
      <c r="H170">
        <v>6.08E-2</v>
      </c>
      <c r="I170">
        <v>8.35</v>
      </c>
      <c r="J170">
        <v>6.3200000000000006E-2</v>
      </c>
      <c r="K170">
        <v>8.35</v>
      </c>
      <c r="L170">
        <v>5.4300000000000001E-2</v>
      </c>
    </row>
    <row r="171" spans="1:12" x14ac:dyDescent="0.2">
      <c r="A171">
        <v>8.4</v>
      </c>
      <c r="B171">
        <v>5.8000000000000003E-2</v>
      </c>
      <c r="C171">
        <v>8.4</v>
      </c>
      <c r="D171">
        <v>5.5E-2</v>
      </c>
      <c r="E171">
        <v>8.4</v>
      </c>
      <c r="F171">
        <v>6.9199999999999998E-2</v>
      </c>
      <c r="G171">
        <v>8.4</v>
      </c>
      <c r="H171">
        <v>6.1199999999999997E-2</v>
      </c>
      <c r="I171">
        <v>8.4</v>
      </c>
      <c r="J171">
        <v>6.2199999999999998E-2</v>
      </c>
      <c r="K171">
        <v>8.4</v>
      </c>
      <c r="L171">
        <v>5.4399999999999997E-2</v>
      </c>
    </row>
    <row r="172" spans="1:12" x14ac:dyDescent="0.2">
      <c r="A172">
        <v>8.4499999999999993</v>
      </c>
      <c r="B172">
        <v>5.8099999999999999E-2</v>
      </c>
      <c r="C172">
        <v>8.4499999999999993</v>
      </c>
      <c r="D172">
        <v>5.5E-2</v>
      </c>
      <c r="E172">
        <v>8.4499999999999993</v>
      </c>
      <c r="F172">
        <v>6.8900000000000003E-2</v>
      </c>
      <c r="G172">
        <v>8.4499999999999993</v>
      </c>
      <c r="H172">
        <v>6.1699999999999998E-2</v>
      </c>
      <c r="I172">
        <v>8.4499999999999993</v>
      </c>
      <c r="J172">
        <v>5.9499999999999997E-2</v>
      </c>
      <c r="K172">
        <v>8.4499999999999993</v>
      </c>
      <c r="L172">
        <v>5.5199999999999999E-2</v>
      </c>
    </row>
    <row r="173" spans="1:12" x14ac:dyDescent="0.2">
      <c r="A173">
        <v>8.5</v>
      </c>
      <c r="B173">
        <v>5.8099999999999999E-2</v>
      </c>
      <c r="C173">
        <v>8.5</v>
      </c>
      <c r="D173">
        <v>5.6800000000000003E-2</v>
      </c>
      <c r="E173">
        <v>8.5</v>
      </c>
      <c r="F173">
        <v>6.93E-2</v>
      </c>
      <c r="G173">
        <v>8.5</v>
      </c>
      <c r="H173">
        <v>5.7500000000000002E-2</v>
      </c>
      <c r="I173">
        <v>8.5</v>
      </c>
      <c r="J173">
        <v>6.0499999999999998E-2</v>
      </c>
      <c r="K173">
        <v>8.5</v>
      </c>
      <c r="L173">
        <v>5.4600000000000003E-2</v>
      </c>
    </row>
    <row r="174" spans="1:12" x14ac:dyDescent="0.2">
      <c r="A174">
        <v>8.5500000000000007</v>
      </c>
      <c r="B174">
        <v>5.8099999999999999E-2</v>
      </c>
      <c r="C174">
        <v>8.5500000000000007</v>
      </c>
      <c r="D174">
        <v>5.3900000000000003E-2</v>
      </c>
      <c r="E174">
        <v>8.5500000000000007</v>
      </c>
      <c r="F174">
        <v>7.0000000000000007E-2</v>
      </c>
      <c r="G174">
        <v>8.5500000000000007</v>
      </c>
      <c r="H174">
        <v>5.8500000000000003E-2</v>
      </c>
      <c r="I174">
        <v>8.5500000000000007</v>
      </c>
      <c r="J174">
        <v>5.8799999999999998E-2</v>
      </c>
      <c r="K174">
        <v>8.5500000000000007</v>
      </c>
      <c r="L174">
        <v>5.4899999999999997E-2</v>
      </c>
    </row>
    <row r="175" spans="1:12" x14ac:dyDescent="0.2">
      <c r="A175">
        <v>8.6</v>
      </c>
      <c r="B175">
        <v>5.8099999999999999E-2</v>
      </c>
      <c r="C175">
        <v>8.6</v>
      </c>
      <c r="D175">
        <v>5.5800000000000002E-2</v>
      </c>
      <c r="E175">
        <v>8.6</v>
      </c>
      <c r="F175">
        <v>6.9199999999999998E-2</v>
      </c>
      <c r="G175">
        <v>8.6</v>
      </c>
      <c r="H175">
        <v>5.9799999999999999E-2</v>
      </c>
      <c r="I175">
        <v>8.6</v>
      </c>
      <c r="J175">
        <v>5.5100000000000003E-2</v>
      </c>
      <c r="K175">
        <v>8.6</v>
      </c>
      <c r="L175">
        <v>5.4800000000000001E-2</v>
      </c>
    </row>
    <row r="176" spans="1:12" x14ac:dyDescent="0.2">
      <c r="A176">
        <v>8.65</v>
      </c>
      <c r="B176">
        <v>5.8099999999999999E-2</v>
      </c>
      <c r="C176">
        <v>8.65</v>
      </c>
      <c r="D176">
        <v>5.8700000000000002E-2</v>
      </c>
      <c r="E176">
        <v>8.65</v>
      </c>
      <c r="F176">
        <v>7.2099999999999997E-2</v>
      </c>
      <c r="G176">
        <v>8.65</v>
      </c>
      <c r="H176">
        <v>5.9499999999999997E-2</v>
      </c>
      <c r="I176">
        <v>8.65</v>
      </c>
      <c r="J176">
        <v>5.4199999999999998E-2</v>
      </c>
      <c r="K176">
        <v>8.65</v>
      </c>
      <c r="L176">
        <v>5.5100000000000003E-2</v>
      </c>
    </row>
    <row r="177" spans="1:12" x14ac:dyDescent="0.2">
      <c r="A177">
        <v>8.6999999999999993</v>
      </c>
      <c r="B177">
        <v>5.8099999999999999E-2</v>
      </c>
      <c r="C177">
        <v>8.6999999999999993</v>
      </c>
      <c r="D177">
        <v>6.2799999999999995E-2</v>
      </c>
      <c r="E177">
        <v>8.6999999999999993</v>
      </c>
      <c r="F177">
        <v>7.2300000000000003E-2</v>
      </c>
      <c r="G177">
        <v>8.6999999999999993</v>
      </c>
      <c r="H177">
        <v>6.4600000000000005E-2</v>
      </c>
      <c r="I177">
        <v>8.6999999999999993</v>
      </c>
      <c r="J177">
        <v>5.8099999999999999E-2</v>
      </c>
      <c r="K177">
        <v>8.6999999999999993</v>
      </c>
      <c r="L177">
        <v>5.57E-2</v>
      </c>
    </row>
    <row r="178" spans="1:12" x14ac:dyDescent="0.2">
      <c r="A178">
        <v>8.75</v>
      </c>
      <c r="B178">
        <v>5.8200000000000002E-2</v>
      </c>
      <c r="C178">
        <v>8.75</v>
      </c>
      <c r="D178">
        <v>6.1400000000000003E-2</v>
      </c>
      <c r="E178">
        <v>8.75</v>
      </c>
      <c r="F178">
        <v>6.8099999999999994E-2</v>
      </c>
      <c r="G178">
        <v>8.75</v>
      </c>
      <c r="H178">
        <v>6.7400000000000002E-2</v>
      </c>
      <c r="I178">
        <v>8.75</v>
      </c>
      <c r="J178">
        <v>6.08E-2</v>
      </c>
      <c r="K178">
        <v>8.75</v>
      </c>
      <c r="L178">
        <v>5.5500000000000001E-2</v>
      </c>
    </row>
    <row r="179" spans="1:12" x14ac:dyDescent="0.2">
      <c r="A179">
        <v>8.8000000000000007</v>
      </c>
      <c r="B179">
        <v>5.8200000000000002E-2</v>
      </c>
      <c r="C179">
        <v>8.8000000000000007</v>
      </c>
      <c r="D179">
        <v>6.3E-2</v>
      </c>
      <c r="E179">
        <v>8.8000000000000007</v>
      </c>
      <c r="F179">
        <v>6.6400000000000001E-2</v>
      </c>
      <c r="G179">
        <v>8.8000000000000007</v>
      </c>
      <c r="H179">
        <v>6.6699999999999995E-2</v>
      </c>
      <c r="I179">
        <v>8.8000000000000007</v>
      </c>
      <c r="J179">
        <v>6.2100000000000002E-2</v>
      </c>
      <c r="K179">
        <v>8.8000000000000007</v>
      </c>
      <c r="L179">
        <v>5.6599999999999998E-2</v>
      </c>
    </row>
    <row r="180" spans="1:12" x14ac:dyDescent="0.2">
      <c r="A180">
        <v>8.85</v>
      </c>
      <c r="B180">
        <v>5.8200000000000002E-2</v>
      </c>
      <c r="C180">
        <v>8.85</v>
      </c>
      <c r="D180">
        <v>6.4600000000000005E-2</v>
      </c>
      <c r="E180">
        <v>8.85</v>
      </c>
      <c r="F180">
        <v>6.7500000000000004E-2</v>
      </c>
      <c r="G180">
        <v>8.85</v>
      </c>
      <c r="H180">
        <v>6.5500000000000003E-2</v>
      </c>
      <c r="I180">
        <v>8.85</v>
      </c>
      <c r="J180">
        <v>6.3700000000000007E-2</v>
      </c>
      <c r="K180">
        <v>8.85</v>
      </c>
      <c r="L180">
        <v>5.6000000000000001E-2</v>
      </c>
    </row>
    <row r="181" spans="1:12" x14ac:dyDescent="0.2">
      <c r="A181">
        <v>8.9</v>
      </c>
      <c r="B181">
        <v>5.8200000000000002E-2</v>
      </c>
      <c r="C181">
        <v>8.9</v>
      </c>
      <c r="D181">
        <v>6.3799999999999996E-2</v>
      </c>
      <c r="E181">
        <v>8.9</v>
      </c>
      <c r="F181">
        <v>6.7400000000000002E-2</v>
      </c>
      <c r="G181">
        <v>8.9</v>
      </c>
      <c r="H181">
        <v>6.5799999999999997E-2</v>
      </c>
      <c r="I181">
        <v>8.9</v>
      </c>
      <c r="J181">
        <v>6.0999999999999999E-2</v>
      </c>
      <c r="K181">
        <v>8.9</v>
      </c>
      <c r="L181">
        <v>5.5899999999999998E-2</v>
      </c>
    </row>
    <row r="182" spans="1:12" x14ac:dyDescent="0.2">
      <c r="A182">
        <v>8.9499999999999993</v>
      </c>
      <c r="B182">
        <v>5.8200000000000002E-2</v>
      </c>
      <c r="C182">
        <v>8.9499999999999993</v>
      </c>
      <c r="D182">
        <v>6.3600000000000004E-2</v>
      </c>
      <c r="E182">
        <v>8.9499999999999993</v>
      </c>
      <c r="F182">
        <v>6.7100000000000007E-2</v>
      </c>
      <c r="G182">
        <v>8.9499999999999993</v>
      </c>
      <c r="H182">
        <v>6.2700000000000006E-2</v>
      </c>
      <c r="I182">
        <v>8.9499999999999993</v>
      </c>
      <c r="J182">
        <v>5.9700000000000003E-2</v>
      </c>
      <c r="K182">
        <v>8.9499999999999993</v>
      </c>
      <c r="L182">
        <v>5.5599999999999997E-2</v>
      </c>
    </row>
    <row r="183" spans="1:12" x14ac:dyDescent="0.2">
      <c r="A183">
        <v>9</v>
      </c>
      <c r="B183">
        <v>5.8200000000000002E-2</v>
      </c>
      <c r="C183">
        <v>9</v>
      </c>
      <c r="D183">
        <v>6.0600000000000001E-2</v>
      </c>
      <c r="E183">
        <v>9</v>
      </c>
      <c r="F183">
        <v>6.7199999999999996E-2</v>
      </c>
      <c r="G183">
        <v>9</v>
      </c>
      <c r="H183">
        <v>6.5100000000000005E-2</v>
      </c>
      <c r="I183">
        <v>9</v>
      </c>
      <c r="J183">
        <v>5.8000000000000003E-2</v>
      </c>
      <c r="K183">
        <v>9</v>
      </c>
      <c r="L183">
        <v>5.5399999999999998E-2</v>
      </c>
    </row>
    <row r="184" spans="1:12" x14ac:dyDescent="0.2">
      <c r="A184">
        <v>9.0500000000000007</v>
      </c>
      <c r="B184">
        <v>5.8299999999999998E-2</v>
      </c>
      <c r="C184">
        <v>9.0500000000000007</v>
      </c>
      <c r="D184">
        <v>5.9299999999999999E-2</v>
      </c>
      <c r="E184">
        <v>9.0500000000000007</v>
      </c>
      <c r="F184">
        <v>6.5500000000000003E-2</v>
      </c>
      <c r="G184">
        <v>9.0500000000000007</v>
      </c>
      <c r="H184">
        <v>6.3700000000000007E-2</v>
      </c>
      <c r="I184">
        <v>9.0500000000000007</v>
      </c>
      <c r="J184">
        <v>5.79E-2</v>
      </c>
      <c r="K184">
        <v>9.0500000000000007</v>
      </c>
      <c r="L184">
        <v>5.6800000000000003E-2</v>
      </c>
    </row>
    <row r="185" spans="1:12" x14ac:dyDescent="0.2">
      <c r="A185">
        <v>9.1</v>
      </c>
      <c r="B185">
        <v>5.8299999999999998E-2</v>
      </c>
      <c r="C185">
        <v>9.1</v>
      </c>
      <c r="D185">
        <v>5.8400000000000001E-2</v>
      </c>
      <c r="E185">
        <v>9.1</v>
      </c>
      <c r="F185">
        <v>6.1699999999999998E-2</v>
      </c>
      <c r="G185">
        <v>9.1</v>
      </c>
      <c r="H185">
        <v>6.0999999999999999E-2</v>
      </c>
      <c r="I185">
        <v>9.1</v>
      </c>
      <c r="J185">
        <v>5.9200000000000003E-2</v>
      </c>
      <c r="K185">
        <v>9.1</v>
      </c>
      <c r="L185">
        <v>5.7099999999999998E-2</v>
      </c>
    </row>
    <row r="186" spans="1:12" x14ac:dyDescent="0.2">
      <c r="A186">
        <v>9.15</v>
      </c>
      <c r="B186">
        <v>5.8299999999999998E-2</v>
      </c>
      <c r="C186">
        <v>9.15</v>
      </c>
      <c r="D186">
        <v>5.5599999999999997E-2</v>
      </c>
      <c r="E186">
        <v>9.15</v>
      </c>
      <c r="F186">
        <v>6.1899999999999997E-2</v>
      </c>
      <c r="G186">
        <v>9.15</v>
      </c>
      <c r="H186">
        <v>6.0900000000000003E-2</v>
      </c>
      <c r="I186">
        <v>9.15</v>
      </c>
      <c r="J186">
        <v>6.2100000000000002E-2</v>
      </c>
      <c r="K186">
        <v>9.15</v>
      </c>
      <c r="L186">
        <v>5.74E-2</v>
      </c>
    </row>
    <row r="187" spans="1:12" x14ac:dyDescent="0.2">
      <c r="A187">
        <v>9.1999999999999993</v>
      </c>
      <c r="B187">
        <v>5.8299999999999998E-2</v>
      </c>
      <c r="C187">
        <v>9.1999999999999993</v>
      </c>
      <c r="D187">
        <v>5.5800000000000002E-2</v>
      </c>
      <c r="E187">
        <v>9.1999999999999993</v>
      </c>
      <c r="F187">
        <v>6.6000000000000003E-2</v>
      </c>
      <c r="G187">
        <v>9.1999999999999993</v>
      </c>
      <c r="H187">
        <v>6.2E-2</v>
      </c>
      <c r="I187">
        <v>9.1999999999999993</v>
      </c>
      <c r="J187">
        <v>6.3399999999999998E-2</v>
      </c>
      <c r="K187">
        <v>9.1999999999999993</v>
      </c>
      <c r="L187">
        <v>5.7500000000000002E-2</v>
      </c>
    </row>
    <row r="188" spans="1:12" x14ac:dyDescent="0.2">
      <c r="A188">
        <v>9.25</v>
      </c>
      <c r="B188">
        <v>5.8299999999999998E-2</v>
      </c>
      <c r="C188">
        <v>9.25</v>
      </c>
      <c r="D188">
        <v>5.45E-2</v>
      </c>
      <c r="E188">
        <v>9.25</v>
      </c>
      <c r="F188">
        <v>6.9900000000000004E-2</v>
      </c>
      <c r="G188">
        <v>9.25</v>
      </c>
      <c r="H188">
        <v>5.91E-2</v>
      </c>
      <c r="I188">
        <v>9.25</v>
      </c>
      <c r="J188">
        <v>6.25E-2</v>
      </c>
      <c r="K188">
        <v>9.25</v>
      </c>
      <c r="L188">
        <v>5.7500000000000002E-2</v>
      </c>
    </row>
    <row r="189" spans="1:12" x14ac:dyDescent="0.2">
      <c r="A189">
        <v>9.3000000000000007</v>
      </c>
      <c r="B189">
        <v>5.8299999999999998E-2</v>
      </c>
      <c r="C189">
        <v>9.3000000000000007</v>
      </c>
      <c r="D189">
        <v>5.8099999999999999E-2</v>
      </c>
      <c r="E189">
        <v>9.3000000000000007</v>
      </c>
      <c r="F189">
        <v>7.17E-2</v>
      </c>
      <c r="G189">
        <v>9.3000000000000007</v>
      </c>
      <c r="H189">
        <v>6.2100000000000002E-2</v>
      </c>
      <c r="I189">
        <v>9.3000000000000007</v>
      </c>
      <c r="J189">
        <v>6.1800000000000001E-2</v>
      </c>
      <c r="K189">
        <v>9.3000000000000007</v>
      </c>
      <c r="L189">
        <v>5.74E-2</v>
      </c>
    </row>
    <row r="190" spans="1:12" x14ac:dyDescent="0.2">
      <c r="A190">
        <v>9.35</v>
      </c>
      <c r="B190">
        <v>5.8299999999999998E-2</v>
      </c>
      <c r="C190">
        <v>9.35</v>
      </c>
      <c r="D190">
        <v>5.7299999999999997E-2</v>
      </c>
      <c r="E190">
        <v>9.35</v>
      </c>
      <c r="F190">
        <v>7.3599999999999999E-2</v>
      </c>
      <c r="G190">
        <v>9.35</v>
      </c>
      <c r="H190">
        <v>6.4699999999999994E-2</v>
      </c>
      <c r="I190">
        <v>9.35</v>
      </c>
      <c r="J190">
        <v>6.1600000000000002E-2</v>
      </c>
      <c r="K190">
        <v>9.35</v>
      </c>
      <c r="L190">
        <v>5.8000000000000003E-2</v>
      </c>
    </row>
    <row r="191" spans="1:12" x14ac:dyDescent="0.2">
      <c r="A191">
        <v>9.4</v>
      </c>
      <c r="B191">
        <v>5.8299999999999998E-2</v>
      </c>
      <c r="C191">
        <v>9.4</v>
      </c>
      <c r="D191">
        <v>5.74E-2</v>
      </c>
      <c r="E191">
        <v>9.4</v>
      </c>
      <c r="F191">
        <v>7.1800000000000003E-2</v>
      </c>
      <c r="G191">
        <v>9.4</v>
      </c>
      <c r="H191">
        <v>6.3100000000000003E-2</v>
      </c>
      <c r="I191">
        <v>9.4</v>
      </c>
      <c r="J191">
        <v>6.1800000000000001E-2</v>
      </c>
      <c r="K191">
        <v>9.4</v>
      </c>
      <c r="L191">
        <v>5.79E-2</v>
      </c>
    </row>
    <row r="192" spans="1:12" x14ac:dyDescent="0.2">
      <c r="A192">
        <v>9.4499999999999993</v>
      </c>
      <c r="B192">
        <v>5.8400000000000001E-2</v>
      </c>
      <c r="C192">
        <v>9.4499999999999993</v>
      </c>
      <c r="D192">
        <v>5.4699999999999999E-2</v>
      </c>
      <c r="E192">
        <v>9.4499999999999993</v>
      </c>
      <c r="F192">
        <v>7.1400000000000005E-2</v>
      </c>
      <c r="G192">
        <v>9.4499999999999993</v>
      </c>
      <c r="H192">
        <v>6.3799999999999996E-2</v>
      </c>
      <c r="I192">
        <v>9.4499999999999993</v>
      </c>
      <c r="J192">
        <v>0.06</v>
      </c>
      <c r="K192">
        <v>9.4499999999999993</v>
      </c>
      <c r="L192">
        <v>5.8299999999999998E-2</v>
      </c>
    </row>
    <row r="193" spans="1:12" x14ac:dyDescent="0.2">
      <c r="A193">
        <v>9.5</v>
      </c>
      <c r="B193">
        <v>5.8400000000000001E-2</v>
      </c>
      <c r="C193">
        <v>9.5</v>
      </c>
      <c r="D193">
        <v>5.8000000000000003E-2</v>
      </c>
      <c r="E193">
        <v>9.5</v>
      </c>
      <c r="F193">
        <v>7.4099999999999999E-2</v>
      </c>
      <c r="G193">
        <v>9.5</v>
      </c>
      <c r="H193">
        <v>6.2799999999999995E-2</v>
      </c>
      <c r="I193">
        <v>9.5</v>
      </c>
      <c r="J193">
        <v>5.7700000000000001E-2</v>
      </c>
      <c r="K193">
        <v>9.5</v>
      </c>
      <c r="L193">
        <v>5.7799999999999997E-2</v>
      </c>
    </row>
    <row r="194" spans="1:12" x14ac:dyDescent="0.2">
      <c r="A194">
        <v>9.5500000000000007</v>
      </c>
      <c r="B194">
        <v>5.8400000000000001E-2</v>
      </c>
      <c r="C194">
        <v>9.5500000000000007</v>
      </c>
      <c r="D194">
        <v>5.6399999999999999E-2</v>
      </c>
      <c r="E194">
        <v>9.5500000000000007</v>
      </c>
      <c r="F194">
        <v>7.1400000000000005E-2</v>
      </c>
      <c r="G194">
        <v>9.5500000000000007</v>
      </c>
      <c r="H194">
        <v>6.7699999999999996E-2</v>
      </c>
      <c r="I194">
        <v>9.5500000000000007</v>
      </c>
      <c r="J194">
        <v>5.5800000000000002E-2</v>
      </c>
      <c r="K194">
        <v>9.5500000000000007</v>
      </c>
      <c r="L194">
        <v>5.8400000000000001E-2</v>
      </c>
    </row>
    <row r="195" spans="1:12" x14ac:dyDescent="0.2">
      <c r="A195">
        <v>9.6</v>
      </c>
      <c r="B195">
        <v>5.8400000000000001E-2</v>
      </c>
      <c r="C195">
        <v>9.6</v>
      </c>
      <c r="D195">
        <v>5.7000000000000002E-2</v>
      </c>
      <c r="E195">
        <v>9.6</v>
      </c>
      <c r="F195">
        <v>7.3099999999999998E-2</v>
      </c>
      <c r="G195">
        <v>9.6</v>
      </c>
      <c r="H195">
        <v>6.7599999999999993E-2</v>
      </c>
      <c r="I195">
        <v>9.6</v>
      </c>
      <c r="J195">
        <v>5.28E-2</v>
      </c>
      <c r="K195">
        <v>9.6</v>
      </c>
      <c r="L195">
        <v>6.0100000000000001E-2</v>
      </c>
    </row>
    <row r="196" spans="1:12" x14ac:dyDescent="0.2">
      <c r="A196">
        <v>9.65</v>
      </c>
      <c r="B196">
        <v>5.8400000000000001E-2</v>
      </c>
      <c r="C196">
        <v>9.65</v>
      </c>
      <c r="D196">
        <v>5.7700000000000001E-2</v>
      </c>
      <c r="E196">
        <v>9.65</v>
      </c>
      <c r="F196">
        <v>7.3099999999999998E-2</v>
      </c>
      <c r="G196">
        <v>9.65</v>
      </c>
      <c r="H196">
        <v>7.17E-2</v>
      </c>
      <c r="I196">
        <v>9.65</v>
      </c>
      <c r="J196">
        <v>4.9399999999999999E-2</v>
      </c>
      <c r="K196">
        <v>9.65</v>
      </c>
      <c r="L196">
        <v>6.0400000000000002E-2</v>
      </c>
    </row>
    <row r="197" spans="1:12" x14ac:dyDescent="0.2">
      <c r="A197">
        <v>9.6999999999999993</v>
      </c>
      <c r="B197">
        <v>5.8400000000000001E-2</v>
      </c>
      <c r="C197">
        <v>9.6999999999999993</v>
      </c>
      <c r="D197">
        <v>5.9499999999999997E-2</v>
      </c>
      <c r="E197">
        <v>9.6999999999999993</v>
      </c>
      <c r="F197">
        <v>7.0000000000000007E-2</v>
      </c>
      <c r="G197">
        <v>9.6999999999999993</v>
      </c>
      <c r="H197">
        <v>6.9699999999999998E-2</v>
      </c>
      <c r="I197">
        <v>9.6999999999999993</v>
      </c>
      <c r="J197">
        <v>4.8300000000000003E-2</v>
      </c>
      <c r="K197">
        <v>9.6999999999999993</v>
      </c>
      <c r="L197">
        <v>6.13E-2</v>
      </c>
    </row>
    <row r="198" spans="1:12" x14ac:dyDescent="0.2">
      <c r="A198">
        <v>9.75</v>
      </c>
      <c r="B198">
        <v>5.8400000000000001E-2</v>
      </c>
      <c r="C198">
        <v>9.75</v>
      </c>
      <c r="D198">
        <v>6.0100000000000001E-2</v>
      </c>
      <c r="E198">
        <v>9.75</v>
      </c>
      <c r="F198">
        <v>7.1099999999999997E-2</v>
      </c>
      <c r="G198">
        <v>9.75</v>
      </c>
      <c r="H198">
        <v>6.7500000000000004E-2</v>
      </c>
      <c r="I198">
        <v>9.75</v>
      </c>
      <c r="J198">
        <v>4.87E-2</v>
      </c>
      <c r="K198">
        <v>9.75</v>
      </c>
      <c r="L198">
        <v>6.1899999999999997E-2</v>
      </c>
    </row>
    <row r="199" spans="1:12" x14ac:dyDescent="0.2">
      <c r="A199">
        <v>9.8000000000000007</v>
      </c>
      <c r="B199">
        <v>5.8400000000000001E-2</v>
      </c>
      <c r="C199">
        <v>9.8000000000000007</v>
      </c>
      <c r="D199">
        <v>6.2300000000000001E-2</v>
      </c>
      <c r="E199">
        <v>9.8000000000000007</v>
      </c>
      <c r="F199">
        <v>7.4399999999999994E-2</v>
      </c>
      <c r="G199">
        <v>9.8000000000000007</v>
      </c>
      <c r="H199">
        <v>6.59E-2</v>
      </c>
      <c r="I199">
        <v>9.8000000000000007</v>
      </c>
      <c r="J199">
        <v>4.8399999999999999E-2</v>
      </c>
      <c r="K199">
        <v>9.8000000000000007</v>
      </c>
      <c r="L199">
        <v>6.1699999999999998E-2</v>
      </c>
    </row>
    <row r="200" spans="1:12" x14ac:dyDescent="0.2">
      <c r="A200">
        <v>9.85</v>
      </c>
      <c r="B200">
        <v>5.8400000000000001E-2</v>
      </c>
      <c r="C200">
        <v>9.85</v>
      </c>
      <c r="D200">
        <v>6.3899999999999998E-2</v>
      </c>
      <c r="E200">
        <v>9.85</v>
      </c>
      <c r="F200">
        <v>7.5700000000000003E-2</v>
      </c>
      <c r="G200">
        <v>9.85</v>
      </c>
      <c r="H200">
        <v>6.8900000000000003E-2</v>
      </c>
      <c r="I200">
        <v>9.85</v>
      </c>
      <c r="J200">
        <v>5.04E-2</v>
      </c>
      <c r="K200">
        <v>9.85</v>
      </c>
      <c r="L200">
        <v>6.1600000000000002E-2</v>
      </c>
    </row>
    <row r="201" spans="1:12" x14ac:dyDescent="0.2">
      <c r="A201">
        <v>9.9</v>
      </c>
      <c r="B201">
        <v>5.8400000000000001E-2</v>
      </c>
      <c r="C201">
        <v>9.9</v>
      </c>
      <c r="D201">
        <v>6.5299999999999997E-2</v>
      </c>
      <c r="E201">
        <v>9.9</v>
      </c>
      <c r="F201">
        <v>7.3099999999999998E-2</v>
      </c>
      <c r="G201">
        <v>9.9</v>
      </c>
      <c r="H201">
        <v>7.0900000000000005E-2</v>
      </c>
      <c r="I201">
        <v>9.9</v>
      </c>
      <c r="J201">
        <v>5.2499999999999998E-2</v>
      </c>
      <c r="K201">
        <v>9.9</v>
      </c>
      <c r="L201">
        <v>6.1899999999999997E-2</v>
      </c>
    </row>
    <row r="202" spans="1:12" x14ac:dyDescent="0.2">
      <c r="A202">
        <v>9.9499999999999993</v>
      </c>
      <c r="B202">
        <v>5.8500000000000003E-2</v>
      </c>
      <c r="C202">
        <v>9.9499999999999993</v>
      </c>
      <c r="D202">
        <v>6.4399999999999999E-2</v>
      </c>
      <c r="E202">
        <v>9.9499999999999993</v>
      </c>
      <c r="F202">
        <v>7.5999999999999998E-2</v>
      </c>
      <c r="G202">
        <v>9.9499999999999993</v>
      </c>
      <c r="H202">
        <v>7.0300000000000001E-2</v>
      </c>
      <c r="I202">
        <v>9.9499999999999993</v>
      </c>
      <c r="J202">
        <v>5.0700000000000002E-2</v>
      </c>
      <c r="K202">
        <v>9.9499999999999993</v>
      </c>
      <c r="L202">
        <v>6.2E-2</v>
      </c>
    </row>
    <row r="203" spans="1:12" x14ac:dyDescent="0.2">
      <c r="A203">
        <v>10</v>
      </c>
      <c r="B203">
        <v>5.8500000000000003E-2</v>
      </c>
      <c r="C203">
        <v>10</v>
      </c>
      <c r="D203">
        <v>6.5100000000000005E-2</v>
      </c>
      <c r="E203">
        <v>10</v>
      </c>
      <c r="F203">
        <v>7.6799999999999993E-2</v>
      </c>
      <c r="G203">
        <v>10</v>
      </c>
      <c r="H203">
        <v>6.4600000000000005E-2</v>
      </c>
      <c r="I203">
        <v>10</v>
      </c>
      <c r="J203">
        <v>5.3800000000000001E-2</v>
      </c>
      <c r="K203">
        <v>10</v>
      </c>
      <c r="L203">
        <v>6.2199999999999998E-2</v>
      </c>
    </row>
  </sheetData>
  <mergeCells count="12">
    <mergeCell ref="L1:L2"/>
    <mergeCell ref="A1:A2"/>
    <mergeCell ref="B1:B2"/>
    <mergeCell ref="C1:C2"/>
    <mergeCell ref="D1:D2"/>
    <mergeCell ref="E1:E2"/>
    <mergeCell ref="F1:F2"/>
    <mergeCell ref="G1:G2"/>
    <mergeCell ref="H1:H2"/>
    <mergeCell ref="I1:I2"/>
    <mergeCell ref="J1:J2"/>
    <mergeCell ref="K1: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MarketData</vt:lpstr>
      <vt:lpstr>Payoff from MC</vt:lpstr>
      <vt:lpstr>Sigma Invariance</vt:lpstr>
      <vt:lpstr>Variation of Sigma</vt:lpstr>
      <vt:lpstr>Repetition of Sigma=1</vt:lpstr>
    </vt:vector>
  </TitlesOfParts>
  <Company>Towers Watson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Ricciarelli</dc:creator>
  <cp:lastModifiedBy>Alex</cp:lastModifiedBy>
  <cp:lastPrinted>2018-06-18T20:07:14Z</cp:lastPrinted>
  <dcterms:created xsi:type="dcterms:W3CDTF">2014-06-04T14:01:11Z</dcterms:created>
  <dcterms:modified xsi:type="dcterms:W3CDTF">2018-06-18T21:10:25Z</dcterms:modified>
</cp:coreProperties>
</file>