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D65484BE-7BDF-4806-B745-EC302D703E2F}" xr6:coauthVersionLast="41" xr6:coauthVersionMax="41" xr10:uidLastSave="{00000000-0000-0000-0000-000000000000}"/>
  <bookViews>
    <workbookView xWindow="-120" yWindow="-120" windowWidth="20730" windowHeight="11160" firstSheet="28" activeTab="31" xr2:uid="{CE76B75D-84A0-44D4-989C-4F6217004DB1}"/>
  </bookViews>
  <sheets>
    <sheet name="ProductName" sheetId="1" r:id="rId1"/>
    <sheet name="ProductDescription" sheetId="2" r:id="rId2"/>
    <sheet name="ProductModel" sheetId="3" r:id="rId3"/>
    <sheet name="ProductColor" sheetId="4" r:id="rId4"/>
    <sheet name="ProductSubCategory" sheetId="5" r:id="rId5"/>
    <sheet name="ProductCategory" sheetId="6" r:id="rId6"/>
    <sheet name="ProductPromotion" sheetId="7" r:id="rId7"/>
    <sheet name="ProductMeasureUnitCode" sheetId="8" r:id="rId8"/>
    <sheet name="ProductSize" sheetId="9" r:id="rId9"/>
    <sheet name="ProductSize_SizeRange" sheetId="10" r:id="rId10"/>
    <sheet name="ProductSizeRange" sheetId="31" r:id="rId11"/>
    <sheet name="ProductCategory_SubCategory" sheetId="11" r:id="rId12"/>
    <sheet name="Product" sheetId="12" r:id="rId13"/>
    <sheet name="SalesCompany" sheetId="13" r:id="rId14"/>
    <sheet name="SalesCurrency" sheetId="14" r:id="rId15"/>
    <sheet name="SalesOrderDetail" sheetId="15" r:id="rId16"/>
    <sheet name="SalesOrderHeader" sheetId="16" r:id="rId17"/>
    <sheet name="SalesTerritory" sheetId="17" r:id="rId18"/>
    <sheet name="Customer" sheetId="18" r:id="rId19"/>
    <sheet name="CustomerCommuteDistance" sheetId="19" r:id="rId20"/>
    <sheet name="CustomerCountryRegion" sheetId="20" r:id="rId21"/>
    <sheet name="CustomerEducation" sheetId="21" r:id="rId22"/>
    <sheet name="CustomerOccupation" sheetId="22" r:id="rId23"/>
    <sheet name="CustomerStateProvince" sheetId="23" r:id="rId24"/>
    <sheet name="CustomerYearlyIncome" sheetId="24" r:id="rId25"/>
    <sheet name="AccountsSecurityQuestion" sheetId="25" r:id="rId26"/>
    <sheet name="AccountsSentEmails" sheetId="26" r:id="rId27"/>
    <sheet name="AccountsUserAccount" sheetId="27" r:id="rId28"/>
    <sheet name="AccountsUA_SecurityQuestion" sheetId="28" r:id="rId29"/>
    <sheet name="AccountsUserAuthentication" sheetId="29" r:id="rId30"/>
    <sheet name="ErrorLog" sheetId="30" r:id="rId31"/>
    <sheet name="Error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30" l="1"/>
  <c r="E13" i="15" l="1"/>
  <c r="E17" i="16"/>
  <c r="E9" i="32"/>
  <c r="F6" i="32"/>
  <c r="E11" i="32"/>
  <c r="E12" i="32" s="1"/>
  <c r="F33" i="18"/>
  <c r="G6" i="31"/>
  <c r="F10" i="31"/>
  <c r="F12" i="31" s="1"/>
  <c r="F13" i="31" s="1"/>
  <c r="E13" i="30" l="1"/>
  <c r="E14" i="30" s="1"/>
  <c r="F11" i="29"/>
  <c r="F13" i="29" s="1"/>
  <c r="F14" i="29" s="1"/>
  <c r="F11" i="28"/>
  <c r="F13" i="28" s="1"/>
  <c r="F14" i="28" s="1"/>
  <c r="G8" i="28"/>
  <c r="F7" i="27"/>
  <c r="F6" i="27"/>
  <c r="E11" i="26"/>
  <c r="E13" i="26" s="1"/>
  <c r="E14" i="26" s="1"/>
  <c r="F8" i="26"/>
  <c r="F7" i="26"/>
  <c r="G6" i="25"/>
  <c r="F9" i="25" s="1"/>
  <c r="F11" i="25" s="1"/>
  <c r="F12" i="25" s="1"/>
  <c r="G9" i="24"/>
  <c r="G11" i="24" s="1"/>
  <c r="G12" i="24" s="1"/>
  <c r="G10" i="23"/>
  <c r="H7" i="23"/>
  <c r="H6" i="23"/>
  <c r="G6" i="22"/>
  <c r="F9" i="22" s="1"/>
  <c r="F11" i="22" s="1"/>
  <c r="F12" i="22" s="1"/>
  <c r="H6" i="21"/>
  <c r="G9" i="21" s="1"/>
  <c r="G11" i="21" s="1"/>
  <c r="G12" i="21" s="1"/>
  <c r="E9" i="20"/>
  <c r="F6" i="20"/>
  <c r="F5" i="20"/>
  <c r="G6" i="19"/>
  <c r="F9" i="19" s="1"/>
  <c r="F11" i="19" s="1"/>
  <c r="F12" i="19" s="1"/>
  <c r="G23" i="18"/>
  <c r="G22" i="18"/>
  <c r="G21" i="18"/>
  <c r="G18" i="18"/>
  <c r="G15" i="18"/>
  <c r="G14" i="18"/>
  <c r="G13" i="18"/>
  <c r="G12" i="18"/>
  <c r="G10" i="18"/>
  <c r="G8" i="18"/>
  <c r="G9" i="18"/>
  <c r="G7" i="18"/>
  <c r="G6" i="18"/>
  <c r="E10" i="17"/>
  <c r="F7" i="17"/>
  <c r="F6" i="17"/>
  <c r="F5" i="17"/>
  <c r="F6" i="16"/>
  <c r="E15" i="15"/>
  <c r="E16" i="15" s="1"/>
  <c r="E9" i="14"/>
  <c r="F6" i="14"/>
  <c r="F5" i="14"/>
  <c r="E8" i="13"/>
  <c r="E10" i="13" s="1"/>
  <c r="E11" i="13" s="1"/>
  <c r="F5" i="13"/>
  <c r="E27" i="12"/>
  <c r="E29" i="12" s="1"/>
  <c r="E30" i="12" s="1"/>
  <c r="F16" i="12"/>
  <c r="F17" i="12"/>
  <c r="F15" i="12"/>
  <c r="F13" i="12"/>
  <c r="E9" i="11"/>
  <c r="E11" i="11" s="1"/>
  <c r="E12" i="11" s="1"/>
  <c r="E10" i="10"/>
  <c r="E12" i="10"/>
  <c r="E13" i="10" s="1"/>
  <c r="F6" i="9"/>
  <c r="E9" i="9" s="1"/>
  <c r="E11" i="9" s="1"/>
  <c r="E12" i="9" s="1"/>
  <c r="F6" i="8"/>
  <c r="F5" i="8"/>
  <c r="E13" i="7"/>
  <c r="F8" i="7"/>
  <c r="E19" i="16" l="1"/>
  <c r="E20" i="16" s="1"/>
  <c r="E10" i="27"/>
  <c r="E12" i="27" s="1"/>
  <c r="E13" i="27" s="1"/>
  <c r="G12" i="23"/>
  <c r="G13" i="23" s="1"/>
  <c r="E11" i="20"/>
  <c r="E12" i="20" s="1"/>
  <c r="F35" i="18"/>
  <c r="F36" i="18" s="1"/>
  <c r="E12" i="17"/>
  <c r="E13" i="17" s="1"/>
  <c r="E11" i="14"/>
  <c r="E12" i="14" s="1"/>
  <c r="E9" i="8"/>
  <c r="E11" i="8" s="1"/>
  <c r="E12" i="8" s="1"/>
  <c r="E15" i="7"/>
  <c r="E16" i="7" s="1"/>
  <c r="D13" i="6"/>
  <c r="D14" i="6" s="1"/>
  <c r="E14" i="5"/>
  <c r="E15" i="5" s="1"/>
  <c r="E12" i="4"/>
  <c r="E11" i="3"/>
  <c r="E12" i="3" s="1"/>
  <c r="D12" i="2"/>
  <c r="D13" i="1"/>
  <c r="D12" i="1"/>
  <c r="D11" i="6" l="1"/>
  <c r="E8" i="6"/>
  <c r="E7" i="6"/>
  <c r="E6" i="6"/>
  <c r="E12" i="5"/>
  <c r="F8" i="5"/>
  <c r="F9" i="5"/>
  <c r="F7" i="5"/>
  <c r="F6" i="4"/>
  <c r="E9" i="4" s="1"/>
  <c r="E11" i="4" s="1"/>
  <c r="E9" i="3"/>
  <c r="F6" i="3"/>
  <c r="D9" i="2"/>
  <c r="D11" i="2" s="1"/>
  <c r="E6" i="2"/>
  <c r="E5" i="2"/>
  <c r="E6" i="1" l="1"/>
  <c r="E7" i="1"/>
  <c r="E5" i="1"/>
  <c r="D10" i="1" s="1"/>
</calcChain>
</file>

<file path=xl/sharedStrings.xml><?xml version="1.0" encoding="utf-8"?>
<sst xmlns="http://schemas.openxmlformats.org/spreadsheetml/2006/main" count="738" uniqueCount="171">
  <si>
    <t>ProductName</t>
  </si>
  <si>
    <t>Campo</t>
  </si>
  <si>
    <t>Precisão</t>
  </si>
  <si>
    <t>Bytes</t>
  </si>
  <si>
    <t>ProductNameKey</t>
  </si>
  <si>
    <t>EnglishProductName</t>
  </si>
  <si>
    <t>SpanishProductName</t>
  </si>
  <si>
    <t>FrenchProductName</t>
  </si>
  <si>
    <t>Tipo</t>
  </si>
  <si>
    <t>int</t>
  </si>
  <si>
    <t>varchar</t>
  </si>
  <si>
    <t>Storage Size (MB):</t>
  </si>
  <si>
    <t>Número de Registos:</t>
  </si>
  <si>
    <t>ProductDescription</t>
  </si>
  <si>
    <t>ProductDescriptionKey</t>
  </si>
  <si>
    <t>EnglishDescription</t>
  </si>
  <si>
    <t>FrenchDescription</t>
  </si>
  <si>
    <t xml:space="preserve">varchar </t>
  </si>
  <si>
    <t>ProductModelKey</t>
  </si>
  <si>
    <t>ModelName</t>
  </si>
  <si>
    <t xml:space="preserve">ProductModel </t>
  </si>
  <si>
    <t>ProductColorKey</t>
  </si>
  <si>
    <t>ColorName</t>
  </si>
  <si>
    <t xml:space="preserve">ProductColor </t>
  </si>
  <si>
    <t>ProductSubCategory</t>
  </si>
  <si>
    <t>ProductSubCategoryKey</t>
  </si>
  <si>
    <t>EnglishProductSubCategoryName</t>
  </si>
  <si>
    <t>SpanishProductSubCategoryName</t>
  </si>
  <si>
    <t>FrenchProductSubCategoryName</t>
  </si>
  <si>
    <t>ProductCategory</t>
  </si>
  <si>
    <t>ProductCategoryKey</t>
  </si>
  <si>
    <t>EnglishProductCategoryName</t>
  </si>
  <si>
    <t>SpanishProductCategoryName</t>
  </si>
  <si>
    <t>FrenchProductCategoryName</t>
  </si>
  <si>
    <t xml:space="preserve">Filegrowth MB </t>
  </si>
  <si>
    <t>Filegrowth Assumido (%) (Anual):</t>
  </si>
  <si>
    <t xml:space="preserve">Storage Size * Filegrown Assumido </t>
  </si>
  <si>
    <t>Assumimos -  (Filegrowth * 5) + Storage Size</t>
  </si>
  <si>
    <t>Storage Size * Filegrown Assumido</t>
  </si>
  <si>
    <t>ProductPromotionKey</t>
  </si>
  <si>
    <t>StartDate</t>
  </si>
  <si>
    <t>EndDate</t>
  </si>
  <si>
    <t>Active</t>
  </si>
  <si>
    <t>PriceDiscount</t>
  </si>
  <si>
    <t>ProductKey</t>
  </si>
  <si>
    <t>date</t>
  </si>
  <si>
    <t>bit</t>
  </si>
  <si>
    <t>money</t>
  </si>
  <si>
    <t xml:space="preserve">ProductPromotion </t>
  </si>
  <si>
    <t>ProductMeasureUnitCode</t>
  </si>
  <si>
    <t>WeightUnitMeasureCode</t>
  </si>
  <si>
    <t>SizeUnitMeasureCode</t>
  </si>
  <si>
    <t>ProductSize</t>
  </si>
  <si>
    <t>ProductSizeKey</t>
  </si>
  <si>
    <t>Size</t>
  </si>
  <si>
    <t>ProductSize_SizeRange</t>
  </si>
  <si>
    <t>SizeSizeRangeKey</t>
  </si>
  <si>
    <t>ProductSizeRangeKey</t>
  </si>
  <si>
    <t>CategorySubCategoryKey</t>
  </si>
  <si>
    <t>ProductCategory_SubCategory</t>
  </si>
  <si>
    <t>Product</t>
  </si>
  <si>
    <t>ListPrice</t>
  </si>
  <si>
    <t>FinishedGoodsFlag</t>
  </si>
  <si>
    <t>ProductColor</t>
  </si>
  <si>
    <t>SafetyStockLevel</t>
  </si>
  <si>
    <t>StandardCost</t>
  </si>
  <si>
    <t>Weight</t>
  </si>
  <si>
    <t>DaysToManufacture</t>
  </si>
  <si>
    <t>ProductLine</t>
  </si>
  <si>
    <t>DealerPrice</t>
  </si>
  <si>
    <t>Class</t>
  </si>
  <si>
    <t>Style</t>
  </si>
  <si>
    <t>Status</t>
  </si>
  <si>
    <t>tinyint</t>
  </si>
  <si>
    <t xml:space="preserve">SalesCompanyKey </t>
  </si>
  <si>
    <t>CompanyName</t>
  </si>
  <si>
    <t xml:space="preserve">SalesCompany </t>
  </si>
  <si>
    <t>SalesCurrency</t>
  </si>
  <si>
    <t>CurrencyName</t>
  </si>
  <si>
    <t>CurrencyAlternateKey</t>
  </si>
  <si>
    <t>SalesCurrencyKey</t>
  </si>
  <si>
    <t>SalesOrderDetail</t>
  </si>
  <si>
    <t>SalesOrderDetailKey</t>
  </si>
  <si>
    <t>OrderQuantity</t>
  </si>
  <si>
    <t>UnitPrice</t>
  </si>
  <si>
    <t>SalesOrderHeaderKey</t>
  </si>
  <si>
    <t>SalesOrderNumber</t>
  </si>
  <si>
    <t>SalesOrderLineNumber</t>
  </si>
  <si>
    <t>OrderDate</t>
  </si>
  <si>
    <t>DueDate</t>
  </si>
  <si>
    <t>ShipDate</t>
  </si>
  <si>
    <t>SalesTerritoryKey</t>
  </si>
  <si>
    <t>CustomerKey</t>
  </si>
  <si>
    <t>SalesCompanyKey</t>
  </si>
  <si>
    <t>datetime</t>
  </si>
  <si>
    <t>SalesOrderHeader</t>
  </si>
  <si>
    <t>SalesTerritory</t>
  </si>
  <si>
    <t>SalesTerritoryRegion</t>
  </si>
  <si>
    <t>SalesTerritoryGroup</t>
  </si>
  <si>
    <t>SalesTerritoryCountry</t>
  </si>
  <si>
    <t>Customer</t>
  </si>
  <si>
    <t>Title</t>
  </si>
  <si>
    <t>FirstName</t>
  </si>
  <si>
    <t>MiddleName</t>
  </si>
  <si>
    <t>NameStyle</t>
  </si>
  <si>
    <t>Birthdate</t>
  </si>
  <si>
    <t>Gender</t>
  </si>
  <si>
    <t>EmailAddress</t>
  </si>
  <si>
    <t>PostalCode</t>
  </si>
  <si>
    <t>Phone</t>
  </si>
  <si>
    <t>HouseOwnerFlag</t>
  </si>
  <si>
    <t>NumberCarsOwned</t>
  </si>
  <si>
    <t>City</t>
  </si>
  <si>
    <t>TotalChildren</t>
  </si>
  <si>
    <t>NumberChildrenAtHome</t>
  </si>
  <si>
    <t>MaritalStatus</t>
  </si>
  <si>
    <t>AddressLine1</t>
  </si>
  <si>
    <t>AddressLine2</t>
  </si>
  <si>
    <t>CustomerEducationKey</t>
  </si>
  <si>
    <t>CustomerOccupationKey</t>
  </si>
  <si>
    <t>CustomerCommuteDistanceKey</t>
  </si>
  <si>
    <t>CustomerStateProvinceKey</t>
  </si>
  <si>
    <t>CustomerCountryRegionKey</t>
  </si>
  <si>
    <t>CustomerYearlyIncomeKey</t>
  </si>
  <si>
    <t xml:space="preserve">LastName </t>
  </si>
  <si>
    <t>CustomerCommuteDistance</t>
  </si>
  <si>
    <t>CommuteDistanceName</t>
  </si>
  <si>
    <t>CustomerCountryRegion</t>
  </si>
  <si>
    <t>CountryRegionCode</t>
  </si>
  <si>
    <t>CountryRegionName</t>
  </si>
  <si>
    <t>EducationName</t>
  </si>
  <si>
    <t>CustomerEducation</t>
  </si>
  <si>
    <t>CustomerOccupation</t>
  </si>
  <si>
    <t>OccupationName</t>
  </si>
  <si>
    <t>CustomerStateProvince</t>
  </si>
  <si>
    <t>StateProvinceCode</t>
  </si>
  <si>
    <t>StateProvinceName</t>
  </si>
  <si>
    <t>YearlyIncome</t>
  </si>
  <si>
    <t>AccountsSecurityQuestion</t>
  </si>
  <si>
    <t>SecurityQuestionKey</t>
  </si>
  <si>
    <t>QuestionText</t>
  </si>
  <si>
    <t>AccountsSentEmails</t>
  </si>
  <si>
    <t>SentEmailKey</t>
  </si>
  <si>
    <t>UserAccountKey</t>
  </si>
  <si>
    <t>NewPassword</t>
  </si>
  <si>
    <t xml:space="preserve">varbinary </t>
  </si>
  <si>
    <t>AccountsUserAccount</t>
  </si>
  <si>
    <t xml:space="preserve">Email </t>
  </si>
  <si>
    <t>PasswordHash</t>
  </si>
  <si>
    <t>varbinary</t>
  </si>
  <si>
    <t>AccountsUserAccount_SecurityQuestion</t>
  </si>
  <si>
    <t>UserAccountSecurityQuestionKey</t>
  </si>
  <si>
    <t>AnswerText</t>
  </si>
  <si>
    <t>UserLogsKey</t>
  </si>
  <si>
    <t>LoginDate</t>
  </si>
  <si>
    <t>LogoutDate</t>
  </si>
  <si>
    <t>Assumimos 1000 registos (margem de manobra)</t>
  </si>
  <si>
    <t>ErrorKey</t>
  </si>
  <si>
    <t>ErrorDate</t>
  </si>
  <si>
    <t>Soma dos Bytes * Número de Registos (convertido para MB)</t>
  </si>
  <si>
    <t>ProductSizeRange</t>
  </si>
  <si>
    <t>SizeRange</t>
  </si>
  <si>
    <t>float</t>
  </si>
  <si>
    <t>SalesAmount</t>
  </si>
  <si>
    <t>CustomerYearlyIncome</t>
  </si>
  <si>
    <t>AccountsUserAuthentication</t>
  </si>
  <si>
    <t>ErrorLog</t>
  </si>
  <si>
    <t>ErrorLogKey</t>
  </si>
  <si>
    <t>ErrorName</t>
  </si>
  <si>
    <t>Error</t>
  </si>
  <si>
    <t>Max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</si>
</sst>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E1A0-8A57-4051-8BBA-7C8BACE76EC0}">
  <sheetPr>
    <tabColor rgb="FF7030A0"/>
  </sheetPr>
  <dimension ref="B1:H13"/>
  <sheetViews>
    <sheetView zoomScaleNormal="100" workbookViewId="0">
      <selection activeCell="B16" sqref="B16"/>
    </sheetView>
  </sheetViews>
  <sheetFormatPr defaultRowHeight="15" x14ac:dyDescent="0.25"/>
  <cols>
    <col min="1" max="1" width="8.140625" customWidth="1"/>
    <col min="2" max="2" width="24.5703125" customWidth="1"/>
    <col min="3" max="3" width="52.42578125" customWidth="1"/>
    <col min="4" max="4" width="16.42578125" customWidth="1"/>
    <col min="5" max="5" width="69.28515625" customWidth="1"/>
    <col min="6" max="6" width="19.42578125" customWidth="1"/>
  </cols>
  <sheetData>
    <row r="1" spans="2:8" x14ac:dyDescent="0.25">
      <c r="F1" s="7"/>
    </row>
    <row r="2" spans="2:8" x14ac:dyDescent="0.25">
      <c r="B2" s="22" t="s">
        <v>0</v>
      </c>
      <c r="C2" s="22"/>
      <c r="D2" s="22"/>
      <c r="E2" s="22"/>
      <c r="F2" s="8"/>
      <c r="G2" s="12"/>
      <c r="H2" s="12"/>
    </row>
    <row r="3" spans="2:8" x14ac:dyDescent="0.25">
      <c r="B3" s="3" t="s">
        <v>1</v>
      </c>
      <c r="C3" s="3" t="s">
        <v>8</v>
      </c>
      <c r="D3" s="3" t="s">
        <v>2</v>
      </c>
      <c r="E3" s="3" t="s">
        <v>3</v>
      </c>
      <c r="F3" s="9"/>
    </row>
    <row r="4" spans="2:8" x14ac:dyDescent="0.25">
      <c r="B4" s="5" t="s">
        <v>4</v>
      </c>
      <c r="C4" s="5" t="s">
        <v>9</v>
      </c>
      <c r="D4" s="5">
        <v>4</v>
      </c>
      <c r="E4" s="5">
        <v>4</v>
      </c>
      <c r="F4" s="1"/>
    </row>
    <row r="5" spans="2:8" x14ac:dyDescent="0.25">
      <c r="B5" s="5" t="s">
        <v>5</v>
      </c>
      <c r="C5" s="5" t="s">
        <v>10</v>
      </c>
      <c r="D5" s="5">
        <v>100</v>
      </c>
      <c r="E5" s="5">
        <f>D5 + 2</f>
        <v>102</v>
      </c>
      <c r="F5" s="1"/>
    </row>
    <row r="6" spans="2:8" x14ac:dyDescent="0.25">
      <c r="B6" s="5" t="s">
        <v>6</v>
      </c>
      <c r="C6" s="5" t="s">
        <v>10</v>
      </c>
      <c r="D6" s="5">
        <v>100</v>
      </c>
      <c r="E6" s="5">
        <f t="shared" ref="E6:E7" si="0">D6 + 2</f>
        <v>102</v>
      </c>
      <c r="F6" s="1"/>
    </row>
    <row r="7" spans="2:8" x14ac:dyDescent="0.25">
      <c r="B7" s="5" t="s">
        <v>7</v>
      </c>
      <c r="C7" s="5" t="s">
        <v>10</v>
      </c>
      <c r="D7" s="5">
        <v>100</v>
      </c>
      <c r="E7" s="5">
        <f t="shared" si="0"/>
        <v>102</v>
      </c>
      <c r="F7" s="1"/>
    </row>
    <row r="8" spans="2:8" x14ac:dyDescent="0.25">
      <c r="F8" s="6"/>
    </row>
    <row r="9" spans="2:8" x14ac:dyDescent="0.25">
      <c r="C9" s="3" t="s">
        <v>12</v>
      </c>
      <c r="D9" s="10">
        <v>1000</v>
      </c>
      <c r="E9" s="5" t="s">
        <v>156</v>
      </c>
    </row>
    <row r="10" spans="2:8" x14ac:dyDescent="0.25">
      <c r="C10" s="3" t="s">
        <v>11</v>
      </c>
      <c r="D10" s="5">
        <f xml:space="preserve"> SUM(E4:E7) *D9 / 1000000</f>
        <v>0.31</v>
      </c>
      <c r="E10" s="5" t="s">
        <v>159</v>
      </c>
    </row>
    <row r="11" spans="2:8" x14ac:dyDescent="0.25">
      <c r="C11" s="3" t="s">
        <v>35</v>
      </c>
      <c r="D11" s="5">
        <v>0.08</v>
      </c>
      <c r="E11" s="11">
        <v>0.08</v>
      </c>
    </row>
    <row r="12" spans="2:8" x14ac:dyDescent="0.25">
      <c r="C12" s="3" t="s">
        <v>34</v>
      </c>
      <c r="D12" s="5">
        <f xml:space="preserve"> D10 * D11</f>
        <v>2.4799999999999999E-2</v>
      </c>
      <c r="E12" s="5" t="s">
        <v>36</v>
      </c>
    </row>
    <row r="13" spans="2:8" x14ac:dyDescent="0.25">
      <c r="C13" s="18" t="s">
        <v>170</v>
      </c>
      <c r="D13" s="5">
        <f>D10 + ( D12 * 5)</f>
        <v>0.434</v>
      </c>
      <c r="E13" s="10" t="s">
        <v>37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118C-EC97-4939-8659-F5735AAF0DF4}">
  <sheetPr>
    <tabColor rgb="FF7030A0"/>
  </sheetPr>
  <dimension ref="B2:F12"/>
  <sheetViews>
    <sheetView workbookViewId="0">
      <selection activeCell="C12" sqref="C12"/>
    </sheetView>
  </sheetViews>
  <sheetFormatPr defaultRowHeight="15" x14ac:dyDescent="0.25"/>
  <cols>
    <col min="2" max="2" width="33.5703125" customWidth="1"/>
    <col min="3" max="3" width="66.85546875" customWidth="1"/>
    <col min="4" max="4" width="21.28515625" customWidth="1"/>
    <col min="5" max="5" width="55" customWidth="1"/>
  </cols>
  <sheetData>
    <row r="2" spans="2:6" x14ac:dyDescent="0.25">
      <c r="B2" s="22" t="s">
        <v>13</v>
      </c>
      <c r="C2" s="22"/>
      <c r="D2" s="22"/>
      <c r="E2" s="22"/>
      <c r="F2" s="2"/>
    </row>
    <row r="3" spans="2:6" x14ac:dyDescent="0.25">
      <c r="B3" s="3" t="s">
        <v>1</v>
      </c>
      <c r="C3" s="3" t="s">
        <v>8</v>
      </c>
      <c r="D3" s="3" t="s">
        <v>2</v>
      </c>
      <c r="E3" s="3" t="s">
        <v>3</v>
      </c>
    </row>
    <row r="4" spans="2:6" x14ac:dyDescent="0.25">
      <c r="B4" s="5" t="s">
        <v>14</v>
      </c>
      <c r="C4" s="5" t="s">
        <v>9</v>
      </c>
      <c r="D4" s="5">
        <v>4</v>
      </c>
      <c r="E4" s="5">
        <v>4</v>
      </c>
    </row>
    <row r="5" spans="2:6" x14ac:dyDescent="0.25">
      <c r="B5" s="5" t="s">
        <v>15</v>
      </c>
      <c r="C5" s="5" t="s">
        <v>10</v>
      </c>
      <c r="D5" s="5">
        <v>300</v>
      </c>
      <c r="E5" s="5">
        <f>D5 + 2</f>
        <v>302</v>
      </c>
    </row>
    <row r="6" spans="2:6" x14ac:dyDescent="0.25">
      <c r="B6" s="5" t="s">
        <v>16</v>
      </c>
      <c r="C6" s="5" t="s">
        <v>17</v>
      </c>
      <c r="D6" s="5">
        <v>300</v>
      </c>
      <c r="E6" s="5">
        <f xml:space="preserve"> D6 + 2</f>
        <v>302</v>
      </c>
    </row>
    <row r="8" spans="2:6" x14ac:dyDescent="0.25">
      <c r="C8" s="3" t="s">
        <v>12</v>
      </c>
      <c r="D8" s="10">
        <v>1000</v>
      </c>
      <c r="E8" s="5" t="s">
        <v>156</v>
      </c>
    </row>
    <row r="9" spans="2:6" x14ac:dyDescent="0.25">
      <c r="C9" s="3" t="s">
        <v>11</v>
      </c>
      <c r="D9" s="5">
        <f xml:space="preserve"> SUM(E3:E6) *D8 / 1000000</f>
        <v>0.60799999999999998</v>
      </c>
      <c r="E9" s="5" t="s">
        <v>159</v>
      </c>
    </row>
    <row r="10" spans="2:6" x14ac:dyDescent="0.25">
      <c r="C10" s="4" t="s">
        <v>35</v>
      </c>
      <c r="D10" s="5">
        <v>0.08</v>
      </c>
      <c r="E10" s="11">
        <v>0.08</v>
      </c>
    </row>
    <row r="11" spans="2:6" x14ac:dyDescent="0.25">
      <c r="C11" s="4" t="s">
        <v>34</v>
      </c>
      <c r="D11" s="5">
        <f xml:space="preserve"> D9 * D10</f>
        <v>4.8640000000000003E-2</v>
      </c>
      <c r="E11" s="5" t="s">
        <v>36</v>
      </c>
    </row>
    <row r="12" spans="2:6" x14ac:dyDescent="0.25">
      <c r="C12" s="18" t="s">
        <v>170</v>
      </c>
      <c r="D12" s="5">
        <f xml:space="preserve"> D11 * 5 + D9</f>
        <v>0.85119999999999996</v>
      </c>
      <c r="E12" s="10" t="s">
        <v>37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796D-BEBA-4EA4-A7EE-B72F6C66DCC3}">
  <sheetPr>
    <tabColor rgb="FF7030A0"/>
  </sheetPr>
  <dimension ref="C3:F12"/>
  <sheetViews>
    <sheetView workbookViewId="0">
      <selection activeCell="D12" sqref="D12"/>
    </sheetView>
  </sheetViews>
  <sheetFormatPr defaultRowHeight="15" x14ac:dyDescent="0.25"/>
  <cols>
    <col min="3" max="3" width="27" customWidth="1"/>
    <col min="4" max="4" width="51.140625" customWidth="1"/>
    <col min="5" max="5" width="31.28515625" customWidth="1"/>
    <col min="6" max="6" width="55.5703125" customWidth="1"/>
  </cols>
  <sheetData>
    <row r="3" spans="3:6" x14ac:dyDescent="0.25">
      <c r="C3" s="22" t="s">
        <v>20</v>
      </c>
      <c r="D3" s="22"/>
      <c r="E3" s="22"/>
      <c r="F3" s="22"/>
    </row>
    <row r="4" spans="3:6" x14ac:dyDescent="0.25">
      <c r="C4" s="3" t="s">
        <v>1</v>
      </c>
      <c r="D4" s="3" t="s">
        <v>8</v>
      </c>
      <c r="E4" s="3" t="s">
        <v>2</v>
      </c>
      <c r="F4" s="3" t="s">
        <v>3</v>
      </c>
    </row>
    <row r="5" spans="3:6" x14ac:dyDescent="0.25">
      <c r="C5" s="5" t="s">
        <v>18</v>
      </c>
      <c r="D5" s="5" t="s">
        <v>9</v>
      </c>
      <c r="E5" s="5">
        <v>4</v>
      </c>
      <c r="F5" s="5">
        <v>4</v>
      </c>
    </row>
    <row r="6" spans="3:6" x14ac:dyDescent="0.25">
      <c r="C6" s="5" t="s">
        <v>19</v>
      </c>
      <c r="D6" s="5" t="s">
        <v>10</v>
      </c>
      <c r="E6" s="5">
        <v>100</v>
      </c>
      <c r="F6" s="5">
        <f>E6 + 2</f>
        <v>102</v>
      </c>
    </row>
    <row r="8" spans="3:6" x14ac:dyDescent="0.25">
      <c r="D8" s="3" t="s">
        <v>12</v>
      </c>
      <c r="E8" s="10">
        <v>1000</v>
      </c>
      <c r="F8" s="5" t="s">
        <v>156</v>
      </c>
    </row>
    <row r="9" spans="3:6" x14ac:dyDescent="0.25">
      <c r="D9" s="3" t="s">
        <v>11</v>
      </c>
      <c r="E9" s="5">
        <f xml:space="preserve"> SUM(F4:F6) *E8 / 1000000</f>
        <v>0.106</v>
      </c>
      <c r="F9" s="5" t="s">
        <v>159</v>
      </c>
    </row>
    <row r="10" spans="3:6" x14ac:dyDescent="0.25">
      <c r="D10" s="4" t="s">
        <v>35</v>
      </c>
      <c r="E10" s="5">
        <v>0.08</v>
      </c>
      <c r="F10" s="11">
        <v>0.08</v>
      </c>
    </row>
    <row r="11" spans="3:6" x14ac:dyDescent="0.25">
      <c r="D11" s="4" t="s">
        <v>34</v>
      </c>
      <c r="E11" s="5">
        <f xml:space="preserve"> E9 * E10</f>
        <v>8.4799999999999997E-3</v>
      </c>
      <c r="F11" s="5" t="s">
        <v>36</v>
      </c>
    </row>
    <row r="12" spans="3:6" x14ac:dyDescent="0.25">
      <c r="D12" s="18" t="s">
        <v>170</v>
      </c>
      <c r="E12" s="5">
        <f>E11 * 5 + E9</f>
        <v>0.1484</v>
      </c>
      <c r="F12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B971-5264-48A4-9C7F-B00BD8F56902}">
  <sheetPr>
    <tabColor rgb="FF7030A0"/>
  </sheetPr>
  <dimension ref="C3:F12"/>
  <sheetViews>
    <sheetView topLeftCell="B1" workbookViewId="0">
      <selection activeCell="D12" sqref="D12"/>
    </sheetView>
  </sheetViews>
  <sheetFormatPr defaultRowHeight="15" x14ac:dyDescent="0.25"/>
  <cols>
    <col min="3" max="3" width="34.5703125" customWidth="1"/>
    <col min="4" max="4" width="45.7109375" customWidth="1"/>
    <col min="5" max="5" width="29.7109375" customWidth="1"/>
    <col min="6" max="6" width="60.28515625" customWidth="1"/>
  </cols>
  <sheetData>
    <row r="3" spans="3:6" x14ac:dyDescent="0.25">
      <c r="C3" s="22" t="s">
        <v>23</v>
      </c>
      <c r="D3" s="22"/>
      <c r="E3" s="22"/>
      <c r="F3" s="22"/>
    </row>
    <row r="4" spans="3:6" x14ac:dyDescent="0.25">
      <c r="C4" s="3" t="s">
        <v>1</v>
      </c>
      <c r="D4" s="3" t="s">
        <v>8</v>
      </c>
      <c r="E4" s="3" t="s">
        <v>2</v>
      </c>
      <c r="F4" s="3" t="s">
        <v>3</v>
      </c>
    </row>
    <row r="5" spans="3:6" x14ac:dyDescent="0.25">
      <c r="C5" s="5" t="s">
        <v>21</v>
      </c>
      <c r="D5" s="5" t="s">
        <v>9</v>
      </c>
      <c r="E5" s="5">
        <v>4</v>
      </c>
      <c r="F5" s="5">
        <v>4</v>
      </c>
    </row>
    <row r="6" spans="3:6" x14ac:dyDescent="0.25">
      <c r="C6" s="5" t="s">
        <v>22</v>
      </c>
      <c r="D6" s="5" t="s">
        <v>10</v>
      </c>
      <c r="E6" s="5">
        <v>15</v>
      </c>
      <c r="F6" s="5">
        <f>E6 + 2</f>
        <v>17</v>
      </c>
    </row>
    <row r="8" spans="3:6" x14ac:dyDescent="0.25">
      <c r="D8" s="3" t="s">
        <v>12</v>
      </c>
      <c r="E8" s="10">
        <v>1000</v>
      </c>
      <c r="F8" s="5" t="s">
        <v>156</v>
      </c>
    </row>
    <row r="9" spans="3:6" x14ac:dyDescent="0.25">
      <c r="D9" s="3" t="s">
        <v>11</v>
      </c>
      <c r="E9" s="5">
        <f xml:space="preserve"> SUM(F4:F6) *E8 / 1000000</f>
        <v>2.1000000000000001E-2</v>
      </c>
      <c r="F9" s="5" t="s">
        <v>159</v>
      </c>
    </row>
    <row r="10" spans="3:6" x14ac:dyDescent="0.25">
      <c r="D10" s="4" t="s">
        <v>35</v>
      </c>
      <c r="E10" s="5">
        <v>0.05</v>
      </c>
      <c r="F10" s="11">
        <v>0.05</v>
      </c>
    </row>
    <row r="11" spans="3:6" x14ac:dyDescent="0.25">
      <c r="D11" s="4" t="s">
        <v>34</v>
      </c>
      <c r="E11" s="5">
        <f xml:space="preserve"> E9 * E10</f>
        <v>1.0500000000000002E-3</v>
      </c>
      <c r="F11" s="5" t="s">
        <v>38</v>
      </c>
    </row>
    <row r="12" spans="3:6" x14ac:dyDescent="0.25">
      <c r="D12" s="18" t="s">
        <v>170</v>
      </c>
      <c r="E12" s="5">
        <f>E11 * 5 + E9</f>
        <v>2.6250000000000002E-2</v>
      </c>
      <c r="F12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FF1C-92B0-434C-BB74-49EB111E7B13}">
  <sheetPr>
    <tabColor rgb="FF7030A0"/>
  </sheetPr>
  <dimension ref="C4:F15"/>
  <sheetViews>
    <sheetView workbookViewId="0">
      <selection activeCell="D15" sqref="D15"/>
    </sheetView>
  </sheetViews>
  <sheetFormatPr defaultRowHeight="15" x14ac:dyDescent="0.25"/>
  <cols>
    <col min="1" max="1" width="8.7109375" customWidth="1"/>
    <col min="2" max="2" width="8" customWidth="1"/>
    <col min="3" max="3" width="31.85546875" customWidth="1"/>
    <col min="4" max="4" width="44.28515625" customWidth="1"/>
    <col min="5" max="5" width="25.7109375" customWidth="1"/>
    <col min="6" max="6" width="57.28515625" customWidth="1"/>
  </cols>
  <sheetData>
    <row r="4" spans="3:6" x14ac:dyDescent="0.25">
      <c r="C4" s="22" t="s">
        <v>24</v>
      </c>
      <c r="D4" s="22"/>
      <c r="E4" s="22"/>
      <c r="F4" s="22"/>
    </row>
    <row r="5" spans="3:6" x14ac:dyDescent="0.25">
      <c r="C5" s="3" t="s">
        <v>1</v>
      </c>
      <c r="D5" s="3" t="s">
        <v>8</v>
      </c>
      <c r="E5" s="3" t="s">
        <v>2</v>
      </c>
      <c r="F5" s="3" t="s">
        <v>3</v>
      </c>
    </row>
    <row r="6" spans="3:6" x14ac:dyDescent="0.25">
      <c r="C6" s="5" t="s">
        <v>25</v>
      </c>
      <c r="D6" s="5" t="s">
        <v>9</v>
      </c>
      <c r="E6" s="5">
        <v>4</v>
      </c>
      <c r="F6" s="5">
        <v>4</v>
      </c>
    </row>
    <row r="7" spans="3:6" x14ac:dyDescent="0.25">
      <c r="C7" s="5" t="s">
        <v>26</v>
      </c>
      <c r="D7" s="5" t="s">
        <v>10</v>
      </c>
      <c r="E7" s="5">
        <v>50</v>
      </c>
      <c r="F7" s="5">
        <f>E7 + 2</f>
        <v>52</v>
      </c>
    </row>
    <row r="8" spans="3:6" x14ac:dyDescent="0.25">
      <c r="C8" s="5" t="s">
        <v>27</v>
      </c>
      <c r="D8" s="5" t="s">
        <v>10</v>
      </c>
      <c r="E8" s="5">
        <v>50</v>
      </c>
      <c r="F8" s="5">
        <f t="shared" ref="F8:F9" si="0">E8 + 2</f>
        <v>52</v>
      </c>
    </row>
    <row r="9" spans="3:6" x14ac:dyDescent="0.25">
      <c r="C9" s="5" t="s">
        <v>28</v>
      </c>
      <c r="D9" s="5" t="s">
        <v>10</v>
      </c>
      <c r="E9" s="5">
        <v>50</v>
      </c>
      <c r="F9" s="5">
        <f t="shared" si="0"/>
        <v>52</v>
      </c>
    </row>
    <row r="11" spans="3:6" x14ac:dyDescent="0.25">
      <c r="D11" s="3" t="s">
        <v>12</v>
      </c>
      <c r="E11" s="10">
        <v>1000</v>
      </c>
      <c r="F11" s="5" t="s">
        <v>156</v>
      </c>
    </row>
    <row r="12" spans="3:6" x14ac:dyDescent="0.25">
      <c r="D12" s="3" t="s">
        <v>11</v>
      </c>
      <c r="E12" s="5">
        <f xml:space="preserve"> SUM(F5:F9) *E11 / 1000000</f>
        <v>0.16</v>
      </c>
      <c r="F12" s="5" t="s">
        <v>159</v>
      </c>
    </row>
    <row r="13" spans="3:6" x14ac:dyDescent="0.25">
      <c r="D13" s="4" t="s">
        <v>35</v>
      </c>
      <c r="E13" s="5">
        <v>0.11</v>
      </c>
      <c r="F13" s="11">
        <v>0.11</v>
      </c>
    </row>
    <row r="14" spans="3:6" x14ac:dyDescent="0.25">
      <c r="D14" s="4" t="s">
        <v>34</v>
      </c>
      <c r="E14" s="5">
        <f xml:space="preserve"> E12 * E13</f>
        <v>1.7600000000000001E-2</v>
      </c>
      <c r="F14" s="5" t="s">
        <v>38</v>
      </c>
    </row>
    <row r="15" spans="3:6" x14ac:dyDescent="0.25">
      <c r="D15" s="18" t="s">
        <v>170</v>
      </c>
      <c r="E15" s="5">
        <f>E14 * 5 + E12</f>
        <v>0.248</v>
      </c>
      <c r="F15" s="10" t="s">
        <v>37</v>
      </c>
    </row>
  </sheetData>
  <mergeCells count="1">
    <mergeCell ref="C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6A50-0448-4804-A129-B354818FF664}">
  <sheetPr>
    <tabColor rgb="FF7030A0"/>
  </sheetPr>
  <dimension ref="B3:E14"/>
  <sheetViews>
    <sheetView workbookViewId="0">
      <selection activeCell="C14" sqref="C14"/>
    </sheetView>
  </sheetViews>
  <sheetFormatPr defaultRowHeight="15" x14ac:dyDescent="0.25"/>
  <cols>
    <col min="2" max="2" width="36" customWidth="1"/>
    <col min="3" max="3" width="46.85546875" customWidth="1"/>
    <col min="4" max="4" width="26.85546875" customWidth="1"/>
    <col min="5" max="5" width="55.85546875" customWidth="1"/>
  </cols>
  <sheetData>
    <row r="3" spans="2:5" x14ac:dyDescent="0.25">
      <c r="B3" s="22" t="s">
        <v>29</v>
      </c>
      <c r="C3" s="22"/>
      <c r="D3" s="22"/>
      <c r="E3" s="22"/>
    </row>
    <row r="4" spans="2:5" x14ac:dyDescent="0.25">
      <c r="B4" s="3" t="s">
        <v>1</v>
      </c>
      <c r="C4" s="3" t="s">
        <v>8</v>
      </c>
      <c r="D4" s="3" t="s">
        <v>2</v>
      </c>
      <c r="E4" s="3" t="s">
        <v>3</v>
      </c>
    </row>
    <row r="5" spans="2:5" x14ac:dyDescent="0.25">
      <c r="B5" s="5" t="s">
        <v>30</v>
      </c>
      <c r="C5" s="5" t="s">
        <v>9</v>
      </c>
      <c r="D5" s="5">
        <v>4</v>
      </c>
      <c r="E5" s="5">
        <v>4</v>
      </c>
    </row>
    <row r="6" spans="2:5" x14ac:dyDescent="0.25">
      <c r="B6" s="5" t="s">
        <v>31</v>
      </c>
      <c r="C6" s="5" t="s">
        <v>10</v>
      </c>
      <c r="D6" s="5">
        <v>50</v>
      </c>
      <c r="E6" s="5">
        <f>D6 + 2</f>
        <v>52</v>
      </c>
    </row>
    <row r="7" spans="2:5" x14ac:dyDescent="0.25">
      <c r="B7" s="5" t="s">
        <v>32</v>
      </c>
      <c r="C7" s="5" t="s">
        <v>10</v>
      </c>
      <c r="D7" s="5">
        <v>50</v>
      </c>
      <c r="E7" s="5">
        <f t="shared" ref="E7:E8" si="0">D7 + 2</f>
        <v>52</v>
      </c>
    </row>
    <row r="8" spans="2:5" x14ac:dyDescent="0.25">
      <c r="B8" s="5" t="s">
        <v>33</v>
      </c>
      <c r="C8" s="5" t="s">
        <v>10</v>
      </c>
      <c r="D8" s="5">
        <v>50</v>
      </c>
      <c r="E8" s="5">
        <f t="shared" si="0"/>
        <v>52</v>
      </c>
    </row>
    <row r="10" spans="2:5" x14ac:dyDescent="0.25">
      <c r="C10" s="3" t="s">
        <v>12</v>
      </c>
      <c r="D10" s="10">
        <v>1000</v>
      </c>
      <c r="E10" s="5" t="s">
        <v>156</v>
      </c>
    </row>
    <row r="11" spans="2:5" x14ac:dyDescent="0.25">
      <c r="C11" s="3" t="s">
        <v>11</v>
      </c>
      <c r="D11" s="5">
        <f xml:space="preserve"> SUM(E4:E8) *D10 / 1000000</f>
        <v>0.16</v>
      </c>
      <c r="E11" s="5" t="s">
        <v>159</v>
      </c>
    </row>
    <row r="12" spans="2:5" x14ac:dyDescent="0.25">
      <c r="C12" s="4" t="s">
        <v>35</v>
      </c>
      <c r="D12" s="5">
        <v>0.05</v>
      </c>
      <c r="E12" s="11">
        <v>0.05</v>
      </c>
    </row>
    <row r="13" spans="2:5" x14ac:dyDescent="0.25">
      <c r="C13" s="4" t="s">
        <v>34</v>
      </c>
      <c r="D13" s="5">
        <f xml:space="preserve"> D11 * D12</f>
        <v>8.0000000000000002E-3</v>
      </c>
      <c r="E13" s="5" t="s">
        <v>38</v>
      </c>
    </row>
    <row r="14" spans="2:5" x14ac:dyDescent="0.25">
      <c r="C14" s="18" t="s">
        <v>170</v>
      </c>
      <c r="D14" s="5">
        <f>D13 * 5 + D11</f>
        <v>0.2</v>
      </c>
      <c r="E14" s="10" t="s">
        <v>37</v>
      </c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9F6C-A5E6-46ED-AF9B-A9533CCA1B8D}">
  <sheetPr>
    <tabColor rgb="FF7030A0"/>
  </sheetPr>
  <dimension ref="C3:F16"/>
  <sheetViews>
    <sheetView workbookViewId="0">
      <selection activeCell="D16" sqref="D16"/>
    </sheetView>
  </sheetViews>
  <sheetFormatPr defaultRowHeight="15" x14ac:dyDescent="0.25"/>
  <cols>
    <col min="3" max="3" width="34.7109375" customWidth="1"/>
    <col min="4" max="4" width="59.7109375" customWidth="1"/>
    <col min="5" max="5" width="10.5703125" customWidth="1"/>
    <col min="6" max="6" width="60.140625" customWidth="1"/>
  </cols>
  <sheetData>
    <row r="3" spans="3:6" x14ac:dyDescent="0.25">
      <c r="C3" s="22" t="s">
        <v>48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39</v>
      </c>
      <c r="D5" s="5" t="s">
        <v>9</v>
      </c>
      <c r="E5" s="5">
        <v>4</v>
      </c>
      <c r="F5" s="5">
        <v>4</v>
      </c>
    </row>
    <row r="6" spans="3:6" x14ac:dyDescent="0.25">
      <c r="C6" s="5" t="s">
        <v>40</v>
      </c>
      <c r="D6" s="5" t="s">
        <v>45</v>
      </c>
      <c r="E6" s="5"/>
      <c r="F6" s="5">
        <v>3</v>
      </c>
    </row>
    <row r="7" spans="3:6" x14ac:dyDescent="0.25">
      <c r="C7" s="5" t="s">
        <v>41</v>
      </c>
      <c r="D7" s="5" t="s">
        <v>45</v>
      </c>
      <c r="E7" s="5"/>
      <c r="F7" s="5">
        <v>3</v>
      </c>
    </row>
    <row r="8" spans="3:6" x14ac:dyDescent="0.25">
      <c r="C8" s="5" t="s">
        <v>42</v>
      </c>
      <c r="D8" s="5" t="s">
        <v>46</v>
      </c>
      <c r="E8" s="5">
        <v>1</v>
      </c>
      <c r="F8" s="5">
        <f t="shared" ref="F8" si="0">E8 + 2</f>
        <v>3</v>
      </c>
    </row>
    <row r="9" spans="3:6" x14ac:dyDescent="0.25">
      <c r="C9" s="10" t="s">
        <v>43</v>
      </c>
      <c r="D9" s="10" t="s">
        <v>47</v>
      </c>
      <c r="E9" s="10">
        <v>8</v>
      </c>
      <c r="F9" s="5">
        <v>8</v>
      </c>
    </row>
    <row r="10" spans="3:6" x14ac:dyDescent="0.25">
      <c r="C10" s="10" t="s">
        <v>44</v>
      </c>
      <c r="D10" s="10" t="s">
        <v>9</v>
      </c>
      <c r="E10" s="10">
        <v>4</v>
      </c>
      <c r="F10" s="5">
        <v>4</v>
      </c>
    </row>
    <row r="11" spans="3:6" x14ac:dyDescent="0.25">
      <c r="C11" s="15"/>
    </row>
    <row r="12" spans="3:6" x14ac:dyDescent="0.25">
      <c r="D12" s="13" t="s">
        <v>12</v>
      </c>
      <c r="E12" s="10">
        <v>1000</v>
      </c>
      <c r="F12" s="5" t="s">
        <v>156</v>
      </c>
    </row>
    <row r="13" spans="3:6" x14ac:dyDescent="0.25">
      <c r="D13" s="13" t="s">
        <v>11</v>
      </c>
      <c r="E13" s="5">
        <f xml:space="preserve"> SUM(F4:F10) *E12 / 1000000</f>
        <v>2.5000000000000001E-2</v>
      </c>
      <c r="F13" s="5" t="s">
        <v>159</v>
      </c>
    </row>
    <row r="14" spans="3:6" x14ac:dyDescent="0.25">
      <c r="D14" s="13" t="s">
        <v>35</v>
      </c>
      <c r="E14" s="5">
        <v>0.05</v>
      </c>
      <c r="F14" s="11">
        <v>0.05</v>
      </c>
    </row>
    <row r="15" spans="3:6" x14ac:dyDescent="0.25">
      <c r="D15" s="13" t="s">
        <v>34</v>
      </c>
      <c r="E15" s="5">
        <f xml:space="preserve"> E13 * E14</f>
        <v>1.2500000000000002E-3</v>
      </c>
      <c r="F15" s="5" t="s">
        <v>38</v>
      </c>
    </row>
    <row r="16" spans="3:6" x14ac:dyDescent="0.25">
      <c r="D16" s="18" t="s">
        <v>170</v>
      </c>
      <c r="E16" s="5">
        <f>E15 * 5 + E13</f>
        <v>3.125E-2</v>
      </c>
      <c r="F16" s="10" t="s">
        <v>37</v>
      </c>
    </row>
  </sheetData>
  <mergeCells count="1">
    <mergeCell ref="C3:F3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256E-BF43-4A02-A301-39E7BB47E97D}">
  <sheetPr>
    <tabColor rgb="FF7030A0"/>
  </sheetPr>
  <dimension ref="C2:F12"/>
  <sheetViews>
    <sheetView workbookViewId="0">
      <selection activeCell="D12" sqref="D12"/>
    </sheetView>
  </sheetViews>
  <sheetFormatPr defaultRowHeight="15" x14ac:dyDescent="0.25"/>
  <cols>
    <col min="3" max="3" width="38.140625" customWidth="1"/>
    <col min="4" max="4" width="47.140625" customWidth="1"/>
    <col min="6" max="6" width="69.85546875" customWidth="1"/>
  </cols>
  <sheetData>
    <row r="2" spans="3:6" x14ac:dyDescent="0.25">
      <c r="C2" s="22" t="s">
        <v>49</v>
      </c>
      <c r="D2" s="22"/>
      <c r="E2" s="22"/>
      <c r="F2" s="22"/>
    </row>
    <row r="3" spans="3:6" x14ac:dyDescent="0.25">
      <c r="C3" s="13" t="s">
        <v>1</v>
      </c>
      <c r="D3" s="13" t="s">
        <v>8</v>
      </c>
      <c r="E3" s="13" t="s">
        <v>2</v>
      </c>
      <c r="F3" s="13" t="s">
        <v>3</v>
      </c>
    </row>
    <row r="4" spans="3:6" x14ac:dyDescent="0.25">
      <c r="C4" s="5" t="s">
        <v>49</v>
      </c>
      <c r="D4" s="5" t="s">
        <v>9</v>
      </c>
      <c r="E4" s="5">
        <v>4</v>
      </c>
      <c r="F4" s="5">
        <v>4</v>
      </c>
    </row>
    <row r="5" spans="3:6" x14ac:dyDescent="0.25">
      <c r="C5" s="5" t="s">
        <v>50</v>
      </c>
      <c r="D5" s="5" t="s">
        <v>10</v>
      </c>
      <c r="E5" s="5">
        <v>2</v>
      </c>
      <c r="F5" s="5">
        <f>E5 + 2</f>
        <v>4</v>
      </c>
    </row>
    <row r="6" spans="3:6" x14ac:dyDescent="0.25">
      <c r="C6" s="5" t="s">
        <v>51</v>
      </c>
      <c r="D6" s="5" t="s">
        <v>10</v>
      </c>
      <c r="E6" s="5">
        <v>2</v>
      </c>
      <c r="F6" s="5">
        <f>E6 + 2</f>
        <v>4</v>
      </c>
    </row>
    <row r="7" spans="3:6" x14ac:dyDescent="0.25">
      <c r="C7" s="15"/>
    </row>
    <row r="8" spans="3:6" x14ac:dyDescent="0.25">
      <c r="D8" s="13" t="s">
        <v>12</v>
      </c>
      <c r="E8" s="10">
        <v>1000</v>
      </c>
      <c r="F8" s="5" t="s">
        <v>156</v>
      </c>
    </row>
    <row r="9" spans="3:6" x14ac:dyDescent="0.25">
      <c r="D9" s="13" t="s">
        <v>11</v>
      </c>
      <c r="E9" s="5">
        <f xml:space="preserve"> SUM(F3:F6) *E8 / 1000000</f>
        <v>1.2E-2</v>
      </c>
      <c r="F9" s="5" t="s">
        <v>159</v>
      </c>
    </row>
    <row r="10" spans="3:6" x14ac:dyDescent="0.25">
      <c r="D10" s="13" t="s">
        <v>35</v>
      </c>
      <c r="E10" s="5">
        <v>0.05</v>
      </c>
      <c r="F10" s="11">
        <v>0.05</v>
      </c>
    </row>
    <row r="11" spans="3:6" x14ac:dyDescent="0.25">
      <c r="D11" s="13" t="s">
        <v>34</v>
      </c>
      <c r="E11" s="5">
        <f xml:space="preserve"> E9 * E10</f>
        <v>6.0000000000000006E-4</v>
      </c>
      <c r="F11" s="5" t="s">
        <v>38</v>
      </c>
    </row>
    <row r="12" spans="3:6" x14ac:dyDescent="0.25">
      <c r="D12" s="18" t="s">
        <v>170</v>
      </c>
      <c r="E12" s="5">
        <f>E11 * 5 + E9</f>
        <v>1.4999999999999999E-2</v>
      </c>
      <c r="F12" s="10" t="s">
        <v>37</v>
      </c>
    </row>
  </sheetData>
  <mergeCells count="1">
    <mergeCell ref="C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1EB-75B4-4B52-AC60-E37E8FC19431}">
  <sheetPr>
    <tabColor rgb="FF7030A0"/>
  </sheetPr>
  <dimension ref="C3:F12"/>
  <sheetViews>
    <sheetView workbookViewId="0">
      <selection activeCell="D12" sqref="D12"/>
    </sheetView>
  </sheetViews>
  <sheetFormatPr defaultRowHeight="15" x14ac:dyDescent="0.25"/>
  <cols>
    <col min="3" max="3" width="50.85546875" customWidth="1"/>
    <col min="4" max="4" width="49.28515625" customWidth="1"/>
    <col min="6" max="6" width="59.140625" customWidth="1"/>
  </cols>
  <sheetData>
    <row r="3" spans="3:6" x14ac:dyDescent="0.25">
      <c r="C3" s="22" t="s">
        <v>52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53</v>
      </c>
      <c r="D5" s="5" t="s">
        <v>9</v>
      </c>
      <c r="E5" s="5">
        <v>4</v>
      </c>
      <c r="F5" s="5">
        <v>4</v>
      </c>
    </row>
    <row r="6" spans="3:6" x14ac:dyDescent="0.25">
      <c r="C6" s="5" t="s">
        <v>54</v>
      </c>
      <c r="D6" s="5" t="s">
        <v>10</v>
      </c>
      <c r="E6" s="5">
        <v>5</v>
      </c>
      <c r="F6" s="5">
        <f>E6 + 2</f>
        <v>7</v>
      </c>
    </row>
    <row r="7" spans="3:6" x14ac:dyDescent="0.25">
      <c r="C7" s="15"/>
    </row>
    <row r="8" spans="3:6" x14ac:dyDescent="0.25">
      <c r="D8" s="13" t="s">
        <v>12</v>
      </c>
      <c r="E8" s="10">
        <v>1000</v>
      </c>
      <c r="F8" s="5" t="s">
        <v>156</v>
      </c>
    </row>
    <row r="9" spans="3:6" x14ac:dyDescent="0.25">
      <c r="D9" s="13" t="s">
        <v>11</v>
      </c>
      <c r="E9" s="5">
        <f xml:space="preserve"> SUM(F4:F6) *E8 / 1000000</f>
        <v>1.0999999999999999E-2</v>
      </c>
      <c r="F9" s="5" t="s">
        <v>159</v>
      </c>
    </row>
    <row r="10" spans="3:6" x14ac:dyDescent="0.25">
      <c r="D10" s="13" t="s">
        <v>35</v>
      </c>
      <c r="E10" s="5">
        <v>0.05</v>
      </c>
      <c r="F10" s="11">
        <v>0.05</v>
      </c>
    </row>
    <row r="11" spans="3:6" x14ac:dyDescent="0.25">
      <c r="D11" s="13" t="s">
        <v>34</v>
      </c>
      <c r="E11" s="5">
        <f xml:space="preserve"> E9 * E10</f>
        <v>5.5000000000000003E-4</v>
      </c>
      <c r="F11" s="5" t="s">
        <v>38</v>
      </c>
    </row>
    <row r="12" spans="3:6" x14ac:dyDescent="0.25">
      <c r="D12" s="18" t="s">
        <v>170</v>
      </c>
      <c r="E12" s="5">
        <f>E11 * 5 + E9</f>
        <v>1.375E-2</v>
      </c>
      <c r="F12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694C-CFB1-4D3E-BAC1-54AE692C265E}">
  <sheetPr>
    <tabColor rgb="FF7030A0"/>
  </sheetPr>
  <dimension ref="C3:F13"/>
  <sheetViews>
    <sheetView workbookViewId="0">
      <selection activeCell="E13" sqref="E13"/>
    </sheetView>
  </sheetViews>
  <sheetFormatPr defaultRowHeight="15" x14ac:dyDescent="0.25"/>
  <cols>
    <col min="3" max="3" width="46.5703125" customWidth="1"/>
    <col min="4" max="4" width="49.28515625" customWidth="1"/>
    <col min="6" max="6" width="59.28515625" customWidth="1"/>
  </cols>
  <sheetData>
    <row r="3" spans="3:6" x14ac:dyDescent="0.25">
      <c r="C3" s="22" t="s">
        <v>55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56</v>
      </c>
      <c r="D5" s="5" t="s">
        <v>9</v>
      </c>
      <c r="E5" s="5">
        <v>4</v>
      </c>
      <c r="F5" s="5">
        <v>4</v>
      </c>
    </row>
    <row r="6" spans="3:6" x14ac:dyDescent="0.25">
      <c r="C6" s="5" t="s">
        <v>53</v>
      </c>
      <c r="D6" s="5" t="s">
        <v>9</v>
      </c>
      <c r="E6" s="5">
        <v>4</v>
      </c>
      <c r="F6" s="5">
        <v>4</v>
      </c>
    </row>
    <row r="7" spans="3:6" x14ac:dyDescent="0.25">
      <c r="C7" s="5" t="s">
        <v>57</v>
      </c>
      <c r="D7" s="5" t="s">
        <v>9</v>
      </c>
      <c r="E7" s="5">
        <v>4</v>
      </c>
      <c r="F7" s="5">
        <v>4</v>
      </c>
    </row>
    <row r="8" spans="3:6" x14ac:dyDescent="0.25">
      <c r="C8" s="15"/>
    </row>
    <row r="9" spans="3:6" x14ac:dyDescent="0.25">
      <c r="D9" s="13" t="s">
        <v>12</v>
      </c>
      <c r="E9" s="10">
        <v>1000</v>
      </c>
      <c r="F9" s="5" t="s">
        <v>156</v>
      </c>
    </row>
    <row r="10" spans="3:6" x14ac:dyDescent="0.25">
      <c r="D10" s="13" t="s">
        <v>11</v>
      </c>
      <c r="E10" s="5">
        <f xml:space="preserve"> SUM(F4:F7) *E9 / 1000000</f>
        <v>1.2E-2</v>
      </c>
      <c r="F10" s="5" t="s">
        <v>159</v>
      </c>
    </row>
    <row r="11" spans="3:6" x14ac:dyDescent="0.25">
      <c r="D11" s="13" t="s">
        <v>35</v>
      </c>
      <c r="E11" s="5">
        <v>0.05</v>
      </c>
      <c r="F11" s="11">
        <v>0.05</v>
      </c>
    </row>
    <row r="12" spans="3:6" x14ac:dyDescent="0.25">
      <c r="D12" s="13" t="s">
        <v>34</v>
      </c>
      <c r="E12" s="5">
        <f xml:space="preserve"> E10 * E11</f>
        <v>6.0000000000000006E-4</v>
      </c>
      <c r="F12" s="5" t="s">
        <v>38</v>
      </c>
    </row>
    <row r="13" spans="3:6" x14ac:dyDescent="0.25">
      <c r="D13" s="18" t="s">
        <v>170</v>
      </c>
      <c r="E13" s="5">
        <f>E12 * 5 + E10</f>
        <v>1.4999999999999999E-2</v>
      </c>
      <c r="F13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B6A7-9D37-4E1D-B036-5D2062F8A0FF}">
  <sheetPr>
    <tabColor rgb="FF7030A0"/>
  </sheetPr>
  <dimension ref="D3:G13"/>
  <sheetViews>
    <sheetView workbookViewId="0">
      <selection activeCell="F12" sqref="F12"/>
    </sheetView>
  </sheetViews>
  <sheetFormatPr defaultRowHeight="15" x14ac:dyDescent="0.25"/>
  <cols>
    <col min="4" max="4" width="41.85546875" customWidth="1"/>
    <col min="5" max="5" width="48.5703125" customWidth="1"/>
    <col min="7" max="7" width="54.28515625" customWidth="1"/>
  </cols>
  <sheetData>
    <row r="3" spans="4:7" x14ac:dyDescent="0.25">
      <c r="D3" s="22" t="s">
        <v>160</v>
      </c>
      <c r="E3" s="22"/>
      <c r="F3" s="22"/>
      <c r="G3" s="22"/>
    </row>
    <row r="4" spans="4:7" x14ac:dyDescent="0.25">
      <c r="D4" s="14" t="s">
        <v>1</v>
      </c>
      <c r="E4" s="14" t="s">
        <v>8</v>
      </c>
      <c r="F4" s="14" t="s">
        <v>2</v>
      </c>
      <c r="G4" s="14" t="s">
        <v>3</v>
      </c>
    </row>
    <row r="5" spans="4:7" x14ac:dyDescent="0.25">
      <c r="D5" s="5" t="s">
        <v>57</v>
      </c>
      <c r="E5" s="5" t="s">
        <v>9</v>
      </c>
      <c r="F5" s="5">
        <v>4</v>
      </c>
      <c r="G5" s="5">
        <v>4</v>
      </c>
    </row>
    <row r="6" spans="4:7" x14ac:dyDescent="0.25">
      <c r="D6" s="5" t="s">
        <v>161</v>
      </c>
      <c r="E6" s="5" t="s">
        <v>10</v>
      </c>
      <c r="F6" s="5">
        <v>15</v>
      </c>
      <c r="G6" s="5">
        <f>F6+2</f>
        <v>17</v>
      </c>
    </row>
    <row r="7" spans="4:7" x14ac:dyDescent="0.25">
      <c r="D7" s="19"/>
      <c r="E7" s="19"/>
      <c r="F7" s="19"/>
      <c r="G7" s="19"/>
    </row>
    <row r="8" spans="4:7" x14ac:dyDescent="0.25">
      <c r="D8" s="15"/>
    </row>
    <row r="9" spans="4:7" x14ac:dyDescent="0.25">
      <c r="E9" s="14" t="s">
        <v>12</v>
      </c>
      <c r="F9" s="10">
        <v>1000</v>
      </c>
      <c r="G9" s="5" t="s">
        <v>156</v>
      </c>
    </row>
    <row r="10" spans="4:7" x14ac:dyDescent="0.25">
      <c r="E10" s="14" t="s">
        <v>11</v>
      </c>
      <c r="F10" s="5">
        <f xml:space="preserve"> SUM(G4:G7) *F9 / 1000000</f>
        <v>2.1000000000000001E-2</v>
      </c>
      <c r="G10" s="5" t="s">
        <v>159</v>
      </c>
    </row>
    <row r="11" spans="4:7" x14ac:dyDescent="0.25">
      <c r="E11" s="14" t="s">
        <v>35</v>
      </c>
      <c r="F11" s="5">
        <v>0.05</v>
      </c>
      <c r="G11" s="11">
        <v>0.05</v>
      </c>
    </row>
    <row r="12" spans="4:7" x14ac:dyDescent="0.25">
      <c r="E12" s="14" t="s">
        <v>34</v>
      </c>
      <c r="F12" s="5">
        <f xml:space="preserve"> F10 * F11</f>
        <v>1.0500000000000002E-3</v>
      </c>
      <c r="G12" s="5" t="s">
        <v>38</v>
      </c>
    </row>
    <row r="13" spans="4:7" x14ac:dyDescent="0.25">
      <c r="E13" s="18" t="s">
        <v>170</v>
      </c>
      <c r="F13" s="5">
        <f>F12 * 5 + F10</f>
        <v>2.6250000000000002E-2</v>
      </c>
      <c r="G13" s="10" t="s">
        <v>37</v>
      </c>
    </row>
  </sheetData>
  <mergeCells count="1">
    <mergeCell ref="D3:G3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9C95-6314-4FC8-9F11-60858E6466D6}">
  <sheetPr>
    <tabColor rgb="FF7030A0"/>
  </sheetPr>
  <dimension ref="C2:F12"/>
  <sheetViews>
    <sheetView topLeftCell="B1" workbookViewId="0">
      <selection activeCell="D12" sqref="D12"/>
    </sheetView>
  </sheetViews>
  <sheetFormatPr defaultRowHeight="15" x14ac:dyDescent="0.25"/>
  <cols>
    <col min="3" max="3" width="40.7109375" customWidth="1"/>
    <col min="4" max="4" width="46.140625" customWidth="1"/>
    <col min="6" max="6" width="57.42578125" customWidth="1"/>
  </cols>
  <sheetData>
    <row r="2" spans="3:6" x14ac:dyDescent="0.25">
      <c r="C2" s="22" t="s">
        <v>59</v>
      </c>
      <c r="D2" s="22"/>
      <c r="E2" s="22"/>
      <c r="F2" s="22"/>
    </row>
    <row r="3" spans="3:6" x14ac:dyDescent="0.25">
      <c r="C3" s="13" t="s">
        <v>1</v>
      </c>
      <c r="D3" s="13" t="s">
        <v>8</v>
      </c>
      <c r="E3" s="13" t="s">
        <v>2</v>
      </c>
      <c r="F3" s="13" t="s">
        <v>3</v>
      </c>
    </row>
    <row r="4" spans="3:6" x14ac:dyDescent="0.25">
      <c r="C4" s="5" t="s">
        <v>58</v>
      </c>
      <c r="D4" s="5" t="s">
        <v>9</v>
      </c>
      <c r="E4" s="5">
        <v>4</v>
      </c>
      <c r="F4" s="5">
        <v>4</v>
      </c>
    </row>
    <row r="5" spans="3:6" x14ac:dyDescent="0.25">
      <c r="C5" s="5" t="s">
        <v>30</v>
      </c>
      <c r="D5" s="5" t="s">
        <v>9</v>
      </c>
      <c r="E5" s="5">
        <v>4</v>
      </c>
      <c r="F5" s="5">
        <v>4</v>
      </c>
    </row>
    <row r="6" spans="3:6" x14ac:dyDescent="0.25">
      <c r="C6" s="5" t="s">
        <v>25</v>
      </c>
      <c r="D6" s="5" t="s">
        <v>9</v>
      </c>
      <c r="E6" s="5">
        <v>4</v>
      </c>
      <c r="F6" s="5">
        <v>4</v>
      </c>
    </row>
    <row r="7" spans="3:6" x14ac:dyDescent="0.25">
      <c r="C7" s="15"/>
    </row>
    <row r="8" spans="3:6" x14ac:dyDescent="0.25">
      <c r="D8" s="13" t="s">
        <v>12</v>
      </c>
      <c r="E8" s="10">
        <v>1000</v>
      </c>
      <c r="F8" s="5" t="s">
        <v>156</v>
      </c>
    </row>
    <row r="9" spans="3:6" x14ac:dyDescent="0.25">
      <c r="D9" s="13" t="s">
        <v>11</v>
      </c>
      <c r="E9" s="5">
        <f xml:space="preserve"> SUM(F3:F6) *E8 / 1000000</f>
        <v>1.2E-2</v>
      </c>
      <c r="F9" s="5" t="s">
        <v>159</v>
      </c>
    </row>
    <row r="10" spans="3:6" x14ac:dyDescent="0.25">
      <c r="D10" s="13" t="s">
        <v>35</v>
      </c>
      <c r="E10" s="5">
        <v>0.08</v>
      </c>
      <c r="F10" s="11">
        <v>0.08</v>
      </c>
    </row>
    <row r="11" spans="3:6" x14ac:dyDescent="0.25">
      <c r="D11" s="13" t="s">
        <v>34</v>
      </c>
      <c r="E11" s="5">
        <f xml:space="preserve"> E9 * E10</f>
        <v>9.6000000000000002E-4</v>
      </c>
      <c r="F11" s="5" t="s">
        <v>38</v>
      </c>
    </row>
    <row r="12" spans="3:6" x14ac:dyDescent="0.25">
      <c r="D12" s="18" t="s">
        <v>170</v>
      </c>
      <c r="E12" s="5">
        <f>E11 * 5 + E9</f>
        <v>1.6800000000000002E-2</v>
      </c>
      <c r="F12" s="10" t="s">
        <v>37</v>
      </c>
    </row>
  </sheetData>
  <mergeCells count="1">
    <mergeCell ref="C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703C-0395-4041-82EC-C1211F68FB68}">
  <sheetPr>
    <tabColor rgb="FF7030A0"/>
  </sheetPr>
  <dimension ref="C3:F30"/>
  <sheetViews>
    <sheetView topLeftCell="C16" workbookViewId="0">
      <selection activeCell="E34" sqref="E34"/>
    </sheetView>
  </sheetViews>
  <sheetFormatPr defaultRowHeight="15" x14ac:dyDescent="0.25"/>
  <cols>
    <col min="3" max="3" width="54.42578125" customWidth="1"/>
    <col min="4" max="4" width="44" customWidth="1"/>
    <col min="6" max="6" width="55.5703125" customWidth="1"/>
  </cols>
  <sheetData>
    <row r="3" spans="3:6" x14ac:dyDescent="0.25">
      <c r="C3" s="22" t="s">
        <v>60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44</v>
      </c>
      <c r="D5" s="5" t="s">
        <v>9</v>
      </c>
      <c r="E5" s="5">
        <v>4</v>
      </c>
      <c r="F5" s="5">
        <v>4</v>
      </c>
    </row>
    <row r="6" spans="3:6" x14ac:dyDescent="0.25">
      <c r="C6" s="5" t="s">
        <v>61</v>
      </c>
      <c r="D6" s="5" t="s">
        <v>47</v>
      </c>
      <c r="E6" s="5">
        <v>8</v>
      </c>
      <c r="F6" s="5">
        <v>8</v>
      </c>
    </row>
    <row r="7" spans="3:6" x14ac:dyDescent="0.25">
      <c r="C7" s="5" t="s">
        <v>62</v>
      </c>
      <c r="D7" s="5" t="s">
        <v>46</v>
      </c>
      <c r="E7" s="5">
        <v>1</v>
      </c>
      <c r="F7" s="5">
        <v>1</v>
      </c>
    </row>
    <row r="8" spans="3:6" x14ac:dyDescent="0.25">
      <c r="C8" s="5" t="s">
        <v>63</v>
      </c>
      <c r="D8" s="5" t="s">
        <v>9</v>
      </c>
      <c r="E8" s="5">
        <v>4</v>
      </c>
      <c r="F8" s="5">
        <v>4</v>
      </c>
    </row>
    <row r="9" spans="3:6" x14ac:dyDescent="0.25">
      <c r="C9" s="5" t="s">
        <v>64</v>
      </c>
      <c r="D9" s="5" t="s">
        <v>9</v>
      </c>
      <c r="E9" s="5">
        <v>4</v>
      </c>
      <c r="F9" s="5">
        <v>4</v>
      </c>
    </row>
    <row r="10" spans="3:6" x14ac:dyDescent="0.25">
      <c r="C10" s="5" t="s">
        <v>65</v>
      </c>
      <c r="D10" s="5" t="s">
        <v>47</v>
      </c>
      <c r="E10" s="5">
        <v>8</v>
      </c>
      <c r="F10" s="5">
        <v>8</v>
      </c>
    </row>
    <row r="11" spans="3:6" x14ac:dyDescent="0.25">
      <c r="C11" s="5" t="s">
        <v>66</v>
      </c>
      <c r="D11" s="5" t="s">
        <v>162</v>
      </c>
      <c r="E11" s="5">
        <v>8</v>
      </c>
      <c r="F11" s="5">
        <v>4</v>
      </c>
    </row>
    <row r="12" spans="3:6" x14ac:dyDescent="0.25">
      <c r="C12" s="5" t="s">
        <v>67</v>
      </c>
      <c r="D12" s="5" t="s">
        <v>73</v>
      </c>
      <c r="E12" s="5">
        <v>1</v>
      </c>
      <c r="F12" s="5">
        <v>1</v>
      </c>
    </row>
    <row r="13" spans="3:6" x14ac:dyDescent="0.25">
      <c r="C13" s="5" t="s">
        <v>68</v>
      </c>
      <c r="D13" s="5" t="s">
        <v>10</v>
      </c>
      <c r="E13" s="5">
        <v>1</v>
      </c>
      <c r="F13" s="5">
        <f>E13 + 2</f>
        <v>3</v>
      </c>
    </row>
    <row r="14" spans="3:6" x14ac:dyDescent="0.25">
      <c r="C14" s="5" t="s">
        <v>69</v>
      </c>
      <c r="D14" s="5" t="s">
        <v>47</v>
      </c>
      <c r="E14" s="5">
        <v>8</v>
      </c>
      <c r="F14" s="5">
        <v>8</v>
      </c>
    </row>
    <row r="15" spans="3:6" x14ac:dyDescent="0.25">
      <c r="C15" s="5" t="s">
        <v>70</v>
      </c>
      <c r="D15" s="5" t="s">
        <v>10</v>
      </c>
      <c r="E15" s="5">
        <v>1</v>
      </c>
      <c r="F15" s="5">
        <f>E15+2</f>
        <v>3</v>
      </c>
    </row>
    <row r="16" spans="3:6" x14ac:dyDescent="0.25">
      <c r="C16" s="5" t="s">
        <v>71</v>
      </c>
      <c r="D16" s="5" t="s">
        <v>10</v>
      </c>
      <c r="E16" s="5">
        <v>1</v>
      </c>
      <c r="F16" s="5">
        <f>E16+2</f>
        <v>3</v>
      </c>
    </row>
    <row r="17" spans="3:6" x14ac:dyDescent="0.25">
      <c r="C17" s="5" t="s">
        <v>72</v>
      </c>
      <c r="D17" s="5" t="s">
        <v>10</v>
      </c>
      <c r="E17" s="5">
        <v>10</v>
      </c>
      <c r="F17" s="5">
        <f>E17+2</f>
        <v>12</v>
      </c>
    </row>
    <row r="18" spans="3:6" x14ac:dyDescent="0.25">
      <c r="C18" s="5" t="s">
        <v>18</v>
      </c>
      <c r="D18" s="5" t="s">
        <v>9</v>
      </c>
      <c r="E18" s="5">
        <v>4</v>
      </c>
      <c r="F18" s="5">
        <v>4</v>
      </c>
    </row>
    <row r="19" spans="3:6" x14ac:dyDescent="0.25">
      <c r="C19" s="5" t="s">
        <v>14</v>
      </c>
      <c r="D19" s="5" t="s">
        <v>9</v>
      </c>
      <c r="E19" s="5">
        <v>4</v>
      </c>
      <c r="F19" s="5">
        <v>4</v>
      </c>
    </row>
    <row r="20" spans="3:6" x14ac:dyDescent="0.25">
      <c r="C20" s="5" t="s">
        <v>4</v>
      </c>
      <c r="D20" s="5" t="s">
        <v>9</v>
      </c>
      <c r="E20" s="5">
        <v>4</v>
      </c>
      <c r="F20" s="5">
        <v>4</v>
      </c>
    </row>
    <row r="21" spans="3:6" x14ac:dyDescent="0.25">
      <c r="C21" s="5" t="s">
        <v>58</v>
      </c>
      <c r="D21" s="5" t="s">
        <v>9</v>
      </c>
      <c r="E21" s="5">
        <v>4</v>
      </c>
      <c r="F21" s="5">
        <v>4</v>
      </c>
    </row>
    <row r="22" spans="3:6" x14ac:dyDescent="0.25">
      <c r="C22" s="5" t="s">
        <v>49</v>
      </c>
      <c r="D22" s="5" t="s">
        <v>9</v>
      </c>
      <c r="E22" s="5">
        <v>4</v>
      </c>
      <c r="F22" s="5">
        <v>4</v>
      </c>
    </row>
    <row r="23" spans="3:6" x14ac:dyDescent="0.25">
      <c r="C23" s="5" t="s">
        <v>56</v>
      </c>
      <c r="D23" s="5" t="s">
        <v>9</v>
      </c>
      <c r="E23" s="5">
        <v>4</v>
      </c>
      <c r="F23" s="5">
        <v>4</v>
      </c>
    </row>
    <row r="24" spans="3:6" x14ac:dyDescent="0.25">
      <c r="C24" s="6"/>
      <c r="D24" s="6"/>
      <c r="E24" s="6"/>
      <c r="F24" s="6"/>
    </row>
    <row r="25" spans="3:6" x14ac:dyDescent="0.25">
      <c r="C25" s="15"/>
    </row>
    <row r="26" spans="3:6" x14ac:dyDescent="0.25">
      <c r="D26" s="13" t="s">
        <v>12</v>
      </c>
      <c r="E26" s="10">
        <v>1000</v>
      </c>
      <c r="F26" s="5" t="s">
        <v>156</v>
      </c>
    </row>
    <row r="27" spans="3:6" x14ac:dyDescent="0.25">
      <c r="D27" s="13" t="s">
        <v>11</v>
      </c>
      <c r="E27" s="5">
        <f xml:space="preserve"> SUM(F4:F23) *E26 / 1000000</f>
        <v>8.6999999999999994E-2</v>
      </c>
      <c r="F27" s="5" t="s">
        <v>159</v>
      </c>
    </row>
    <row r="28" spans="3:6" x14ac:dyDescent="0.25">
      <c r="D28" s="13" t="s">
        <v>35</v>
      </c>
      <c r="E28" s="5">
        <v>0.2</v>
      </c>
      <c r="F28" s="11">
        <v>0.2</v>
      </c>
    </row>
    <row r="29" spans="3:6" x14ac:dyDescent="0.25">
      <c r="D29" s="13" t="s">
        <v>34</v>
      </c>
      <c r="E29" s="5">
        <f xml:space="preserve"> E27 * E28</f>
        <v>1.7399999999999999E-2</v>
      </c>
      <c r="F29" s="5" t="s">
        <v>38</v>
      </c>
    </row>
    <row r="30" spans="3:6" x14ac:dyDescent="0.25">
      <c r="D30" s="18" t="s">
        <v>170</v>
      </c>
      <c r="E30" s="5">
        <f>E29 * 5 + E27</f>
        <v>0.17399999999999999</v>
      </c>
      <c r="F30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CA93-58D1-423B-84EC-8B8349C9AF03}">
  <sheetPr>
    <tabColor rgb="FFFF0000"/>
  </sheetPr>
  <dimension ref="C2:F11"/>
  <sheetViews>
    <sheetView workbookViewId="0">
      <selection activeCell="D18" sqref="D18"/>
    </sheetView>
  </sheetViews>
  <sheetFormatPr defaultRowHeight="15" x14ac:dyDescent="0.25"/>
  <cols>
    <col min="3" max="3" width="34.5703125" customWidth="1"/>
    <col min="4" max="4" width="57.85546875" customWidth="1"/>
    <col min="6" max="6" width="58.7109375" customWidth="1"/>
  </cols>
  <sheetData>
    <row r="2" spans="3:6" x14ac:dyDescent="0.25">
      <c r="C2" s="22" t="s">
        <v>76</v>
      </c>
      <c r="D2" s="22"/>
      <c r="E2" s="22"/>
      <c r="F2" s="22"/>
    </row>
    <row r="3" spans="3:6" x14ac:dyDescent="0.25">
      <c r="C3" s="13" t="s">
        <v>1</v>
      </c>
      <c r="D3" s="13" t="s">
        <v>8</v>
      </c>
      <c r="E3" s="13" t="s">
        <v>2</v>
      </c>
      <c r="F3" s="13" t="s">
        <v>3</v>
      </c>
    </row>
    <row r="4" spans="3:6" x14ac:dyDescent="0.25">
      <c r="C4" s="5" t="s">
        <v>74</v>
      </c>
      <c r="D4" s="5" t="s">
        <v>9</v>
      </c>
      <c r="E4" s="5">
        <v>4</v>
      </c>
      <c r="F4" s="5">
        <v>4</v>
      </c>
    </row>
    <row r="5" spans="3:6" x14ac:dyDescent="0.25">
      <c r="C5" s="5" t="s">
        <v>75</v>
      </c>
      <c r="D5" s="5" t="s">
        <v>10</v>
      </c>
      <c r="E5" s="5">
        <v>50</v>
      </c>
      <c r="F5" s="5">
        <f>E5 + 2</f>
        <v>52</v>
      </c>
    </row>
    <row r="6" spans="3:6" x14ac:dyDescent="0.25">
      <c r="C6" s="15"/>
    </row>
    <row r="7" spans="3:6" x14ac:dyDescent="0.25">
      <c r="D7" s="13" t="s">
        <v>12</v>
      </c>
      <c r="E7" s="10">
        <v>1000</v>
      </c>
      <c r="F7" s="5" t="s">
        <v>156</v>
      </c>
    </row>
    <row r="8" spans="3:6" x14ac:dyDescent="0.25">
      <c r="D8" s="13" t="s">
        <v>11</v>
      </c>
      <c r="E8" s="5">
        <f xml:space="preserve"> SUM(F3:F5) *E7 / 1000000</f>
        <v>5.6000000000000001E-2</v>
      </c>
      <c r="F8" s="5" t="s">
        <v>159</v>
      </c>
    </row>
    <row r="9" spans="3:6" x14ac:dyDescent="0.25">
      <c r="D9" s="13" t="s">
        <v>35</v>
      </c>
      <c r="E9" s="5">
        <v>0.05</v>
      </c>
      <c r="F9" s="11">
        <v>0.05</v>
      </c>
    </row>
    <row r="10" spans="3:6" x14ac:dyDescent="0.25">
      <c r="D10" s="13" t="s">
        <v>34</v>
      </c>
      <c r="E10" s="5">
        <f xml:space="preserve"> E8 * E9</f>
        <v>2.8000000000000004E-3</v>
      </c>
      <c r="F10" s="5" t="s">
        <v>38</v>
      </c>
    </row>
    <row r="11" spans="3:6" x14ac:dyDescent="0.25">
      <c r="D11" s="18" t="s">
        <v>170</v>
      </c>
      <c r="E11" s="5">
        <f>E10 * 5 + E8</f>
        <v>7.0000000000000007E-2</v>
      </c>
      <c r="F11" s="10" t="s">
        <v>37</v>
      </c>
    </row>
  </sheetData>
  <mergeCells count="1">
    <mergeCell ref="C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980F-0936-443B-885C-9395A0FD7A55}">
  <sheetPr>
    <tabColor rgb="FFFF0000"/>
  </sheetPr>
  <dimension ref="C2:F12"/>
  <sheetViews>
    <sheetView topLeftCell="B1" workbookViewId="0">
      <selection activeCell="D12" sqref="D12"/>
    </sheetView>
  </sheetViews>
  <sheetFormatPr defaultRowHeight="15" x14ac:dyDescent="0.25"/>
  <cols>
    <col min="3" max="3" width="47.5703125" customWidth="1"/>
    <col min="4" max="4" width="46.7109375" customWidth="1"/>
    <col min="6" max="6" width="59.5703125" customWidth="1"/>
  </cols>
  <sheetData>
    <row r="2" spans="3:6" x14ac:dyDescent="0.25">
      <c r="C2" s="22" t="s">
        <v>77</v>
      </c>
      <c r="D2" s="22"/>
      <c r="E2" s="22"/>
      <c r="F2" s="22"/>
    </row>
    <row r="3" spans="3:6" x14ac:dyDescent="0.25">
      <c r="C3" s="13" t="s">
        <v>1</v>
      </c>
      <c r="D3" s="13" t="s">
        <v>8</v>
      </c>
      <c r="E3" s="13" t="s">
        <v>2</v>
      </c>
      <c r="F3" s="13" t="s">
        <v>3</v>
      </c>
    </row>
    <row r="4" spans="3:6" x14ac:dyDescent="0.25">
      <c r="C4" s="5" t="s">
        <v>80</v>
      </c>
      <c r="D4" s="5" t="s">
        <v>9</v>
      </c>
      <c r="E4" s="5">
        <v>4</v>
      </c>
      <c r="F4" s="5">
        <v>4</v>
      </c>
    </row>
    <row r="5" spans="3:6" x14ac:dyDescent="0.25">
      <c r="C5" s="5" t="s">
        <v>79</v>
      </c>
      <c r="D5" s="5" t="s">
        <v>10</v>
      </c>
      <c r="E5" s="5">
        <v>50</v>
      </c>
      <c r="F5" s="5">
        <f>E5 + 2</f>
        <v>52</v>
      </c>
    </row>
    <row r="6" spans="3:6" x14ac:dyDescent="0.25">
      <c r="C6" s="5" t="s">
        <v>78</v>
      </c>
      <c r="D6" s="5" t="s">
        <v>10</v>
      </c>
      <c r="E6" s="5">
        <v>50</v>
      </c>
      <c r="F6" s="5">
        <f>E6 + 2</f>
        <v>52</v>
      </c>
    </row>
    <row r="7" spans="3:6" x14ac:dyDescent="0.25">
      <c r="C7" s="15"/>
    </row>
    <row r="8" spans="3:6" x14ac:dyDescent="0.25">
      <c r="D8" s="13" t="s">
        <v>12</v>
      </c>
      <c r="E8" s="10">
        <v>1000</v>
      </c>
      <c r="F8" s="5" t="s">
        <v>156</v>
      </c>
    </row>
    <row r="9" spans="3:6" x14ac:dyDescent="0.25">
      <c r="D9" s="13" t="s">
        <v>11</v>
      </c>
      <c r="E9" s="5">
        <f xml:space="preserve"> SUM(F3:F6) *E8 / 1000000</f>
        <v>0.108</v>
      </c>
      <c r="F9" s="5" t="s">
        <v>159</v>
      </c>
    </row>
    <row r="10" spans="3:6" x14ac:dyDescent="0.25">
      <c r="D10" s="13" t="s">
        <v>35</v>
      </c>
      <c r="E10" s="5">
        <v>0.05</v>
      </c>
      <c r="F10" s="11">
        <v>0.05</v>
      </c>
    </row>
    <row r="11" spans="3:6" x14ac:dyDescent="0.25">
      <c r="D11" s="13" t="s">
        <v>34</v>
      </c>
      <c r="E11" s="5">
        <f xml:space="preserve"> E9 * E10</f>
        <v>5.4000000000000003E-3</v>
      </c>
      <c r="F11" s="5" t="s">
        <v>38</v>
      </c>
    </row>
    <row r="12" spans="3:6" x14ac:dyDescent="0.25">
      <c r="D12" s="18" t="s">
        <v>170</v>
      </c>
      <c r="E12" s="5">
        <f>E11 * 5 + E9</f>
        <v>0.13500000000000001</v>
      </c>
      <c r="F12" s="10" t="s">
        <v>37</v>
      </c>
    </row>
  </sheetData>
  <mergeCells count="1">
    <mergeCell ref="C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17EF-3854-4851-B28D-A042720FBF5B}">
  <sheetPr>
    <tabColor rgb="FFFF0000"/>
  </sheetPr>
  <dimension ref="C3:F16"/>
  <sheetViews>
    <sheetView workbookViewId="0">
      <selection activeCell="D16" sqref="D16"/>
    </sheetView>
  </sheetViews>
  <sheetFormatPr defaultRowHeight="15" x14ac:dyDescent="0.25"/>
  <cols>
    <col min="3" max="3" width="32.140625" customWidth="1"/>
    <col min="4" max="4" width="48.85546875" customWidth="1"/>
    <col min="6" max="6" width="63.28515625" customWidth="1"/>
  </cols>
  <sheetData>
    <row r="3" spans="3:6" x14ac:dyDescent="0.25">
      <c r="C3" s="22" t="s">
        <v>81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82</v>
      </c>
      <c r="D5" s="5" t="s">
        <v>9</v>
      </c>
      <c r="E5" s="5">
        <v>4</v>
      </c>
      <c r="F5" s="5">
        <v>4</v>
      </c>
    </row>
    <row r="6" spans="3:6" x14ac:dyDescent="0.25">
      <c r="C6" s="5" t="s">
        <v>83</v>
      </c>
      <c r="D6" s="5" t="s">
        <v>9</v>
      </c>
      <c r="E6" s="5">
        <v>4</v>
      </c>
      <c r="F6" s="5">
        <v>4</v>
      </c>
    </row>
    <row r="7" spans="3:6" x14ac:dyDescent="0.25">
      <c r="C7" s="5" t="s">
        <v>84</v>
      </c>
      <c r="D7" s="5" t="s">
        <v>47</v>
      </c>
      <c r="E7" s="5">
        <v>8</v>
      </c>
      <c r="F7" s="5">
        <v>8</v>
      </c>
    </row>
    <row r="8" spans="3:6" x14ac:dyDescent="0.25">
      <c r="C8" s="5" t="s">
        <v>44</v>
      </c>
      <c r="D8" s="5" t="s">
        <v>9</v>
      </c>
      <c r="E8" s="5">
        <v>4</v>
      </c>
      <c r="F8" s="5">
        <v>4</v>
      </c>
    </row>
    <row r="9" spans="3:6" x14ac:dyDescent="0.25">
      <c r="C9" s="5" t="s">
        <v>87</v>
      </c>
      <c r="D9" s="5" t="s">
        <v>73</v>
      </c>
      <c r="E9" s="5">
        <v>1</v>
      </c>
      <c r="F9" s="5">
        <v>1</v>
      </c>
    </row>
    <row r="10" spans="3:6" x14ac:dyDescent="0.25">
      <c r="C10" s="5" t="s">
        <v>85</v>
      </c>
      <c r="D10" s="5" t="s">
        <v>9</v>
      </c>
      <c r="E10" s="5">
        <v>4</v>
      </c>
      <c r="F10" s="5">
        <v>4</v>
      </c>
    </row>
    <row r="11" spans="3:6" x14ac:dyDescent="0.25">
      <c r="C11" s="15"/>
    </row>
    <row r="12" spans="3:6" x14ac:dyDescent="0.25">
      <c r="D12" s="13" t="s">
        <v>12</v>
      </c>
      <c r="E12" s="10">
        <v>60398</v>
      </c>
      <c r="F12" s="5" t="s">
        <v>156</v>
      </c>
    </row>
    <row r="13" spans="3:6" x14ac:dyDescent="0.25">
      <c r="D13" s="13" t="s">
        <v>11</v>
      </c>
      <c r="E13" s="5">
        <f xml:space="preserve"> SUM(F4:F10) *E12 / 1000000</f>
        <v>1.5099499999999999</v>
      </c>
      <c r="F13" s="5" t="s">
        <v>159</v>
      </c>
    </row>
    <row r="14" spans="3:6" x14ac:dyDescent="0.25">
      <c r="D14" s="13" t="s">
        <v>35</v>
      </c>
      <c r="E14" s="5">
        <v>0.15</v>
      </c>
      <c r="F14" s="11">
        <v>0.15</v>
      </c>
    </row>
    <row r="15" spans="3:6" x14ac:dyDescent="0.25">
      <c r="D15" s="13" t="s">
        <v>34</v>
      </c>
      <c r="E15" s="5">
        <f xml:space="preserve"> E13 * E14</f>
        <v>0.22649249999999999</v>
      </c>
      <c r="F15" s="5" t="s">
        <v>38</v>
      </c>
    </row>
    <row r="16" spans="3:6" x14ac:dyDescent="0.25">
      <c r="D16" s="18" t="s">
        <v>170</v>
      </c>
      <c r="E16" s="5">
        <f>E15 * 5 + E13</f>
        <v>2.6424124999999998</v>
      </c>
      <c r="F16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73BE-C347-43FF-9454-CE5162C90B84}">
  <sheetPr>
    <tabColor rgb="FFFF0000"/>
  </sheetPr>
  <dimension ref="C3:F20"/>
  <sheetViews>
    <sheetView topLeftCell="B13" workbookViewId="0">
      <selection activeCell="D20" sqref="D20"/>
    </sheetView>
  </sheetViews>
  <sheetFormatPr defaultRowHeight="15" x14ac:dyDescent="0.25"/>
  <cols>
    <col min="3" max="3" width="37.7109375" customWidth="1"/>
    <col min="4" max="4" width="53.5703125" customWidth="1"/>
    <col min="6" max="6" width="55.28515625" customWidth="1"/>
  </cols>
  <sheetData>
    <row r="3" spans="3:6" x14ac:dyDescent="0.25">
      <c r="C3" s="22" t="s">
        <v>95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85</v>
      </c>
      <c r="D5" s="5" t="s">
        <v>9</v>
      </c>
      <c r="E5" s="5">
        <v>4</v>
      </c>
      <c r="F5" s="5">
        <v>4</v>
      </c>
    </row>
    <row r="6" spans="3:6" x14ac:dyDescent="0.25">
      <c r="C6" s="5" t="s">
        <v>86</v>
      </c>
      <c r="D6" s="5" t="s">
        <v>10</v>
      </c>
      <c r="E6" s="5">
        <v>15</v>
      </c>
      <c r="F6" s="5">
        <f>E6+2</f>
        <v>17</v>
      </c>
    </row>
    <row r="7" spans="3:6" x14ac:dyDescent="0.25">
      <c r="C7" s="5" t="s">
        <v>88</v>
      </c>
      <c r="D7" s="5" t="s">
        <v>94</v>
      </c>
      <c r="E7" s="5">
        <v>8</v>
      </c>
      <c r="F7" s="5">
        <v>8</v>
      </c>
    </row>
    <row r="8" spans="3:6" x14ac:dyDescent="0.25">
      <c r="C8" s="5" t="s">
        <v>89</v>
      </c>
      <c r="D8" s="5" t="s">
        <v>94</v>
      </c>
      <c r="E8" s="5">
        <v>8</v>
      </c>
      <c r="F8" s="5">
        <v>8</v>
      </c>
    </row>
    <row r="9" spans="3:6" x14ac:dyDescent="0.25">
      <c r="C9" s="5" t="s">
        <v>90</v>
      </c>
      <c r="D9" s="5" t="s">
        <v>94</v>
      </c>
      <c r="E9" s="5">
        <v>8</v>
      </c>
      <c r="F9" s="5">
        <v>8</v>
      </c>
    </row>
    <row r="10" spans="3:6" x14ac:dyDescent="0.25">
      <c r="C10" s="5" t="s">
        <v>163</v>
      </c>
      <c r="D10" s="5" t="s">
        <v>47</v>
      </c>
      <c r="E10" s="5">
        <v>8</v>
      </c>
      <c r="F10" s="5">
        <v>8</v>
      </c>
    </row>
    <row r="11" spans="3:6" x14ac:dyDescent="0.25">
      <c r="C11" s="5" t="s">
        <v>91</v>
      </c>
      <c r="D11" s="5" t="s">
        <v>9</v>
      </c>
      <c r="E11" s="5">
        <v>4</v>
      </c>
      <c r="F11" s="5">
        <v>4</v>
      </c>
    </row>
    <row r="12" spans="3:6" x14ac:dyDescent="0.25">
      <c r="C12" s="5" t="s">
        <v>92</v>
      </c>
      <c r="D12" s="5" t="s">
        <v>9</v>
      </c>
      <c r="E12" s="5">
        <v>4</v>
      </c>
      <c r="F12" s="5">
        <v>4</v>
      </c>
    </row>
    <row r="13" spans="3:6" x14ac:dyDescent="0.25">
      <c r="C13" s="5" t="s">
        <v>93</v>
      </c>
      <c r="D13" s="5" t="s">
        <v>9</v>
      </c>
      <c r="E13" s="5">
        <v>4</v>
      </c>
      <c r="F13" s="5">
        <v>4</v>
      </c>
    </row>
    <row r="14" spans="3:6" x14ac:dyDescent="0.25">
      <c r="C14" s="5" t="s">
        <v>80</v>
      </c>
      <c r="D14" s="5" t="s">
        <v>9</v>
      </c>
      <c r="E14" s="5">
        <v>4</v>
      </c>
      <c r="F14" s="5">
        <v>4</v>
      </c>
    </row>
    <row r="15" spans="3:6" x14ac:dyDescent="0.25">
      <c r="C15" s="15"/>
    </row>
    <row r="16" spans="3:6" x14ac:dyDescent="0.25">
      <c r="D16" s="13" t="s">
        <v>12</v>
      </c>
      <c r="E16" s="10">
        <v>17991</v>
      </c>
      <c r="F16" s="5" t="s">
        <v>156</v>
      </c>
    </row>
    <row r="17" spans="4:6" x14ac:dyDescent="0.25">
      <c r="D17" s="13" t="s">
        <v>11</v>
      </c>
      <c r="E17" s="5">
        <f xml:space="preserve"> SUM(F4:F14) *E16 / 1000000</f>
        <v>1.241379</v>
      </c>
      <c r="F17" s="5" t="s">
        <v>159</v>
      </c>
    </row>
    <row r="18" spans="4:6" x14ac:dyDescent="0.25">
      <c r="D18" s="13" t="s">
        <v>35</v>
      </c>
      <c r="E18" s="5">
        <v>0.15</v>
      </c>
      <c r="F18" s="11">
        <v>0.15</v>
      </c>
    </row>
    <row r="19" spans="4:6" x14ac:dyDescent="0.25">
      <c r="D19" s="13" t="s">
        <v>34</v>
      </c>
      <c r="E19" s="5">
        <f xml:space="preserve"> E17 * E18</f>
        <v>0.18620685000000001</v>
      </c>
      <c r="F19" s="5" t="s">
        <v>38</v>
      </c>
    </row>
    <row r="20" spans="4:6" x14ac:dyDescent="0.25">
      <c r="D20" s="18" t="s">
        <v>170</v>
      </c>
      <c r="E20" s="5">
        <f>E19 * 5 + E17</f>
        <v>2.17241325</v>
      </c>
      <c r="F20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F43A-73BA-4849-BBAD-DF04567D447D}">
  <sheetPr>
    <tabColor rgb="FFFF0000"/>
  </sheetPr>
  <dimension ref="C2:F13"/>
  <sheetViews>
    <sheetView workbookViewId="0">
      <selection activeCell="D13" sqref="D13"/>
    </sheetView>
  </sheetViews>
  <sheetFormatPr defaultRowHeight="15" x14ac:dyDescent="0.25"/>
  <cols>
    <col min="3" max="3" width="44.140625" customWidth="1"/>
    <col min="4" max="4" width="50" customWidth="1"/>
    <col min="6" max="6" width="54.85546875" customWidth="1"/>
  </cols>
  <sheetData>
    <row r="2" spans="3:6" x14ac:dyDescent="0.25">
      <c r="C2" s="22" t="s">
        <v>96</v>
      </c>
      <c r="D2" s="22"/>
      <c r="E2" s="22"/>
      <c r="F2" s="22"/>
    </row>
    <row r="3" spans="3:6" x14ac:dyDescent="0.25">
      <c r="C3" s="13" t="s">
        <v>1</v>
      </c>
      <c r="D3" s="13" t="s">
        <v>8</v>
      </c>
      <c r="E3" s="13" t="s">
        <v>2</v>
      </c>
      <c r="F3" s="13" t="s">
        <v>3</v>
      </c>
    </row>
    <row r="4" spans="3:6" x14ac:dyDescent="0.25">
      <c r="C4" s="5" t="s">
        <v>91</v>
      </c>
      <c r="D4" s="5" t="s">
        <v>9</v>
      </c>
      <c r="E4" s="5">
        <v>4</v>
      </c>
      <c r="F4" s="5">
        <v>4</v>
      </c>
    </row>
    <row r="5" spans="3:6" x14ac:dyDescent="0.25">
      <c r="C5" s="5" t="s">
        <v>97</v>
      </c>
      <c r="D5" s="5" t="s">
        <v>10</v>
      </c>
      <c r="E5" s="5">
        <v>25</v>
      </c>
      <c r="F5" s="5">
        <f>E5 + 2</f>
        <v>27</v>
      </c>
    </row>
    <row r="6" spans="3:6" x14ac:dyDescent="0.25">
      <c r="C6" s="5" t="s">
        <v>98</v>
      </c>
      <c r="D6" s="5" t="s">
        <v>10</v>
      </c>
      <c r="E6" s="5">
        <v>25</v>
      </c>
      <c r="F6" s="5">
        <f>E6 + 2</f>
        <v>27</v>
      </c>
    </row>
    <row r="7" spans="3:6" x14ac:dyDescent="0.25">
      <c r="C7" s="5" t="s">
        <v>99</v>
      </c>
      <c r="D7" s="5" t="s">
        <v>10</v>
      </c>
      <c r="E7" s="5">
        <v>25</v>
      </c>
      <c r="F7" s="5">
        <f>E7+2</f>
        <v>27</v>
      </c>
    </row>
    <row r="8" spans="3:6" x14ac:dyDescent="0.25">
      <c r="C8" s="15"/>
    </row>
    <row r="9" spans="3:6" x14ac:dyDescent="0.25">
      <c r="D9" s="13" t="s">
        <v>12</v>
      </c>
      <c r="E9" s="10">
        <v>1000</v>
      </c>
      <c r="F9" s="5" t="s">
        <v>156</v>
      </c>
    </row>
    <row r="10" spans="3:6" x14ac:dyDescent="0.25">
      <c r="D10" s="13" t="s">
        <v>11</v>
      </c>
      <c r="E10" s="5">
        <f xml:space="preserve"> SUM(F3:F7) *E9 / 1000000</f>
        <v>8.5000000000000006E-2</v>
      </c>
      <c r="F10" s="5" t="s">
        <v>159</v>
      </c>
    </row>
    <row r="11" spans="3:6" x14ac:dyDescent="0.25">
      <c r="D11" s="13" t="s">
        <v>35</v>
      </c>
      <c r="E11" s="5">
        <v>0.08</v>
      </c>
      <c r="F11" s="11">
        <v>0.08</v>
      </c>
    </row>
    <row r="12" spans="3:6" x14ac:dyDescent="0.25">
      <c r="D12" s="13" t="s">
        <v>34</v>
      </c>
      <c r="E12" s="5">
        <f xml:space="preserve"> E10 * E11</f>
        <v>6.8000000000000005E-3</v>
      </c>
      <c r="F12" s="5" t="s">
        <v>38</v>
      </c>
    </row>
    <row r="13" spans="3:6" x14ac:dyDescent="0.25">
      <c r="D13" s="18" t="s">
        <v>170</v>
      </c>
      <c r="E13" s="5">
        <f>E12 * 5 + E10</f>
        <v>0.11900000000000001</v>
      </c>
      <c r="F13" s="10" t="s">
        <v>37</v>
      </c>
    </row>
  </sheetData>
  <mergeCells count="1">
    <mergeCell ref="C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8C3F-F3D0-4A34-A278-D846C2F99E4B}">
  <sheetPr>
    <tabColor rgb="FF00B050"/>
  </sheetPr>
  <dimension ref="D3:G36"/>
  <sheetViews>
    <sheetView topLeftCell="B28" workbookViewId="0">
      <selection activeCell="F36" sqref="F36"/>
    </sheetView>
  </sheetViews>
  <sheetFormatPr defaultRowHeight="15" x14ac:dyDescent="0.25"/>
  <cols>
    <col min="4" max="4" width="29" customWidth="1"/>
    <col min="5" max="5" width="60.85546875" customWidth="1"/>
    <col min="7" max="7" width="55.85546875" customWidth="1"/>
  </cols>
  <sheetData>
    <row r="3" spans="4:7" x14ac:dyDescent="0.25">
      <c r="D3" s="22" t="s">
        <v>100</v>
      </c>
      <c r="E3" s="22"/>
      <c r="F3" s="22"/>
      <c r="G3" s="22"/>
    </row>
    <row r="4" spans="4:7" x14ac:dyDescent="0.25">
      <c r="D4" s="13" t="s">
        <v>1</v>
      </c>
      <c r="E4" s="13" t="s">
        <v>8</v>
      </c>
      <c r="F4" s="13" t="s">
        <v>2</v>
      </c>
      <c r="G4" s="13" t="s">
        <v>3</v>
      </c>
    </row>
    <row r="5" spans="4:7" x14ac:dyDescent="0.25">
      <c r="D5" s="5" t="s">
        <v>92</v>
      </c>
      <c r="E5" s="5" t="s">
        <v>9</v>
      </c>
      <c r="F5" s="5">
        <v>4</v>
      </c>
      <c r="G5" s="5">
        <v>4</v>
      </c>
    </row>
    <row r="6" spans="4:7" x14ac:dyDescent="0.25">
      <c r="D6" s="5" t="s">
        <v>101</v>
      </c>
      <c r="E6" s="5" t="s">
        <v>10</v>
      </c>
      <c r="F6" s="5">
        <v>50</v>
      </c>
      <c r="G6" s="5">
        <f>F6 + 2</f>
        <v>52</v>
      </c>
    </row>
    <row r="7" spans="4:7" x14ac:dyDescent="0.25">
      <c r="D7" s="5" t="s">
        <v>102</v>
      </c>
      <c r="E7" s="5" t="s">
        <v>10</v>
      </c>
      <c r="F7" s="5">
        <v>50</v>
      </c>
      <c r="G7" s="5">
        <f>F7 + 2</f>
        <v>52</v>
      </c>
    </row>
    <row r="8" spans="4:7" x14ac:dyDescent="0.25">
      <c r="D8" s="5" t="s">
        <v>103</v>
      </c>
      <c r="E8" s="5" t="s">
        <v>10</v>
      </c>
      <c r="F8" s="5">
        <v>50</v>
      </c>
      <c r="G8" s="5">
        <f>F8+2</f>
        <v>52</v>
      </c>
    </row>
    <row r="9" spans="4:7" x14ac:dyDescent="0.25">
      <c r="D9" s="5" t="s">
        <v>124</v>
      </c>
      <c r="E9" s="5" t="s">
        <v>10</v>
      </c>
      <c r="F9" s="5">
        <v>50</v>
      </c>
      <c r="G9" s="5">
        <f>F9+2</f>
        <v>52</v>
      </c>
    </row>
    <row r="10" spans="4:7" x14ac:dyDescent="0.25">
      <c r="D10" s="5" t="s">
        <v>104</v>
      </c>
      <c r="E10" s="5" t="s">
        <v>10</v>
      </c>
      <c r="F10" s="5">
        <v>50</v>
      </c>
      <c r="G10" s="5">
        <f>F10+2</f>
        <v>52</v>
      </c>
    </row>
    <row r="11" spans="4:7" x14ac:dyDescent="0.25">
      <c r="D11" s="5" t="s">
        <v>105</v>
      </c>
      <c r="E11" s="5" t="s">
        <v>45</v>
      </c>
      <c r="F11" s="5"/>
      <c r="G11" s="5">
        <v>3</v>
      </c>
    </row>
    <row r="12" spans="4:7" x14ac:dyDescent="0.25">
      <c r="D12" s="5" t="s">
        <v>106</v>
      </c>
      <c r="E12" s="5" t="s">
        <v>10</v>
      </c>
      <c r="F12" s="5">
        <v>1</v>
      </c>
      <c r="G12" s="5">
        <f>F12+2</f>
        <v>3</v>
      </c>
    </row>
    <row r="13" spans="4:7" x14ac:dyDescent="0.25">
      <c r="D13" s="5" t="s">
        <v>107</v>
      </c>
      <c r="E13" s="5" t="s">
        <v>10</v>
      </c>
      <c r="F13" s="5">
        <v>100</v>
      </c>
      <c r="G13" s="5">
        <f>F13+2</f>
        <v>102</v>
      </c>
    </row>
    <row r="14" spans="4:7" x14ac:dyDescent="0.25">
      <c r="D14" s="5" t="s">
        <v>108</v>
      </c>
      <c r="E14" s="5" t="s">
        <v>10</v>
      </c>
      <c r="F14" s="5">
        <v>15</v>
      </c>
      <c r="G14" s="5">
        <f>F14+2</f>
        <v>17</v>
      </c>
    </row>
    <row r="15" spans="4:7" x14ac:dyDescent="0.25">
      <c r="D15" s="5" t="s">
        <v>109</v>
      </c>
      <c r="E15" s="5" t="s">
        <v>10</v>
      </c>
      <c r="F15" s="5">
        <v>15</v>
      </c>
      <c r="G15" s="5">
        <f>F15+2</f>
        <v>17</v>
      </c>
    </row>
    <row r="16" spans="4:7" x14ac:dyDescent="0.25">
      <c r="D16" s="5" t="s">
        <v>110</v>
      </c>
      <c r="E16" s="5" t="s">
        <v>46</v>
      </c>
      <c r="F16" s="5">
        <v>1</v>
      </c>
      <c r="G16" s="5">
        <v>1</v>
      </c>
    </row>
    <row r="17" spans="4:7" x14ac:dyDescent="0.25">
      <c r="D17" s="5" t="s">
        <v>111</v>
      </c>
      <c r="E17" s="5" t="s">
        <v>73</v>
      </c>
      <c r="F17" s="5">
        <v>1</v>
      </c>
      <c r="G17" s="5">
        <v>1</v>
      </c>
    </row>
    <row r="18" spans="4:7" x14ac:dyDescent="0.25">
      <c r="D18" s="5" t="s">
        <v>112</v>
      </c>
      <c r="E18" s="5" t="s">
        <v>10</v>
      </c>
      <c r="F18" s="5">
        <v>45</v>
      </c>
      <c r="G18" s="5">
        <f>F18+2</f>
        <v>47</v>
      </c>
    </row>
    <row r="19" spans="4:7" x14ac:dyDescent="0.25">
      <c r="D19" s="5" t="s">
        <v>113</v>
      </c>
      <c r="E19" s="5" t="s">
        <v>73</v>
      </c>
      <c r="F19" s="5">
        <v>1</v>
      </c>
      <c r="G19" s="5">
        <v>1</v>
      </c>
    </row>
    <row r="20" spans="4:7" x14ac:dyDescent="0.25">
      <c r="D20" s="5" t="s">
        <v>114</v>
      </c>
      <c r="E20" s="5" t="s">
        <v>73</v>
      </c>
      <c r="F20" s="5">
        <v>1</v>
      </c>
      <c r="G20" s="5">
        <v>1</v>
      </c>
    </row>
    <row r="21" spans="4:7" x14ac:dyDescent="0.25">
      <c r="D21" s="5" t="s">
        <v>115</v>
      </c>
      <c r="E21" s="5" t="s">
        <v>10</v>
      </c>
      <c r="F21" s="5">
        <v>1</v>
      </c>
      <c r="G21" s="5">
        <f>F21+2</f>
        <v>3</v>
      </c>
    </row>
    <row r="22" spans="4:7" x14ac:dyDescent="0.25">
      <c r="D22" s="5" t="s">
        <v>116</v>
      </c>
      <c r="E22" s="5" t="s">
        <v>10</v>
      </c>
      <c r="F22" s="5">
        <v>50</v>
      </c>
      <c r="G22" s="5">
        <f>F22+2</f>
        <v>52</v>
      </c>
    </row>
    <row r="23" spans="4:7" x14ac:dyDescent="0.25">
      <c r="D23" s="5" t="s">
        <v>117</v>
      </c>
      <c r="E23" s="5" t="s">
        <v>10</v>
      </c>
      <c r="F23" s="5">
        <v>15</v>
      </c>
      <c r="G23" s="5">
        <f>F23+2</f>
        <v>17</v>
      </c>
    </row>
    <row r="24" spans="4:7" x14ac:dyDescent="0.25">
      <c r="D24" s="5" t="s">
        <v>118</v>
      </c>
      <c r="E24" s="5" t="s">
        <v>9</v>
      </c>
      <c r="F24" s="5">
        <v>4</v>
      </c>
      <c r="G24" s="5">
        <v>4</v>
      </c>
    </row>
    <row r="25" spans="4:7" x14ac:dyDescent="0.25">
      <c r="D25" s="5" t="s">
        <v>119</v>
      </c>
      <c r="E25" s="5" t="s">
        <v>9</v>
      </c>
      <c r="F25" s="5">
        <v>4</v>
      </c>
      <c r="G25" s="5">
        <v>4</v>
      </c>
    </row>
    <row r="26" spans="4:7" x14ac:dyDescent="0.25">
      <c r="D26" s="5" t="s">
        <v>120</v>
      </c>
      <c r="E26" s="5" t="s">
        <v>9</v>
      </c>
      <c r="F26" s="5">
        <v>4</v>
      </c>
      <c r="G26" s="5">
        <v>4</v>
      </c>
    </row>
    <row r="27" spans="4:7" x14ac:dyDescent="0.25">
      <c r="D27" s="5" t="s">
        <v>121</v>
      </c>
      <c r="E27" s="5" t="s">
        <v>9</v>
      </c>
      <c r="F27" s="5">
        <v>4</v>
      </c>
      <c r="G27" s="5">
        <v>4</v>
      </c>
    </row>
    <row r="28" spans="4:7" x14ac:dyDescent="0.25">
      <c r="D28" s="5" t="s">
        <v>122</v>
      </c>
      <c r="E28" s="5" t="s">
        <v>9</v>
      </c>
      <c r="F28" s="5">
        <v>4</v>
      </c>
      <c r="G28" s="5">
        <v>4</v>
      </c>
    </row>
    <row r="29" spans="4:7" x14ac:dyDescent="0.25">
      <c r="D29" s="5" t="s">
        <v>123</v>
      </c>
      <c r="E29" s="5" t="s">
        <v>9</v>
      </c>
      <c r="F29" s="5">
        <v>4</v>
      </c>
      <c r="G29" s="5">
        <v>4</v>
      </c>
    </row>
    <row r="30" spans="4:7" x14ac:dyDescent="0.25">
      <c r="D30" s="5" t="s">
        <v>91</v>
      </c>
      <c r="E30" s="5" t="s">
        <v>9</v>
      </c>
      <c r="F30" s="5">
        <v>4</v>
      </c>
      <c r="G30" s="5">
        <v>4</v>
      </c>
    </row>
    <row r="31" spans="4:7" x14ac:dyDescent="0.25">
      <c r="D31" s="15"/>
    </row>
    <row r="32" spans="4:7" x14ac:dyDescent="0.25">
      <c r="E32" s="13" t="s">
        <v>12</v>
      </c>
      <c r="F32" s="10">
        <v>18484</v>
      </c>
      <c r="G32" s="5" t="s">
        <v>156</v>
      </c>
    </row>
    <row r="33" spans="5:7" x14ac:dyDescent="0.25">
      <c r="E33" s="13" t="s">
        <v>11</v>
      </c>
      <c r="F33" s="5">
        <f xml:space="preserve"> SUM(G4:G30) *F32 / 1000000</f>
        <v>10.295588</v>
      </c>
      <c r="G33" s="5" t="s">
        <v>159</v>
      </c>
    </row>
    <row r="34" spans="5:7" x14ac:dyDescent="0.25">
      <c r="E34" s="13" t="s">
        <v>35</v>
      </c>
      <c r="F34" s="5">
        <v>0.3</v>
      </c>
      <c r="G34" s="11">
        <v>0.3</v>
      </c>
    </row>
    <row r="35" spans="5:7" x14ac:dyDescent="0.25">
      <c r="E35" s="13" t="s">
        <v>34</v>
      </c>
      <c r="F35" s="5">
        <f xml:space="preserve"> F33 * F34</f>
        <v>3.0886764000000002</v>
      </c>
      <c r="G35" s="5" t="s">
        <v>38</v>
      </c>
    </row>
    <row r="36" spans="5:7" x14ac:dyDescent="0.25">
      <c r="E36" s="18" t="s">
        <v>170</v>
      </c>
      <c r="F36" s="5">
        <f>F35 * 5 + F33</f>
        <v>25.738970000000002</v>
      </c>
      <c r="G36" s="10" t="s">
        <v>37</v>
      </c>
    </row>
  </sheetData>
  <mergeCells count="1">
    <mergeCell ref="D3: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2867-F02F-4C96-801D-BB8F612EC7C9}">
  <sheetPr>
    <tabColor rgb="FF00B050"/>
  </sheetPr>
  <dimension ref="D3:G12"/>
  <sheetViews>
    <sheetView workbookViewId="0">
      <selection activeCell="F11" sqref="F11"/>
    </sheetView>
  </sheetViews>
  <sheetFormatPr defaultRowHeight="15" x14ac:dyDescent="0.25"/>
  <cols>
    <col min="4" max="4" width="32.7109375" customWidth="1"/>
    <col min="5" max="5" width="47.140625" customWidth="1"/>
    <col min="7" max="7" width="56.42578125" customWidth="1"/>
  </cols>
  <sheetData>
    <row r="3" spans="4:7" x14ac:dyDescent="0.25">
      <c r="D3" s="22" t="s">
        <v>125</v>
      </c>
      <c r="E3" s="22"/>
      <c r="F3" s="22"/>
      <c r="G3" s="22"/>
    </row>
    <row r="4" spans="4:7" x14ac:dyDescent="0.25">
      <c r="D4" s="13" t="s">
        <v>1</v>
      </c>
      <c r="E4" s="13" t="s">
        <v>8</v>
      </c>
      <c r="F4" s="13" t="s">
        <v>2</v>
      </c>
      <c r="G4" s="13" t="s">
        <v>3</v>
      </c>
    </row>
    <row r="5" spans="4:7" x14ac:dyDescent="0.25">
      <c r="D5" s="5" t="s">
        <v>120</v>
      </c>
      <c r="E5" s="5" t="s">
        <v>9</v>
      </c>
      <c r="F5" s="5">
        <v>4</v>
      </c>
      <c r="G5" s="5">
        <v>4</v>
      </c>
    </row>
    <row r="6" spans="4:7" x14ac:dyDescent="0.25">
      <c r="D6" s="5" t="s">
        <v>126</v>
      </c>
      <c r="E6" s="5" t="s">
        <v>10</v>
      </c>
      <c r="F6" s="5">
        <v>15</v>
      </c>
      <c r="G6" s="5">
        <f>F6 + 2</f>
        <v>17</v>
      </c>
    </row>
    <row r="7" spans="4:7" x14ac:dyDescent="0.25">
      <c r="D7" s="15"/>
    </row>
    <row r="8" spans="4:7" x14ac:dyDescent="0.25">
      <c r="E8" s="13" t="s">
        <v>12</v>
      </c>
      <c r="F8" s="10">
        <v>1000</v>
      </c>
      <c r="G8" s="5" t="s">
        <v>156</v>
      </c>
    </row>
    <row r="9" spans="4:7" x14ac:dyDescent="0.25">
      <c r="E9" s="13" t="s">
        <v>11</v>
      </c>
      <c r="F9" s="5">
        <f xml:space="preserve"> SUM(G4:G6) *F8 / 1000000</f>
        <v>2.1000000000000001E-2</v>
      </c>
      <c r="G9" s="5" t="s">
        <v>159</v>
      </c>
    </row>
    <row r="10" spans="4:7" x14ac:dyDescent="0.25">
      <c r="E10" s="13" t="s">
        <v>35</v>
      </c>
      <c r="F10" s="5">
        <v>0.05</v>
      </c>
      <c r="G10" s="11">
        <v>0.05</v>
      </c>
    </row>
    <row r="11" spans="4:7" x14ac:dyDescent="0.25">
      <c r="E11" s="13" t="s">
        <v>34</v>
      </c>
      <c r="F11" s="5">
        <f xml:space="preserve"> F9 * F10</f>
        <v>1.0500000000000002E-3</v>
      </c>
      <c r="G11" s="5" t="s">
        <v>38</v>
      </c>
    </row>
    <row r="12" spans="4:7" x14ac:dyDescent="0.25">
      <c r="E12" s="18" t="s">
        <v>170</v>
      </c>
      <c r="F12" s="5">
        <f>F11 * 5 + F9</f>
        <v>2.6250000000000002E-2</v>
      </c>
      <c r="G12" s="10" t="s">
        <v>37</v>
      </c>
    </row>
  </sheetData>
  <mergeCells count="1">
    <mergeCell ref="D3: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1FE9-81FB-44C9-8A43-A8A2608F27D7}">
  <sheetPr>
    <tabColor rgb="FF00B050"/>
  </sheetPr>
  <dimension ref="C2:F12"/>
  <sheetViews>
    <sheetView workbookViewId="0">
      <selection activeCell="D12" sqref="D12"/>
    </sheetView>
  </sheetViews>
  <sheetFormatPr defaultRowHeight="15" x14ac:dyDescent="0.25"/>
  <cols>
    <col min="3" max="3" width="47.7109375" customWidth="1"/>
    <col min="4" max="4" width="48" customWidth="1"/>
    <col min="6" max="6" width="54.5703125" customWidth="1"/>
  </cols>
  <sheetData>
    <row r="2" spans="3:6" x14ac:dyDescent="0.25">
      <c r="C2" s="22" t="s">
        <v>127</v>
      </c>
      <c r="D2" s="22"/>
      <c r="E2" s="22"/>
      <c r="F2" s="22"/>
    </row>
    <row r="3" spans="3:6" x14ac:dyDescent="0.25">
      <c r="C3" s="13" t="s">
        <v>1</v>
      </c>
      <c r="D3" s="13" t="s">
        <v>8</v>
      </c>
      <c r="E3" s="13" t="s">
        <v>2</v>
      </c>
      <c r="F3" s="13" t="s">
        <v>3</v>
      </c>
    </row>
    <row r="4" spans="3:6" x14ac:dyDescent="0.25">
      <c r="C4" s="5" t="s">
        <v>122</v>
      </c>
      <c r="D4" s="5" t="s">
        <v>9</v>
      </c>
      <c r="E4" s="5">
        <v>4</v>
      </c>
      <c r="F4" s="5">
        <v>4</v>
      </c>
    </row>
    <row r="5" spans="3:6" x14ac:dyDescent="0.25">
      <c r="C5" s="5" t="s">
        <v>128</v>
      </c>
      <c r="D5" s="5" t="s">
        <v>10</v>
      </c>
      <c r="E5" s="5">
        <v>5</v>
      </c>
      <c r="F5" s="5">
        <f>E5 + 2</f>
        <v>7</v>
      </c>
    </row>
    <row r="6" spans="3:6" x14ac:dyDescent="0.25">
      <c r="C6" s="5" t="s">
        <v>129</v>
      </c>
      <c r="D6" s="5" t="s">
        <v>10</v>
      </c>
      <c r="E6" s="5">
        <v>50</v>
      </c>
      <c r="F6" s="5">
        <f>E6+2</f>
        <v>52</v>
      </c>
    </row>
    <row r="7" spans="3:6" x14ac:dyDescent="0.25">
      <c r="C7" s="15"/>
    </row>
    <row r="8" spans="3:6" x14ac:dyDescent="0.25">
      <c r="D8" s="13" t="s">
        <v>12</v>
      </c>
      <c r="E8" s="10">
        <v>1000</v>
      </c>
      <c r="F8" s="5" t="s">
        <v>156</v>
      </c>
    </row>
    <row r="9" spans="3:6" x14ac:dyDescent="0.25">
      <c r="D9" s="13" t="s">
        <v>11</v>
      </c>
      <c r="E9" s="5">
        <f xml:space="preserve"> SUM(F3:F6) *E8 / 1000000</f>
        <v>6.3E-2</v>
      </c>
      <c r="F9" s="5" t="s">
        <v>159</v>
      </c>
    </row>
    <row r="10" spans="3:6" x14ac:dyDescent="0.25">
      <c r="D10" s="13" t="s">
        <v>35</v>
      </c>
      <c r="E10" s="5">
        <v>0.05</v>
      </c>
      <c r="F10" s="11">
        <v>0.05</v>
      </c>
    </row>
    <row r="11" spans="3:6" x14ac:dyDescent="0.25">
      <c r="D11" s="13" t="s">
        <v>34</v>
      </c>
      <c r="E11" s="5">
        <f xml:space="preserve"> E9 * E10</f>
        <v>3.15E-3</v>
      </c>
      <c r="F11" s="5" t="s">
        <v>38</v>
      </c>
    </row>
    <row r="12" spans="3:6" x14ac:dyDescent="0.25">
      <c r="D12" s="18" t="s">
        <v>170</v>
      </c>
      <c r="E12" s="5">
        <f>E11 * 5 + E9</f>
        <v>7.8750000000000001E-2</v>
      </c>
      <c r="F12" s="10" t="s">
        <v>37</v>
      </c>
    </row>
  </sheetData>
  <mergeCells count="1">
    <mergeCell ref="C2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46C0-39F1-474C-AD3F-50930E1B3A1F}">
  <sheetPr>
    <tabColor rgb="FF00B050"/>
  </sheetPr>
  <dimension ref="E3:H12"/>
  <sheetViews>
    <sheetView topLeftCell="B1" workbookViewId="0">
      <selection activeCell="F12" sqref="F12"/>
    </sheetView>
  </sheetViews>
  <sheetFormatPr defaultRowHeight="15" x14ac:dyDescent="0.25"/>
  <cols>
    <col min="5" max="5" width="35" customWidth="1"/>
    <col min="6" max="6" width="49.42578125" customWidth="1"/>
    <col min="8" max="8" width="57" customWidth="1"/>
  </cols>
  <sheetData>
    <row r="3" spans="5:8" x14ac:dyDescent="0.25">
      <c r="E3" s="22" t="s">
        <v>131</v>
      </c>
      <c r="F3" s="22"/>
      <c r="G3" s="22"/>
      <c r="H3" s="22"/>
    </row>
    <row r="4" spans="5:8" x14ac:dyDescent="0.25">
      <c r="E4" s="13" t="s">
        <v>1</v>
      </c>
      <c r="F4" s="13" t="s">
        <v>8</v>
      </c>
      <c r="G4" s="13" t="s">
        <v>2</v>
      </c>
      <c r="H4" s="13" t="s">
        <v>3</v>
      </c>
    </row>
    <row r="5" spans="5:8" x14ac:dyDescent="0.25">
      <c r="E5" s="5" t="s">
        <v>118</v>
      </c>
      <c r="F5" s="5" t="s">
        <v>9</v>
      </c>
      <c r="G5" s="5">
        <v>4</v>
      </c>
      <c r="H5" s="5">
        <v>4</v>
      </c>
    </row>
    <row r="6" spans="5:8" x14ac:dyDescent="0.25">
      <c r="E6" s="5" t="s">
        <v>130</v>
      </c>
      <c r="F6" s="5" t="s">
        <v>10</v>
      </c>
      <c r="G6" s="5">
        <v>25</v>
      </c>
      <c r="H6" s="5">
        <f>G6 + 2</f>
        <v>27</v>
      </c>
    </row>
    <row r="7" spans="5:8" x14ac:dyDescent="0.25">
      <c r="E7" s="15"/>
    </row>
    <row r="8" spans="5:8" x14ac:dyDescent="0.25">
      <c r="F8" s="13" t="s">
        <v>12</v>
      </c>
      <c r="G8" s="10">
        <v>1000</v>
      </c>
      <c r="H8" s="5" t="s">
        <v>156</v>
      </c>
    </row>
    <row r="9" spans="5:8" x14ac:dyDescent="0.25">
      <c r="F9" s="13" t="s">
        <v>11</v>
      </c>
      <c r="G9" s="5">
        <f xml:space="preserve"> SUM(H4:H6) *G8 / 1000000</f>
        <v>3.1E-2</v>
      </c>
      <c r="H9" s="5" t="s">
        <v>159</v>
      </c>
    </row>
    <row r="10" spans="5:8" x14ac:dyDescent="0.25">
      <c r="F10" s="13" t="s">
        <v>35</v>
      </c>
      <c r="G10" s="5">
        <v>0.05</v>
      </c>
      <c r="H10" s="11">
        <v>0.05</v>
      </c>
    </row>
    <row r="11" spans="5:8" x14ac:dyDescent="0.25">
      <c r="F11" s="13" t="s">
        <v>34</v>
      </c>
      <c r="G11" s="5">
        <f xml:space="preserve"> G9 * G10</f>
        <v>1.5500000000000002E-3</v>
      </c>
      <c r="H11" s="5" t="s">
        <v>38</v>
      </c>
    </row>
    <row r="12" spans="5:8" x14ac:dyDescent="0.25">
      <c r="F12" s="18" t="s">
        <v>170</v>
      </c>
      <c r="G12" s="5">
        <f>G11 * 5 + G9</f>
        <v>3.875E-2</v>
      </c>
      <c r="H12" s="10" t="s">
        <v>37</v>
      </c>
    </row>
  </sheetData>
  <mergeCells count="1">
    <mergeCell ref="E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EC1D-0C69-4281-B9B5-D9C5462E9C2D}">
  <sheetPr>
    <tabColor rgb="FF00B050"/>
  </sheetPr>
  <dimension ref="D3:G12"/>
  <sheetViews>
    <sheetView workbookViewId="0">
      <selection activeCell="E12" sqref="E12"/>
    </sheetView>
  </sheetViews>
  <sheetFormatPr defaultRowHeight="15" x14ac:dyDescent="0.25"/>
  <cols>
    <col min="4" max="4" width="25.42578125" customWidth="1"/>
    <col min="5" max="5" width="58.85546875" customWidth="1"/>
    <col min="7" max="7" width="54.85546875" customWidth="1"/>
  </cols>
  <sheetData>
    <row r="3" spans="4:7" x14ac:dyDescent="0.25">
      <c r="D3" s="22" t="s">
        <v>132</v>
      </c>
      <c r="E3" s="22"/>
      <c r="F3" s="22"/>
      <c r="G3" s="22"/>
    </row>
    <row r="4" spans="4:7" x14ac:dyDescent="0.25">
      <c r="D4" s="13" t="s">
        <v>1</v>
      </c>
      <c r="E4" s="13" t="s">
        <v>8</v>
      </c>
      <c r="F4" s="13" t="s">
        <v>2</v>
      </c>
      <c r="G4" s="13" t="s">
        <v>3</v>
      </c>
    </row>
    <row r="5" spans="4:7" x14ac:dyDescent="0.25">
      <c r="D5" s="5" t="s">
        <v>119</v>
      </c>
      <c r="E5" s="5" t="s">
        <v>9</v>
      </c>
      <c r="F5" s="5">
        <v>4</v>
      </c>
      <c r="G5" s="5">
        <v>4</v>
      </c>
    </row>
    <row r="6" spans="4:7" x14ac:dyDescent="0.25">
      <c r="D6" s="5" t="s">
        <v>133</v>
      </c>
      <c r="E6" s="5" t="s">
        <v>10</v>
      </c>
      <c r="F6" s="5">
        <v>25</v>
      </c>
      <c r="G6" s="5">
        <f>F6 + 2</f>
        <v>27</v>
      </c>
    </row>
    <row r="7" spans="4:7" x14ac:dyDescent="0.25">
      <c r="D7" s="15"/>
    </row>
    <row r="8" spans="4:7" x14ac:dyDescent="0.25">
      <c r="E8" s="13" t="s">
        <v>12</v>
      </c>
      <c r="F8" s="10">
        <v>1000</v>
      </c>
      <c r="G8" s="5" t="s">
        <v>156</v>
      </c>
    </row>
    <row r="9" spans="4:7" x14ac:dyDescent="0.25">
      <c r="E9" s="13" t="s">
        <v>11</v>
      </c>
      <c r="F9" s="5">
        <f xml:space="preserve"> SUM(G4:G6) *F8 / 1000000</f>
        <v>3.1E-2</v>
      </c>
      <c r="G9" s="5" t="s">
        <v>159</v>
      </c>
    </row>
    <row r="10" spans="4:7" x14ac:dyDescent="0.25">
      <c r="E10" s="13" t="s">
        <v>35</v>
      </c>
      <c r="F10" s="5">
        <v>0.05</v>
      </c>
      <c r="G10" s="11">
        <v>0.05</v>
      </c>
    </row>
    <row r="11" spans="4:7" x14ac:dyDescent="0.25">
      <c r="E11" s="13" t="s">
        <v>34</v>
      </c>
      <c r="F11" s="5">
        <f xml:space="preserve"> F9 * F10</f>
        <v>1.5500000000000002E-3</v>
      </c>
      <c r="G11" s="5" t="s">
        <v>38</v>
      </c>
    </row>
    <row r="12" spans="4:7" x14ac:dyDescent="0.25">
      <c r="E12" s="18" t="s">
        <v>170</v>
      </c>
      <c r="F12" s="5">
        <f>F11 * 5 + F9</f>
        <v>3.875E-2</v>
      </c>
      <c r="G12" s="10" t="s">
        <v>37</v>
      </c>
    </row>
  </sheetData>
  <mergeCells count="1">
    <mergeCell ref="D3:G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A6F-4551-47DB-BF52-465EFC018009}">
  <sheetPr>
    <tabColor rgb="FF00B050"/>
  </sheetPr>
  <dimension ref="E3:H13"/>
  <sheetViews>
    <sheetView workbookViewId="0">
      <selection activeCell="F13" sqref="F13"/>
    </sheetView>
  </sheetViews>
  <sheetFormatPr defaultRowHeight="15" x14ac:dyDescent="0.25"/>
  <cols>
    <col min="5" max="5" width="34.28515625" customWidth="1"/>
    <col min="6" max="6" width="44" customWidth="1"/>
    <col min="7" max="7" width="16.5703125" customWidth="1"/>
    <col min="8" max="8" width="55.140625" customWidth="1"/>
  </cols>
  <sheetData>
    <row r="3" spans="5:8" x14ac:dyDescent="0.25">
      <c r="E3" s="22" t="s">
        <v>134</v>
      </c>
      <c r="F3" s="22"/>
      <c r="G3" s="22"/>
      <c r="H3" s="22"/>
    </row>
    <row r="4" spans="5:8" x14ac:dyDescent="0.25">
      <c r="E4" s="13" t="s">
        <v>1</v>
      </c>
      <c r="F4" s="13" t="s">
        <v>8</v>
      </c>
      <c r="G4" s="13" t="s">
        <v>2</v>
      </c>
      <c r="H4" s="13" t="s">
        <v>3</v>
      </c>
    </row>
    <row r="5" spans="5:8" x14ac:dyDescent="0.25">
      <c r="E5" s="5" t="s">
        <v>121</v>
      </c>
      <c r="F5" s="5" t="s">
        <v>9</v>
      </c>
      <c r="G5" s="5">
        <v>4</v>
      </c>
      <c r="H5" s="5">
        <v>4</v>
      </c>
    </row>
    <row r="6" spans="5:8" x14ac:dyDescent="0.25">
      <c r="E6" s="5" t="s">
        <v>135</v>
      </c>
      <c r="F6" s="5" t="s">
        <v>10</v>
      </c>
      <c r="G6" s="5">
        <v>5</v>
      </c>
      <c r="H6" s="5">
        <f>G6 + 2</f>
        <v>7</v>
      </c>
    </row>
    <row r="7" spans="5:8" x14ac:dyDescent="0.25">
      <c r="E7" s="5" t="s">
        <v>136</v>
      </c>
      <c r="F7" s="5" t="s">
        <v>10</v>
      </c>
      <c r="G7" s="5">
        <v>50</v>
      </c>
      <c r="H7" s="5">
        <f>G7+2</f>
        <v>52</v>
      </c>
    </row>
    <row r="8" spans="5:8" x14ac:dyDescent="0.25">
      <c r="E8" s="15"/>
    </row>
    <row r="9" spans="5:8" x14ac:dyDescent="0.25">
      <c r="F9" s="13" t="s">
        <v>12</v>
      </c>
      <c r="G9" s="10">
        <v>1000</v>
      </c>
      <c r="H9" s="5" t="s">
        <v>156</v>
      </c>
    </row>
    <row r="10" spans="5:8" x14ac:dyDescent="0.25">
      <c r="F10" s="13" t="s">
        <v>11</v>
      </c>
      <c r="G10" s="5">
        <f xml:space="preserve"> SUM(H4:H7) *G9 / 1000000</f>
        <v>6.3E-2</v>
      </c>
      <c r="H10" s="5" t="s">
        <v>159</v>
      </c>
    </row>
    <row r="11" spans="5:8" x14ac:dyDescent="0.25">
      <c r="F11" s="13" t="s">
        <v>35</v>
      </c>
      <c r="G11" s="5">
        <v>0.05</v>
      </c>
      <c r="H11" s="11">
        <v>0.05</v>
      </c>
    </row>
    <row r="12" spans="5:8" x14ac:dyDescent="0.25">
      <c r="F12" s="13" t="s">
        <v>34</v>
      </c>
      <c r="G12" s="5">
        <f xml:space="preserve"> G10 * G11</f>
        <v>3.15E-3</v>
      </c>
      <c r="H12" s="5" t="s">
        <v>38</v>
      </c>
    </row>
    <row r="13" spans="5:8" x14ac:dyDescent="0.25">
      <c r="F13" s="18" t="s">
        <v>170</v>
      </c>
      <c r="G13" s="5">
        <f>G12 * 5 + G10</f>
        <v>7.8750000000000001E-2</v>
      </c>
      <c r="H13" s="10" t="s">
        <v>37</v>
      </c>
    </row>
  </sheetData>
  <mergeCells count="1">
    <mergeCell ref="E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C003-521D-4055-9CFD-763759CB06C3}">
  <sheetPr>
    <tabColor rgb="FF00B050"/>
  </sheetPr>
  <dimension ref="E3:H12"/>
  <sheetViews>
    <sheetView topLeftCell="C2" workbookViewId="0">
      <selection activeCell="F12" sqref="F12"/>
    </sheetView>
  </sheetViews>
  <sheetFormatPr defaultRowHeight="15" x14ac:dyDescent="0.25"/>
  <cols>
    <col min="5" max="5" width="37.5703125" customWidth="1"/>
    <col min="6" max="6" width="59" customWidth="1"/>
    <col min="8" max="8" width="56.7109375" customWidth="1"/>
  </cols>
  <sheetData>
    <row r="3" spans="5:8" x14ac:dyDescent="0.25">
      <c r="E3" s="22" t="s">
        <v>164</v>
      </c>
      <c r="F3" s="22"/>
      <c r="G3" s="22"/>
      <c r="H3" s="22"/>
    </row>
    <row r="4" spans="5:8" x14ac:dyDescent="0.25">
      <c r="E4" s="13" t="s">
        <v>1</v>
      </c>
      <c r="F4" s="13" t="s">
        <v>8</v>
      </c>
      <c r="G4" s="13" t="s">
        <v>2</v>
      </c>
      <c r="H4" s="13" t="s">
        <v>3</v>
      </c>
    </row>
    <row r="5" spans="5:8" x14ac:dyDescent="0.25">
      <c r="E5" s="5" t="s">
        <v>123</v>
      </c>
      <c r="F5" s="5" t="s">
        <v>9</v>
      </c>
      <c r="G5" s="5">
        <v>4</v>
      </c>
      <c r="H5" s="5">
        <v>4</v>
      </c>
    </row>
    <row r="6" spans="5:8" x14ac:dyDescent="0.25">
      <c r="E6" s="5" t="s">
        <v>137</v>
      </c>
      <c r="F6" s="5" t="s">
        <v>47</v>
      </c>
      <c r="G6" s="5">
        <v>8</v>
      </c>
      <c r="H6" s="5">
        <v>8</v>
      </c>
    </row>
    <row r="7" spans="5:8" x14ac:dyDescent="0.25">
      <c r="E7" s="15"/>
    </row>
    <row r="8" spans="5:8" x14ac:dyDescent="0.25">
      <c r="F8" s="13" t="s">
        <v>12</v>
      </c>
      <c r="G8" s="10">
        <v>1000</v>
      </c>
      <c r="H8" s="5" t="s">
        <v>156</v>
      </c>
    </row>
    <row r="9" spans="5:8" x14ac:dyDescent="0.25">
      <c r="F9" s="13" t="s">
        <v>11</v>
      </c>
      <c r="G9" s="5">
        <f xml:space="preserve"> SUM(H4:H6) *G8 / 1000000</f>
        <v>1.2E-2</v>
      </c>
      <c r="H9" s="5" t="s">
        <v>159</v>
      </c>
    </row>
    <row r="10" spans="5:8" x14ac:dyDescent="0.25">
      <c r="F10" s="13" t="s">
        <v>35</v>
      </c>
      <c r="G10" s="5">
        <v>0.05</v>
      </c>
      <c r="H10" s="11">
        <v>0.05</v>
      </c>
    </row>
    <row r="11" spans="5:8" x14ac:dyDescent="0.25">
      <c r="F11" s="13" t="s">
        <v>34</v>
      </c>
      <c r="G11" s="5">
        <f xml:space="preserve"> G9 * G10</f>
        <v>6.0000000000000006E-4</v>
      </c>
      <c r="H11" s="5" t="s">
        <v>38</v>
      </c>
    </row>
    <row r="12" spans="5:8" x14ac:dyDescent="0.25">
      <c r="F12" s="18" t="s">
        <v>170</v>
      </c>
      <c r="G12" s="5">
        <f>G11 * 5 + G9</f>
        <v>1.4999999999999999E-2</v>
      </c>
      <c r="H12" s="10" t="s">
        <v>37</v>
      </c>
    </row>
  </sheetData>
  <mergeCells count="1">
    <mergeCell ref="E3:H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3F4-EA4D-4FEF-8D94-CBAD39F73804}">
  <sheetPr>
    <tabColor rgb="FF0070C0"/>
  </sheetPr>
  <dimension ref="D3:G12"/>
  <sheetViews>
    <sheetView topLeftCell="A2" workbookViewId="0">
      <selection activeCell="E12" sqref="E12"/>
    </sheetView>
  </sheetViews>
  <sheetFormatPr defaultRowHeight="15" x14ac:dyDescent="0.25"/>
  <cols>
    <col min="4" max="4" width="38.42578125" customWidth="1"/>
    <col min="5" max="5" width="46.42578125" customWidth="1"/>
    <col min="7" max="7" width="56.7109375" customWidth="1"/>
  </cols>
  <sheetData>
    <row r="3" spans="4:7" x14ac:dyDescent="0.25">
      <c r="D3" s="22" t="s">
        <v>138</v>
      </c>
      <c r="E3" s="22"/>
      <c r="F3" s="22"/>
      <c r="G3" s="22"/>
    </row>
    <row r="4" spans="4:7" x14ac:dyDescent="0.25">
      <c r="D4" s="13" t="s">
        <v>1</v>
      </c>
      <c r="E4" s="13" t="s">
        <v>8</v>
      </c>
      <c r="F4" s="13" t="s">
        <v>2</v>
      </c>
      <c r="G4" s="13" t="s">
        <v>3</v>
      </c>
    </row>
    <row r="5" spans="4:7" x14ac:dyDescent="0.25">
      <c r="D5" s="5" t="s">
        <v>139</v>
      </c>
      <c r="E5" s="5" t="s">
        <v>9</v>
      </c>
      <c r="F5" s="5">
        <v>4</v>
      </c>
      <c r="G5" s="5">
        <v>4</v>
      </c>
    </row>
    <row r="6" spans="4:7" x14ac:dyDescent="0.25">
      <c r="D6" s="5" t="s">
        <v>140</v>
      </c>
      <c r="E6" s="5" t="s">
        <v>10</v>
      </c>
      <c r="F6" s="5">
        <v>150</v>
      </c>
      <c r="G6" s="5">
        <f>F6+2</f>
        <v>152</v>
      </c>
    </row>
    <row r="7" spans="4:7" x14ac:dyDescent="0.25">
      <c r="D7" s="15"/>
    </row>
    <row r="8" spans="4:7" x14ac:dyDescent="0.25">
      <c r="E8" s="13" t="s">
        <v>12</v>
      </c>
      <c r="F8" s="10">
        <v>1000</v>
      </c>
      <c r="G8" s="5" t="s">
        <v>156</v>
      </c>
    </row>
    <row r="9" spans="4:7" x14ac:dyDescent="0.25">
      <c r="E9" s="13" t="s">
        <v>11</v>
      </c>
      <c r="F9" s="5">
        <f xml:space="preserve"> SUM(G4:G6) *F8 / 1000000</f>
        <v>0.156</v>
      </c>
      <c r="G9" s="5" t="s">
        <v>159</v>
      </c>
    </row>
    <row r="10" spans="4:7" x14ac:dyDescent="0.25">
      <c r="E10" s="13" t="s">
        <v>35</v>
      </c>
      <c r="F10" s="5">
        <v>0.05</v>
      </c>
      <c r="G10" s="11">
        <v>0.05</v>
      </c>
    </row>
    <row r="11" spans="4:7" x14ac:dyDescent="0.25">
      <c r="E11" s="13" t="s">
        <v>34</v>
      </c>
      <c r="F11" s="5">
        <f xml:space="preserve"> F9 * F10</f>
        <v>7.8000000000000005E-3</v>
      </c>
      <c r="G11" s="5" t="s">
        <v>38</v>
      </c>
    </row>
    <row r="12" spans="4:7" x14ac:dyDescent="0.25">
      <c r="E12" s="18" t="s">
        <v>170</v>
      </c>
      <c r="F12" s="5">
        <f>F11 * 5 + F9</f>
        <v>0.19500000000000001</v>
      </c>
      <c r="G12" s="10" t="s">
        <v>37</v>
      </c>
    </row>
  </sheetData>
  <mergeCells count="1">
    <mergeCell ref="D3:G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2F1D-220B-41B6-82CB-AF0276031526}">
  <sheetPr>
    <tabColor rgb="FF0070C0"/>
  </sheetPr>
  <dimension ref="C3:F14"/>
  <sheetViews>
    <sheetView topLeftCell="A4" workbookViewId="0">
      <selection activeCell="F14" sqref="F14"/>
    </sheetView>
  </sheetViews>
  <sheetFormatPr defaultRowHeight="15" x14ac:dyDescent="0.25"/>
  <cols>
    <col min="3" max="3" width="41.140625" customWidth="1"/>
    <col min="4" max="4" width="50" customWidth="1"/>
    <col min="6" max="6" width="55.7109375" customWidth="1"/>
  </cols>
  <sheetData>
    <row r="3" spans="3:6" x14ac:dyDescent="0.25">
      <c r="C3" s="22" t="s">
        <v>141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142</v>
      </c>
      <c r="D5" s="5" t="s">
        <v>9</v>
      </c>
      <c r="E5" s="5">
        <v>4</v>
      </c>
      <c r="F5" s="5">
        <v>4</v>
      </c>
    </row>
    <row r="6" spans="3:6" x14ac:dyDescent="0.25">
      <c r="C6" s="5" t="s">
        <v>143</v>
      </c>
      <c r="D6" s="5" t="s">
        <v>9</v>
      </c>
      <c r="E6" s="5">
        <v>4</v>
      </c>
      <c r="F6" s="5">
        <v>4</v>
      </c>
    </row>
    <row r="7" spans="3:6" x14ac:dyDescent="0.25">
      <c r="C7" s="5" t="s">
        <v>107</v>
      </c>
      <c r="D7" s="5" t="s">
        <v>10</v>
      </c>
      <c r="E7" s="5">
        <v>100</v>
      </c>
      <c r="F7" s="5">
        <f>E7+2</f>
        <v>102</v>
      </c>
    </row>
    <row r="8" spans="3:6" x14ac:dyDescent="0.25">
      <c r="C8" s="5" t="s">
        <v>144</v>
      </c>
      <c r="D8" s="5" t="s">
        <v>145</v>
      </c>
      <c r="E8" s="5">
        <v>128</v>
      </c>
      <c r="F8" s="5">
        <f>E8</f>
        <v>128</v>
      </c>
    </row>
    <row r="9" spans="3:6" x14ac:dyDescent="0.25">
      <c r="C9" s="15"/>
    </row>
    <row r="10" spans="3:6" x14ac:dyDescent="0.25">
      <c r="D10" s="13" t="s">
        <v>12</v>
      </c>
      <c r="E10" s="10">
        <v>1000</v>
      </c>
      <c r="F10" s="5" t="s">
        <v>156</v>
      </c>
    </row>
    <row r="11" spans="3:6" x14ac:dyDescent="0.25">
      <c r="D11" s="13" t="s">
        <v>11</v>
      </c>
      <c r="E11" s="5">
        <f xml:space="preserve"> SUM(F4:F8) *E10 / 1000000</f>
        <v>0.23799999999999999</v>
      </c>
      <c r="F11" s="5" t="s">
        <v>159</v>
      </c>
    </row>
    <row r="12" spans="3:6" x14ac:dyDescent="0.25">
      <c r="D12" s="13" t="s">
        <v>35</v>
      </c>
      <c r="E12" s="5">
        <v>0.08</v>
      </c>
      <c r="F12" s="11">
        <v>0.08</v>
      </c>
    </row>
    <row r="13" spans="3:6" x14ac:dyDescent="0.25">
      <c r="D13" s="13" t="s">
        <v>34</v>
      </c>
      <c r="E13" s="5">
        <f xml:space="preserve"> E11 * E12</f>
        <v>1.9039999999999998E-2</v>
      </c>
      <c r="F13" s="5" t="s">
        <v>38</v>
      </c>
    </row>
    <row r="14" spans="3:6" x14ac:dyDescent="0.25">
      <c r="D14" s="18" t="s">
        <v>170</v>
      </c>
      <c r="E14" s="5">
        <f>E13 * 5 + E11</f>
        <v>0.3332</v>
      </c>
      <c r="F14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7F25-BD67-42A4-9AC8-1DA9083FA6AA}">
  <sheetPr>
    <tabColor rgb="FF0070C0"/>
  </sheetPr>
  <dimension ref="C3:F13"/>
  <sheetViews>
    <sheetView workbookViewId="0">
      <selection activeCell="D13" sqref="D13"/>
    </sheetView>
  </sheetViews>
  <sheetFormatPr defaultRowHeight="15" x14ac:dyDescent="0.25"/>
  <cols>
    <col min="3" max="3" width="42.140625" customWidth="1"/>
    <col min="4" max="4" width="52.42578125" customWidth="1"/>
    <col min="6" max="6" width="54.28515625" customWidth="1"/>
  </cols>
  <sheetData>
    <row r="3" spans="3:6" x14ac:dyDescent="0.25">
      <c r="C3" s="22" t="s">
        <v>146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5" t="s">
        <v>143</v>
      </c>
      <c r="D5" s="5" t="s">
        <v>9</v>
      </c>
      <c r="E5" s="5">
        <v>4</v>
      </c>
      <c r="F5" s="5">
        <v>4</v>
      </c>
    </row>
    <row r="6" spans="3:6" x14ac:dyDescent="0.25">
      <c r="C6" s="5" t="s">
        <v>147</v>
      </c>
      <c r="D6" s="5" t="s">
        <v>10</v>
      </c>
      <c r="E6" s="5">
        <v>100</v>
      </c>
      <c r="F6" s="5">
        <f>E6+2</f>
        <v>102</v>
      </c>
    </row>
    <row r="7" spans="3:6" x14ac:dyDescent="0.25">
      <c r="C7" s="5" t="s">
        <v>148</v>
      </c>
      <c r="D7" s="5" t="s">
        <v>149</v>
      </c>
      <c r="E7" s="5">
        <v>128</v>
      </c>
      <c r="F7" s="5">
        <f>E7</f>
        <v>128</v>
      </c>
    </row>
    <row r="8" spans="3:6" x14ac:dyDescent="0.25">
      <c r="C8" s="15"/>
    </row>
    <row r="9" spans="3:6" x14ac:dyDescent="0.25">
      <c r="D9" s="13" t="s">
        <v>12</v>
      </c>
      <c r="E9" s="10">
        <v>1000</v>
      </c>
      <c r="F9" s="5" t="s">
        <v>156</v>
      </c>
    </row>
    <row r="10" spans="3:6" x14ac:dyDescent="0.25">
      <c r="D10" s="13" t="s">
        <v>11</v>
      </c>
      <c r="E10" s="5">
        <f xml:space="preserve"> SUM(F4:F7) *E9 / 1000000</f>
        <v>0.23400000000000001</v>
      </c>
      <c r="F10" s="5" t="s">
        <v>159</v>
      </c>
    </row>
    <row r="11" spans="3:6" x14ac:dyDescent="0.25">
      <c r="D11" s="13" t="s">
        <v>35</v>
      </c>
      <c r="E11" s="5">
        <v>0.05</v>
      </c>
      <c r="F11" s="11">
        <v>0.05</v>
      </c>
    </row>
    <row r="12" spans="3:6" x14ac:dyDescent="0.25">
      <c r="D12" s="13" t="s">
        <v>34</v>
      </c>
      <c r="E12" s="5">
        <f xml:space="preserve"> E10 * E11</f>
        <v>1.1700000000000002E-2</v>
      </c>
      <c r="F12" s="5" t="s">
        <v>38</v>
      </c>
    </row>
    <row r="13" spans="3:6" x14ac:dyDescent="0.25">
      <c r="D13" s="18" t="s">
        <v>170</v>
      </c>
      <c r="E13" s="5">
        <f>E12 * 5 + E10</f>
        <v>0.29250000000000004</v>
      </c>
      <c r="F13" s="10" t="s">
        <v>37</v>
      </c>
    </row>
  </sheetData>
  <mergeCells count="1">
    <mergeCell ref="C3:F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34BE-C07B-4FF2-895C-2E5D0401AAAD}">
  <sheetPr>
    <tabColor rgb="FF0070C0"/>
  </sheetPr>
  <dimension ref="D3:G14"/>
  <sheetViews>
    <sheetView topLeftCell="B1" workbookViewId="0">
      <selection activeCell="E14" sqref="E14"/>
    </sheetView>
  </sheetViews>
  <sheetFormatPr defaultRowHeight="15" x14ac:dyDescent="0.25"/>
  <cols>
    <col min="4" max="4" width="35.28515625" customWidth="1"/>
    <col min="5" max="5" width="53.28515625" customWidth="1"/>
    <col min="7" max="7" width="53.42578125" customWidth="1"/>
  </cols>
  <sheetData>
    <row r="3" spans="4:7" x14ac:dyDescent="0.25">
      <c r="D3" s="22" t="s">
        <v>150</v>
      </c>
      <c r="E3" s="22"/>
      <c r="F3" s="22"/>
      <c r="G3" s="22"/>
    </row>
    <row r="4" spans="4:7" x14ac:dyDescent="0.25">
      <c r="D4" s="13" t="s">
        <v>1</v>
      </c>
      <c r="E4" s="13" t="s">
        <v>8</v>
      </c>
      <c r="F4" s="13" t="s">
        <v>2</v>
      </c>
      <c r="G4" s="13" t="s">
        <v>3</v>
      </c>
    </row>
    <row r="5" spans="4:7" x14ac:dyDescent="0.25">
      <c r="D5" s="5" t="s">
        <v>151</v>
      </c>
      <c r="E5" s="5" t="s">
        <v>9</v>
      </c>
      <c r="F5" s="5">
        <v>4</v>
      </c>
      <c r="G5" s="5">
        <v>4</v>
      </c>
    </row>
    <row r="6" spans="4:7" x14ac:dyDescent="0.25">
      <c r="D6" s="5" t="s">
        <v>139</v>
      </c>
      <c r="E6" s="5" t="s">
        <v>9</v>
      </c>
      <c r="F6" s="5">
        <v>4</v>
      </c>
      <c r="G6" s="5">
        <v>4</v>
      </c>
    </row>
    <row r="7" spans="4:7" x14ac:dyDescent="0.25">
      <c r="D7" s="5" t="s">
        <v>143</v>
      </c>
      <c r="E7" s="5" t="s">
        <v>9</v>
      </c>
      <c r="F7" s="5">
        <v>4</v>
      </c>
      <c r="G7" s="5">
        <v>4</v>
      </c>
    </row>
    <row r="8" spans="4:7" x14ac:dyDescent="0.25">
      <c r="D8" s="16" t="s">
        <v>152</v>
      </c>
      <c r="E8" s="16" t="s">
        <v>10</v>
      </c>
      <c r="F8" s="16">
        <v>100</v>
      </c>
      <c r="G8" s="16">
        <f>F8+2</f>
        <v>102</v>
      </c>
    </row>
    <row r="9" spans="4:7" x14ac:dyDescent="0.25">
      <c r="D9" s="15"/>
    </row>
    <row r="10" spans="4:7" x14ac:dyDescent="0.25">
      <c r="E10" s="13" t="s">
        <v>12</v>
      </c>
      <c r="F10" s="10">
        <v>1000</v>
      </c>
      <c r="G10" s="5" t="s">
        <v>156</v>
      </c>
    </row>
    <row r="11" spans="4:7" x14ac:dyDescent="0.25">
      <c r="E11" s="13" t="s">
        <v>11</v>
      </c>
      <c r="F11" s="5">
        <f xml:space="preserve"> SUM(G4:G8) *F10 / 1000000</f>
        <v>0.114</v>
      </c>
      <c r="G11" s="5" t="s">
        <v>159</v>
      </c>
    </row>
    <row r="12" spans="4:7" x14ac:dyDescent="0.25">
      <c r="E12" s="13" t="s">
        <v>35</v>
      </c>
      <c r="F12" s="5">
        <v>0.05</v>
      </c>
      <c r="G12" s="11">
        <v>0.05</v>
      </c>
    </row>
    <row r="13" spans="4:7" x14ac:dyDescent="0.25">
      <c r="E13" s="13" t="s">
        <v>34</v>
      </c>
      <c r="F13" s="5">
        <f xml:space="preserve"> F11 * F12</f>
        <v>5.7000000000000002E-3</v>
      </c>
      <c r="G13" s="5" t="s">
        <v>38</v>
      </c>
    </row>
    <row r="14" spans="4:7" x14ac:dyDescent="0.25">
      <c r="E14" s="18" t="s">
        <v>170</v>
      </c>
      <c r="F14" s="5">
        <f>F13 * 5 + F11</f>
        <v>0.14250000000000002</v>
      </c>
      <c r="G14" s="10" t="s">
        <v>37</v>
      </c>
    </row>
  </sheetData>
  <mergeCells count="1">
    <mergeCell ref="D3:G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19A-BC22-4A6A-9729-69B66A47DE15}">
  <sheetPr>
    <tabColor rgb="FF0070C0"/>
  </sheetPr>
  <dimension ref="D3:G14"/>
  <sheetViews>
    <sheetView topLeftCell="A7" workbookViewId="0">
      <selection activeCell="E14" sqref="E14"/>
    </sheetView>
  </sheetViews>
  <sheetFormatPr defaultRowHeight="15" x14ac:dyDescent="0.25"/>
  <cols>
    <col min="4" max="4" width="34.42578125" customWidth="1"/>
    <col min="5" max="5" width="44.5703125" customWidth="1"/>
    <col min="7" max="7" width="54" customWidth="1"/>
  </cols>
  <sheetData>
    <row r="3" spans="4:7" x14ac:dyDescent="0.25">
      <c r="D3" s="22" t="s">
        <v>165</v>
      </c>
      <c r="E3" s="22"/>
      <c r="F3" s="22"/>
      <c r="G3" s="22"/>
    </row>
    <row r="4" spans="4:7" x14ac:dyDescent="0.25">
      <c r="D4" s="13" t="s">
        <v>1</v>
      </c>
      <c r="E4" s="13" t="s">
        <v>8</v>
      </c>
      <c r="F4" s="13" t="s">
        <v>2</v>
      </c>
      <c r="G4" s="13" t="s">
        <v>3</v>
      </c>
    </row>
    <row r="5" spans="4:7" x14ac:dyDescent="0.25">
      <c r="D5" s="5" t="s">
        <v>153</v>
      </c>
      <c r="E5" s="5" t="s">
        <v>9</v>
      </c>
      <c r="F5" s="5">
        <v>4</v>
      </c>
      <c r="G5" s="5">
        <v>4</v>
      </c>
    </row>
    <row r="6" spans="4:7" x14ac:dyDescent="0.25">
      <c r="D6" s="5" t="s">
        <v>154</v>
      </c>
      <c r="E6" s="5" t="s">
        <v>94</v>
      </c>
      <c r="F6" s="5">
        <v>8</v>
      </c>
      <c r="G6" s="5">
        <v>8</v>
      </c>
    </row>
    <row r="7" spans="4:7" x14ac:dyDescent="0.25">
      <c r="D7" s="5" t="s">
        <v>155</v>
      </c>
      <c r="E7" s="5" t="s">
        <v>94</v>
      </c>
      <c r="F7" s="5">
        <v>8</v>
      </c>
      <c r="G7" s="5">
        <v>8</v>
      </c>
    </row>
    <row r="8" spans="4:7" x14ac:dyDescent="0.25">
      <c r="D8" s="16" t="s">
        <v>143</v>
      </c>
      <c r="E8" s="16" t="s">
        <v>9</v>
      </c>
      <c r="F8" s="16">
        <v>4</v>
      </c>
      <c r="G8" s="16">
        <v>4</v>
      </c>
    </row>
    <row r="9" spans="4:7" x14ac:dyDescent="0.25">
      <c r="D9" s="15"/>
    </row>
    <row r="10" spans="4:7" x14ac:dyDescent="0.25">
      <c r="E10" s="13" t="s">
        <v>12</v>
      </c>
      <c r="F10" s="10">
        <v>1000</v>
      </c>
      <c r="G10" s="5" t="s">
        <v>156</v>
      </c>
    </row>
    <row r="11" spans="4:7" x14ac:dyDescent="0.25">
      <c r="E11" s="13" t="s">
        <v>11</v>
      </c>
      <c r="F11" s="5">
        <f xml:space="preserve"> SUM(G4:G8) *F10 / 1000000</f>
        <v>2.4E-2</v>
      </c>
      <c r="G11" s="5" t="s">
        <v>159</v>
      </c>
    </row>
    <row r="12" spans="4:7" x14ac:dyDescent="0.25">
      <c r="E12" s="13" t="s">
        <v>35</v>
      </c>
      <c r="F12" s="5">
        <v>0.5</v>
      </c>
      <c r="G12" s="11">
        <v>0.5</v>
      </c>
    </row>
    <row r="13" spans="4:7" x14ac:dyDescent="0.25">
      <c r="E13" s="13" t="s">
        <v>34</v>
      </c>
      <c r="F13" s="5">
        <f xml:space="preserve"> F11 * F12</f>
        <v>1.2E-2</v>
      </c>
      <c r="G13" s="5" t="s">
        <v>38</v>
      </c>
    </row>
    <row r="14" spans="4:7" x14ac:dyDescent="0.25">
      <c r="E14" s="18" t="s">
        <v>170</v>
      </c>
      <c r="F14" s="5">
        <f>F13 * 5 + F11</f>
        <v>8.3999999999999991E-2</v>
      </c>
      <c r="G14" s="10" t="s">
        <v>37</v>
      </c>
    </row>
  </sheetData>
  <mergeCells count="1">
    <mergeCell ref="D3:G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4207-7E9D-4DB8-96AF-A8F9E28A3631}">
  <sheetPr>
    <tabColor rgb="FFFFFF00"/>
  </sheetPr>
  <dimension ref="C3:F21"/>
  <sheetViews>
    <sheetView workbookViewId="0">
      <selection activeCell="E11" sqref="E11"/>
    </sheetView>
  </sheetViews>
  <sheetFormatPr defaultRowHeight="15" x14ac:dyDescent="0.25"/>
  <cols>
    <col min="3" max="3" width="31.28515625" customWidth="1"/>
    <col min="4" max="4" width="48.5703125" customWidth="1"/>
    <col min="6" max="6" width="53.42578125" customWidth="1"/>
  </cols>
  <sheetData>
    <row r="3" spans="3:6" x14ac:dyDescent="0.25">
      <c r="C3" s="22" t="s">
        <v>166</v>
      </c>
      <c r="D3" s="22"/>
      <c r="E3" s="22"/>
      <c r="F3" s="22"/>
    </row>
    <row r="4" spans="3:6" x14ac:dyDescent="0.25">
      <c r="C4" s="13" t="s">
        <v>1</v>
      </c>
      <c r="D4" s="13" t="s">
        <v>8</v>
      </c>
      <c r="E4" s="13" t="s">
        <v>2</v>
      </c>
      <c r="F4" s="13" t="s">
        <v>3</v>
      </c>
    </row>
    <row r="5" spans="3:6" x14ac:dyDescent="0.25">
      <c r="C5" s="21" t="s">
        <v>167</v>
      </c>
      <c r="D5" s="20" t="s">
        <v>9</v>
      </c>
      <c r="E5" s="20">
        <v>4</v>
      </c>
      <c r="F5" s="20">
        <v>4</v>
      </c>
    </row>
    <row r="6" spans="3:6" x14ac:dyDescent="0.25">
      <c r="C6" s="5" t="s">
        <v>157</v>
      </c>
      <c r="D6" s="5" t="s">
        <v>9</v>
      </c>
      <c r="E6" s="5">
        <v>4</v>
      </c>
      <c r="F6" s="5">
        <v>4</v>
      </c>
    </row>
    <row r="7" spans="3:6" x14ac:dyDescent="0.25">
      <c r="C7" s="5" t="s">
        <v>143</v>
      </c>
      <c r="D7" s="5" t="s">
        <v>9</v>
      </c>
      <c r="E7" s="5">
        <v>4</v>
      </c>
      <c r="F7" s="5">
        <v>4</v>
      </c>
    </row>
    <row r="8" spans="3:6" x14ac:dyDescent="0.25">
      <c r="C8" s="16" t="s">
        <v>158</v>
      </c>
      <c r="D8" s="16" t="s">
        <v>94</v>
      </c>
      <c r="E8" s="16">
        <v>8</v>
      </c>
      <c r="F8" s="16">
        <v>8</v>
      </c>
    </row>
    <row r="9" spans="3:6" x14ac:dyDescent="0.25">
      <c r="C9" s="15"/>
    </row>
    <row r="10" spans="3:6" x14ac:dyDescent="0.25">
      <c r="D10" s="13" t="s">
        <v>12</v>
      </c>
      <c r="E10" s="10">
        <v>1000</v>
      </c>
      <c r="F10" s="5" t="s">
        <v>156</v>
      </c>
    </row>
    <row r="11" spans="3:6" x14ac:dyDescent="0.25">
      <c r="D11" s="13" t="s">
        <v>11</v>
      </c>
      <c r="E11" s="5">
        <f xml:space="preserve"> SUM(F4:F8) *E10 / 1000000</f>
        <v>0.02</v>
      </c>
      <c r="F11" s="5" t="s">
        <v>159</v>
      </c>
    </row>
    <row r="12" spans="3:6" x14ac:dyDescent="0.25">
      <c r="D12" s="13" t="s">
        <v>35</v>
      </c>
      <c r="E12" s="5">
        <v>0.25</v>
      </c>
      <c r="F12" s="11">
        <v>0.25</v>
      </c>
    </row>
    <row r="13" spans="3:6" x14ac:dyDescent="0.25">
      <c r="D13" s="13" t="s">
        <v>34</v>
      </c>
      <c r="E13" s="5">
        <f xml:space="preserve"> E11 * E12</f>
        <v>5.0000000000000001E-3</v>
      </c>
      <c r="F13" s="5" t="s">
        <v>38</v>
      </c>
    </row>
    <row r="14" spans="3:6" x14ac:dyDescent="0.25">
      <c r="D14" s="18" t="s">
        <v>170</v>
      </c>
      <c r="E14" s="5">
        <f>E13 * 5 + E11</f>
        <v>4.4999999999999998E-2</v>
      </c>
      <c r="F14" s="10" t="s">
        <v>37</v>
      </c>
    </row>
    <row r="21" spans="4:4" x14ac:dyDescent="0.25">
      <c r="D21" s="17"/>
    </row>
  </sheetData>
  <mergeCells count="1">
    <mergeCell ref="C3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0451-E420-40C4-BC61-ACBDB3787C84}">
  <sheetPr>
    <tabColor rgb="FFFFFF00"/>
  </sheetPr>
  <dimension ref="C3:F12"/>
  <sheetViews>
    <sheetView tabSelected="1" workbookViewId="0">
      <selection activeCell="D12" sqref="D12"/>
    </sheetView>
  </sheetViews>
  <sheetFormatPr defaultRowHeight="15" x14ac:dyDescent="0.25"/>
  <cols>
    <col min="3" max="3" width="27" customWidth="1"/>
    <col min="4" max="4" width="48.85546875" customWidth="1"/>
    <col min="6" max="6" width="58.140625" customWidth="1"/>
  </cols>
  <sheetData>
    <row r="3" spans="3:6" x14ac:dyDescent="0.25">
      <c r="C3" s="22" t="s">
        <v>169</v>
      </c>
      <c r="D3" s="22"/>
      <c r="E3" s="22"/>
      <c r="F3" s="22"/>
    </row>
    <row r="4" spans="3:6" x14ac:dyDescent="0.25">
      <c r="C4" s="14" t="s">
        <v>1</v>
      </c>
      <c r="D4" s="14" t="s">
        <v>8</v>
      </c>
      <c r="E4" s="14" t="s">
        <v>2</v>
      </c>
      <c r="F4" s="14" t="s">
        <v>3</v>
      </c>
    </row>
    <row r="5" spans="3:6" x14ac:dyDescent="0.25">
      <c r="C5" s="21" t="s">
        <v>157</v>
      </c>
      <c r="D5" s="21" t="s">
        <v>9</v>
      </c>
      <c r="E5" s="21">
        <v>4</v>
      </c>
      <c r="F5" s="21">
        <v>4</v>
      </c>
    </row>
    <row r="6" spans="3:6" x14ac:dyDescent="0.25">
      <c r="C6" s="5" t="s">
        <v>168</v>
      </c>
      <c r="D6" s="5" t="s">
        <v>10</v>
      </c>
      <c r="E6" s="5">
        <v>100</v>
      </c>
      <c r="F6" s="5">
        <f>E6+2</f>
        <v>102</v>
      </c>
    </row>
    <row r="7" spans="3:6" x14ac:dyDescent="0.25">
      <c r="C7" s="15"/>
    </row>
    <row r="8" spans="3:6" x14ac:dyDescent="0.25">
      <c r="D8" s="14" t="s">
        <v>12</v>
      </c>
      <c r="E8" s="10">
        <v>1000</v>
      </c>
      <c r="F8" s="5" t="s">
        <v>156</v>
      </c>
    </row>
    <row r="9" spans="3:6" x14ac:dyDescent="0.25">
      <c r="D9" s="14" t="s">
        <v>11</v>
      </c>
      <c r="E9" s="5">
        <f xml:space="preserve"> SUM(F4:F6) *E8 / 1000000</f>
        <v>0.106</v>
      </c>
      <c r="F9" s="5" t="s">
        <v>159</v>
      </c>
    </row>
    <row r="10" spans="3:6" x14ac:dyDescent="0.25">
      <c r="D10" s="14" t="s">
        <v>35</v>
      </c>
      <c r="E10" s="5">
        <v>0.25</v>
      </c>
      <c r="F10" s="11">
        <v>0.25</v>
      </c>
    </row>
    <row r="11" spans="3:6" x14ac:dyDescent="0.25">
      <c r="D11" s="14" t="s">
        <v>34</v>
      </c>
      <c r="E11" s="5">
        <f xml:space="preserve"> E9 * E10</f>
        <v>2.6499999999999999E-2</v>
      </c>
      <c r="F11" s="5" t="s">
        <v>38</v>
      </c>
    </row>
    <row r="12" spans="3:6" x14ac:dyDescent="0.25">
      <c r="D12" s="14" t="s">
        <v>170</v>
      </c>
      <c r="E12" s="5">
        <f>E11 * 5 + E9</f>
        <v>0.23849999999999999</v>
      </c>
      <c r="F12" s="10" t="s">
        <v>37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32</vt:i4>
      </vt:variant>
    </vt:vector>
  </HeadingPairs>
  <TitlesOfParts>
    <vt:vector size="32" baseType="lpstr">
      <vt:lpstr>ProductName</vt:lpstr>
      <vt:lpstr>ProductDescription</vt:lpstr>
      <vt:lpstr>ProductModel</vt:lpstr>
      <vt:lpstr>ProductColor</vt:lpstr>
      <vt:lpstr>ProductSubCategory</vt:lpstr>
      <vt:lpstr>ProductCategory</vt:lpstr>
      <vt:lpstr>ProductPromotion</vt:lpstr>
      <vt:lpstr>ProductMeasureUnitCode</vt:lpstr>
      <vt:lpstr>ProductSize</vt:lpstr>
      <vt:lpstr>ProductSize_SizeRange</vt:lpstr>
      <vt:lpstr>ProductSizeRange</vt:lpstr>
      <vt:lpstr>ProductCategory_SubCategory</vt:lpstr>
      <vt:lpstr>Product</vt:lpstr>
      <vt:lpstr>SalesCompany</vt:lpstr>
      <vt:lpstr>SalesCurrency</vt:lpstr>
      <vt:lpstr>SalesOrderDetail</vt:lpstr>
      <vt:lpstr>SalesOrderHeader</vt:lpstr>
      <vt:lpstr>SalesTerritory</vt:lpstr>
      <vt:lpstr>Customer</vt:lpstr>
      <vt:lpstr>CustomerCommuteDistance</vt:lpstr>
      <vt:lpstr>CustomerCountryRegion</vt:lpstr>
      <vt:lpstr>CustomerEducation</vt:lpstr>
      <vt:lpstr>CustomerOccupation</vt:lpstr>
      <vt:lpstr>CustomerStateProvince</vt:lpstr>
      <vt:lpstr>CustomerYearlyIncome</vt:lpstr>
      <vt:lpstr>AccountsSecurityQuestion</vt:lpstr>
      <vt:lpstr>AccountsSentEmails</vt:lpstr>
      <vt:lpstr>AccountsUserAccount</vt:lpstr>
      <vt:lpstr>AccountsUA_SecurityQuestion</vt:lpstr>
      <vt:lpstr>AccountsUserAuthentication</vt:lpstr>
      <vt:lpstr>ErrorLog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coelho</dc:creator>
  <cp:lastModifiedBy>alexandre coelho</cp:lastModifiedBy>
  <dcterms:created xsi:type="dcterms:W3CDTF">2019-11-08T14:54:43Z</dcterms:created>
  <dcterms:modified xsi:type="dcterms:W3CDTF">2019-11-15T00:50:51Z</dcterms:modified>
</cp:coreProperties>
</file>