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esktop\Estimations\"/>
    </mc:Choice>
  </mc:AlternateContent>
  <xr:revisionPtr revIDLastSave="0" documentId="13_ncr:1_{F171CAE4-6024-43AB-A96A-D7174D339273}" xr6:coauthVersionLast="45" xr6:coauthVersionMax="45" xr10:uidLastSave="{00000000-0000-0000-0000-000000000000}"/>
  <bookViews>
    <workbookView xWindow="-5090" yWindow="2460" windowWidth="10440" windowHeight="7880" xr2:uid="{1CAFA108-79D5-420B-BD88-A33BD772E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4" i="1" l="1"/>
  <c r="H113" i="1" l="1"/>
  <c r="H77" i="1" l="1"/>
  <c r="H74" i="1"/>
  <c r="H71" i="1" l="1"/>
  <c r="H70" i="1"/>
  <c r="H51" i="1"/>
  <c r="H50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21" i="1"/>
  <c r="H20" i="1"/>
  <c r="H19" i="1"/>
  <c r="H18" i="1"/>
  <c r="H17" i="1"/>
  <c r="H16" i="1"/>
  <c r="H15" i="1"/>
  <c r="H22" i="1" s="1"/>
  <c r="H52" i="1" l="1"/>
  <c r="H72" i="1"/>
  <c r="H66" i="1"/>
  <c r="H65" i="1"/>
  <c r="H34" i="1"/>
  <c r="H33" i="1"/>
  <c r="H32" i="1"/>
  <c r="H31" i="1"/>
  <c r="H30" i="1"/>
  <c r="H29" i="1"/>
  <c r="H28" i="1"/>
  <c r="H27" i="1"/>
  <c r="H26" i="1"/>
  <c r="H24" i="1"/>
  <c r="H25" i="1"/>
  <c r="H48" i="1" l="1"/>
  <c r="H107" i="1"/>
  <c r="H100" i="1"/>
  <c r="H64" i="1" l="1"/>
  <c r="H63" i="1"/>
  <c r="H62" i="1"/>
  <c r="H61" i="1" l="1"/>
  <c r="H60" i="1"/>
  <c r="H59" i="1"/>
  <c r="H14" i="1"/>
  <c r="H13" i="1"/>
  <c r="H12" i="1"/>
  <c r="H11" i="1"/>
  <c r="H69" i="1"/>
  <c r="H58" i="1" l="1"/>
  <c r="H57" i="1" l="1"/>
  <c r="H56" i="1"/>
  <c r="H67" i="1" l="1"/>
  <c r="H78" i="1" s="1"/>
  <c r="H55" i="1"/>
  <c r="H54" i="1"/>
  <c r="H10" i="1"/>
  <c r="H9" i="1" l="1"/>
  <c r="H85" i="1" l="1"/>
</calcChain>
</file>

<file path=xl/sharedStrings.xml><?xml version="1.0" encoding="utf-8"?>
<sst xmlns="http://schemas.openxmlformats.org/spreadsheetml/2006/main" count="116" uniqueCount="101">
  <si>
    <t>To:</t>
  </si>
  <si>
    <t>Date:</t>
  </si>
  <si>
    <t>Job Name:</t>
  </si>
  <si>
    <t>Caliente Landscape &amp; Irrigation</t>
  </si>
  <si>
    <t>Contact</t>
  </si>
  <si>
    <t>Nelson Martinez Jr</t>
  </si>
  <si>
    <t>(623) 221-5370</t>
  </si>
  <si>
    <t>Scope of Work</t>
  </si>
  <si>
    <t>Install All Trees, Shrubs, Irrigation and Landscape Material to Meet all Landscape Plans and Specs</t>
  </si>
  <si>
    <t>Quantity</t>
  </si>
  <si>
    <t>Trees</t>
  </si>
  <si>
    <t>Total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</si>
  <si>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</si>
  <si>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</si>
  <si>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</si>
  <si>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</si>
  <si>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</si>
  <si>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</si>
  <si>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</si>
  <si>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Plan Date:</t>
  </si>
  <si>
    <t>DG</t>
  </si>
  <si>
    <t>irri</t>
  </si>
  <si>
    <t>Labor</t>
  </si>
  <si>
    <t>Equip</t>
  </si>
  <si>
    <t>w/ profit</t>
  </si>
  <si>
    <t>new total</t>
  </si>
  <si>
    <t>Groundcovers</t>
  </si>
  <si>
    <t>Rip Rap</t>
  </si>
  <si>
    <t>Shrubs</t>
  </si>
  <si>
    <t>Artificial Turf</t>
  </si>
  <si>
    <t>Curb</t>
  </si>
  <si>
    <t>total</t>
  </si>
  <si>
    <t>Salvage, Demo and Relocation Excluded</t>
  </si>
  <si>
    <t>Hard Dig Excluded</t>
  </si>
  <si>
    <t>All Grades to be Left Within 1/10 of a Foot Before Landscape Begins</t>
  </si>
  <si>
    <t>Rough Grade Excluded</t>
  </si>
  <si>
    <t>Grouted Rip Rap Excluded</t>
  </si>
  <si>
    <t>Tagging of Trees/Plants is Responsibilty of Landscape Architect</t>
  </si>
  <si>
    <t>5 Gal Red Bird of Paradise</t>
  </si>
  <si>
    <t>5 Gal Dwarf Myrtle</t>
  </si>
  <si>
    <t>Accents</t>
  </si>
  <si>
    <t>5 Gal Slipper Plant</t>
  </si>
  <si>
    <t>5 Gal Pale Leaf Yucca</t>
  </si>
  <si>
    <t>IDM</t>
  </si>
  <si>
    <t>Acero Eastmark</t>
  </si>
  <si>
    <t>24" Box Weeping Bottlebrush</t>
  </si>
  <si>
    <t>24" Box Desert Willow</t>
  </si>
  <si>
    <t>24" Box Naval Orange</t>
  </si>
  <si>
    <t>60" Box Ironwood</t>
  </si>
  <si>
    <t>24" Box Desert Museum</t>
  </si>
  <si>
    <t>24" Box Chinese Pistache</t>
  </si>
  <si>
    <t>36" Box Chinese Pistache</t>
  </si>
  <si>
    <t>15 Gal. Mastic tree</t>
  </si>
  <si>
    <t>24" Box Cottonwood</t>
  </si>
  <si>
    <t>24" Box Thornless Mesquite</t>
  </si>
  <si>
    <t>24" Box Cathedral Oak</t>
  </si>
  <si>
    <t>24" Box 'Allee' Elm</t>
  </si>
  <si>
    <t>5 Gal Bougainvillea</t>
  </si>
  <si>
    <t>5 Gal Hopbush</t>
  </si>
  <si>
    <t>15 Gal Orange Jubilee</t>
  </si>
  <si>
    <t>5 Gal Sparky</t>
  </si>
  <si>
    <t>5 Gal Bells of Fire</t>
  </si>
  <si>
    <t>5 Gal Red Fairy Duster</t>
  </si>
  <si>
    <t>5 Gal Silver cassia</t>
  </si>
  <si>
    <t>5 Gal Red Chuparosa</t>
  </si>
  <si>
    <t>5 Gal Cresote</t>
  </si>
  <si>
    <t>5 Gal Lynn's Legacy</t>
  </si>
  <si>
    <t>5 Ga Fremint Lycium</t>
  </si>
  <si>
    <t>15 Gal Jojoba</t>
  </si>
  <si>
    <t>1 Gal Goldeneye</t>
  </si>
  <si>
    <t>5 Gal Turpentine Bush</t>
  </si>
  <si>
    <t>5 Gal Double Red hibiscus</t>
  </si>
  <si>
    <t>5 Gal Compact Texas Sage</t>
  </si>
  <si>
    <t>5 Gal Russian Sage</t>
  </si>
  <si>
    <t>5 Gal Dwarf Shiny Xylosma</t>
  </si>
  <si>
    <t>5 Gal Triangle Leaf Bursage</t>
  </si>
  <si>
    <t>5 Gal Little John Bottle Brush</t>
  </si>
  <si>
    <t>5 Gal Coral Fountain</t>
  </si>
  <si>
    <t>1 Gal Outback Sunrise Emu</t>
  </si>
  <si>
    <t>1 Gal Trailing Rosemary</t>
  </si>
  <si>
    <t>5 Gal Sisal Agave</t>
  </si>
  <si>
    <t>15 Gal Weber's Agave</t>
  </si>
  <si>
    <t>5 Gal Medicinal Aloe</t>
  </si>
  <si>
    <t>5 Gal Blond Ambition</t>
  </si>
  <si>
    <t>8 Cane Min. Ocotillo</t>
  </si>
  <si>
    <t>3 Gal 'Brakelights' Red Yucca</t>
  </si>
  <si>
    <t>5 Gal Little Ollie Dwarf Olive</t>
  </si>
  <si>
    <t>3 Gal Pink Parade Hesperaloe</t>
  </si>
  <si>
    <t>5 Gal Purple Prickly Pear (3 arm, 4' min.)</t>
  </si>
  <si>
    <t>Mexican Fence Post</t>
  </si>
  <si>
    <t>5 Gal Beaked Yucca</t>
  </si>
  <si>
    <t>Orange Pipe Cactus (3 arm, 4' min.)</t>
  </si>
  <si>
    <t>3/4" Screened Carmel</t>
  </si>
  <si>
    <t>3/8" Sceened Carmel</t>
  </si>
  <si>
    <t>3" Minus Carmel</t>
  </si>
  <si>
    <t>Turf</t>
  </si>
  <si>
    <t>Mid-Iron SOD</t>
  </si>
  <si>
    <t>Concrete Header (6" Wide)</t>
  </si>
  <si>
    <t>3"-8" Carmel</t>
  </si>
  <si>
    <t>Steel Header</t>
  </si>
  <si>
    <t>36" Box Cathedral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</si>
</sst>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6" xfId="0" applyFill="1" applyBorder="1"/>
    <xf numFmtId="0" fontId="0" fillId="0" borderId="1" xfId="0" applyBorder="1"/>
    <xf numFmtId="16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16" fontId="0" fillId="0" borderId="1" xfId="0" applyNumberFormat="1" applyBorder="1"/>
    <xf numFmtId="0" fontId="0" fillId="0" borderId="1" xfId="0" applyBorder="1"/>
    <xf numFmtId="3" fontId="0" fillId="0" borderId="3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44" fontId="2" fillId="0" borderId="7" xfId="1" applyFont="1" applyBorder="1"/>
    <xf numFmtId="44" fontId="2" fillId="0" borderId="8" xfId="1" applyFont="1" applyBorder="1"/>
    <xf numFmtId="44" fontId="2" fillId="0" borderId="9" xfId="1" applyFont="1" applyBorder="1"/>
    <xf numFmtId="44" fontId="2" fillId="0" borderId="10" xfId="1" applyFont="1" applyBorder="1"/>
    <xf numFmtId="44" fontId="2" fillId="0" borderId="11" xfId="1" applyFont="1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3" xfId="0" quotePrefix="1" applyBorder="1"/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1819275</xdr:colOff>
      <xdr:row>0</xdr:row>
      <xdr:rowOff>762000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67E6A9-A798-442F-A2E6-A560339D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F6E3-5AD2-4D11-A648-8FA462799AE8}">
  <dimension ref="A1:H115"/>
  <sheetViews>
    <sheetView tabSelected="1" workbookViewId="0">
      <selection activeCell="F7" sqref="A1:F1048576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1.5" customHeight="1" x14ac:dyDescent="0.35">
      <c r="A1" s="33"/>
      <c r="B1" s="33"/>
      <c r="C1" s="33"/>
      <c r="D1" s="33"/>
      <c r="E1" s="33"/>
      <c r="F1" s="33"/>
    </row>
    <row r="2" spans="1:8" x14ac:dyDescent="0.35">
      <c r="A2" s="1" t="s">
        <v>3</v>
      </c>
      <c r="B2" s="1" t="s">
        <v>0</v>
      </c>
      <c r="C2" s="17" t="s">
        <v>43</v>
      </c>
      <c r="D2" s="17"/>
      <c r="E2" s="17"/>
      <c r="F2" s="17"/>
    </row>
    <row r="3" spans="1:8" x14ac:dyDescent="0.35">
      <c r="A3" s="2" t="s">
        <v>4</v>
      </c>
      <c r="B3" s="1" t="s">
        <v>1</v>
      </c>
      <c r="C3" s="34">
        <v>44068</v>
      </c>
      <c r="D3" s="35"/>
      <c r="E3" s="35"/>
      <c r="F3" s="35"/>
    </row>
    <row r="4" spans="1:8" x14ac:dyDescent="0.35">
      <c r="A4" s="1" t="s">
        <v>5</v>
      </c>
      <c r="B4" s="1" t="s">
        <v>2</v>
      </c>
      <c r="C4" s="17" t="s">
        <v>44</v>
      </c>
      <c r="D4" s="17"/>
      <c r="E4" s="17"/>
      <c r="F4" s="17"/>
    </row>
    <row r="5" spans="1:8" x14ac:dyDescent="0.35">
      <c r="A5" s="1" t="s">
        <v>6</v>
      </c>
      <c r="B5" s="7" t="s">
        <v>19</v>
      </c>
      <c r="C5" s="34">
        <v>44054</v>
      </c>
      <c r="D5" s="35"/>
      <c r="E5" s="35"/>
      <c r="F5" s="35"/>
    </row>
    <row r="6" spans="1:8" ht="29.25" customHeight="1" x14ac:dyDescent="0.35">
      <c r="A6" s="1" t="s">
        <v>7</v>
      </c>
      <c r="B6" s="31" t="s">
        <v>8</v>
      </c>
      <c r="C6" s="31"/>
      <c r="D6" s="31"/>
      <c r="E6" s="31"/>
      <c r="F6" s="31"/>
    </row>
    <row r="7" spans="1:8" x14ac:dyDescent="0.35">
      <c r="A7" s="3"/>
      <c r="B7" s="3"/>
      <c r="C7" s="3"/>
      <c r="D7" s="3"/>
      <c r="E7" s="3"/>
      <c r="F7" s="3"/>
    </row>
    <row r="8" spans="1:8" ht="13.5" customHeight="1" x14ac:dyDescent="0.35">
      <c r="A8" s="14" t="s">
        <v>10</v>
      </c>
      <c r="B8" s="14"/>
      <c r="C8" s="14"/>
      <c r="D8" s="14"/>
      <c r="E8" s="14" t="s">
        <v>9</v>
      </c>
      <c r="F8" s="14"/>
    </row>
    <row r="9" spans="1:8" x14ac:dyDescent="0.35">
      <c r="A9" s="17" t="s">
        <v>45</v>
      </c>
      <c r="B9" s="17"/>
      <c r="C9" s="17"/>
      <c r="D9" s="17"/>
      <c r="E9" s="25">
        <v>30</v>
      </c>
      <c r="F9" s="25"/>
      <c r="G9">
        <v>145</v>
      </c>
      <c r="H9">
        <f t="shared" ref="H9" si="0">E9*G9</f>
        <v>4350</v>
      </c>
    </row>
    <row r="10" spans="1:8" x14ac:dyDescent="0.35">
      <c r="A10" s="17" t="s">
        <v>46</v>
      </c>
      <c r="B10" s="17"/>
      <c r="C10" s="17"/>
      <c r="D10" s="17"/>
      <c r="E10" s="25">
        <v>1</v>
      </c>
      <c r="F10" s="25"/>
      <c r="G10">
        <v>95</v>
      </c>
      <c r="H10">
        <f>E10*G10</f>
        <v>95</v>
      </c>
    </row>
    <row r="11" spans="1:8" x14ac:dyDescent="0.35">
      <c r="A11" s="17" t="s">
        <v>47</v>
      </c>
      <c r="B11" s="17"/>
      <c r="C11" s="17"/>
      <c r="D11" s="17"/>
      <c r="E11" s="25">
        <v>4</v>
      </c>
      <c r="F11" s="25"/>
      <c r="G11">
        <v>165</v>
      </c>
      <c r="H11">
        <f t="shared" ref="H11" si="1">E11*G11</f>
        <v>660</v>
      </c>
    </row>
    <row r="12" spans="1:8" x14ac:dyDescent="0.35">
      <c r="A12" s="17" t="s">
        <v>48</v>
      </c>
      <c r="B12" s="17"/>
      <c r="C12" s="17"/>
      <c r="D12" s="17"/>
      <c r="E12" s="25">
        <v>1</v>
      </c>
      <c r="F12" s="25"/>
      <c r="G12">
        <v>2600</v>
      </c>
      <c r="H12">
        <f>E12*G12</f>
        <v>2600</v>
      </c>
    </row>
    <row r="13" spans="1:8" x14ac:dyDescent="0.35">
      <c r="A13" s="17" t="s">
        <v>49</v>
      </c>
      <c r="B13" s="17"/>
      <c r="C13" s="17"/>
      <c r="D13" s="17"/>
      <c r="E13" s="25">
        <v>4</v>
      </c>
      <c r="F13" s="25"/>
      <c r="G13">
        <v>92</v>
      </c>
      <c r="H13">
        <f t="shared" ref="H13" si="2">E13*G13</f>
        <v>368</v>
      </c>
    </row>
    <row r="14" spans="1:8" x14ac:dyDescent="0.35">
      <c r="A14" s="17" t="s">
        <v>50</v>
      </c>
      <c r="B14" s="17"/>
      <c r="C14" s="17"/>
      <c r="D14" s="17"/>
      <c r="E14" s="25">
        <v>48</v>
      </c>
      <c r="F14" s="25"/>
      <c r="G14">
        <v>95</v>
      </c>
      <c r="H14">
        <f>E14*G14</f>
        <v>4560</v>
      </c>
    </row>
    <row r="15" spans="1:8" x14ac:dyDescent="0.35">
      <c r="A15" s="17" t="s">
        <v>51</v>
      </c>
      <c r="B15" s="17"/>
      <c r="C15" s="17"/>
      <c r="D15" s="17"/>
      <c r="E15" s="25">
        <v>22</v>
      </c>
      <c r="F15" s="25"/>
      <c r="G15">
        <v>300</v>
      </c>
      <c r="H15">
        <f>E15*G15</f>
        <v>6600</v>
      </c>
    </row>
    <row r="16" spans="1:8" x14ac:dyDescent="0.35">
      <c r="A16" s="17" t="s">
        <v>52</v>
      </c>
      <c r="B16" s="17"/>
      <c r="C16" s="17"/>
      <c r="D16" s="17"/>
      <c r="E16" s="25">
        <v>50</v>
      </c>
      <c r="F16" s="25"/>
      <c r="G16">
        <v>45</v>
      </c>
      <c r="H16">
        <f t="shared" ref="H16" si="3">E16*G16</f>
        <v>2250</v>
      </c>
    </row>
    <row r="17" spans="1:8" x14ac:dyDescent="0.35">
      <c r="A17" s="17" t="s">
        <v>53</v>
      </c>
      <c r="B17" s="17"/>
      <c r="C17" s="17"/>
      <c r="D17" s="17"/>
      <c r="E17" s="25">
        <v>3</v>
      </c>
      <c r="F17" s="25"/>
      <c r="G17">
        <v>135</v>
      </c>
      <c r="H17">
        <f>E17*G17</f>
        <v>405</v>
      </c>
    </row>
    <row r="18" spans="1:8" x14ac:dyDescent="0.35">
      <c r="A18" s="17" t="s">
        <v>54</v>
      </c>
      <c r="B18" s="17"/>
      <c r="C18" s="17"/>
      <c r="D18" s="17"/>
      <c r="E18" s="25">
        <v>8</v>
      </c>
      <c r="F18" s="25"/>
      <c r="G18">
        <v>115</v>
      </c>
      <c r="H18">
        <f t="shared" ref="H18" si="4">E18*G18</f>
        <v>920</v>
      </c>
    </row>
    <row r="19" spans="1:8" x14ac:dyDescent="0.35">
      <c r="A19" s="17" t="s">
        <v>55</v>
      </c>
      <c r="B19" s="17"/>
      <c r="C19" s="17"/>
      <c r="D19" s="17"/>
      <c r="E19" s="25">
        <v>111</v>
      </c>
      <c r="F19" s="25"/>
      <c r="G19">
        <v>95</v>
      </c>
      <c r="H19">
        <f>E19*G19</f>
        <v>10545</v>
      </c>
    </row>
    <row r="20" spans="1:8" x14ac:dyDescent="0.35">
      <c r="A20" s="17" t="s">
        <v>100</v>
      </c>
      <c r="B20" s="17"/>
      <c r="C20" s="17"/>
      <c r="D20" s="17"/>
      <c r="E20" s="25">
        <v>25</v>
      </c>
      <c r="F20" s="25"/>
      <c r="G20">
        <v>300</v>
      </c>
      <c r="H20">
        <f t="shared" ref="H20" si="5">E20*G20</f>
        <v>7500</v>
      </c>
    </row>
    <row r="21" spans="1:8" x14ac:dyDescent="0.35">
      <c r="A21" s="17" t="s">
        <v>56</v>
      </c>
      <c r="B21" s="17"/>
      <c r="C21" s="17"/>
      <c r="D21" s="17"/>
      <c r="E21" s="25">
        <v>25</v>
      </c>
      <c r="F21" s="25"/>
      <c r="G21">
        <v>92</v>
      </c>
      <c r="H21">
        <f>E21*G21</f>
        <v>2300</v>
      </c>
    </row>
    <row r="22" spans="1:8" x14ac:dyDescent="0.35">
      <c r="A22" s="4"/>
      <c r="B22" s="4"/>
      <c r="C22" s="4"/>
      <c r="D22" s="4"/>
      <c r="E22" s="5"/>
      <c r="F22" s="5"/>
      <c r="H22">
        <f>SUM(H9:H21)</f>
        <v>43153</v>
      </c>
    </row>
    <row r="23" spans="1:8" ht="13.5" customHeight="1" x14ac:dyDescent="0.35">
      <c r="A23" s="14" t="s">
        <v>28</v>
      </c>
      <c r="B23" s="14"/>
      <c r="C23" s="14"/>
      <c r="D23" s="14"/>
      <c r="E23" s="14" t="s">
        <v>9</v>
      </c>
      <c r="F23" s="15"/>
    </row>
    <row r="24" spans="1:8" x14ac:dyDescent="0.35">
      <c r="A24" s="26" t="s">
        <v>57</v>
      </c>
      <c r="B24" s="27"/>
      <c r="C24" s="27"/>
      <c r="D24" s="28"/>
      <c r="E24" s="29">
        <v>63</v>
      </c>
      <c r="F24" s="30"/>
      <c r="G24">
        <v>7.4</v>
      </c>
      <c r="H24">
        <f t="shared" ref="H24" si="6">E24*G24</f>
        <v>466.20000000000005</v>
      </c>
    </row>
    <row r="25" spans="1:8" x14ac:dyDescent="0.35">
      <c r="A25" s="26" t="s">
        <v>38</v>
      </c>
      <c r="B25" s="27"/>
      <c r="C25" s="27"/>
      <c r="D25" s="28"/>
      <c r="E25" s="29">
        <v>23</v>
      </c>
      <c r="F25" s="30"/>
      <c r="G25">
        <v>6.4</v>
      </c>
      <c r="H25">
        <f>E25*G25</f>
        <v>147.20000000000002</v>
      </c>
    </row>
    <row r="26" spans="1:8" x14ac:dyDescent="0.35">
      <c r="A26" s="26" t="s">
        <v>58</v>
      </c>
      <c r="B26" s="27"/>
      <c r="C26" s="27"/>
      <c r="D26" s="28"/>
      <c r="E26" s="29">
        <v>299</v>
      </c>
      <c r="F26" s="30"/>
      <c r="G26">
        <v>7.4</v>
      </c>
      <c r="H26">
        <f t="shared" ref="H26" si="7">E26*G26</f>
        <v>2212.6</v>
      </c>
    </row>
    <row r="27" spans="1:8" x14ac:dyDescent="0.35">
      <c r="A27" s="26" t="s">
        <v>59</v>
      </c>
      <c r="B27" s="27"/>
      <c r="C27" s="27"/>
      <c r="D27" s="28"/>
      <c r="E27" s="29">
        <v>8</v>
      </c>
      <c r="F27" s="30"/>
      <c r="G27">
        <v>45</v>
      </c>
      <c r="H27">
        <f>E27*G27</f>
        <v>360</v>
      </c>
    </row>
    <row r="28" spans="1:8" x14ac:dyDescent="0.35">
      <c r="A28" s="26" t="s">
        <v>60</v>
      </c>
      <c r="B28" s="27"/>
      <c r="C28" s="27"/>
      <c r="D28" s="28"/>
      <c r="E28" s="29">
        <v>7</v>
      </c>
      <c r="F28" s="30"/>
      <c r="G28">
        <v>8.5</v>
      </c>
      <c r="H28">
        <f t="shared" ref="H28" si="8">E28*G28</f>
        <v>59.5</v>
      </c>
    </row>
    <row r="29" spans="1:8" x14ac:dyDescent="0.35">
      <c r="A29" s="26" t="s">
        <v>61</v>
      </c>
      <c r="B29" s="27"/>
      <c r="C29" s="27"/>
      <c r="D29" s="28"/>
      <c r="E29" s="29">
        <v>25</v>
      </c>
      <c r="F29" s="30"/>
      <c r="G29">
        <v>7.4</v>
      </c>
      <c r="H29">
        <f>E29*G29</f>
        <v>185</v>
      </c>
    </row>
    <row r="30" spans="1:8" x14ac:dyDescent="0.35">
      <c r="A30" s="26" t="s">
        <v>62</v>
      </c>
      <c r="B30" s="27"/>
      <c r="C30" s="27"/>
      <c r="D30" s="28"/>
      <c r="E30" s="29">
        <v>45</v>
      </c>
      <c r="F30" s="30"/>
      <c r="G30">
        <v>7.4</v>
      </c>
      <c r="H30">
        <f t="shared" ref="H30" si="9">E30*G30</f>
        <v>333</v>
      </c>
    </row>
    <row r="31" spans="1:8" x14ac:dyDescent="0.35">
      <c r="A31" s="26" t="s">
        <v>63</v>
      </c>
      <c r="B31" s="27"/>
      <c r="C31" s="27"/>
      <c r="D31" s="28"/>
      <c r="E31" s="29">
        <v>288</v>
      </c>
      <c r="F31" s="30"/>
      <c r="G31">
        <v>7</v>
      </c>
      <c r="H31">
        <f>E31*G31</f>
        <v>2016</v>
      </c>
    </row>
    <row r="32" spans="1:8" x14ac:dyDescent="0.35">
      <c r="A32" s="26" t="s">
        <v>64</v>
      </c>
      <c r="B32" s="27"/>
      <c r="C32" s="27"/>
      <c r="D32" s="28"/>
      <c r="E32" s="29">
        <v>7</v>
      </c>
      <c r="F32" s="30"/>
      <c r="G32">
        <v>6.4</v>
      </c>
      <c r="H32">
        <f>E32*G32</f>
        <v>44.800000000000004</v>
      </c>
    </row>
    <row r="33" spans="1:8" x14ac:dyDescent="0.35">
      <c r="A33" s="26" t="s">
        <v>65</v>
      </c>
      <c r="B33" s="27"/>
      <c r="C33" s="27"/>
      <c r="D33" s="28"/>
      <c r="E33" s="29">
        <v>26</v>
      </c>
      <c r="F33" s="30"/>
      <c r="G33">
        <v>9</v>
      </c>
      <c r="H33">
        <f t="shared" ref="H33" si="10">E33*G33</f>
        <v>234</v>
      </c>
    </row>
    <row r="34" spans="1:8" x14ac:dyDescent="0.35">
      <c r="A34" s="26" t="s">
        <v>66</v>
      </c>
      <c r="B34" s="27"/>
      <c r="C34" s="27"/>
      <c r="D34" s="28"/>
      <c r="E34" s="29">
        <v>575</v>
      </c>
      <c r="F34" s="30"/>
      <c r="G34">
        <v>7.4</v>
      </c>
      <c r="H34">
        <f>E34*G34</f>
        <v>4255</v>
      </c>
    </row>
    <row r="35" spans="1:8" x14ac:dyDescent="0.35">
      <c r="A35" s="26" t="s">
        <v>67</v>
      </c>
      <c r="B35" s="27"/>
      <c r="C35" s="27"/>
      <c r="D35" s="28"/>
      <c r="E35" s="29">
        <v>2</v>
      </c>
      <c r="F35" s="30"/>
      <c r="G35">
        <v>18</v>
      </c>
      <c r="H35">
        <f t="shared" ref="H35" si="11">E35*G35</f>
        <v>36</v>
      </c>
    </row>
    <row r="36" spans="1:8" x14ac:dyDescent="0.35">
      <c r="A36" s="26" t="s">
        <v>68</v>
      </c>
      <c r="B36" s="27"/>
      <c r="C36" s="27"/>
      <c r="D36" s="28"/>
      <c r="E36" s="29">
        <v>183</v>
      </c>
      <c r="F36" s="30"/>
      <c r="G36">
        <v>55</v>
      </c>
      <c r="H36">
        <f>E36*G36</f>
        <v>10065</v>
      </c>
    </row>
    <row r="37" spans="1:8" x14ac:dyDescent="0.35">
      <c r="A37" s="26" t="s">
        <v>69</v>
      </c>
      <c r="B37" s="27"/>
      <c r="C37" s="27"/>
      <c r="D37" s="28"/>
      <c r="E37" s="29">
        <v>28</v>
      </c>
      <c r="F37" s="30"/>
      <c r="G37">
        <v>8</v>
      </c>
      <c r="H37">
        <f t="shared" ref="H37" si="12">E37*G37</f>
        <v>224</v>
      </c>
    </row>
    <row r="38" spans="1:8" x14ac:dyDescent="0.35">
      <c r="A38" s="26" t="s">
        <v>70</v>
      </c>
      <c r="B38" s="27"/>
      <c r="C38" s="27"/>
      <c r="D38" s="28"/>
      <c r="E38" s="29">
        <v>18</v>
      </c>
      <c r="F38" s="30"/>
      <c r="G38">
        <v>6.4</v>
      </c>
      <c r="H38">
        <f>E38*G38</f>
        <v>115.2</v>
      </c>
    </row>
    <row r="39" spans="1:8" x14ac:dyDescent="0.35">
      <c r="A39" s="26" t="s">
        <v>71</v>
      </c>
      <c r="B39" s="27"/>
      <c r="C39" s="27"/>
      <c r="D39" s="28"/>
      <c r="E39" s="29">
        <v>12</v>
      </c>
      <c r="F39" s="30"/>
      <c r="G39">
        <v>8</v>
      </c>
      <c r="H39">
        <f t="shared" ref="H39" si="13">E39*G39</f>
        <v>96</v>
      </c>
    </row>
    <row r="40" spans="1:8" x14ac:dyDescent="0.35">
      <c r="A40" s="26" t="s">
        <v>72</v>
      </c>
      <c r="B40" s="27"/>
      <c r="C40" s="27"/>
      <c r="D40" s="28"/>
      <c r="E40" s="29">
        <v>66</v>
      </c>
      <c r="F40" s="30"/>
      <c r="G40">
        <v>6.4</v>
      </c>
      <c r="H40">
        <f>E40*G40</f>
        <v>422.40000000000003</v>
      </c>
    </row>
    <row r="41" spans="1:8" x14ac:dyDescent="0.35">
      <c r="A41" s="26" t="s">
        <v>73</v>
      </c>
      <c r="B41" s="27"/>
      <c r="C41" s="27"/>
      <c r="D41" s="28"/>
      <c r="E41" s="29">
        <v>5</v>
      </c>
      <c r="F41" s="30"/>
      <c r="G41">
        <v>8</v>
      </c>
      <c r="H41">
        <f>E41*G41</f>
        <v>40</v>
      </c>
    </row>
    <row r="42" spans="1:8" x14ac:dyDescent="0.35">
      <c r="A42" s="26" t="s">
        <v>74</v>
      </c>
      <c r="B42" s="27"/>
      <c r="C42" s="27"/>
      <c r="D42" s="28"/>
      <c r="E42" s="29">
        <v>83</v>
      </c>
      <c r="F42" s="30"/>
      <c r="G42">
        <v>10</v>
      </c>
      <c r="H42">
        <f t="shared" ref="H42" si="14">E42*G42</f>
        <v>830</v>
      </c>
    </row>
    <row r="43" spans="1:8" x14ac:dyDescent="0.35">
      <c r="A43" s="26" t="s">
        <v>75</v>
      </c>
      <c r="B43" s="27"/>
      <c r="C43" s="27"/>
      <c r="D43" s="28"/>
      <c r="E43" s="29">
        <v>54</v>
      </c>
      <c r="F43" s="30"/>
      <c r="G43">
        <v>7.4</v>
      </c>
      <c r="H43">
        <f>E43*G43</f>
        <v>399.6</v>
      </c>
    </row>
    <row r="44" spans="1:8" x14ac:dyDescent="0.35">
      <c r="A44" s="26" t="s">
        <v>76</v>
      </c>
      <c r="B44" s="27"/>
      <c r="C44" s="27"/>
      <c r="D44" s="28"/>
      <c r="E44" s="29">
        <v>13</v>
      </c>
      <c r="F44" s="30"/>
      <c r="G44">
        <v>7.4</v>
      </c>
      <c r="H44">
        <f>E44*G44</f>
        <v>96.2</v>
      </c>
    </row>
    <row r="45" spans="1:8" x14ac:dyDescent="0.35">
      <c r="A45" s="26" t="s">
        <v>39</v>
      </c>
      <c r="B45" s="27"/>
      <c r="C45" s="27"/>
      <c r="D45" s="28"/>
      <c r="E45" s="29">
        <v>157</v>
      </c>
      <c r="F45" s="30"/>
      <c r="G45">
        <v>8</v>
      </c>
      <c r="H45">
        <f t="shared" ref="H45" si="15">E45*G45</f>
        <v>1256</v>
      </c>
    </row>
    <row r="46" spans="1:8" x14ac:dyDescent="0.35">
      <c r="A46" s="26" t="s">
        <v>86</v>
      </c>
      <c r="B46" s="27"/>
      <c r="C46" s="27"/>
      <c r="D46" s="28"/>
      <c r="E46" s="29">
        <v>22</v>
      </c>
      <c r="F46" s="30"/>
      <c r="G46">
        <v>8</v>
      </c>
      <c r="H46">
        <f>E46*G46</f>
        <v>176</v>
      </c>
    </row>
    <row r="47" spans="1:8" x14ac:dyDescent="0.35">
      <c r="A47" s="26" t="s">
        <v>77</v>
      </c>
      <c r="B47" s="27"/>
      <c r="C47" s="27"/>
      <c r="D47" s="28"/>
      <c r="E47" s="29">
        <v>6</v>
      </c>
      <c r="F47" s="30"/>
      <c r="G47">
        <v>8</v>
      </c>
      <c r="H47">
        <f t="shared" ref="H47" si="16">E47*G47</f>
        <v>48</v>
      </c>
    </row>
    <row r="48" spans="1:8" x14ac:dyDescent="0.35">
      <c r="A48" s="4"/>
      <c r="B48" s="4"/>
      <c r="C48" s="4"/>
      <c r="D48" s="4"/>
      <c r="E48" s="5"/>
      <c r="F48" s="5"/>
      <c r="H48">
        <f>SUM(H24:H47)</f>
        <v>24117.7</v>
      </c>
    </row>
    <row r="49" spans="1:8" x14ac:dyDescent="0.35">
      <c r="A49" s="14" t="s">
        <v>26</v>
      </c>
      <c r="B49" s="14"/>
      <c r="C49" s="14"/>
      <c r="D49" s="14"/>
      <c r="E49" s="14" t="s">
        <v>9</v>
      </c>
      <c r="F49" s="15"/>
    </row>
    <row r="50" spans="1:8" x14ac:dyDescent="0.35">
      <c r="A50" s="17" t="s">
        <v>78</v>
      </c>
      <c r="B50" s="17"/>
      <c r="C50" s="17"/>
      <c r="D50" s="17"/>
      <c r="E50" s="25">
        <v>911</v>
      </c>
      <c r="F50" s="25"/>
      <c r="G50">
        <v>2.25</v>
      </c>
      <c r="H50">
        <f t="shared" ref="H50:H51" si="17">E50*G50</f>
        <v>2049.75</v>
      </c>
    </row>
    <row r="51" spans="1:8" ht="15" customHeight="1" x14ac:dyDescent="0.35">
      <c r="A51" s="17" t="s">
        <v>79</v>
      </c>
      <c r="B51" s="17"/>
      <c r="C51" s="17"/>
      <c r="D51" s="17"/>
      <c r="E51" s="25">
        <v>157</v>
      </c>
      <c r="F51" s="25"/>
      <c r="G51">
        <v>2.4</v>
      </c>
      <c r="H51">
        <f t="shared" si="17"/>
        <v>376.8</v>
      </c>
    </row>
    <row r="52" spans="1:8" x14ac:dyDescent="0.35">
      <c r="A52" s="4"/>
      <c r="B52" s="4"/>
      <c r="C52" s="4"/>
      <c r="D52" s="4"/>
      <c r="E52" s="5"/>
      <c r="F52" s="5"/>
      <c r="H52">
        <f>SUM(H50:H51)</f>
        <v>2426.5500000000002</v>
      </c>
    </row>
    <row r="53" spans="1:8" x14ac:dyDescent="0.35">
      <c r="A53" s="14" t="s">
        <v>40</v>
      </c>
      <c r="B53" s="14"/>
      <c r="C53" s="14"/>
      <c r="D53" s="14"/>
      <c r="E53" s="14" t="s">
        <v>9</v>
      </c>
      <c r="F53" s="15"/>
    </row>
    <row r="54" spans="1:8" x14ac:dyDescent="0.35">
      <c r="A54" s="17" t="s">
        <v>80</v>
      </c>
      <c r="B54" s="17"/>
      <c r="C54" s="17"/>
      <c r="D54" s="17"/>
      <c r="E54" s="25">
        <v>8</v>
      </c>
      <c r="F54" s="25"/>
      <c r="G54">
        <v>12</v>
      </c>
      <c r="H54">
        <f t="shared" ref="H54:H55" si="18">E54*G54</f>
        <v>96</v>
      </c>
    </row>
    <row r="55" spans="1:8" ht="15" customHeight="1" x14ac:dyDescent="0.35">
      <c r="A55" s="17" t="s">
        <v>81</v>
      </c>
      <c r="B55" s="17"/>
      <c r="C55" s="17"/>
      <c r="D55" s="17"/>
      <c r="E55" s="25">
        <v>6</v>
      </c>
      <c r="F55" s="25"/>
      <c r="G55">
        <v>18</v>
      </c>
      <c r="H55">
        <f t="shared" si="18"/>
        <v>108</v>
      </c>
    </row>
    <row r="56" spans="1:8" x14ac:dyDescent="0.35">
      <c r="A56" s="17" t="s">
        <v>82</v>
      </c>
      <c r="B56" s="17"/>
      <c r="C56" s="17"/>
      <c r="D56" s="17"/>
      <c r="E56" s="25">
        <v>98</v>
      </c>
      <c r="F56" s="25"/>
      <c r="G56">
        <v>9</v>
      </c>
      <c r="H56">
        <f t="shared" ref="H56:H57" si="19">E56*G56</f>
        <v>882</v>
      </c>
    </row>
    <row r="57" spans="1:8" ht="15" customHeight="1" x14ac:dyDescent="0.35">
      <c r="A57" s="17" t="s">
        <v>83</v>
      </c>
      <c r="B57" s="17"/>
      <c r="C57" s="17"/>
      <c r="D57" s="17"/>
      <c r="E57" s="25">
        <v>317</v>
      </c>
      <c r="F57" s="25"/>
      <c r="G57">
        <v>8</v>
      </c>
      <c r="H57">
        <f t="shared" si="19"/>
        <v>2536</v>
      </c>
    </row>
    <row r="58" spans="1:8" ht="14" customHeight="1" x14ac:dyDescent="0.35">
      <c r="A58" s="26" t="s">
        <v>84</v>
      </c>
      <c r="B58" s="27"/>
      <c r="C58" s="27"/>
      <c r="D58" s="28"/>
      <c r="E58" s="29">
        <v>10</v>
      </c>
      <c r="F58" s="30"/>
      <c r="G58">
        <v>35</v>
      </c>
      <c r="H58">
        <f t="shared" ref="H58" si="20">E58*G58</f>
        <v>350</v>
      </c>
    </row>
    <row r="59" spans="1:8" ht="14" customHeight="1" x14ac:dyDescent="0.35">
      <c r="A59" s="32" t="s">
        <v>85</v>
      </c>
      <c r="B59" s="27"/>
      <c r="C59" s="27"/>
      <c r="D59" s="28"/>
      <c r="E59" s="29">
        <v>795</v>
      </c>
      <c r="F59" s="30"/>
      <c r="G59">
        <v>18</v>
      </c>
      <c r="H59">
        <f t="shared" ref="H59:H60" si="21">E59*G59</f>
        <v>14310</v>
      </c>
    </row>
    <row r="60" spans="1:8" ht="14" customHeight="1" x14ac:dyDescent="0.35">
      <c r="A60" s="26" t="s">
        <v>87</v>
      </c>
      <c r="B60" s="27"/>
      <c r="C60" s="27"/>
      <c r="D60" s="28"/>
      <c r="E60" s="29">
        <v>35</v>
      </c>
      <c r="F60" s="30"/>
      <c r="G60">
        <v>18</v>
      </c>
      <c r="H60">
        <f t="shared" si="21"/>
        <v>630</v>
      </c>
    </row>
    <row r="61" spans="1:8" ht="14" customHeight="1" x14ac:dyDescent="0.35">
      <c r="A61" s="26" t="s">
        <v>88</v>
      </c>
      <c r="B61" s="27"/>
      <c r="C61" s="27"/>
      <c r="D61" s="28"/>
      <c r="E61" s="29">
        <v>11</v>
      </c>
      <c r="F61" s="30"/>
      <c r="G61">
        <v>10</v>
      </c>
      <c r="H61">
        <f t="shared" ref="H61:H63" si="22">E61*G61</f>
        <v>110</v>
      </c>
    </row>
    <row r="62" spans="1:8" ht="14" customHeight="1" x14ac:dyDescent="0.35">
      <c r="A62" s="26" t="s">
        <v>89</v>
      </c>
      <c r="B62" s="27"/>
      <c r="C62" s="27"/>
      <c r="D62" s="28"/>
      <c r="E62" s="29">
        <v>4</v>
      </c>
      <c r="F62" s="30"/>
      <c r="G62">
        <v>235</v>
      </c>
      <c r="H62">
        <f t="shared" si="22"/>
        <v>940</v>
      </c>
    </row>
    <row r="63" spans="1:8" ht="14" customHeight="1" x14ac:dyDescent="0.35">
      <c r="A63" s="26" t="s">
        <v>41</v>
      </c>
      <c r="B63" s="27"/>
      <c r="C63" s="27"/>
      <c r="D63" s="28"/>
      <c r="E63" s="29">
        <v>133</v>
      </c>
      <c r="F63" s="30"/>
      <c r="G63">
        <v>14</v>
      </c>
      <c r="H63">
        <f t="shared" si="22"/>
        <v>1862</v>
      </c>
    </row>
    <row r="64" spans="1:8" ht="14" customHeight="1" x14ac:dyDescent="0.35">
      <c r="A64" s="26" t="s">
        <v>91</v>
      </c>
      <c r="B64" s="27"/>
      <c r="C64" s="27"/>
      <c r="D64" s="28"/>
      <c r="E64" s="29">
        <v>1</v>
      </c>
      <c r="F64" s="30"/>
      <c r="G64">
        <v>235</v>
      </c>
      <c r="H64">
        <f t="shared" ref="H64:H66" si="23">E64*G64</f>
        <v>235</v>
      </c>
    </row>
    <row r="65" spans="1:8" ht="14" customHeight="1" x14ac:dyDescent="0.35">
      <c r="A65" s="26" t="s">
        <v>42</v>
      </c>
      <c r="B65" s="27"/>
      <c r="C65" s="27"/>
      <c r="D65" s="28"/>
      <c r="E65" s="29">
        <v>134</v>
      </c>
      <c r="F65" s="30"/>
      <c r="G65">
        <v>22</v>
      </c>
      <c r="H65">
        <f t="shared" si="23"/>
        <v>2948</v>
      </c>
    </row>
    <row r="66" spans="1:8" ht="14" customHeight="1" x14ac:dyDescent="0.35">
      <c r="A66" s="26" t="s">
        <v>90</v>
      </c>
      <c r="B66" s="27"/>
      <c r="C66" s="27"/>
      <c r="D66" s="28"/>
      <c r="E66" s="29">
        <v>8</v>
      </c>
      <c r="F66" s="30"/>
      <c r="G66">
        <v>375</v>
      </c>
      <c r="H66">
        <f t="shared" si="23"/>
        <v>3000</v>
      </c>
    </row>
    <row r="67" spans="1:8" ht="14" customHeight="1" x14ac:dyDescent="0.35">
      <c r="A67" s="9"/>
      <c r="B67" s="10"/>
      <c r="C67" s="10"/>
      <c r="D67" s="11"/>
      <c r="E67" s="13"/>
      <c r="F67" s="12"/>
      <c r="H67">
        <f>SUM(H54:H66)</f>
        <v>28007</v>
      </c>
    </row>
    <row r="68" spans="1:8" ht="12.5" customHeight="1" x14ac:dyDescent="0.35">
      <c r="A68" s="14" t="s">
        <v>20</v>
      </c>
      <c r="B68" s="14"/>
      <c r="C68" s="14"/>
      <c r="D68" s="14"/>
      <c r="E68" s="14" t="s">
        <v>9</v>
      </c>
      <c r="F68" s="15"/>
    </row>
    <row r="69" spans="1:8" x14ac:dyDescent="0.35">
      <c r="A69" s="16" t="s">
        <v>92</v>
      </c>
      <c r="B69" s="17"/>
      <c r="C69" s="17"/>
      <c r="D69" s="17"/>
      <c r="E69" s="25">
        <v>1100</v>
      </c>
      <c r="F69" s="25"/>
      <c r="G69">
        <v>30</v>
      </c>
      <c r="H69">
        <f>E69*G69</f>
        <v>33000</v>
      </c>
    </row>
    <row r="70" spans="1:8" x14ac:dyDescent="0.35">
      <c r="A70" s="16" t="s">
        <v>93</v>
      </c>
      <c r="B70" s="17"/>
      <c r="C70" s="17"/>
      <c r="D70" s="17"/>
      <c r="E70" s="25">
        <v>15</v>
      </c>
      <c r="F70" s="25"/>
      <c r="G70">
        <v>32</v>
      </c>
      <c r="H70">
        <f>E70*G70</f>
        <v>480</v>
      </c>
    </row>
    <row r="71" spans="1:8" x14ac:dyDescent="0.35">
      <c r="A71" s="16" t="s">
        <v>94</v>
      </c>
      <c r="B71" s="17"/>
      <c r="C71" s="17"/>
      <c r="D71" s="17"/>
      <c r="E71" s="25">
        <v>65</v>
      </c>
      <c r="F71" s="25"/>
      <c r="G71">
        <v>45</v>
      </c>
      <c r="H71">
        <f>E71*G71</f>
        <v>2925</v>
      </c>
    </row>
    <row r="72" spans="1:8" x14ac:dyDescent="0.35">
      <c r="A72" s="8"/>
      <c r="B72" s="4"/>
      <c r="C72" s="4"/>
      <c r="D72" s="4"/>
      <c r="E72" s="5"/>
      <c r="F72" s="5"/>
      <c r="H72">
        <f>SUM(H69:H71)</f>
        <v>36405</v>
      </c>
    </row>
    <row r="73" spans="1:8" x14ac:dyDescent="0.35">
      <c r="A73" s="14" t="s">
        <v>27</v>
      </c>
      <c r="B73" s="14"/>
      <c r="C73" s="14"/>
      <c r="D73" s="14"/>
      <c r="E73" s="14" t="s">
        <v>9</v>
      </c>
      <c r="F73" s="15"/>
    </row>
    <row r="74" spans="1:8" x14ac:dyDescent="0.35">
      <c r="A74" s="16" t="s">
        <v>98</v>
      </c>
      <c r="B74" s="17"/>
      <c r="C74" s="17"/>
      <c r="D74" s="17"/>
      <c r="E74" s="25">
        <v>55</v>
      </c>
      <c r="F74" s="25"/>
      <c r="G74">
        <v>65</v>
      </c>
      <c r="H74">
        <f>E74*G74</f>
        <v>3575</v>
      </c>
    </row>
    <row r="75" spans="1:8" x14ac:dyDescent="0.35">
      <c r="A75" s="8"/>
      <c r="B75" s="4"/>
      <c r="C75" s="4"/>
      <c r="D75" s="4"/>
      <c r="E75" s="5"/>
      <c r="F75" s="5"/>
    </row>
    <row r="76" spans="1:8" x14ac:dyDescent="0.35">
      <c r="A76" s="14" t="s">
        <v>95</v>
      </c>
      <c r="B76" s="14"/>
      <c r="C76" s="14"/>
      <c r="D76" s="14"/>
      <c r="E76" s="14" t="s">
        <v>9</v>
      </c>
      <c r="F76" s="15"/>
    </row>
    <row r="77" spans="1:8" x14ac:dyDescent="0.35">
      <c r="A77" s="16" t="s">
        <v>96</v>
      </c>
      <c r="B77" s="17"/>
      <c r="C77" s="17"/>
      <c r="D77" s="17"/>
      <c r="E77" s="25">
        <v>10230</v>
      </c>
      <c r="F77" s="25"/>
      <c r="G77">
        <v>0.52</v>
      </c>
      <c r="H77">
        <f>E77*G77</f>
        <v>5319.6</v>
      </c>
    </row>
    <row r="78" spans="1:8" x14ac:dyDescent="0.35">
      <c r="A78" s="8"/>
      <c r="B78" s="4"/>
      <c r="C78" s="4"/>
      <c r="D78" s="4"/>
      <c r="E78" s="5"/>
      <c r="F78" s="5"/>
      <c r="G78" t="s">
        <v>31</v>
      </c>
      <c r="H78">
        <f>SUM(H22,H48,H52,H67,H73,H72,H74,H77)</f>
        <v>143003.85</v>
      </c>
    </row>
    <row r="79" spans="1:8" x14ac:dyDescent="0.35">
      <c r="A79" s="26" t="s">
        <v>12</v>
      </c>
      <c r="B79" s="27"/>
      <c r="C79" s="27"/>
      <c r="D79" s="27"/>
      <c r="E79" s="27"/>
      <c r="F79" s="28"/>
      <c r="G79" t="s">
        <v>21</v>
      </c>
      <c r="H79">
        <v>40000</v>
      </c>
    </row>
    <row r="80" spans="1:8" x14ac:dyDescent="0.35">
      <c r="A80" s="26" t="s">
        <v>13</v>
      </c>
      <c r="B80" s="27"/>
      <c r="C80" s="27"/>
      <c r="D80" s="27"/>
      <c r="E80" s="27"/>
      <c r="F80" s="28"/>
      <c r="G80" t="s">
        <v>22</v>
      </c>
      <c r="H80">
        <v>45440</v>
      </c>
    </row>
    <row r="81" spans="1:8" x14ac:dyDescent="0.35">
      <c r="A81" s="26" t="s">
        <v>14</v>
      </c>
      <c r="B81" s="27"/>
      <c r="C81" s="27"/>
      <c r="D81" s="27"/>
      <c r="E81" s="27"/>
      <c r="F81" s="28"/>
      <c r="G81" t="s">
        <v>23</v>
      </c>
      <c r="H81">
        <v>12000</v>
      </c>
    </row>
    <row r="82" spans="1:8" x14ac:dyDescent="0.35">
      <c r="A82" s="26" t="s">
        <v>15</v>
      </c>
      <c r="B82" s="27"/>
      <c r="C82" s="27"/>
      <c r="D82" s="27"/>
      <c r="E82" s="27"/>
      <c r="F82" s="28"/>
    </row>
    <row r="83" spans="1:8" x14ac:dyDescent="0.35">
      <c r="A83" s="26" t="s">
        <v>15</v>
      </c>
      <c r="B83" s="27"/>
      <c r="C83" s="27"/>
      <c r="D83" s="27"/>
      <c r="E83" s="27"/>
      <c r="F83" s="28"/>
    </row>
    <row r="84" spans="1:8" x14ac:dyDescent="0.35">
      <c r="A84" s="26" t="s">
        <v>16</v>
      </c>
      <c r="B84" s="27"/>
      <c r="C84" s="27"/>
      <c r="D84" s="27"/>
      <c r="E84" s="27"/>
      <c r="F84" s="28"/>
      <c r="G84" t="s">
        <v>25</v>
      </c>
      <c r="H84">
        <f>SUM(H78:H81)</f>
        <v>240443.85</v>
      </c>
    </row>
    <row r="85" spans="1:8" x14ac:dyDescent="0.35">
      <c r="A85" s="26" t="s">
        <v>17</v>
      </c>
      <c r="B85" s="27"/>
      <c r="C85" s="27"/>
      <c r="D85" s="27"/>
      <c r="E85" s="27"/>
      <c r="F85" s="28"/>
      <c r="G85" t="s">
        <v>24</v>
      </c>
      <c r="H85">
        <f>H84*1.25</f>
        <v>300554.8125</v>
      </c>
    </row>
    <row r="86" spans="1:8" x14ac:dyDescent="0.35">
      <c r="A86" s="26" t="s">
        <v>18</v>
      </c>
      <c r="B86" s="27"/>
      <c r="C86" s="27"/>
      <c r="D86" s="27"/>
      <c r="E86" s="27"/>
      <c r="F86" s="28"/>
    </row>
    <row r="87" spans="1:8" ht="15.75" customHeight="1" thickBot="1" x14ac:dyDescent="0.4">
      <c r="A87" s="3"/>
      <c r="B87" s="3"/>
      <c r="C87" s="3"/>
      <c r="D87" s="3"/>
      <c r="E87" s="3"/>
      <c r="F87" s="3"/>
    </row>
    <row r="88" spans="1:8" x14ac:dyDescent="0.35">
      <c r="A88" s="20" t="s">
        <v>11</v>
      </c>
      <c r="B88" s="21"/>
      <c r="C88" s="21"/>
      <c r="D88" s="22"/>
      <c r="E88" s="23">
        <v>300555</v>
      </c>
      <c r="F88" s="24"/>
    </row>
    <row r="89" spans="1:8" x14ac:dyDescent="0.35">
      <c r="A89" s="6"/>
      <c r="B89" s="6"/>
      <c r="C89" s="6"/>
      <c r="D89" s="6"/>
      <c r="E89" s="6"/>
      <c r="F89" s="6"/>
    </row>
    <row r="90" spans="1:8" x14ac:dyDescent="0.35">
      <c r="A90" s="26" t="s">
        <v>32</v>
      </c>
      <c r="B90" s="27"/>
      <c r="C90" s="27"/>
      <c r="D90" s="27"/>
      <c r="E90" s="27"/>
      <c r="F90" s="28"/>
    </row>
    <row r="91" spans="1:8" x14ac:dyDescent="0.35">
      <c r="A91" s="26" t="s">
        <v>33</v>
      </c>
      <c r="B91" s="27"/>
      <c r="C91" s="27"/>
      <c r="D91" s="27"/>
      <c r="E91" s="27"/>
      <c r="F91" s="28"/>
    </row>
    <row r="92" spans="1:8" x14ac:dyDescent="0.35">
      <c r="A92" s="26" t="s">
        <v>34</v>
      </c>
      <c r="B92" s="27"/>
      <c r="C92" s="27"/>
      <c r="D92" s="27"/>
      <c r="E92" s="27"/>
      <c r="F92" s="28"/>
    </row>
    <row r="93" spans="1:8" x14ac:dyDescent="0.35">
      <c r="A93" s="26" t="s">
        <v>35</v>
      </c>
      <c r="B93" s="27"/>
      <c r="C93" s="27"/>
      <c r="D93" s="27"/>
      <c r="E93" s="27"/>
      <c r="F93" s="28"/>
    </row>
    <row r="94" spans="1:8" x14ac:dyDescent="0.35">
      <c r="A94" s="26" t="s">
        <v>37</v>
      </c>
      <c r="B94" s="27"/>
      <c r="C94" s="27"/>
      <c r="D94" s="27"/>
      <c r="E94" s="27"/>
      <c r="F94" s="28"/>
    </row>
    <row r="95" spans="1:8" x14ac:dyDescent="0.35">
      <c r="A95" s="26" t="s">
        <v>36</v>
      </c>
      <c r="B95" s="27"/>
      <c r="C95" s="27"/>
      <c r="D95" s="27"/>
      <c r="E95" s="27"/>
      <c r="F95" s="28"/>
    </row>
    <row r="96" spans="1:8" x14ac:dyDescent="0.35">
      <c r="A96" s="4"/>
      <c r="B96" s="4"/>
      <c r="C96" s="4"/>
      <c r="D96" s="4"/>
      <c r="E96" s="4"/>
      <c r="F96" s="4"/>
    </row>
    <row r="98" spans="1:8" ht="16" customHeight="1" x14ac:dyDescent="0.35">
      <c r="A98" s="14" t="s">
        <v>29</v>
      </c>
      <c r="B98" s="14"/>
      <c r="C98" s="14"/>
      <c r="D98" s="14"/>
      <c r="E98" s="14" t="s">
        <v>9</v>
      </c>
      <c r="F98" s="15"/>
    </row>
    <row r="99" spans="1:8" x14ac:dyDescent="0.35">
      <c r="A99" s="16" t="s">
        <v>29</v>
      </c>
      <c r="B99" s="17"/>
      <c r="C99" s="17"/>
      <c r="D99" s="17"/>
      <c r="E99" s="18">
        <v>1985</v>
      </c>
      <c r="F99" s="19"/>
    </row>
    <row r="100" spans="1:8" ht="15.75" customHeight="1" thickBot="1" x14ac:dyDescent="0.4">
      <c r="A100" s="3"/>
      <c r="B100" s="3"/>
      <c r="C100" s="3"/>
      <c r="D100" s="3"/>
      <c r="E100" s="3"/>
      <c r="F100" s="3"/>
      <c r="G100">
        <v>10</v>
      </c>
      <c r="H100">
        <f>E99*G100</f>
        <v>19850</v>
      </c>
    </row>
    <row r="101" spans="1:8" x14ac:dyDescent="0.35">
      <c r="A101" s="20" t="s">
        <v>11</v>
      </c>
      <c r="B101" s="21"/>
      <c r="C101" s="21"/>
      <c r="D101" s="22"/>
      <c r="E101" s="23">
        <v>19850</v>
      </c>
      <c r="F101" s="24"/>
    </row>
    <row r="102" spans="1:8" x14ac:dyDescent="0.35">
      <c r="A102" s="6"/>
      <c r="B102" s="6"/>
      <c r="C102" s="6"/>
      <c r="D102" s="6"/>
      <c r="E102" s="6"/>
      <c r="F102" s="6"/>
    </row>
    <row r="105" spans="1:8" ht="16" customHeight="1" x14ac:dyDescent="0.35">
      <c r="A105" s="14" t="s">
        <v>30</v>
      </c>
      <c r="B105" s="14"/>
      <c r="C105" s="14"/>
      <c r="D105" s="14"/>
      <c r="E105" s="14" t="s">
        <v>9</v>
      </c>
      <c r="F105" s="15"/>
    </row>
    <row r="106" spans="1:8" x14ac:dyDescent="0.35">
      <c r="A106" s="16" t="s">
        <v>97</v>
      </c>
      <c r="B106" s="17"/>
      <c r="C106" s="17"/>
      <c r="D106" s="17"/>
      <c r="E106" s="18">
        <v>791</v>
      </c>
      <c r="F106" s="19"/>
    </row>
    <row r="107" spans="1:8" ht="15.75" customHeight="1" thickBot="1" x14ac:dyDescent="0.4">
      <c r="A107" s="3"/>
      <c r="B107" s="3"/>
      <c r="C107" s="3"/>
      <c r="D107" s="3"/>
      <c r="E107" s="3"/>
      <c r="F107" s="3"/>
      <c r="G107">
        <v>7.5</v>
      </c>
      <c r="H107">
        <f>E106*G107</f>
        <v>5932.5</v>
      </c>
    </row>
    <row r="108" spans="1:8" x14ac:dyDescent="0.35">
      <c r="A108" s="20" t="s">
        <v>11</v>
      </c>
      <c r="B108" s="21"/>
      <c r="C108" s="21"/>
      <c r="D108" s="22"/>
      <c r="E108" s="23">
        <v>5935</v>
      </c>
      <c r="F108" s="24"/>
    </row>
    <row r="109" spans="1:8" x14ac:dyDescent="0.35">
      <c r="A109" s="6"/>
      <c r="B109" s="6"/>
      <c r="C109" s="6"/>
      <c r="D109" s="6"/>
      <c r="E109" s="6"/>
      <c r="F109" s="6"/>
    </row>
    <row r="111" spans="1:8" ht="16" customHeight="1" x14ac:dyDescent="0.35">
      <c r="A111" s="14" t="s">
        <v>99</v>
      </c>
      <c r="B111" s="14"/>
      <c r="C111" s="14"/>
      <c r="D111" s="14"/>
      <c r="E111" s="14" t="s">
        <v>9</v>
      </c>
      <c r="F111" s="15"/>
    </row>
    <row r="112" spans="1:8" x14ac:dyDescent="0.35">
      <c r="A112" s="16" t="s">
        <v>99</v>
      </c>
      <c r="B112" s="17"/>
      <c r="C112" s="17"/>
      <c r="D112" s="17"/>
      <c r="E112" s="18">
        <v>100</v>
      </c>
      <c r="F112" s="19"/>
    </row>
    <row r="113" spans="1:8" ht="15.75" customHeight="1" thickBot="1" x14ac:dyDescent="0.4">
      <c r="A113" s="3"/>
      <c r="B113" s="3"/>
      <c r="C113" s="3"/>
      <c r="D113" s="3"/>
      <c r="E113" s="3"/>
      <c r="F113" s="3"/>
      <c r="G113">
        <v>20</v>
      </c>
      <c r="H113">
        <f>E112*G113</f>
        <v>2000</v>
      </c>
    </row>
    <row r="114" spans="1:8" x14ac:dyDescent="0.35">
      <c r="A114" s="20" t="s">
        <v>11</v>
      </c>
      <c r="B114" s="21"/>
      <c r="C114" s="21"/>
      <c r="D114" s="22"/>
      <c r="E114" s="23">
        <v>2000</v>
      </c>
      <c r="F114" s="24"/>
    </row>
    <row r="115" spans="1:8" x14ac:dyDescent="0.35">
      <c r="A115" s="6"/>
      <c r="B115" s="6"/>
      <c r="C115" s="6"/>
      <c r="D115" s="6"/>
      <c r="E115" s="6"/>
      <c r="F115" s="6"/>
    </row>
  </sheetData>
  <mergeCells count="168">
    <mergeCell ref="A95:F95"/>
    <mergeCell ref="A1:F1"/>
    <mergeCell ref="C2:F2"/>
    <mergeCell ref="C3:F3"/>
    <mergeCell ref="C4:F4"/>
    <mergeCell ref="C5:F5"/>
    <mergeCell ref="A79:F79"/>
    <mergeCell ref="A80:F80"/>
    <mergeCell ref="A84:F84"/>
    <mergeCell ref="A85:F85"/>
    <mergeCell ref="A83:F83"/>
    <mergeCell ref="A58:D58"/>
    <mergeCell ref="E58:F58"/>
    <mergeCell ref="E12:F12"/>
    <mergeCell ref="A69:D69"/>
    <mergeCell ref="E69:F69"/>
    <mergeCell ref="A62:D62"/>
    <mergeCell ref="E62:F62"/>
    <mergeCell ref="A63:D63"/>
    <mergeCell ref="E63:F63"/>
    <mergeCell ref="A64:D64"/>
    <mergeCell ref="A55:D55"/>
    <mergeCell ref="E55:F55"/>
    <mergeCell ref="E64:F64"/>
    <mergeCell ref="E24:F24"/>
    <mergeCell ref="A25:D25"/>
    <mergeCell ref="E25:F25"/>
    <mergeCell ref="A60:D60"/>
    <mergeCell ref="E60:F60"/>
    <mergeCell ref="A59:D59"/>
    <mergeCell ref="E59:F5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A24:D24"/>
    <mergeCell ref="B6:F6"/>
    <mergeCell ref="E53:F53"/>
    <mergeCell ref="A8:D8"/>
    <mergeCell ref="A56:D56"/>
    <mergeCell ref="E56:F56"/>
    <mergeCell ref="A57:D57"/>
    <mergeCell ref="E57:F57"/>
    <mergeCell ref="E8:F8"/>
    <mergeCell ref="A9:D9"/>
    <mergeCell ref="E9:F9"/>
    <mergeCell ref="A53:D53"/>
    <mergeCell ref="A11:D11"/>
    <mergeCell ref="A13:D13"/>
    <mergeCell ref="E13:F13"/>
    <mergeCell ref="A23:D23"/>
    <mergeCell ref="E23:F23"/>
    <mergeCell ref="E11:F11"/>
    <mergeCell ref="A12:D12"/>
    <mergeCell ref="A10:D10"/>
    <mergeCell ref="E10:F10"/>
    <mergeCell ref="A54:D54"/>
    <mergeCell ref="E54:F54"/>
    <mergeCell ref="A14:D14"/>
    <mergeCell ref="E14:F14"/>
    <mergeCell ref="A26:D26"/>
    <mergeCell ref="E26:F26"/>
    <mergeCell ref="A27:D27"/>
    <mergeCell ref="E27:F27"/>
    <mergeCell ref="A28:D28"/>
    <mergeCell ref="E28:F28"/>
    <mergeCell ref="A29:D29"/>
    <mergeCell ref="E29:F29"/>
    <mergeCell ref="E40:F40"/>
    <mergeCell ref="A41:D41"/>
    <mergeCell ref="E41:F41"/>
    <mergeCell ref="A42:D42"/>
    <mergeCell ref="A81:F81"/>
    <mergeCell ref="A105:D105"/>
    <mergeCell ref="A106:D106"/>
    <mergeCell ref="A108:D108"/>
    <mergeCell ref="A98:D98"/>
    <mergeCell ref="A99:D99"/>
    <mergeCell ref="A101:D101"/>
    <mergeCell ref="E98:F98"/>
    <mergeCell ref="E88:F88"/>
    <mergeCell ref="A86:F86"/>
    <mergeCell ref="A82:F82"/>
    <mergeCell ref="A90:F90"/>
    <mergeCell ref="A91:F91"/>
    <mergeCell ref="A88:D88"/>
    <mergeCell ref="A92:F92"/>
    <mergeCell ref="A93:F93"/>
    <mergeCell ref="A94:F94"/>
    <mergeCell ref="E108:F108"/>
    <mergeCell ref="E106:F106"/>
    <mergeCell ref="E105:F105"/>
    <mergeCell ref="A15:D15"/>
    <mergeCell ref="E15:F15"/>
    <mergeCell ref="A16:D16"/>
    <mergeCell ref="E16:F16"/>
    <mergeCell ref="A17:D17"/>
    <mergeCell ref="E17:F17"/>
    <mergeCell ref="A68:D68"/>
    <mergeCell ref="E68:F68"/>
    <mergeCell ref="A70:D70"/>
    <mergeCell ref="E70:F70"/>
    <mergeCell ref="A51:D51"/>
    <mergeCell ref="E51:F51"/>
    <mergeCell ref="E34:F34"/>
    <mergeCell ref="A65:D65"/>
    <mergeCell ref="E65:F65"/>
    <mergeCell ref="A66:D66"/>
    <mergeCell ref="E66:F66"/>
    <mergeCell ref="A37:D37"/>
    <mergeCell ref="E37:F37"/>
    <mergeCell ref="A38:D38"/>
    <mergeCell ref="E38:F38"/>
    <mergeCell ref="A39:D39"/>
    <mergeCell ref="E39:F39"/>
    <mergeCell ref="A40:D40"/>
    <mergeCell ref="A21:D21"/>
    <mergeCell ref="E21:F21"/>
    <mergeCell ref="A35:D35"/>
    <mergeCell ref="E35:F35"/>
    <mergeCell ref="A36:D36"/>
    <mergeCell ref="E36:F36"/>
    <mergeCell ref="A18:D18"/>
    <mergeCell ref="E18:F18"/>
    <mergeCell ref="A19:D19"/>
    <mergeCell ref="E19:F19"/>
    <mergeCell ref="A20:D20"/>
    <mergeCell ref="E20:F20"/>
    <mergeCell ref="A45:D45"/>
    <mergeCell ref="E45:F45"/>
    <mergeCell ref="A46:D46"/>
    <mergeCell ref="E46:F46"/>
    <mergeCell ref="A47:D47"/>
    <mergeCell ref="E47:F47"/>
    <mergeCell ref="E42:F42"/>
    <mergeCell ref="A43:D43"/>
    <mergeCell ref="E43:F43"/>
    <mergeCell ref="A44:D44"/>
    <mergeCell ref="E44:F44"/>
    <mergeCell ref="A111:D111"/>
    <mergeCell ref="E111:F111"/>
    <mergeCell ref="A112:D112"/>
    <mergeCell ref="E112:F112"/>
    <mergeCell ref="A114:D114"/>
    <mergeCell ref="E114:F114"/>
    <mergeCell ref="A49:D49"/>
    <mergeCell ref="E49:F49"/>
    <mergeCell ref="A50:D50"/>
    <mergeCell ref="E50:F50"/>
    <mergeCell ref="A71:D71"/>
    <mergeCell ref="E71:F71"/>
    <mergeCell ref="A74:D74"/>
    <mergeCell ref="E74:F74"/>
    <mergeCell ref="A73:D73"/>
    <mergeCell ref="E73:F73"/>
    <mergeCell ref="E101:F101"/>
    <mergeCell ref="E99:F99"/>
    <mergeCell ref="A76:D76"/>
    <mergeCell ref="E76:F76"/>
    <mergeCell ref="A77:D77"/>
    <mergeCell ref="E77:F77"/>
    <mergeCell ref="A61:D61"/>
    <mergeCell ref="E61:F6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nelso</cp:lastModifiedBy>
  <cp:lastPrinted>2020-06-24T01:38:41Z</cp:lastPrinted>
  <dcterms:created xsi:type="dcterms:W3CDTF">2019-02-26T17:30:44Z</dcterms:created>
  <dcterms:modified xsi:type="dcterms:W3CDTF">2020-11-24T01:25:54Z</dcterms:modified>
</cp:coreProperties>
</file>