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a7e49c052565d54/Desktop/Estimations/"/>
    </mc:Choice>
  </mc:AlternateContent>
  <xr:revisionPtr revIDLastSave="437" documentId="8_{D8BA89C8-8958-46FB-83F5-11BD5081AF72}" xr6:coauthVersionLast="47" xr6:coauthVersionMax="47" xr10:uidLastSave="{D062172D-50CE-4BE2-BA2D-E256F07A448E}"/>
  <bookViews>
    <workbookView xWindow="-120" yWindow="-120" windowWidth="22800" windowHeight="14680" xr2:uid="{1CAFA108-79D5-420B-BD88-A33BD772E8C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78" i="1" l="1"/>
  <c r="H74" i="1"/>
  <c r="H87" i="1"/>
  <c r="H89" i="1"/>
  <c r="H92" i="1"/>
  <c r="H93" i="1" s="1"/>
  <c r="H88" i="1"/>
  <c r="H83" i="1"/>
  <c r="H84" i="1" s="1"/>
  <c r="H80" i="1"/>
  <c r="H81" i="1" s="1"/>
  <c r="H77" i="1"/>
  <c r="H76" i="1"/>
  <c r="H75" i="1"/>
  <c r="H73" i="1"/>
  <c r="H72" i="1"/>
  <c r="H71" i="1"/>
  <c r="H70" i="1"/>
  <c r="H69" i="1"/>
  <c r="H68" i="1"/>
  <c r="H67" i="1"/>
  <c r="H66" i="1"/>
  <c r="H65" i="1"/>
  <c r="H64" i="1"/>
  <c r="H63" i="1"/>
  <c r="H62" i="1"/>
  <c r="H59" i="1"/>
  <c r="H58" i="1"/>
  <c r="H57" i="1"/>
  <c r="H56" i="1"/>
  <c r="H55" i="1"/>
  <c r="H54" i="1"/>
  <c r="H46" i="1"/>
  <c r="H45" i="1"/>
  <c r="H29" i="1"/>
  <c r="H28" i="1"/>
  <c r="H27" i="1"/>
  <c r="H26" i="1"/>
  <c r="H25" i="1"/>
  <c r="H19" i="1"/>
  <c r="H18" i="1"/>
  <c r="H17" i="1"/>
  <c r="H16" i="1"/>
  <c r="H15" i="1"/>
  <c r="H14" i="1"/>
  <c r="H95" i="1"/>
  <c r="H32" i="1"/>
  <c r="H24" i="1"/>
  <c r="H33" i="1"/>
  <c r="H9" i="1"/>
  <c r="H60" i="1" l="1"/>
  <c r="H51" i="1"/>
  <c r="H50" i="1"/>
  <c r="H49" i="1"/>
  <c r="H44" i="1"/>
  <c r="H43" i="1"/>
  <c r="H42" i="1"/>
  <c r="H41" i="1"/>
  <c r="H40" i="1"/>
  <c r="H52" i="1" l="1"/>
  <c r="H39" i="1"/>
  <c r="H38" i="1"/>
  <c r="H37" i="1"/>
  <c r="H34" i="1"/>
  <c r="H35" i="1" s="1"/>
  <c r="H23" i="1"/>
  <c r="H22" i="1"/>
  <c r="H30" i="1" s="1"/>
  <c r="H47" i="1" l="1"/>
  <c r="H13" i="1" l="1"/>
  <c r="H12" i="1"/>
  <c r="H86" i="1"/>
  <c r="H90" i="1" s="1"/>
  <c r="H11" i="1" l="1"/>
  <c r="H10" i="1" l="1"/>
  <c r="H20" i="1" s="1"/>
  <c r="H96" i="1" s="1"/>
  <c r="H102" i="1" s="1"/>
  <c r="H103" i="1" l="1"/>
</calcChain>
</file>

<file path=xl/sharedStrings.xml><?xml version="1.0" encoding="utf-8"?>
<sst xmlns="http://schemas.openxmlformats.org/spreadsheetml/2006/main" count="149" uniqueCount="128">
  <si>
    <t>To:</t>
  </si>
  <si>
    <t>Date:</t>
  </si>
  <si>
    <t>Job Name:</t>
  </si>
  <si>
    <t>Caliente Landscape &amp; Irrigation</t>
  </si>
  <si>
    <t>Contact</t>
  </si>
  <si>
    <t>Nelson Martinez Jr</t>
  </si>
  <si>
    <t>(623) 221-5370</t>
  </si>
  <si>
    <t>Scope of Work</t>
  </si>
  <si>
    <t>Install All Trees, Shrubs, Irrigation and Landscape Material to Meet all Landscape Plans and Specs</t>
  </si>
  <si>
    <t>Quantity</t>
  </si>
  <si>
    <t>Trees</t>
  </si>
  <si>
    <t>Total</t>
  </si>
  <si>
    <t>Sleeving</t>
  </si>
  <si>
    <t>New Irrigation Controller</t>
  </si>
  <si>
    <t>Wire for Controller and Valves</t>
  </si>
  <si>
    <t>Mainline Piping, Fittings, Components</t>
  </si>
  <si>
    <t>Lateral Line Piping and Fittings</t>
  </si>
  <si>
    <t>Drip Irrigation for Plants and Shrubs</t>
  </si>
  <si>
    <t>Backflow Preventer w/ Cage</t>
  </si>
  <si>
    <t>Plan Date:</t>
  </si>
  <si>
    <t>DG</t>
  </si>
  <si>
    <t>irri</t>
  </si>
  <si>
    <t>Labor</t>
  </si>
  <si>
    <t>Equip</t>
  </si>
  <si>
    <t>w/ profit</t>
  </si>
  <si>
    <t>new total</t>
  </si>
  <si>
    <t>Groundcovers</t>
  </si>
  <si>
    <t>Artificial Turf</t>
  </si>
  <si>
    <t>Curb</t>
  </si>
  <si>
    <t>total</t>
  </si>
  <si>
    <t>Salvage, Demo and Relocation Excluded</t>
  </si>
  <si>
    <t>Hard Dig Excluded</t>
  </si>
  <si>
    <t>All Grades to be Left Within 1/10 of a Foot Before Landscape Begins</t>
  </si>
  <si>
    <t>Rough Grade Excluded</t>
  </si>
  <si>
    <t>Grouted Rip Rap Excluded</t>
  </si>
  <si>
    <t>Tagging of Trees/Plants is Responsibilty of Landscape Architect</t>
  </si>
  <si>
    <t>5 Gal Slipper Plant</t>
  </si>
  <si>
    <t>5 Gal Pale Leaf Yucca</t>
  </si>
  <si>
    <t>24" Box Chinese Pistache</t>
  </si>
  <si>
    <t>24" Box Cathedral Oak</t>
  </si>
  <si>
    <t>5 Gal Bougainvillea</t>
  </si>
  <si>
    <t>5 Gal Bells of Fire</t>
  </si>
  <si>
    <t>5 Gal Red Fairy Duster</t>
  </si>
  <si>
    <t>5 Gal Lynn's Legacy</t>
  </si>
  <si>
    <t>5 Gal Compact Texas Sage</t>
  </si>
  <si>
    <t>3 Gal Pink Parade Hesperaloe</t>
  </si>
  <si>
    <t>5 Gal Orange Jubilee</t>
  </si>
  <si>
    <t>Extra Large Shrubs</t>
  </si>
  <si>
    <t>Large Shrubs</t>
  </si>
  <si>
    <t>Medium Shrubs</t>
  </si>
  <si>
    <t>5 Gal Torch Glow Bougainvillea</t>
  </si>
  <si>
    <t>5 Gal Blue Bells</t>
  </si>
  <si>
    <t>Small Shrubs</t>
  </si>
  <si>
    <t>1 Gal Outback Sunrise Eremophila</t>
  </si>
  <si>
    <t>1 Gal Purple Trailing Lantana</t>
  </si>
  <si>
    <t>1 Gal New Gold Lantana</t>
  </si>
  <si>
    <t>Cacti/Accents</t>
  </si>
  <si>
    <t>5 Gal Silver Cassia</t>
  </si>
  <si>
    <t>IDM Companies</t>
  </si>
  <si>
    <t>24" Box Shoestring Acacia</t>
  </si>
  <si>
    <t>24" Box Naval Orange</t>
  </si>
  <si>
    <t>24" Box Texas Ebony</t>
  </si>
  <si>
    <t>60" Box Ironwood</t>
  </si>
  <si>
    <t>36" Box Mastic Tree</t>
  </si>
  <si>
    <t>20' Date Palm</t>
  </si>
  <si>
    <t>24" Box Thornless Mesquite</t>
  </si>
  <si>
    <t>36" Box Texas Mountain Laurel</t>
  </si>
  <si>
    <t>24" Box 'Allee' Elm</t>
  </si>
  <si>
    <t>5 Gal Red Bird of Paradise</t>
  </si>
  <si>
    <t>15 Gal Slim Dwarf Bottlebrush</t>
  </si>
  <si>
    <t>5 Gal Hopbush</t>
  </si>
  <si>
    <t>15 Gal Nagami Kumquat</t>
  </si>
  <si>
    <t>5 Gal Sparky</t>
  </si>
  <si>
    <t>5 Gal Winter Blaze</t>
  </si>
  <si>
    <t>5 Gal Oleander 'Little Red'</t>
  </si>
  <si>
    <t>5 Gal Russian Sage</t>
  </si>
  <si>
    <t>5 Gal Pomegranate</t>
  </si>
  <si>
    <t>5 Gal 'Tuscan Blue' Rosemary</t>
  </si>
  <si>
    <t>5 Gal Ruellia</t>
  </si>
  <si>
    <t>5 Gal Desert  Ruellia</t>
  </si>
  <si>
    <t>5 Gal Dwarf Myrtle</t>
  </si>
  <si>
    <t>5 Gal Little Ollie Dwarf Olive</t>
  </si>
  <si>
    <t>1 Gal Mexican Bush Sage</t>
  </si>
  <si>
    <t>1 Gal Trailing Rosemary</t>
  </si>
  <si>
    <t>1 Gal Purple Heart</t>
  </si>
  <si>
    <t>1 Gal Wedelia</t>
  </si>
  <si>
    <t>5 Gal Blue Glow Agave</t>
  </si>
  <si>
    <t>5 Gal Cow's Horn</t>
  </si>
  <si>
    <t>5 Gal Parry's Agave</t>
  </si>
  <si>
    <t>5 Gal Large Leaf Agave</t>
  </si>
  <si>
    <t>15 Gal Weber's Agave</t>
  </si>
  <si>
    <t>1 Gal Blond Ambition</t>
  </si>
  <si>
    <t>3 arm 4' min Peruvian Apple Cactus</t>
  </si>
  <si>
    <t>5 Gal Golden Barrel</t>
  </si>
  <si>
    <t>5 Gal Regal Mist</t>
  </si>
  <si>
    <t>5 Gal Purple Prickly Pear</t>
  </si>
  <si>
    <t>24" Box Organ Pipe Cactus</t>
  </si>
  <si>
    <t>20 Gal Beaked Yucca</t>
  </si>
  <si>
    <t>Vines</t>
  </si>
  <si>
    <t>1/2" Screened Apache Brown</t>
  </si>
  <si>
    <t>Turf</t>
  </si>
  <si>
    <t>Mid-Iron Sod</t>
  </si>
  <si>
    <t>1/4" Minus Apache Brown</t>
  </si>
  <si>
    <t>1/4" Minus Apache Brown, Compacted</t>
  </si>
  <si>
    <t>Rip Rap</t>
  </si>
  <si>
    <t>1"-2" Black Mexican Beach Pebbles</t>
  </si>
  <si>
    <r>
      <t xml:space="preserve">3 Gal Brakelights Red Yucca </t>
    </r>
    <r>
      <rPr>
        <sz val="11"/>
        <color rgb="FFFF0000"/>
        <rFont val="Calibri"/>
        <family val="2"/>
        <scheme val="minor"/>
      </rPr>
      <t>(SUBSTITUTE RED YUCCA)</t>
    </r>
  </si>
  <si>
    <t>6" x 6" Concrete Header</t>
  </si>
  <si>
    <t>Rip Rap Cobble</t>
  </si>
  <si>
    <t>Putting Green</t>
  </si>
  <si>
    <t>Steel Header</t>
  </si>
  <si>
    <t>(9) Hole Putting Green</t>
  </si>
  <si>
    <t>3/16" Steel Header</t>
  </si>
  <si>
    <t>ACERO Canyon Trails</t>
  </si>
  <si>
    <t>Community Garden</t>
  </si>
  <si>
    <t>9'-2" x 4'-4" Redwood Planters</t>
  </si>
  <si>
    <t>Notes</t>
  </si>
  <si>
    <t xml:space="preserve">Soil Amendments and Preparation Excluded </t>
  </si>
  <si>
    <t>Engineered Wood Fiber Excluded</t>
  </si>
  <si>
    <t>Low Volt Lighting Excluded</t>
  </si>
  <si>
    <t>Steel Header Excluded</t>
  </si>
  <si>
    <t>Trellis Structures Excluded</t>
  </si>
  <si>
    <t>Above Ground Planter Fill Excluded</t>
  </si>
  <si>
    <t>Booster Pumps Excluded</t>
  </si>
  <si>
    <t>Pots and Amenities Excluded</t>
  </si>
  <si>
    <t>Crane Excluded</t>
  </si>
  <si>
    <t>Boring, Sawcuts and Patchbacks Excluded</t>
  </si>
  <si>
    <t>Sand at Courts Excluded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</si>
</sst>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3">
    <xf numFmtId="0" fontId="0" fillId="0" borderId="0" xfId="0"/>
    <xf numFmtId="0" fontId="0" fillId="0" borderId="1" xfId="0" applyBorder="1"/>
    <xf numFmtId="0" fontId="2" fillId="0" borderId="1" xfId="0" applyFont="1" applyBorder="1"/>
    <xf numFmtId="0" fontId="0" fillId="2" borderId="0" xfId="0" applyFill="1"/>
    <xf numFmtId="0" fontId="0" fillId="0" borderId="0" xfId="0" applyBorder="1"/>
    <xf numFmtId="0" fontId="0" fillId="0" borderId="0" xfId="0" applyBorder="1" applyAlignment="1">
      <alignment horizontal="right"/>
    </xf>
    <xf numFmtId="0" fontId="0" fillId="2" borderId="6" xfId="0" applyFill="1" applyBorder="1"/>
    <xf numFmtId="0" fontId="0" fillId="0" borderId="1" xfId="0" applyBorder="1"/>
    <xf numFmtId="16" fontId="0" fillId="0" borderId="0" xfId="0" applyNumberForma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3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4" xfId="0" applyBorder="1"/>
    <xf numFmtId="0" fontId="0" fillId="0" borderId="5" xfId="0" applyBorder="1" applyAlignment="1">
      <alignment horizontal="right"/>
    </xf>
    <xf numFmtId="0" fontId="0" fillId="0" borderId="4" xfId="0" applyBorder="1" applyAlignment="1">
      <alignment horizontal="right"/>
    </xf>
    <xf numFmtId="16" fontId="0" fillId="0" borderId="4" xfId="0" applyNumberFormat="1" applyBorder="1"/>
    <xf numFmtId="0" fontId="2" fillId="0" borderId="4" xfId="0" applyFont="1" applyBorder="1"/>
    <xf numFmtId="0" fontId="2" fillId="0" borderId="5" xfId="0" applyFont="1" applyBorder="1"/>
    <xf numFmtId="16" fontId="0" fillId="0" borderId="1" xfId="0" applyNumberFormat="1" applyBorder="1"/>
    <xf numFmtId="0" fontId="0" fillId="0" borderId="1" xfId="0" applyBorder="1"/>
    <xf numFmtId="0" fontId="0" fillId="0" borderId="1" xfId="0" applyBorder="1" applyAlignment="1">
      <alignment horizontal="right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3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2" xfId="0" applyBorder="1"/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wrapText="1"/>
    </xf>
    <xf numFmtId="44" fontId="2" fillId="0" borderId="7" xfId="1" applyFont="1" applyBorder="1"/>
    <xf numFmtId="44" fontId="2" fillId="0" borderId="8" xfId="1" applyFont="1" applyBorder="1"/>
    <xf numFmtId="44" fontId="2" fillId="0" borderId="9" xfId="1" applyFont="1" applyBorder="1"/>
    <xf numFmtId="44" fontId="2" fillId="0" borderId="10" xfId="1" applyFont="1" applyBorder="1"/>
    <xf numFmtId="44" fontId="2" fillId="0" borderId="11" xfId="1" applyFont="1" applyBorder="1"/>
    <xf numFmtId="3" fontId="0" fillId="0" borderId="3" xfId="0" applyNumberFormat="1" applyBorder="1" applyAlignment="1">
      <alignment horizontal="right"/>
    </xf>
    <xf numFmtId="3" fontId="0" fillId="0" borderId="5" xfId="0" applyNumberFormat="1" applyBorder="1" applyAlignment="1">
      <alignment horizontal="right"/>
    </xf>
    <xf numFmtId="0" fontId="2" fillId="0" borderId="2" xfId="0" applyFont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1819275</xdr:colOff>
      <xdr:row>0</xdr:row>
      <xdr:rowOff>762000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867E6A9-A798-442F-A2E6-A560339D2F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819275" cy="762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CF6E3-5AD2-4D11-A648-8FA462799AE8}">
  <dimension ref="A1:H149"/>
  <sheetViews>
    <sheetView tabSelected="1" topLeftCell="A49" workbookViewId="0">
      <selection activeCell="H71" sqref="H71"/>
    </sheetView>
  </sheetViews>
  <sheetFormatPr defaultRowHeight="14.5" x14ac:dyDescent="0.35"/>
  <cols>
    <col min="1" max="1" width="28.54296875" customWidth="1"/>
    <col min="2" max="2" width="10.6328125" customWidth="1"/>
    <col min="3" max="4" width="9.08984375" customWidth="1"/>
  </cols>
  <sheetData>
    <row r="1" spans="1:8" ht="61.5" customHeight="1" x14ac:dyDescent="0.35">
      <c r="A1" s="28"/>
      <c r="B1" s="28"/>
      <c r="C1" s="28"/>
      <c r="D1" s="28"/>
      <c r="E1" s="28"/>
      <c r="F1" s="28"/>
    </row>
    <row r="2" spans="1:8" x14ac:dyDescent="0.35">
      <c r="A2" s="1" t="s">
        <v>3</v>
      </c>
      <c r="B2" s="1" t="s">
        <v>0</v>
      </c>
      <c r="C2" s="21" t="s">
        <v>58</v>
      </c>
      <c r="D2" s="21"/>
      <c r="E2" s="21"/>
      <c r="F2" s="21"/>
    </row>
    <row r="3" spans="1:8" x14ac:dyDescent="0.35">
      <c r="A3" s="2" t="s">
        <v>4</v>
      </c>
      <c r="B3" s="1" t="s">
        <v>1</v>
      </c>
      <c r="C3" s="29">
        <v>44719</v>
      </c>
      <c r="D3" s="30"/>
      <c r="E3" s="30"/>
      <c r="F3" s="30"/>
    </row>
    <row r="4" spans="1:8" x14ac:dyDescent="0.35">
      <c r="A4" s="1" t="s">
        <v>5</v>
      </c>
      <c r="B4" s="1" t="s">
        <v>2</v>
      </c>
      <c r="C4" s="21" t="s">
        <v>113</v>
      </c>
      <c r="D4" s="21"/>
      <c r="E4" s="21"/>
      <c r="F4" s="21"/>
    </row>
    <row r="5" spans="1:8" x14ac:dyDescent="0.35">
      <c r="A5" s="1" t="s">
        <v>6</v>
      </c>
      <c r="B5" s="7" t="s">
        <v>19</v>
      </c>
      <c r="C5" s="29">
        <v>44652</v>
      </c>
      <c r="D5" s="30"/>
      <c r="E5" s="30"/>
      <c r="F5" s="30"/>
    </row>
    <row r="6" spans="1:8" ht="29.25" customHeight="1" x14ac:dyDescent="0.35">
      <c r="A6" s="1" t="s">
        <v>7</v>
      </c>
      <c r="B6" s="31" t="s">
        <v>8</v>
      </c>
      <c r="C6" s="31"/>
      <c r="D6" s="31"/>
      <c r="E6" s="31"/>
      <c r="F6" s="31"/>
    </row>
    <row r="7" spans="1:8" x14ac:dyDescent="0.35">
      <c r="A7" s="3"/>
      <c r="B7" s="3"/>
      <c r="C7" s="3"/>
      <c r="D7" s="3"/>
      <c r="E7" s="3"/>
      <c r="F7" s="3"/>
    </row>
    <row r="8" spans="1:8" ht="13.5" customHeight="1" x14ac:dyDescent="0.35">
      <c r="A8" s="18" t="s">
        <v>10</v>
      </c>
      <c r="B8" s="18"/>
      <c r="C8" s="18"/>
      <c r="D8" s="18"/>
      <c r="E8" s="18" t="s">
        <v>9</v>
      </c>
      <c r="F8" s="18"/>
    </row>
    <row r="9" spans="1:8" x14ac:dyDescent="0.35">
      <c r="A9" s="21" t="s">
        <v>59</v>
      </c>
      <c r="B9" s="21"/>
      <c r="C9" s="21"/>
      <c r="D9" s="21"/>
      <c r="E9" s="22">
        <v>87</v>
      </c>
      <c r="F9" s="22"/>
      <c r="G9">
        <v>115</v>
      </c>
      <c r="H9">
        <f t="shared" ref="H9" si="0">E9*G9</f>
        <v>10005</v>
      </c>
    </row>
    <row r="10" spans="1:8" x14ac:dyDescent="0.35">
      <c r="A10" s="21" t="s">
        <v>60</v>
      </c>
      <c r="B10" s="21"/>
      <c r="C10" s="21"/>
      <c r="D10" s="21"/>
      <c r="E10" s="22">
        <v>6</v>
      </c>
      <c r="F10" s="22"/>
      <c r="G10">
        <v>185</v>
      </c>
      <c r="H10">
        <f t="shared" ref="H10" si="1">E10*G10</f>
        <v>1110</v>
      </c>
    </row>
    <row r="11" spans="1:8" x14ac:dyDescent="0.35">
      <c r="A11" s="21" t="s">
        <v>61</v>
      </c>
      <c r="B11" s="21"/>
      <c r="C11" s="21"/>
      <c r="D11" s="21"/>
      <c r="E11" s="22">
        <v>16</v>
      </c>
      <c r="F11" s="22"/>
      <c r="G11">
        <v>135</v>
      </c>
      <c r="H11">
        <f>E11*G11</f>
        <v>2160</v>
      </c>
    </row>
    <row r="12" spans="1:8" x14ac:dyDescent="0.35">
      <c r="A12" s="21" t="s">
        <v>62</v>
      </c>
      <c r="B12" s="21"/>
      <c r="C12" s="21"/>
      <c r="D12" s="21"/>
      <c r="E12" s="22">
        <v>5</v>
      </c>
      <c r="F12" s="22"/>
      <c r="G12">
        <v>3500</v>
      </c>
      <c r="H12">
        <f t="shared" ref="H12" si="2">E12*G12</f>
        <v>17500</v>
      </c>
    </row>
    <row r="13" spans="1:8" x14ac:dyDescent="0.35">
      <c r="A13" s="21" t="s">
        <v>38</v>
      </c>
      <c r="B13" s="21"/>
      <c r="C13" s="21"/>
      <c r="D13" s="21"/>
      <c r="E13" s="22">
        <v>61</v>
      </c>
      <c r="F13" s="22"/>
      <c r="G13">
        <v>115</v>
      </c>
      <c r="H13">
        <f>E13*G13</f>
        <v>7015</v>
      </c>
    </row>
    <row r="14" spans="1:8" x14ac:dyDescent="0.35">
      <c r="A14" s="21" t="s">
        <v>63</v>
      </c>
      <c r="B14" s="21"/>
      <c r="C14" s="21"/>
      <c r="D14" s="21"/>
      <c r="E14" s="22">
        <v>22</v>
      </c>
      <c r="F14" s="22"/>
      <c r="G14">
        <v>450</v>
      </c>
      <c r="H14">
        <f t="shared" ref="H14:H15" si="3">E14*G14</f>
        <v>9900</v>
      </c>
    </row>
    <row r="15" spans="1:8" x14ac:dyDescent="0.35">
      <c r="A15" s="21" t="s">
        <v>64</v>
      </c>
      <c r="B15" s="21"/>
      <c r="C15" s="21"/>
      <c r="D15" s="21"/>
      <c r="E15" s="22">
        <v>46</v>
      </c>
      <c r="F15" s="22"/>
      <c r="G15">
        <v>4000</v>
      </c>
      <c r="H15">
        <f t="shared" si="3"/>
        <v>184000</v>
      </c>
    </row>
    <row r="16" spans="1:8" x14ac:dyDescent="0.35">
      <c r="A16" s="21" t="s">
        <v>65</v>
      </c>
      <c r="B16" s="21"/>
      <c r="C16" s="21"/>
      <c r="D16" s="21"/>
      <c r="E16" s="22">
        <v>53</v>
      </c>
      <c r="F16" s="22"/>
      <c r="G16">
        <v>135</v>
      </c>
      <c r="H16">
        <f>E16*G16</f>
        <v>7155</v>
      </c>
    </row>
    <row r="17" spans="1:8" x14ac:dyDescent="0.35">
      <c r="A17" s="21" t="s">
        <v>39</v>
      </c>
      <c r="B17" s="21"/>
      <c r="C17" s="21"/>
      <c r="D17" s="21"/>
      <c r="E17" s="22">
        <v>92</v>
      </c>
      <c r="F17" s="22"/>
      <c r="G17">
        <v>115</v>
      </c>
      <c r="H17">
        <f t="shared" ref="H17" si="4">E17*G17</f>
        <v>10580</v>
      </c>
    </row>
    <row r="18" spans="1:8" x14ac:dyDescent="0.35">
      <c r="A18" s="21" t="s">
        <v>66</v>
      </c>
      <c r="B18" s="21"/>
      <c r="C18" s="21"/>
      <c r="D18" s="21"/>
      <c r="E18" s="22">
        <v>19</v>
      </c>
      <c r="F18" s="22"/>
      <c r="G18">
        <v>365</v>
      </c>
      <c r="H18">
        <f>E18*G18</f>
        <v>6935</v>
      </c>
    </row>
    <row r="19" spans="1:8" x14ac:dyDescent="0.35">
      <c r="A19" s="21" t="s">
        <v>67</v>
      </c>
      <c r="B19" s="21"/>
      <c r="C19" s="21"/>
      <c r="D19" s="21"/>
      <c r="E19" s="22">
        <v>66</v>
      </c>
      <c r="F19" s="22"/>
      <c r="G19">
        <v>135</v>
      </c>
      <c r="H19">
        <f t="shared" ref="H19" si="5">E19*G19</f>
        <v>8910</v>
      </c>
    </row>
    <row r="20" spans="1:8" x14ac:dyDescent="0.35">
      <c r="A20" s="4"/>
      <c r="B20" s="4"/>
      <c r="C20" s="4"/>
      <c r="D20" s="4"/>
      <c r="E20" s="5"/>
      <c r="F20" s="5"/>
      <c r="H20">
        <f>SUM(H9:H19)</f>
        <v>265270</v>
      </c>
    </row>
    <row r="21" spans="1:8" ht="13.5" customHeight="1" x14ac:dyDescent="0.35">
      <c r="A21" s="18" t="s">
        <v>47</v>
      </c>
      <c r="B21" s="18"/>
      <c r="C21" s="18"/>
      <c r="D21" s="18"/>
      <c r="E21" s="18" t="s">
        <v>9</v>
      </c>
      <c r="F21" s="19"/>
    </row>
    <row r="22" spans="1:8" x14ac:dyDescent="0.35">
      <c r="A22" s="23" t="s">
        <v>40</v>
      </c>
      <c r="B22" s="24"/>
      <c r="C22" s="24"/>
      <c r="D22" s="25"/>
      <c r="E22" s="26">
        <v>93</v>
      </c>
      <c r="F22" s="27"/>
      <c r="G22">
        <v>10</v>
      </c>
      <c r="H22">
        <f t="shared" ref="H22" si="6">E22*G22</f>
        <v>930</v>
      </c>
    </row>
    <row r="23" spans="1:8" x14ac:dyDescent="0.35">
      <c r="A23" s="23" t="s">
        <v>68</v>
      </c>
      <c r="B23" s="24"/>
      <c r="C23" s="24"/>
      <c r="D23" s="25"/>
      <c r="E23" s="26">
        <v>125</v>
      </c>
      <c r="F23" s="27"/>
      <c r="G23">
        <v>9</v>
      </c>
      <c r="H23">
        <f>E23*G23</f>
        <v>1125</v>
      </c>
    </row>
    <row r="24" spans="1:8" x14ac:dyDescent="0.35">
      <c r="A24" s="23" t="s">
        <v>69</v>
      </c>
      <c r="B24" s="24"/>
      <c r="C24" s="24"/>
      <c r="D24" s="25"/>
      <c r="E24" s="26">
        <v>159</v>
      </c>
      <c r="F24" s="27"/>
      <c r="G24">
        <v>125</v>
      </c>
      <c r="H24">
        <f>E24*G24</f>
        <v>19875</v>
      </c>
    </row>
    <row r="25" spans="1:8" x14ac:dyDescent="0.35">
      <c r="A25" s="23" t="s">
        <v>70</v>
      </c>
      <c r="B25" s="24"/>
      <c r="C25" s="24"/>
      <c r="D25" s="25"/>
      <c r="E25" s="26">
        <v>118</v>
      </c>
      <c r="F25" s="27"/>
      <c r="G25">
        <v>9</v>
      </c>
      <c r="H25">
        <f t="shared" ref="H25" si="7">E25*G25</f>
        <v>1062</v>
      </c>
    </row>
    <row r="26" spans="1:8" x14ac:dyDescent="0.35">
      <c r="A26" s="23" t="s">
        <v>71</v>
      </c>
      <c r="B26" s="24"/>
      <c r="C26" s="24"/>
      <c r="D26" s="25"/>
      <c r="E26" s="26">
        <v>2</v>
      </c>
      <c r="F26" s="27"/>
      <c r="G26">
        <v>135</v>
      </c>
      <c r="H26">
        <f>E26*G26</f>
        <v>270</v>
      </c>
    </row>
    <row r="27" spans="1:8" x14ac:dyDescent="0.35">
      <c r="A27" s="23" t="s">
        <v>46</v>
      </c>
      <c r="B27" s="24"/>
      <c r="C27" s="24"/>
      <c r="D27" s="25"/>
      <c r="E27" s="26">
        <v>61</v>
      </c>
      <c r="F27" s="27"/>
      <c r="G27">
        <v>9</v>
      </c>
      <c r="H27">
        <f>E27*G27</f>
        <v>549</v>
      </c>
    </row>
    <row r="28" spans="1:8" x14ac:dyDescent="0.35">
      <c r="A28" s="23" t="s">
        <v>72</v>
      </c>
      <c r="B28" s="24"/>
      <c r="C28" s="24"/>
      <c r="D28" s="25"/>
      <c r="E28" s="26">
        <v>107</v>
      </c>
      <c r="F28" s="27"/>
      <c r="G28">
        <v>10</v>
      </c>
      <c r="H28">
        <f t="shared" ref="H28" si="8">E28*G28</f>
        <v>1070</v>
      </c>
    </row>
    <row r="29" spans="1:8" x14ac:dyDescent="0.35">
      <c r="A29" s="23" t="s">
        <v>41</v>
      </c>
      <c r="B29" s="24"/>
      <c r="C29" s="24"/>
      <c r="D29" s="25"/>
      <c r="E29" s="26">
        <v>119</v>
      </c>
      <c r="F29" s="27"/>
      <c r="G29">
        <v>10</v>
      </c>
      <c r="H29">
        <f>E29*G29</f>
        <v>1190</v>
      </c>
    </row>
    <row r="30" spans="1:8" x14ac:dyDescent="0.35">
      <c r="A30" s="9"/>
      <c r="B30" s="10"/>
      <c r="C30" s="10"/>
      <c r="D30" s="11"/>
      <c r="E30" s="12"/>
      <c r="F30" s="13"/>
      <c r="H30">
        <f>SUM(H22:H29)</f>
        <v>26071</v>
      </c>
    </row>
    <row r="31" spans="1:8" ht="13.5" customHeight="1" x14ac:dyDescent="0.35">
      <c r="A31" s="18" t="s">
        <v>48</v>
      </c>
      <c r="B31" s="18"/>
      <c r="C31" s="18"/>
      <c r="D31" s="18"/>
      <c r="E31" s="18" t="s">
        <v>9</v>
      </c>
      <c r="F31" s="19"/>
    </row>
    <row r="32" spans="1:8" x14ac:dyDescent="0.35">
      <c r="A32" s="23" t="s">
        <v>42</v>
      </c>
      <c r="B32" s="24"/>
      <c r="C32" s="24"/>
      <c r="D32" s="25"/>
      <c r="E32" s="26">
        <v>102</v>
      </c>
      <c r="F32" s="27"/>
      <c r="G32">
        <v>9</v>
      </c>
      <c r="H32">
        <f>E32*G32</f>
        <v>918</v>
      </c>
    </row>
    <row r="33" spans="1:8" x14ac:dyDescent="0.35">
      <c r="A33" s="23" t="s">
        <v>57</v>
      </c>
      <c r="B33" s="24"/>
      <c r="C33" s="24"/>
      <c r="D33" s="25"/>
      <c r="E33" s="26">
        <v>276</v>
      </c>
      <c r="F33" s="27"/>
      <c r="G33">
        <v>9</v>
      </c>
      <c r="H33">
        <f>E33*G33</f>
        <v>2484</v>
      </c>
    </row>
    <row r="34" spans="1:8" x14ac:dyDescent="0.35">
      <c r="A34" s="23" t="s">
        <v>43</v>
      </c>
      <c r="B34" s="24"/>
      <c r="C34" s="24"/>
      <c r="D34" s="25"/>
      <c r="E34" s="26">
        <v>166</v>
      </c>
      <c r="F34" s="27"/>
      <c r="G34">
        <v>9</v>
      </c>
      <c r="H34">
        <f>E34*G34</f>
        <v>1494</v>
      </c>
    </row>
    <row r="35" spans="1:8" x14ac:dyDescent="0.35">
      <c r="A35" s="9"/>
      <c r="B35" s="10"/>
      <c r="C35" s="10"/>
      <c r="D35" s="11"/>
      <c r="E35" s="12"/>
      <c r="F35" s="13"/>
      <c r="H35">
        <f>SUM(H32:H34)</f>
        <v>4896</v>
      </c>
    </row>
    <row r="36" spans="1:8" ht="13.5" customHeight="1" x14ac:dyDescent="0.35">
      <c r="A36" s="18" t="s">
        <v>49</v>
      </c>
      <c r="B36" s="18"/>
      <c r="C36" s="18"/>
      <c r="D36" s="18"/>
      <c r="E36" s="18" t="s">
        <v>9</v>
      </c>
      <c r="F36" s="19"/>
    </row>
    <row r="37" spans="1:8" x14ac:dyDescent="0.35">
      <c r="A37" s="23" t="s">
        <v>50</v>
      </c>
      <c r="B37" s="24"/>
      <c r="C37" s="24"/>
      <c r="D37" s="25"/>
      <c r="E37" s="26">
        <v>64</v>
      </c>
      <c r="F37" s="27"/>
      <c r="G37">
        <v>12</v>
      </c>
      <c r="H37">
        <f>E37*G37</f>
        <v>768</v>
      </c>
    </row>
    <row r="38" spans="1:8" x14ac:dyDescent="0.35">
      <c r="A38" s="23" t="s">
        <v>73</v>
      </c>
      <c r="B38" s="24"/>
      <c r="C38" s="24"/>
      <c r="D38" s="25"/>
      <c r="E38" s="26">
        <v>497</v>
      </c>
      <c r="F38" s="27"/>
      <c r="G38">
        <v>12</v>
      </c>
      <c r="H38">
        <f t="shared" ref="H38" si="9">E38*G38</f>
        <v>5964</v>
      </c>
    </row>
    <row r="39" spans="1:8" x14ac:dyDescent="0.35">
      <c r="A39" s="23" t="s">
        <v>51</v>
      </c>
      <c r="B39" s="24"/>
      <c r="C39" s="24"/>
      <c r="D39" s="25"/>
      <c r="E39" s="26">
        <v>793</v>
      </c>
      <c r="F39" s="27"/>
      <c r="G39">
        <v>12</v>
      </c>
      <c r="H39">
        <f>E39*G39</f>
        <v>9516</v>
      </c>
    </row>
    <row r="40" spans="1:8" x14ac:dyDescent="0.35">
      <c r="A40" s="23" t="s">
        <v>44</v>
      </c>
      <c r="B40" s="24"/>
      <c r="C40" s="24"/>
      <c r="D40" s="25"/>
      <c r="E40" s="26">
        <v>49</v>
      </c>
      <c r="F40" s="27"/>
      <c r="G40">
        <v>10</v>
      </c>
      <c r="H40">
        <f t="shared" ref="H40" si="10">E40*G40</f>
        <v>490</v>
      </c>
    </row>
    <row r="41" spans="1:8" x14ac:dyDescent="0.35">
      <c r="A41" s="23" t="s">
        <v>74</v>
      </c>
      <c r="B41" s="24"/>
      <c r="C41" s="24"/>
      <c r="D41" s="25"/>
      <c r="E41" s="26">
        <v>111</v>
      </c>
      <c r="F41" s="27"/>
      <c r="G41">
        <v>12</v>
      </c>
      <c r="H41">
        <f t="shared" ref="H41" si="11">E41*G41</f>
        <v>1332</v>
      </c>
    </row>
    <row r="42" spans="1:8" x14ac:dyDescent="0.35">
      <c r="A42" s="23" t="s">
        <v>75</v>
      </c>
      <c r="B42" s="24"/>
      <c r="C42" s="24"/>
      <c r="D42" s="25"/>
      <c r="E42" s="26">
        <v>10</v>
      </c>
      <c r="F42" s="27"/>
      <c r="G42">
        <v>12</v>
      </c>
      <c r="H42">
        <f>E42*G42</f>
        <v>120</v>
      </c>
    </row>
    <row r="43" spans="1:8" x14ac:dyDescent="0.35">
      <c r="A43" s="23" t="s">
        <v>76</v>
      </c>
      <c r="B43" s="24"/>
      <c r="C43" s="24"/>
      <c r="D43" s="25"/>
      <c r="E43" s="26">
        <v>4</v>
      </c>
      <c r="F43" s="27"/>
      <c r="G43">
        <v>55</v>
      </c>
      <c r="H43">
        <f t="shared" ref="H43" si="12">E43*G43</f>
        <v>220</v>
      </c>
    </row>
    <row r="44" spans="1:8" x14ac:dyDescent="0.35">
      <c r="A44" s="23" t="s">
        <v>77</v>
      </c>
      <c r="B44" s="24"/>
      <c r="C44" s="24"/>
      <c r="D44" s="25"/>
      <c r="E44" s="26">
        <v>6</v>
      </c>
      <c r="F44" s="27"/>
      <c r="G44">
        <v>20</v>
      </c>
      <c r="H44">
        <f>E44*G44</f>
        <v>120</v>
      </c>
    </row>
    <row r="45" spans="1:8" x14ac:dyDescent="0.35">
      <c r="A45" s="23" t="s">
        <v>78</v>
      </c>
      <c r="B45" s="24"/>
      <c r="C45" s="24"/>
      <c r="D45" s="25"/>
      <c r="E45" s="26">
        <v>398</v>
      </c>
      <c r="F45" s="27"/>
      <c r="G45">
        <v>10</v>
      </c>
      <c r="H45">
        <f t="shared" ref="H45" si="13">E45*G45</f>
        <v>3980</v>
      </c>
    </row>
    <row r="46" spans="1:8" x14ac:dyDescent="0.35">
      <c r="A46" s="23" t="s">
        <v>79</v>
      </c>
      <c r="B46" s="24"/>
      <c r="C46" s="24"/>
      <c r="D46" s="25"/>
      <c r="E46" s="26">
        <v>314</v>
      </c>
      <c r="F46" s="27"/>
      <c r="G46">
        <v>10</v>
      </c>
      <c r="H46">
        <f>E46*G46</f>
        <v>3140</v>
      </c>
    </row>
    <row r="47" spans="1:8" x14ac:dyDescent="0.35">
      <c r="A47" s="9"/>
      <c r="B47" s="10"/>
      <c r="C47" s="10"/>
      <c r="D47" s="11"/>
      <c r="E47" s="12"/>
      <c r="F47" s="13"/>
      <c r="H47">
        <f>SUM(H37:H46)</f>
        <v>25650</v>
      </c>
    </row>
    <row r="48" spans="1:8" ht="13.5" customHeight="1" x14ac:dyDescent="0.35">
      <c r="A48" s="18" t="s">
        <v>52</v>
      </c>
      <c r="B48" s="18"/>
      <c r="C48" s="18"/>
      <c r="D48" s="18"/>
      <c r="E48" s="18"/>
      <c r="F48" s="19"/>
    </row>
    <row r="49" spans="1:8" x14ac:dyDescent="0.35">
      <c r="A49" s="23" t="s">
        <v>80</v>
      </c>
      <c r="B49" s="24"/>
      <c r="C49" s="24"/>
      <c r="D49" s="25"/>
      <c r="E49" s="26">
        <v>185</v>
      </c>
      <c r="F49" s="27"/>
      <c r="G49">
        <v>10</v>
      </c>
      <c r="H49">
        <f>E49*G49</f>
        <v>1850</v>
      </c>
    </row>
    <row r="50" spans="1:8" x14ac:dyDescent="0.35">
      <c r="A50" s="23" t="s">
        <v>81</v>
      </c>
      <c r="B50" s="24"/>
      <c r="C50" s="24"/>
      <c r="D50" s="25"/>
      <c r="E50" s="26">
        <v>1119</v>
      </c>
      <c r="F50" s="27"/>
      <c r="G50">
        <v>12</v>
      </c>
      <c r="H50">
        <f t="shared" ref="H50" si="14">E50*G50</f>
        <v>13428</v>
      </c>
    </row>
    <row r="51" spans="1:8" x14ac:dyDescent="0.35">
      <c r="A51" s="23" t="s">
        <v>82</v>
      </c>
      <c r="B51" s="24"/>
      <c r="C51" s="24"/>
      <c r="D51" s="25"/>
      <c r="E51" s="26">
        <v>8</v>
      </c>
      <c r="F51" s="27"/>
      <c r="G51">
        <v>12</v>
      </c>
      <c r="H51">
        <f>E51*G51</f>
        <v>96</v>
      </c>
    </row>
    <row r="52" spans="1:8" x14ac:dyDescent="0.35">
      <c r="A52" s="14"/>
      <c r="B52" s="14"/>
      <c r="C52" s="14"/>
      <c r="D52" s="14"/>
      <c r="E52" s="16"/>
      <c r="F52" s="15"/>
      <c r="H52">
        <f>SUM(H49:H51)</f>
        <v>15374</v>
      </c>
    </row>
    <row r="53" spans="1:8" ht="13.5" customHeight="1" x14ac:dyDescent="0.35">
      <c r="A53" s="18" t="s">
        <v>26</v>
      </c>
      <c r="B53" s="18"/>
      <c r="C53" s="18"/>
      <c r="D53" s="18"/>
      <c r="E53" s="18" t="s">
        <v>9</v>
      </c>
      <c r="F53" s="19"/>
    </row>
    <row r="54" spans="1:8" x14ac:dyDescent="0.35">
      <c r="A54" s="23" t="s">
        <v>53</v>
      </c>
      <c r="B54" s="24"/>
      <c r="C54" s="24"/>
      <c r="D54" s="25"/>
      <c r="E54" s="26">
        <v>1052</v>
      </c>
      <c r="F54" s="27"/>
      <c r="G54">
        <v>5</v>
      </c>
      <c r="H54">
        <f>E54*G54</f>
        <v>5260</v>
      </c>
    </row>
    <row r="55" spans="1:8" x14ac:dyDescent="0.35">
      <c r="A55" s="23" t="s">
        <v>54</v>
      </c>
      <c r="B55" s="24"/>
      <c r="C55" s="24"/>
      <c r="D55" s="25"/>
      <c r="E55" s="26">
        <v>117</v>
      </c>
      <c r="F55" s="27"/>
      <c r="G55">
        <v>5</v>
      </c>
      <c r="H55">
        <f t="shared" ref="H55" si="15">E55*G55</f>
        <v>585</v>
      </c>
    </row>
    <row r="56" spans="1:8" x14ac:dyDescent="0.35">
      <c r="A56" s="23" t="s">
        <v>55</v>
      </c>
      <c r="B56" s="24"/>
      <c r="C56" s="24"/>
      <c r="D56" s="25"/>
      <c r="E56" s="26">
        <v>33</v>
      </c>
      <c r="F56" s="27"/>
      <c r="G56">
        <v>5</v>
      </c>
      <c r="H56">
        <f>E56*G56</f>
        <v>165</v>
      </c>
    </row>
    <row r="57" spans="1:8" x14ac:dyDescent="0.35">
      <c r="A57" s="23" t="s">
        <v>83</v>
      </c>
      <c r="B57" s="24"/>
      <c r="C57" s="24"/>
      <c r="D57" s="25"/>
      <c r="E57" s="26">
        <v>197</v>
      </c>
      <c r="F57" s="27"/>
      <c r="G57">
        <v>5</v>
      </c>
      <c r="H57">
        <f t="shared" ref="H57:H58" si="16">E57*G57</f>
        <v>985</v>
      </c>
    </row>
    <row r="58" spans="1:8" x14ac:dyDescent="0.35">
      <c r="A58" s="23" t="s">
        <v>84</v>
      </c>
      <c r="B58" s="24"/>
      <c r="C58" s="24"/>
      <c r="D58" s="25"/>
      <c r="E58" s="26">
        <v>234</v>
      </c>
      <c r="F58" s="27"/>
      <c r="G58">
        <v>5</v>
      </c>
      <c r="H58">
        <f t="shared" si="16"/>
        <v>1170</v>
      </c>
    </row>
    <row r="59" spans="1:8" x14ac:dyDescent="0.35">
      <c r="A59" s="23" t="s">
        <v>85</v>
      </c>
      <c r="B59" s="24"/>
      <c r="C59" s="24"/>
      <c r="D59" s="25"/>
      <c r="E59" s="26">
        <v>360</v>
      </c>
      <c r="F59" s="27"/>
      <c r="G59">
        <v>5</v>
      </c>
      <c r="H59">
        <f>E59*G59</f>
        <v>1800</v>
      </c>
    </row>
    <row r="60" spans="1:8" x14ac:dyDescent="0.35">
      <c r="A60" s="14"/>
      <c r="B60" s="14"/>
      <c r="C60" s="14"/>
      <c r="D60" s="14"/>
      <c r="E60" s="16"/>
      <c r="F60" s="15"/>
      <c r="H60">
        <f>SUM(H54:H59)</f>
        <v>9965</v>
      </c>
    </row>
    <row r="61" spans="1:8" ht="13.5" customHeight="1" x14ac:dyDescent="0.35">
      <c r="A61" s="18" t="s">
        <v>56</v>
      </c>
      <c r="B61" s="18"/>
      <c r="C61" s="18"/>
      <c r="D61" s="18"/>
      <c r="E61" s="18" t="s">
        <v>9</v>
      </c>
      <c r="F61" s="19"/>
    </row>
    <row r="62" spans="1:8" x14ac:dyDescent="0.35">
      <c r="A62" s="23" t="s">
        <v>86</v>
      </c>
      <c r="B62" s="24"/>
      <c r="C62" s="24"/>
      <c r="D62" s="25"/>
      <c r="E62" s="26">
        <v>40</v>
      </c>
      <c r="F62" s="27"/>
      <c r="G62">
        <v>18</v>
      </c>
      <c r="H62">
        <f t="shared" ref="H62" si="17">E62*G62</f>
        <v>720</v>
      </c>
    </row>
    <row r="63" spans="1:8" x14ac:dyDescent="0.35">
      <c r="A63" s="23" t="s">
        <v>87</v>
      </c>
      <c r="B63" s="24"/>
      <c r="C63" s="24"/>
      <c r="D63" s="25"/>
      <c r="E63" s="26">
        <v>20</v>
      </c>
      <c r="F63" s="27"/>
      <c r="G63">
        <v>28</v>
      </c>
      <c r="H63">
        <f>E63*G63</f>
        <v>560</v>
      </c>
    </row>
    <row r="64" spans="1:8" x14ac:dyDescent="0.35">
      <c r="A64" s="23" t="s">
        <v>88</v>
      </c>
      <c r="B64" s="24"/>
      <c r="C64" s="24"/>
      <c r="D64" s="25"/>
      <c r="E64" s="26">
        <v>152</v>
      </c>
      <c r="F64" s="27"/>
      <c r="G64">
        <v>28</v>
      </c>
      <c r="H64">
        <f>E64*G64</f>
        <v>4256</v>
      </c>
    </row>
    <row r="65" spans="1:8" x14ac:dyDescent="0.35">
      <c r="A65" s="23" t="s">
        <v>89</v>
      </c>
      <c r="B65" s="24"/>
      <c r="C65" s="24"/>
      <c r="D65" s="25"/>
      <c r="E65" s="26">
        <v>30</v>
      </c>
      <c r="F65" s="27"/>
      <c r="G65">
        <v>22</v>
      </c>
      <c r="H65">
        <f t="shared" ref="H65" si="18">E65*G65</f>
        <v>660</v>
      </c>
    </row>
    <row r="66" spans="1:8" x14ac:dyDescent="0.35">
      <c r="A66" s="23" t="s">
        <v>90</v>
      </c>
      <c r="B66" s="24"/>
      <c r="C66" s="24"/>
      <c r="D66" s="25"/>
      <c r="E66" s="26">
        <v>6</v>
      </c>
      <c r="F66" s="27"/>
      <c r="G66">
        <v>95</v>
      </c>
      <c r="H66">
        <f>E66*G66</f>
        <v>570</v>
      </c>
    </row>
    <row r="67" spans="1:8" x14ac:dyDescent="0.35">
      <c r="A67" s="23" t="s">
        <v>91</v>
      </c>
      <c r="B67" s="24"/>
      <c r="C67" s="24"/>
      <c r="D67" s="25"/>
      <c r="E67" s="26">
        <v>524</v>
      </c>
      <c r="F67" s="27"/>
      <c r="G67">
        <v>5</v>
      </c>
      <c r="H67">
        <f>E67*G67</f>
        <v>2620</v>
      </c>
    </row>
    <row r="68" spans="1:8" x14ac:dyDescent="0.35">
      <c r="A68" s="23" t="s">
        <v>92</v>
      </c>
      <c r="B68" s="24"/>
      <c r="C68" s="24"/>
      <c r="D68" s="25"/>
      <c r="E68" s="26">
        <v>2</v>
      </c>
      <c r="F68" s="27"/>
      <c r="G68">
        <v>275</v>
      </c>
      <c r="H68">
        <f t="shared" ref="H68" si="19">E68*G68</f>
        <v>550</v>
      </c>
    </row>
    <row r="69" spans="1:8" x14ac:dyDescent="0.35">
      <c r="A69" s="23" t="s">
        <v>93</v>
      </c>
      <c r="B69" s="24"/>
      <c r="C69" s="24"/>
      <c r="D69" s="25"/>
      <c r="E69" s="26">
        <v>9</v>
      </c>
      <c r="F69" s="27"/>
      <c r="G69">
        <v>18</v>
      </c>
      <c r="H69">
        <f>E69*G69</f>
        <v>162</v>
      </c>
    </row>
    <row r="70" spans="1:8" x14ac:dyDescent="0.35">
      <c r="A70" s="23" t="s">
        <v>106</v>
      </c>
      <c r="B70" s="24"/>
      <c r="C70" s="24"/>
      <c r="D70" s="25"/>
      <c r="E70" s="26">
        <v>1190</v>
      </c>
      <c r="F70" s="27"/>
      <c r="G70">
        <v>25</v>
      </c>
      <c r="H70">
        <f t="shared" ref="H70" si="20">E70*G70</f>
        <v>29750</v>
      </c>
    </row>
    <row r="71" spans="1:8" x14ac:dyDescent="0.35">
      <c r="A71" s="23" t="s">
        <v>45</v>
      </c>
      <c r="B71" s="24"/>
      <c r="C71" s="24"/>
      <c r="D71" s="25"/>
      <c r="E71" s="26">
        <v>495</v>
      </c>
      <c r="F71" s="27"/>
      <c r="G71">
        <v>10</v>
      </c>
      <c r="H71">
        <f>E71*G71</f>
        <v>4950</v>
      </c>
    </row>
    <row r="72" spans="1:8" x14ac:dyDescent="0.35">
      <c r="A72" s="23" t="s">
        <v>94</v>
      </c>
      <c r="B72" s="24"/>
      <c r="C72" s="24"/>
      <c r="D72" s="25"/>
      <c r="E72" s="26">
        <v>399</v>
      </c>
      <c r="F72" s="27"/>
      <c r="G72">
        <v>9</v>
      </c>
      <c r="H72">
        <f>E72*G72</f>
        <v>3591</v>
      </c>
    </row>
    <row r="73" spans="1:8" ht="13.5" customHeight="1" x14ac:dyDescent="0.35">
      <c r="A73" s="23" t="s">
        <v>95</v>
      </c>
      <c r="B73" s="24"/>
      <c r="C73" s="24"/>
      <c r="D73" s="25"/>
      <c r="E73" s="26">
        <v>3</v>
      </c>
      <c r="F73" s="27"/>
      <c r="G73">
        <v>15</v>
      </c>
      <c r="H73">
        <f t="shared" ref="H73" si="21">E73*G73</f>
        <v>45</v>
      </c>
    </row>
    <row r="74" spans="1:8" ht="13.5" customHeight="1" x14ac:dyDescent="0.35">
      <c r="A74" s="23" t="s">
        <v>36</v>
      </c>
      <c r="B74" s="24"/>
      <c r="C74" s="24"/>
      <c r="D74" s="25"/>
      <c r="E74" s="26">
        <v>188</v>
      </c>
      <c r="F74" s="27"/>
      <c r="G74">
        <v>22</v>
      </c>
      <c r="H74">
        <f t="shared" ref="H74" si="22">E74*G74</f>
        <v>4136</v>
      </c>
    </row>
    <row r="75" spans="1:8" x14ac:dyDescent="0.35">
      <c r="A75" s="23" t="s">
        <v>96</v>
      </c>
      <c r="B75" s="24"/>
      <c r="C75" s="24"/>
      <c r="D75" s="25"/>
      <c r="E75" s="26">
        <v>22</v>
      </c>
      <c r="F75" s="27"/>
      <c r="G75">
        <v>450</v>
      </c>
      <c r="H75">
        <f>E75*G75</f>
        <v>9900</v>
      </c>
    </row>
    <row r="76" spans="1:8" x14ac:dyDescent="0.35">
      <c r="A76" s="23" t="s">
        <v>37</v>
      </c>
      <c r="B76" s="24"/>
      <c r="C76" s="24"/>
      <c r="D76" s="25"/>
      <c r="E76" s="26">
        <v>646</v>
      </c>
      <c r="F76" s="27"/>
      <c r="G76">
        <v>25</v>
      </c>
      <c r="H76">
        <f>E76*G76</f>
        <v>16150</v>
      </c>
    </row>
    <row r="77" spans="1:8" x14ac:dyDescent="0.35">
      <c r="A77" s="23" t="s">
        <v>97</v>
      </c>
      <c r="B77" s="24"/>
      <c r="C77" s="24"/>
      <c r="D77" s="25"/>
      <c r="E77" s="26">
        <v>20</v>
      </c>
      <c r="F77" s="27"/>
      <c r="G77">
        <v>150</v>
      </c>
      <c r="H77">
        <f t="shared" ref="H77" si="23">E77*G77</f>
        <v>3000</v>
      </c>
    </row>
    <row r="78" spans="1:8" x14ac:dyDescent="0.35">
      <c r="A78" s="14"/>
      <c r="B78" s="14"/>
      <c r="C78" s="14"/>
      <c r="D78" s="14"/>
      <c r="E78" s="16"/>
      <c r="F78" s="15"/>
      <c r="H78">
        <f>SUM(H62:H77)</f>
        <v>81620</v>
      </c>
    </row>
    <row r="79" spans="1:8" ht="13.5" customHeight="1" x14ac:dyDescent="0.35">
      <c r="A79" s="18" t="s">
        <v>98</v>
      </c>
      <c r="B79" s="18"/>
      <c r="C79" s="18"/>
      <c r="D79" s="18"/>
      <c r="E79" s="18" t="s">
        <v>9</v>
      </c>
      <c r="F79" s="19"/>
    </row>
    <row r="80" spans="1:8" x14ac:dyDescent="0.35">
      <c r="A80" s="23" t="s">
        <v>40</v>
      </c>
      <c r="B80" s="24"/>
      <c r="C80" s="24"/>
      <c r="D80" s="25"/>
      <c r="E80" s="26">
        <v>36</v>
      </c>
      <c r="F80" s="27"/>
      <c r="G80">
        <v>15</v>
      </c>
      <c r="H80">
        <f t="shared" ref="H80" si="24">E80*G80</f>
        <v>540</v>
      </c>
    </row>
    <row r="81" spans="1:8" x14ac:dyDescent="0.35">
      <c r="A81" s="14"/>
      <c r="B81" s="14"/>
      <c r="C81" s="14"/>
      <c r="D81" s="14"/>
      <c r="E81" s="16"/>
      <c r="F81" s="15"/>
      <c r="H81">
        <f>SUM(H80)</f>
        <v>540</v>
      </c>
    </row>
    <row r="82" spans="1:8" ht="12.5" customHeight="1" x14ac:dyDescent="0.35">
      <c r="A82" s="18" t="s">
        <v>100</v>
      </c>
      <c r="B82" s="18"/>
      <c r="C82" s="18"/>
      <c r="D82" s="18"/>
      <c r="E82" s="18" t="s">
        <v>9</v>
      </c>
      <c r="F82" s="19"/>
    </row>
    <row r="83" spans="1:8" x14ac:dyDescent="0.35">
      <c r="A83" s="20" t="s">
        <v>101</v>
      </c>
      <c r="B83" s="21"/>
      <c r="C83" s="21"/>
      <c r="D83" s="21"/>
      <c r="E83" s="22">
        <v>11750</v>
      </c>
      <c r="F83" s="22"/>
      <c r="G83">
        <v>0.55000000000000004</v>
      </c>
      <c r="H83">
        <f>E83*G83</f>
        <v>6462.5000000000009</v>
      </c>
    </row>
    <row r="84" spans="1:8" x14ac:dyDescent="0.35">
      <c r="A84" s="4"/>
      <c r="B84" s="4"/>
      <c r="C84" s="4"/>
      <c r="D84" s="4"/>
      <c r="E84" s="5"/>
      <c r="F84" s="5"/>
      <c r="H84">
        <f>SUM(H83)</f>
        <v>6462.5000000000009</v>
      </c>
    </row>
    <row r="85" spans="1:8" ht="12.5" customHeight="1" x14ac:dyDescent="0.35">
      <c r="A85" s="18" t="s">
        <v>20</v>
      </c>
      <c r="B85" s="18"/>
      <c r="C85" s="18"/>
      <c r="D85" s="18"/>
      <c r="E85" s="18" t="s">
        <v>9</v>
      </c>
      <c r="F85" s="19"/>
    </row>
    <row r="86" spans="1:8" x14ac:dyDescent="0.35">
      <c r="A86" s="20" t="s">
        <v>99</v>
      </c>
      <c r="B86" s="21"/>
      <c r="C86" s="21"/>
      <c r="D86" s="21"/>
      <c r="E86" s="22">
        <v>1445</v>
      </c>
      <c r="F86" s="22"/>
      <c r="G86">
        <v>50</v>
      </c>
      <c r="H86">
        <f>E86*G86</f>
        <v>72250</v>
      </c>
    </row>
    <row r="87" spans="1:8" x14ac:dyDescent="0.35">
      <c r="A87" s="20" t="s">
        <v>102</v>
      </c>
      <c r="B87" s="21"/>
      <c r="C87" s="21"/>
      <c r="D87" s="21"/>
      <c r="E87" s="22">
        <v>35</v>
      </c>
      <c r="F87" s="22"/>
      <c r="G87">
        <v>35</v>
      </c>
      <c r="H87">
        <f>E87*G87</f>
        <v>1225</v>
      </c>
    </row>
    <row r="88" spans="1:8" x14ac:dyDescent="0.35">
      <c r="A88" s="20" t="s">
        <v>103</v>
      </c>
      <c r="B88" s="21"/>
      <c r="C88" s="21"/>
      <c r="D88" s="21"/>
      <c r="E88" s="22">
        <v>40</v>
      </c>
      <c r="F88" s="22"/>
      <c r="G88">
        <v>75</v>
      </c>
      <c r="H88">
        <f>E88*G88</f>
        <v>3000</v>
      </c>
    </row>
    <row r="89" spans="1:8" x14ac:dyDescent="0.35">
      <c r="A89" s="20" t="s">
        <v>105</v>
      </c>
      <c r="B89" s="21"/>
      <c r="C89" s="21"/>
      <c r="D89" s="21"/>
      <c r="E89" s="22">
        <v>40</v>
      </c>
      <c r="F89" s="22"/>
      <c r="G89">
        <v>50</v>
      </c>
      <c r="H89">
        <f>E89*G89</f>
        <v>2000</v>
      </c>
    </row>
    <row r="90" spans="1:8" x14ac:dyDescent="0.35">
      <c r="A90" s="8"/>
      <c r="B90" s="4"/>
      <c r="C90" s="4"/>
      <c r="D90" s="4"/>
      <c r="E90" s="5"/>
      <c r="F90" s="5"/>
      <c r="H90">
        <f>SUM(H86:H89)</f>
        <v>78475</v>
      </c>
    </row>
    <row r="91" spans="1:8" ht="12.5" customHeight="1" x14ac:dyDescent="0.35">
      <c r="A91" s="18" t="s">
        <v>104</v>
      </c>
      <c r="B91" s="18"/>
      <c r="C91" s="18"/>
      <c r="D91" s="18"/>
      <c r="E91" s="18" t="s">
        <v>9</v>
      </c>
      <c r="F91" s="19"/>
    </row>
    <row r="92" spans="1:8" x14ac:dyDescent="0.35">
      <c r="A92" s="20" t="s">
        <v>108</v>
      </c>
      <c r="B92" s="21"/>
      <c r="C92" s="21"/>
      <c r="D92" s="21"/>
      <c r="E92" s="22">
        <v>130</v>
      </c>
      <c r="F92" s="22"/>
      <c r="G92">
        <v>65</v>
      </c>
      <c r="H92">
        <f>E92*G92</f>
        <v>8450</v>
      </c>
    </row>
    <row r="93" spans="1:8" x14ac:dyDescent="0.35">
      <c r="A93" s="17"/>
      <c r="B93" s="14"/>
      <c r="C93" s="14"/>
      <c r="D93" s="14"/>
      <c r="E93" s="16"/>
      <c r="F93" s="15"/>
      <c r="H93">
        <f>SUM(H92)</f>
        <v>8450</v>
      </c>
    </row>
    <row r="94" spans="1:8" ht="16" customHeight="1" x14ac:dyDescent="0.35">
      <c r="A94" s="18" t="s">
        <v>28</v>
      </c>
      <c r="B94" s="18"/>
      <c r="C94" s="18"/>
      <c r="D94" s="18"/>
      <c r="E94" s="18" t="s">
        <v>9</v>
      </c>
      <c r="F94" s="19"/>
    </row>
    <row r="95" spans="1:8" x14ac:dyDescent="0.35">
      <c r="A95" s="20" t="s">
        <v>107</v>
      </c>
      <c r="B95" s="21"/>
      <c r="C95" s="21"/>
      <c r="D95" s="21"/>
      <c r="E95" s="37">
        <v>1375</v>
      </c>
      <c r="F95" s="38"/>
      <c r="G95">
        <v>8</v>
      </c>
      <c r="H95">
        <f>E95*G95</f>
        <v>11000</v>
      </c>
    </row>
    <row r="96" spans="1:8" x14ac:dyDescent="0.35">
      <c r="A96" s="8"/>
      <c r="B96" s="4"/>
      <c r="C96" s="4"/>
      <c r="D96" s="4"/>
      <c r="E96" s="5"/>
      <c r="F96" s="5"/>
      <c r="G96" t="s">
        <v>29</v>
      </c>
      <c r="H96">
        <f>SUM(H95,H93,H90,H84,H81,H78,H60,H52,H47,H35,H30,H20)</f>
        <v>533773.5</v>
      </c>
    </row>
    <row r="97" spans="1:8" x14ac:dyDescent="0.35">
      <c r="A97" s="23" t="s">
        <v>12</v>
      </c>
      <c r="B97" s="24"/>
      <c r="C97" s="24"/>
      <c r="D97" s="24"/>
      <c r="E97" s="24"/>
      <c r="F97" s="25"/>
      <c r="G97" t="s">
        <v>21</v>
      </c>
      <c r="H97">
        <v>135000</v>
      </c>
    </row>
    <row r="98" spans="1:8" x14ac:dyDescent="0.35">
      <c r="A98" s="23" t="s">
        <v>13</v>
      </c>
      <c r="B98" s="24"/>
      <c r="C98" s="24"/>
      <c r="D98" s="24"/>
      <c r="E98" s="24"/>
      <c r="F98" s="25"/>
      <c r="G98" t="s">
        <v>22</v>
      </c>
      <c r="H98">
        <v>100000</v>
      </c>
    </row>
    <row r="99" spans="1:8" x14ac:dyDescent="0.35">
      <c r="A99" s="23" t="s">
        <v>14</v>
      </c>
      <c r="B99" s="24"/>
      <c r="C99" s="24"/>
      <c r="D99" s="24"/>
      <c r="E99" s="24"/>
      <c r="F99" s="25"/>
      <c r="G99" t="s">
        <v>23</v>
      </c>
      <c r="H99">
        <v>25000</v>
      </c>
    </row>
    <row r="100" spans="1:8" x14ac:dyDescent="0.35">
      <c r="A100" s="23" t="s">
        <v>15</v>
      </c>
      <c r="B100" s="24"/>
      <c r="C100" s="24"/>
      <c r="D100" s="24"/>
      <c r="E100" s="24"/>
      <c r="F100" s="25"/>
    </row>
    <row r="101" spans="1:8" x14ac:dyDescent="0.35">
      <c r="A101" s="23" t="s">
        <v>15</v>
      </c>
      <c r="B101" s="24"/>
      <c r="C101" s="24"/>
      <c r="D101" s="24"/>
      <c r="E101" s="24"/>
      <c r="F101" s="25"/>
    </row>
    <row r="102" spans="1:8" x14ac:dyDescent="0.35">
      <c r="A102" s="23" t="s">
        <v>16</v>
      </c>
      <c r="B102" s="24"/>
      <c r="C102" s="24"/>
      <c r="D102" s="24"/>
      <c r="E102" s="24"/>
      <c r="F102" s="25"/>
      <c r="G102" t="s">
        <v>25</v>
      </c>
      <c r="H102">
        <f>SUM(H96:H99)</f>
        <v>793773.5</v>
      </c>
    </row>
    <row r="103" spans="1:8" x14ac:dyDescent="0.35">
      <c r="A103" s="23" t="s">
        <v>17</v>
      </c>
      <c r="B103" s="24"/>
      <c r="C103" s="24"/>
      <c r="D103" s="24"/>
      <c r="E103" s="24"/>
      <c r="F103" s="25"/>
      <c r="G103" t="s">
        <v>24</v>
      </c>
      <c r="H103">
        <f>H102*1.25</f>
        <v>992216.875</v>
      </c>
    </row>
    <row r="104" spans="1:8" x14ac:dyDescent="0.35">
      <c r="A104" s="23" t="s">
        <v>18</v>
      </c>
      <c r="B104" s="24"/>
      <c r="C104" s="24"/>
      <c r="D104" s="24"/>
      <c r="E104" s="24"/>
      <c r="F104" s="25"/>
    </row>
    <row r="105" spans="1:8" ht="15.75" customHeight="1" thickBot="1" x14ac:dyDescent="0.4">
      <c r="A105" s="3"/>
      <c r="B105" s="3"/>
      <c r="C105" s="3"/>
      <c r="D105" s="3"/>
      <c r="E105" s="3"/>
      <c r="F105" s="3"/>
    </row>
    <row r="106" spans="1:8" x14ac:dyDescent="0.35">
      <c r="A106" s="32" t="s">
        <v>11</v>
      </c>
      <c r="B106" s="33"/>
      <c r="C106" s="33"/>
      <c r="D106" s="34"/>
      <c r="E106" s="35">
        <v>992220</v>
      </c>
      <c r="F106" s="36"/>
    </row>
    <row r="107" spans="1:8" x14ac:dyDescent="0.35">
      <c r="A107" s="6"/>
      <c r="B107" s="6"/>
      <c r="C107" s="6"/>
      <c r="D107" s="6"/>
      <c r="E107" s="6"/>
      <c r="F107" s="6"/>
    </row>
    <row r="108" spans="1:8" x14ac:dyDescent="0.35">
      <c r="A108" s="39" t="s">
        <v>116</v>
      </c>
      <c r="B108" s="39"/>
      <c r="C108" s="39"/>
      <c r="D108" s="39"/>
      <c r="E108" s="39"/>
      <c r="F108" s="39"/>
    </row>
    <row r="109" spans="1:8" x14ac:dyDescent="0.35">
      <c r="A109" s="23" t="s">
        <v>30</v>
      </c>
      <c r="B109" s="24"/>
      <c r="C109" s="24"/>
      <c r="D109" s="24"/>
      <c r="E109" s="24"/>
      <c r="F109" s="25"/>
    </row>
    <row r="110" spans="1:8" x14ac:dyDescent="0.35">
      <c r="A110" s="23" t="s">
        <v>31</v>
      </c>
      <c r="B110" s="24"/>
      <c r="C110" s="24"/>
      <c r="D110" s="24"/>
      <c r="E110" s="24"/>
      <c r="F110" s="25"/>
    </row>
    <row r="111" spans="1:8" x14ac:dyDescent="0.35">
      <c r="A111" s="23" t="s">
        <v>32</v>
      </c>
      <c r="B111" s="24"/>
      <c r="C111" s="24"/>
      <c r="D111" s="24"/>
      <c r="E111" s="24"/>
      <c r="F111" s="25"/>
    </row>
    <row r="112" spans="1:8" x14ac:dyDescent="0.35">
      <c r="A112" s="23" t="s">
        <v>33</v>
      </c>
      <c r="B112" s="24"/>
      <c r="C112" s="24"/>
      <c r="D112" s="24"/>
      <c r="E112" s="24"/>
      <c r="F112" s="25"/>
    </row>
    <row r="113" spans="1:6" x14ac:dyDescent="0.35">
      <c r="A113" s="23" t="s">
        <v>35</v>
      </c>
      <c r="B113" s="24"/>
      <c r="C113" s="24"/>
      <c r="D113" s="24"/>
      <c r="E113" s="24"/>
      <c r="F113" s="25"/>
    </row>
    <row r="114" spans="1:6" x14ac:dyDescent="0.35">
      <c r="A114" s="23" t="s">
        <v>34</v>
      </c>
      <c r="B114" s="24"/>
      <c r="C114" s="24"/>
      <c r="D114" s="24"/>
      <c r="E114" s="24"/>
      <c r="F114" s="25"/>
    </row>
    <row r="115" spans="1:6" ht="16" customHeight="1" x14ac:dyDescent="0.35">
      <c r="A115" s="23" t="s">
        <v>117</v>
      </c>
      <c r="B115" s="24"/>
      <c r="C115" s="24"/>
      <c r="D115" s="24"/>
      <c r="E115" s="24"/>
      <c r="F115" s="25"/>
    </row>
    <row r="116" spans="1:6" x14ac:dyDescent="0.35">
      <c r="A116" s="23" t="s">
        <v>118</v>
      </c>
      <c r="B116" s="24"/>
      <c r="C116" s="24"/>
      <c r="D116" s="24"/>
      <c r="E116" s="24"/>
      <c r="F116" s="25"/>
    </row>
    <row r="117" spans="1:6" ht="15.75" customHeight="1" x14ac:dyDescent="0.35">
      <c r="A117" s="23" t="s">
        <v>119</v>
      </c>
      <c r="B117" s="24"/>
      <c r="C117" s="24"/>
      <c r="D117" s="24"/>
      <c r="E117" s="24"/>
      <c r="F117" s="25"/>
    </row>
    <row r="118" spans="1:6" x14ac:dyDescent="0.35">
      <c r="A118" s="23" t="s">
        <v>120</v>
      </c>
      <c r="B118" s="24"/>
      <c r="C118" s="24"/>
      <c r="D118" s="24"/>
      <c r="E118" s="24"/>
      <c r="F118" s="25"/>
    </row>
    <row r="119" spans="1:6" x14ac:dyDescent="0.35">
      <c r="A119" s="23" t="s">
        <v>121</v>
      </c>
      <c r="B119" s="24"/>
      <c r="C119" s="24"/>
      <c r="D119" s="24"/>
      <c r="E119" s="24"/>
      <c r="F119" s="25"/>
    </row>
    <row r="120" spans="1:6" x14ac:dyDescent="0.35">
      <c r="A120" s="23" t="s">
        <v>122</v>
      </c>
      <c r="B120" s="24"/>
      <c r="C120" s="24"/>
      <c r="D120" s="24"/>
      <c r="E120" s="24"/>
      <c r="F120" s="25"/>
    </row>
    <row r="121" spans="1:6" ht="16" customHeight="1" x14ac:dyDescent="0.35">
      <c r="A121" s="23" t="s">
        <v>123</v>
      </c>
      <c r="B121" s="24"/>
      <c r="C121" s="24"/>
      <c r="D121" s="24"/>
      <c r="E121" s="24"/>
      <c r="F121" s="25"/>
    </row>
    <row r="122" spans="1:6" x14ac:dyDescent="0.35">
      <c r="A122" s="23" t="s">
        <v>124</v>
      </c>
      <c r="B122" s="24"/>
      <c r="C122" s="24"/>
      <c r="D122" s="24"/>
      <c r="E122" s="24"/>
      <c r="F122" s="25"/>
    </row>
    <row r="123" spans="1:6" ht="15.75" customHeight="1" x14ac:dyDescent="0.35">
      <c r="A123" s="23" t="s">
        <v>125</v>
      </c>
      <c r="B123" s="24"/>
      <c r="C123" s="24"/>
      <c r="D123" s="24"/>
      <c r="E123" s="24"/>
      <c r="F123" s="25"/>
    </row>
    <row r="124" spans="1:6" x14ac:dyDescent="0.35">
      <c r="A124" s="40" t="s">
        <v>126</v>
      </c>
      <c r="B124" s="41"/>
      <c r="C124" s="41"/>
      <c r="D124" s="41"/>
      <c r="E124" s="41"/>
      <c r="F124" s="42"/>
    </row>
    <row r="125" spans="1:6" x14ac:dyDescent="0.35">
      <c r="A125" s="40" t="s">
        <v>127</v>
      </c>
      <c r="B125" s="41"/>
      <c r="C125" s="41"/>
      <c r="D125" s="41"/>
      <c r="E125" s="41"/>
      <c r="F125" s="42"/>
    </row>
    <row r="126" spans="1:6" x14ac:dyDescent="0.35">
      <c r="A126" s="4"/>
      <c r="B126" s="4"/>
      <c r="C126" s="4"/>
      <c r="D126" s="4"/>
      <c r="E126" s="4"/>
      <c r="F126" s="4"/>
    </row>
    <row r="127" spans="1:6" x14ac:dyDescent="0.35">
      <c r="A127" s="18" t="s">
        <v>27</v>
      </c>
      <c r="B127" s="18"/>
      <c r="C127" s="18"/>
      <c r="D127" s="18"/>
      <c r="E127" s="18" t="s">
        <v>9</v>
      </c>
      <c r="F127" s="19"/>
    </row>
    <row r="128" spans="1:6" x14ac:dyDescent="0.35">
      <c r="A128" s="20" t="s">
        <v>27</v>
      </c>
      <c r="B128" s="21"/>
      <c r="C128" s="21"/>
      <c r="D128" s="21"/>
      <c r="E128" s="37">
        <v>6390</v>
      </c>
      <c r="F128" s="38"/>
    </row>
    <row r="129" spans="1:6" ht="15" thickBot="1" x14ac:dyDescent="0.4">
      <c r="A129" s="3"/>
      <c r="B129" s="3"/>
      <c r="C129" s="3"/>
      <c r="D129" s="3"/>
      <c r="E129" s="3"/>
      <c r="F129" s="3"/>
    </row>
    <row r="130" spans="1:6" x14ac:dyDescent="0.35">
      <c r="A130" s="32" t="s">
        <v>11</v>
      </c>
      <c r="B130" s="33"/>
      <c r="C130" s="33"/>
      <c r="D130" s="34"/>
      <c r="E130" s="35">
        <v>63900</v>
      </c>
      <c r="F130" s="36"/>
    </row>
    <row r="131" spans="1:6" x14ac:dyDescent="0.35">
      <c r="A131" s="6"/>
      <c r="B131" s="6"/>
      <c r="C131" s="6"/>
      <c r="D131" s="6"/>
      <c r="E131" s="6"/>
      <c r="F131" s="6"/>
    </row>
    <row r="133" spans="1:6" x14ac:dyDescent="0.35">
      <c r="A133" s="18" t="s">
        <v>109</v>
      </c>
      <c r="B133" s="18"/>
      <c r="C133" s="18"/>
      <c r="D133" s="18"/>
      <c r="E133" s="18" t="s">
        <v>9</v>
      </c>
      <c r="F133" s="19"/>
    </row>
    <row r="134" spans="1:6" x14ac:dyDescent="0.35">
      <c r="A134" s="20" t="s">
        <v>111</v>
      </c>
      <c r="B134" s="21"/>
      <c r="C134" s="21"/>
      <c r="D134" s="21"/>
      <c r="E134" s="37">
        <v>5775</v>
      </c>
      <c r="F134" s="38"/>
    </row>
    <row r="135" spans="1:6" ht="15" thickBot="1" x14ac:dyDescent="0.4">
      <c r="A135" s="3"/>
      <c r="B135" s="3"/>
      <c r="C135" s="3"/>
      <c r="D135" s="3"/>
      <c r="E135" s="3"/>
      <c r="F135" s="3"/>
    </row>
    <row r="136" spans="1:6" x14ac:dyDescent="0.35">
      <c r="A136" s="32" t="s">
        <v>11</v>
      </c>
      <c r="B136" s="33"/>
      <c r="C136" s="33"/>
      <c r="D136" s="34"/>
      <c r="E136" s="35">
        <v>75075</v>
      </c>
      <c r="F136" s="36"/>
    </row>
    <row r="137" spans="1:6" x14ac:dyDescent="0.35">
      <c r="A137" s="6"/>
      <c r="B137" s="6"/>
      <c r="C137" s="6"/>
      <c r="D137" s="6"/>
      <c r="E137" s="6"/>
      <c r="F137" s="6"/>
    </row>
    <row r="139" spans="1:6" x14ac:dyDescent="0.35">
      <c r="A139" s="18" t="s">
        <v>110</v>
      </c>
      <c r="B139" s="18"/>
      <c r="C139" s="18"/>
      <c r="D139" s="18"/>
      <c r="E139" s="18" t="s">
        <v>9</v>
      </c>
      <c r="F139" s="19"/>
    </row>
    <row r="140" spans="1:6" x14ac:dyDescent="0.35">
      <c r="A140" s="20" t="s">
        <v>112</v>
      </c>
      <c r="B140" s="21"/>
      <c r="C140" s="21"/>
      <c r="D140" s="21"/>
      <c r="E140" s="37">
        <v>530</v>
      </c>
      <c r="F140" s="38"/>
    </row>
    <row r="141" spans="1:6" ht="15" thickBot="1" x14ac:dyDescent="0.4">
      <c r="A141" s="3"/>
      <c r="B141" s="3"/>
      <c r="C141" s="3"/>
      <c r="D141" s="3"/>
      <c r="E141" s="3"/>
      <c r="F141" s="3"/>
    </row>
    <row r="142" spans="1:6" x14ac:dyDescent="0.35">
      <c r="A142" s="32" t="s">
        <v>11</v>
      </c>
      <c r="B142" s="33"/>
      <c r="C142" s="33"/>
      <c r="D142" s="34"/>
      <c r="E142" s="35">
        <v>12190</v>
      </c>
      <c r="F142" s="36"/>
    </row>
    <row r="143" spans="1:6" x14ac:dyDescent="0.35">
      <c r="A143" s="6"/>
      <c r="B143" s="6"/>
      <c r="C143" s="6"/>
      <c r="D143" s="6"/>
      <c r="E143" s="6"/>
      <c r="F143" s="6"/>
    </row>
    <row r="145" spans="1:6" x14ac:dyDescent="0.35">
      <c r="A145" s="18" t="s">
        <v>114</v>
      </c>
      <c r="B145" s="18"/>
      <c r="C145" s="18"/>
      <c r="D145" s="18"/>
      <c r="E145" s="18" t="s">
        <v>9</v>
      </c>
      <c r="F145" s="19"/>
    </row>
    <row r="146" spans="1:6" x14ac:dyDescent="0.35">
      <c r="A146" s="20" t="s">
        <v>115</v>
      </c>
      <c r="B146" s="21"/>
      <c r="C146" s="21"/>
      <c r="D146" s="21"/>
      <c r="E146" s="37">
        <v>6</v>
      </c>
      <c r="F146" s="38"/>
    </row>
    <row r="147" spans="1:6" ht="15" thickBot="1" x14ac:dyDescent="0.4">
      <c r="A147" s="3"/>
      <c r="B147" s="3"/>
      <c r="C147" s="3"/>
      <c r="D147" s="3"/>
      <c r="E147" s="3"/>
      <c r="F147" s="3"/>
    </row>
    <row r="148" spans="1:6" x14ac:dyDescent="0.35">
      <c r="A148" s="32" t="s">
        <v>11</v>
      </c>
      <c r="B148" s="33"/>
      <c r="C148" s="33"/>
      <c r="D148" s="34"/>
      <c r="E148" s="35">
        <v>16200</v>
      </c>
      <c r="F148" s="36"/>
    </row>
    <row r="149" spans="1:6" x14ac:dyDescent="0.35">
      <c r="A149" s="6"/>
      <c r="B149" s="6"/>
      <c r="C149" s="6"/>
      <c r="D149" s="6"/>
      <c r="E149" s="6"/>
      <c r="F149" s="6"/>
    </row>
  </sheetData>
  <mergeCells count="212">
    <mergeCell ref="A142:D142"/>
    <mergeCell ref="E142:F142"/>
    <mergeCell ref="A145:D145"/>
    <mergeCell ref="E145:F145"/>
    <mergeCell ref="A146:D146"/>
    <mergeCell ref="E146:F146"/>
    <mergeCell ref="A148:D148"/>
    <mergeCell ref="E148:F148"/>
    <mergeCell ref="A108:F108"/>
    <mergeCell ref="A109:F109"/>
    <mergeCell ref="A110:F110"/>
    <mergeCell ref="A111:F111"/>
    <mergeCell ref="A112:F112"/>
    <mergeCell ref="A113:F113"/>
    <mergeCell ref="A114:F114"/>
    <mergeCell ref="A115:F115"/>
    <mergeCell ref="A116:F116"/>
    <mergeCell ref="A117:F117"/>
    <mergeCell ref="A118:F118"/>
    <mergeCell ref="A119:F119"/>
    <mergeCell ref="A120:F120"/>
    <mergeCell ref="A121:F121"/>
    <mergeCell ref="A122:F122"/>
    <mergeCell ref="A123:F123"/>
    <mergeCell ref="A133:D133"/>
    <mergeCell ref="E133:F133"/>
    <mergeCell ref="A134:D134"/>
    <mergeCell ref="E134:F134"/>
    <mergeCell ref="A136:D136"/>
    <mergeCell ref="E136:F136"/>
    <mergeCell ref="A139:D139"/>
    <mergeCell ref="E139:F139"/>
    <mergeCell ref="A140:D140"/>
    <mergeCell ref="E140:F140"/>
    <mergeCell ref="A9:D9"/>
    <mergeCell ref="E9:F9"/>
    <mergeCell ref="A33:D33"/>
    <mergeCell ref="E33:F33"/>
    <mergeCell ref="A32:D32"/>
    <mergeCell ref="E32:F32"/>
    <mergeCell ref="E24:F24"/>
    <mergeCell ref="A12:D12"/>
    <mergeCell ref="A21:D21"/>
    <mergeCell ref="E21:F21"/>
    <mergeCell ref="E12:F12"/>
    <mergeCell ref="A13:D13"/>
    <mergeCell ref="A11:D11"/>
    <mergeCell ref="E11:F11"/>
    <mergeCell ref="E22:F22"/>
    <mergeCell ref="A22:D22"/>
    <mergeCell ref="A31:D31"/>
    <mergeCell ref="E31:F31"/>
    <mergeCell ref="E130:F130"/>
    <mergeCell ref="E128:F128"/>
    <mergeCell ref="E50:F50"/>
    <mergeCell ref="A51:D51"/>
    <mergeCell ref="E51:F51"/>
    <mergeCell ref="A53:D53"/>
    <mergeCell ref="E53:F53"/>
    <mergeCell ref="A99:F99"/>
    <mergeCell ref="A127:D127"/>
    <mergeCell ref="A128:D128"/>
    <mergeCell ref="A130:D130"/>
    <mergeCell ref="E127:F127"/>
    <mergeCell ref="E106:F106"/>
    <mergeCell ref="A104:F104"/>
    <mergeCell ref="A100:F100"/>
    <mergeCell ref="A94:D94"/>
    <mergeCell ref="E94:F94"/>
    <mergeCell ref="A95:D95"/>
    <mergeCell ref="E95:F95"/>
    <mergeCell ref="A124:F124"/>
    <mergeCell ref="A125:F125"/>
    <mergeCell ref="E39:F39"/>
    <mergeCell ref="A41:D41"/>
    <mergeCell ref="E41:F41"/>
    <mergeCell ref="A42:D42"/>
    <mergeCell ref="E42:F42"/>
    <mergeCell ref="A39:D39"/>
    <mergeCell ref="A85:D85"/>
    <mergeCell ref="E85:F85"/>
    <mergeCell ref="A54:D54"/>
    <mergeCell ref="E54:F54"/>
    <mergeCell ref="A43:D43"/>
    <mergeCell ref="E43:F43"/>
    <mergeCell ref="E44:F44"/>
    <mergeCell ref="A49:D49"/>
    <mergeCell ref="E49:F49"/>
    <mergeCell ref="A50:D50"/>
    <mergeCell ref="A46:D46"/>
    <mergeCell ref="E46:F46"/>
    <mergeCell ref="A55:D55"/>
    <mergeCell ref="E55:F55"/>
    <mergeCell ref="A56:D56"/>
    <mergeCell ref="A1:F1"/>
    <mergeCell ref="C2:F2"/>
    <mergeCell ref="C3:F3"/>
    <mergeCell ref="C4:F4"/>
    <mergeCell ref="C5:F5"/>
    <mergeCell ref="A97:F97"/>
    <mergeCell ref="A98:F98"/>
    <mergeCell ref="A102:F102"/>
    <mergeCell ref="A103:F103"/>
    <mergeCell ref="A101:F101"/>
    <mergeCell ref="A34:D34"/>
    <mergeCell ref="E34:F34"/>
    <mergeCell ref="A37:D37"/>
    <mergeCell ref="E37:F37"/>
    <mergeCell ref="A38:D38"/>
    <mergeCell ref="E38:F38"/>
    <mergeCell ref="B6:F6"/>
    <mergeCell ref="A8:D8"/>
    <mergeCell ref="E8:F8"/>
    <mergeCell ref="A10:D10"/>
    <mergeCell ref="E10:F10"/>
    <mergeCell ref="A106:D106"/>
    <mergeCell ref="E13:F13"/>
    <mergeCell ref="A86:D86"/>
    <mergeCell ref="E86:F86"/>
    <mergeCell ref="A14:D14"/>
    <mergeCell ref="E14:F14"/>
    <mergeCell ref="A15:D15"/>
    <mergeCell ref="E15:F15"/>
    <mergeCell ref="A16:D16"/>
    <mergeCell ref="E16:F16"/>
    <mergeCell ref="A17:D17"/>
    <mergeCell ref="E17:F17"/>
    <mergeCell ref="A18:D18"/>
    <mergeCell ref="E18:F18"/>
    <mergeCell ref="A19:D19"/>
    <mergeCell ref="E19:F19"/>
    <mergeCell ref="A25:D25"/>
    <mergeCell ref="A23:D23"/>
    <mergeCell ref="E23:F23"/>
    <mergeCell ref="A24:D24"/>
    <mergeCell ref="A36:D36"/>
    <mergeCell ref="E36:F36"/>
    <mergeCell ref="A48:D48"/>
    <mergeCell ref="E48:F48"/>
    <mergeCell ref="A44:D44"/>
    <mergeCell ref="A28:D28"/>
    <mergeCell ref="E28:F28"/>
    <mergeCell ref="A29:D29"/>
    <mergeCell ref="E29:F29"/>
    <mergeCell ref="A45:D45"/>
    <mergeCell ref="E45:F45"/>
    <mergeCell ref="E25:F25"/>
    <mergeCell ref="A26:D26"/>
    <mergeCell ref="E26:F26"/>
    <mergeCell ref="A27:D27"/>
    <mergeCell ref="E27:F27"/>
    <mergeCell ref="A40:D40"/>
    <mergeCell ref="E40:F40"/>
    <mergeCell ref="A59:D59"/>
    <mergeCell ref="E59:F59"/>
    <mergeCell ref="A61:D61"/>
    <mergeCell ref="E61:F61"/>
    <mergeCell ref="A62:D62"/>
    <mergeCell ref="E62:F62"/>
    <mergeCell ref="E56:F56"/>
    <mergeCell ref="A57:D57"/>
    <mergeCell ref="E57:F57"/>
    <mergeCell ref="A58:D58"/>
    <mergeCell ref="E58:F58"/>
    <mergeCell ref="A66:D66"/>
    <mergeCell ref="E66:F66"/>
    <mergeCell ref="A67:D67"/>
    <mergeCell ref="E67:F67"/>
    <mergeCell ref="A68:D68"/>
    <mergeCell ref="E68:F68"/>
    <mergeCell ref="A63:D63"/>
    <mergeCell ref="E63:F63"/>
    <mergeCell ref="A64:D64"/>
    <mergeCell ref="E64:F64"/>
    <mergeCell ref="A65:D65"/>
    <mergeCell ref="E65:F65"/>
    <mergeCell ref="A72:D72"/>
    <mergeCell ref="E72:F72"/>
    <mergeCell ref="A73:D73"/>
    <mergeCell ref="E73:F73"/>
    <mergeCell ref="A75:D75"/>
    <mergeCell ref="E75:F75"/>
    <mergeCell ref="A74:D74"/>
    <mergeCell ref="E74:F74"/>
    <mergeCell ref="A69:D69"/>
    <mergeCell ref="E69:F69"/>
    <mergeCell ref="A70:D70"/>
    <mergeCell ref="E70:F70"/>
    <mergeCell ref="A71:D71"/>
    <mergeCell ref="E71:F71"/>
    <mergeCell ref="A79:D79"/>
    <mergeCell ref="E79:F79"/>
    <mergeCell ref="A80:D80"/>
    <mergeCell ref="E80:F80"/>
    <mergeCell ref="A82:D82"/>
    <mergeCell ref="E82:F82"/>
    <mergeCell ref="A76:D76"/>
    <mergeCell ref="E76:F76"/>
    <mergeCell ref="A77:D77"/>
    <mergeCell ref="E77:F77"/>
    <mergeCell ref="A91:D91"/>
    <mergeCell ref="E91:F91"/>
    <mergeCell ref="A92:D92"/>
    <mergeCell ref="E92:F92"/>
    <mergeCell ref="A89:D89"/>
    <mergeCell ref="E89:F89"/>
    <mergeCell ref="A83:D83"/>
    <mergeCell ref="E83:F83"/>
    <mergeCell ref="A88:D88"/>
    <mergeCell ref="E88:F88"/>
    <mergeCell ref="A87:D87"/>
    <mergeCell ref="E87:F8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nelsonmartinezjr04@gmail.com</cp:lastModifiedBy>
  <cp:lastPrinted>2020-06-24T01:38:41Z</cp:lastPrinted>
  <dcterms:created xsi:type="dcterms:W3CDTF">2019-02-26T17:30:44Z</dcterms:created>
  <dcterms:modified xsi:type="dcterms:W3CDTF">2022-06-14T03:56:29Z</dcterms:modified>
</cp:coreProperties>
</file>