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09" documentId="8_{6D05475C-740A-419F-BEC4-99A21CC70329}" xr6:coauthVersionLast="45" xr6:coauthVersionMax="45" xr10:uidLastSave="{A8036CE2-6016-43CE-9E4F-59D759D44084}"/>
  <bookViews>
    <workbookView xWindow="760" yWindow="76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8" i="1" l="1"/>
  <c r="H66" i="1"/>
  <c r="H57" i="1" l="1"/>
  <c r="H58" i="1" s="1"/>
  <c r="H52" i="1"/>
  <c r="H51" i="1"/>
  <c r="H53" i="1"/>
  <c r="H50" i="1"/>
  <c r="H49" i="1"/>
  <c r="H48" i="1"/>
  <c r="H47" i="1"/>
  <c r="H46" i="1"/>
  <c r="H45" i="1"/>
  <c r="H44" i="1"/>
  <c r="H43" i="1"/>
  <c r="H42" i="1"/>
  <c r="H33" i="1"/>
  <c r="H32" i="1"/>
  <c r="H31" i="1"/>
  <c r="H30" i="1"/>
  <c r="H29" i="1"/>
  <c r="H28" i="1"/>
  <c r="H15" i="1"/>
  <c r="H10" i="1" l="1"/>
  <c r="H9" i="1"/>
  <c r="H89" i="1"/>
  <c r="H63" i="1"/>
  <c r="H54" i="1"/>
  <c r="H55" i="1" s="1"/>
  <c r="H27" i="1"/>
  <c r="H83" i="1" l="1"/>
  <c r="H14" i="1" l="1"/>
  <c r="H12" i="1" l="1"/>
  <c r="H26" i="1"/>
  <c r="H25" i="1"/>
  <c r="H11" i="1" l="1"/>
  <c r="H13" i="1"/>
  <c r="H18" i="1"/>
  <c r="H19" i="1"/>
  <c r="H20" i="1"/>
  <c r="H21" i="1"/>
  <c r="H22" i="1"/>
  <c r="H23" i="1"/>
  <c r="H24" i="1"/>
  <c r="H36" i="1"/>
  <c r="H37" i="1"/>
  <c r="H38" i="1"/>
  <c r="H39" i="1"/>
  <c r="H60" i="1"/>
  <c r="H61" i="1" s="1"/>
  <c r="H16" i="1" l="1"/>
  <c r="H34" i="1"/>
  <c r="H40" i="1"/>
  <c r="H73" i="1" s="1"/>
  <c r="H74" i="1" l="1"/>
  <c r="E78" i="1" s="1"/>
</calcChain>
</file>

<file path=xl/sharedStrings.xml><?xml version="1.0" encoding="utf-8"?>
<sst xmlns="http://schemas.openxmlformats.org/spreadsheetml/2006/main" count="95" uniqueCount="84">
  <si>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</si>
  <si>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</si>
  <si>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</si>
  <si>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</si>
  <si>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</si>
  <si>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</si>
  <si>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</si>
  <si>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</si>
  <si>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</si>
  <si>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</si>
  <si>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</si>
  <si>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</si>
  <si>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</si>
  <si>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</si>
  <si>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</si>
  <si>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</si>
  <si>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</si>
  <si>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</si>
  <si>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</si>
  <si>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</si>
  <si>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</si>
  <si>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</si>
  <si>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</si>
  <si>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</si>
  <si>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</si>
  <si>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</si>
  <si>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</si>
  <si>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</si>
  <si>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</si>
  <si>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1 Gal New Gold Lantana</t>
  </si>
  <si>
    <t>Groundcovers</t>
  </si>
  <si>
    <t>Artificial Turf</t>
  </si>
  <si>
    <t>Concrete Header</t>
  </si>
  <si>
    <t>Shea Connelly</t>
  </si>
  <si>
    <t>5 Gal Red Bird of Paradise</t>
  </si>
  <si>
    <t>5 Gal Lynn's Legacy</t>
  </si>
  <si>
    <t>5 Gal Desert Ruellia</t>
  </si>
  <si>
    <t>Synthetic Turf</t>
  </si>
  <si>
    <t>ACERO Val Vista</t>
  </si>
  <si>
    <t>16' Hybrid Fan Palm</t>
  </si>
  <si>
    <t>5 Gal Bougainvillea</t>
  </si>
  <si>
    <t>5 Gal Orange Jubilee</t>
  </si>
  <si>
    <t>5 Gal Bells of Fire</t>
  </si>
  <si>
    <t>5 Gal Red Fairy Duster</t>
  </si>
  <si>
    <t>5 Gal Silver Cassia</t>
  </si>
  <si>
    <t>5 Gal Torch Glow Bougainvillea</t>
  </si>
  <si>
    <t>5 Gal Winter Blaze</t>
  </si>
  <si>
    <t>5 Gal Blue Bells</t>
  </si>
  <si>
    <t>5 Gal Compact Texas Sage</t>
  </si>
  <si>
    <t>5 Gal Oleander 'Little Red'</t>
  </si>
  <si>
    <t>5 Gal Ruellia</t>
  </si>
  <si>
    <t>5 Gal Compact Jojoba</t>
  </si>
  <si>
    <t>5 Gal Little Ollie Dwarf Olive</t>
  </si>
  <si>
    <t>1 Gal Outback Sunrise Eremophila</t>
  </si>
  <si>
    <t>1 Gal Puprple Trailing Lantana</t>
  </si>
  <si>
    <t>1 Gal Wedelia</t>
  </si>
  <si>
    <t>Cacti/ Accents</t>
  </si>
  <si>
    <t>15 Gal Century Plant</t>
  </si>
  <si>
    <t>15 Gal Cow's Horn</t>
  </si>
  <si>
    <t>5 Gal Parry's Agave</t>
  </si>
  <si>
    <t>15 Gal Weber's Agave</t>
  </si>
  <si>
    <t>5 Gal Blue Elf Aloe</t>
  </si>
  <si>
    <t>1 Gal Blond Ambition</t>
  </si>
  <si>
    <t>3 arm 4' Min Height Peruvian Apple Cactus</t>
  </si>
  <si>
    <t>3 Gal 'Brakelights' Red Yucca</t>
  </si>
  <si>
    <t>3 Gal Pink Parade Hesperaloe</t>
  </si>
  <si>
    <t>5 Gal Beargrass</t>
  </si>
  <si>
    <t>5 Gal Slipper Planr</t>
  </si>
  <si>
    <t>5 Gal Pale Leaf Yucca</t>
  </si>
  <si>
    <t>Vines</t>
  </si>
  <si>
    <t>5 Gal Bougainvillea 'Barabra Karst'</t>
  </si>
  <si>
    <t>5/8" Screened Apach Brown</t>
  </si>
  <si>
    <t>Turf</t>
  </si>
  <si>
    <t>Natural Gray</t>
  </si>
  <si>
    <t>24" Box Southern Live Oak (Cathedral Oak N/A)</t>
  </si>
  <si>
    <t>15 Gal. Aloe Elm</t>
  </si>
  <si>
    <t>20 Gal Beaked Yucca</t>
  </si>
  <si>
    <t>24" Box Naval Orange (1" Caliper)</t>
  </si>
  <si>
    <t>36" Box Wilsonii Olive (2" Caliper)</t>
  </si>
  <si>
    <t>24" Box Chinese Pistache (1" Caliper)</t>
  </si>
  <si>
    <t>24" Box Thornless Mesquite (1" Caliper)</t>
  </si>
  <si>
    <t>Midiron SOD</t>
  </si>
  <si>
    <t>Rip Rap</t>
  </si>
  <si>
    <t>Rip Rap D50 = 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</si>
</sst>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10" xfId="1" applyFont="1" applyBorder="1"/>
    <xf numFmtId="44" fontId="2" fillId="0" borderId="12" xfId="1" applyFont="1" applyBorder="1"/>
    <xf numFmtId="44" fontId="2" fillId="0" borderId="11" xfId="1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1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92"/>
  <sheetViews>
    <sheetView tabSelected="1" topLeftCell="A57" workbookViewId="0">
      <selection activeCell="E85" sqref="E85:F8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1" t="s">
        <v>3</v>
      </c>
      <c r="B2" s="1" t="s">
        <v>0</v>
      </c>
      <c r="C2" s="11" t="s">
        <v>33</v>
      </c>
      <c r="D2" s="11"/>
      <c r="E2" s="11"/>
      <c r="F2" s="11"/>
    </row>
    <row r="3" spans="1:8" x14ac:dyDescent="0.35">
      <c r="A3" s="2" t="s">
        <v>4</v>
      </c>
      <c r="B3" s="1" t="s">
        <v>1</v>
      </c>
      <c r="C3" s="19">
        <v>44035</v>
      </c>
      <c r="D3" s="20"/>
      <c r="E3" s="20"/>
      <c r="F3" s="20"/>
    </row>
    <row r="4" spans="1:8" x14ac:dyDescent="0.35">
      <c r="A4" s="1" t="s">
        <v>5</v>
      </c>
      <c r="B4" s="1" t="s">
        <v>2</v>
      </c>
      <c r="C4" s="11" t="s">
        <v>38</v>
      </c>
      <c r="D4" s="11"/>
      <c r="E4" s="11"/>
      <c r="F4" s="11"/>
    </row>
    <row r="5" spans="1:8" x14ac:dyDescent="0.35">
      <c r="A5" s="1" t="s">
        <v>6</v>
      </c>
      <c r="B5" s="7" t="s">
        <v>21</v>
      </c>
      <c r="C5" s="19">
        <v>43954</v>
      </c>
      <c r="D5" s="20"/>
      <c r="E5" s="20"/>
      <c r="F5" s="20"/>
    </row>
    <row r="6" spans="1:8" ht="29.25" customHeight="1" x14ac:dyDescent="0.35">
      <c r="A6" s="1" t="s">
        <v>7</v>
      </c>
      <c r="B6" s="21" t="s">
        <v>8</v>
      </c>
      <c r="C6" s="21"/>
      <c r="D6" s="21"/>
      <c r="E6" s="21"/>
      <c r="F6" s="2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6" t="s">
        <v>10</v>
      </c>
      <c r="B8" s="16"/>
      <c r="C8" s="16"/>
      <c r="D8" s="16"/>
      <c r="E8" s="16" t="s">
        <v>9</v>
      </c>
      <c r="F8" s="16"/>
    </row>
    <row r="9" spans="1:8" x14ac:dyDescent="0.35">
      <c r="A9" s="11" t="s">
        <v>77</v>
      </c>
      <c r="B9" s="11"/>
      <c r="C9" s="11"/>
      <c r="D9" s="11"/>
      <c r="E9" s="12">
        <v>6</v>
      </c>
      <c r="F9" s="12"/>
      <c r="G9">
        <v>180</v>
      </c>
      <c r="H9">
        <f t="shared" ref="H9:H10" si="0">E9*G9</f>
        <v>1080</v>
      </c>
    </row>
    <row r="10" spans="1:8" x14ac:dyDescent="0.35">
      <c r="A10" s="11" t="s">
        <v>78</v>
      </c>
      <c r="B10" s="11"/>
      <c r="C10" s="11"/>
      <c r="D10" s="11"/>
      <c r="E10" s="12">
        <v>6</v>
      </c>
      <c r="F10" s="12"/>
      <c r="G10">
        <v>315</v>
      </c>
      <c r="H10">
        <f t="shared" si="0"/>
        <v>1890</v>
      </c>
    </row>
    <row r="11" spans="1:8" x14ac:dyDescent="0.35">
      <c r="A11" s="11" t="s">
        <v>79</v>
      </c>
      <c r="B11" s="11"/>
      <c r="C11" s="11"/>
      <c r="D11" s="11"/>
      <c r="E11" s="12">
        <v>98</v>
      </c>
      <c r="F11" s="12"/>
      <c r="G11">
        <v>95</v>
      </c>
      <c r="H11">
        <f t="shared" ref="H11:H60" si="1">E11*G11</f>
        <v>9310</v>
      </c>
    </row>
    <row r="12" spans="1:8" x14ac:dyDescent="0.35">
      <c r="A12" s="11" t="s">
        <v>80</v>
      </c>
      <c r="B12" s="11"/>
      <c r="C12" s="11"/>
      <c r="D12" s="11"/>
      <c r="E12" s="12">
        <v>75</v>
      </c>
      <c r="F12" s="12"/>
      <c r="G12">
        <v>135</v>
      </c>
      <c r="H12">
        <f t="shared" ref="H12" si="2">E12*G12</f>
        <v>10125</v>
      </c>
    </row>
    <row r="13" spans="1:8" ht="15.5" customHeight="1" x14ac:dyDescent="0.35">
      <c r="A13" s="11" t="s">
        <v>74</v>
      </c>
      <c r="B13" s="11"/>
      <c r="C13" s="11"/>
      <c r="D13" s="11"/>
      <c r="E13" s="12">
        <v>102</v>
      </c>
      <c r="F13" s="12"/>
      <c r="G13">
        <v>95</v>
      </c>
      <c r="H13">
        <f t="shared" si="1"/>
        <v>9690</v>
      </c>
    </row>
    <row r="14" spans="1:8" x14ac:dyDescent="0.35">
      <c r="A14" s="11" t="s">
        <v>75</v>
      </c>
      <c r="B14" s="11"/>
      <c r="C14" s="11"/>
      <c r="D14" s="11"/>
      <c r="E14" s="12">
        <v>85</v>
      </c>
      <c r="F14" s="12"/>
      <c r="G14">
        <v>95</v>
      </c>
      <c r="H14">
        <f>E14*G14</f>
        <v>8075</v>
      </c>
    </row>
    <row r="15" spans="1:8" x14ac:dyDescent="0.35">
      <c r="A15" s="11" t="s">
        <v>39</v>
      </c>
      <c r="B15" s="11"/>
      <c r="C15" s="11"/>
      <c r="D15" s="11"/>
      <c r="E15" s="12">
        <v>12</v>
      </c>
      <c r="F15" s="12"/>
      <c r="G15">
        <v>720</v>
      </c>
      <c r="H15">
        <f>E15*G15</f>
        <v>8640</v>
      </c>
    </row>
    <row r="16" spans="1:8" x14ac:dyDescent="0.35">
      <c r="A16" s="4"/>
      <c r="B16" s="4"/>
      <c r="C16" s="4"/>
      <c r="D16" s="4"/>
      <c r="E16" s="4"/>
      <c r="F16" s="4"/>
      <c r="H16">
        <f>SUM(H9:H15)</f>
        <v>48810</v>
      </c>
    </row>
    <row r="17" spans="1:8" x14ac:dyDescent="0.35">
      <c r="A17" s="16" t="s">
        <v>11</v>
      </c>
      <c r="B17" s="16"/>
      <c r="C17" s="16"/>
      <c r="D17" s="16"/>
      <c r="E17" s="16" t="s">
        <v>9</v>
      </c>
      <c r="F17" s="17"/>
    </row>
    <row r="18" spans="1:8" x14ac:dyDescent="0.35">
      <c r="A18" s="11" t="s">
        <v>70</v>
      </c>
      <c r="B18" s="11"/>
      <c r="C18" s="11"/>
      <c r="D18" s="11"/>
      <c r="E18" s="12">
        <v>77</v>
      </c>
      <c r="F18" s="12"/>
      <c r="G18">
        <v>6.4</v>
      </c>
      <c r="H18">
        <f t="shared" si="1"/>
        <v>492.8</v>
      </c>
    </row>
    <row r="19" spans="1:8" x14ac:dyDescent="0.35">
      <c r="A19" s="11" t="s">
        <v>34</v>
      </c>
      <c r="B19" s="11"/>
      <c r="C19" s="11"/>
      <c r="D19" s="11"/>
      <c r="E19" s="12">
        <v>52</v>
      </c>
      <c r="F19" s="12"/>
      <c r="G19">
        <v>6.4</v>
      </c>
      <c r="H19">
        <f t="shared" si="1"/>
        <v>332.8</v>
      </c>
    </row>
    <row r="20" spans="1:8" x14ac:dyDescent="0.35">
      <c r="A20" s="11" t="s">
        <v>41</v>
      </c>
      <c r="B20" s="11"/>
      <c r="C20" s="11"/>
      <c r="D20" s="11"/>
      <c r="E20" s="12">
        <v>94</v>
      </c>
      <c r="F20" s="12"/>
      <c r="G20">
        <v>6.4</v>
      </c>
      <c r="H20">
        <f t="shared" si="1"/>
        <v>601.6</v>
      </c>
    </row>
    <row r="21" spans="1:8" x14ac:dyDescent="0.35">
      <c r="A21" s="11" t="s">
        <v>42</v>
      </c>
      <c r="B21" s="11"/>
      <c r="C21" s="11"/>
      <c r="D21" s="11"/>
      <c r="E21" s="12">
        <v>183</v>
      </c>
      <c r="F21" s="12"/>
      <c r="G21">
        <v>7.4</v>
      </c>
      <c r="H21">
        <f t="shared" si="1"/>
        <v>1354.2</v>
      </c>
    </row>
    <row r="22" spans="1:8" ht="16.5" customHeight="1" x14ac:dyDescent="0.35">
      <c r="A22" s="11" t="s">
        <v>43</v>
      </c>
      <c r="B22" s="11"/>
      <c r="C22" s="11"/>
      <c r="D22" s="11"/>
      <c r="E22" s="12">
        <v>69</v>
      </c>
      <c r="F22" s="12"/>
      <c r="G22">
        <v>7.4</v>
      </c>
      <c r="H22">
        <f t="shared" si="1"/>
        <v>510.6</v>
      </c>
    </row>
    <row r="23" spans="1:8" x14ac:dyDescent="0.35">
      <c r="A23" s="11" t="s">
        <v>44</v>
      </c>
      <c r="B23" s="11"/>
      <c r="C23" s="11"/>
      <c r="D23" s="11"/>
      <c r="E23" s="12">
        <v>177</v>
      </c>
      <c r="F23" s="12"/>
      <c r="G23">
        <v>7</v>
      </c>
      <c r="H23">
        <f t="shared" si="1"/>
        <v>1239</v>
      </c>
    </row>
    <row r="24" spans="1:8" x14ac:dyDescent="0.35">
      <c r="A24" s="11" t="s">
        <v>35</v>
      </c>
      <c r="B24" s="11"/>
      <c r="C24" s="11"/>
      <c r="D24" s="11"/>
      <c r="E24" s="12">
        <v>63</v>
      </c>
      <c r="F24" s="12"/>
      <c r="G24">
        <v>7</v>
      </c>
      <c r="H24">
        <f t="shared" si="1"/>
        <v>441</v>
      </c>
    </row>
    <row r="25" spans="1:8" x14ac:dyDescent="0.35">
      <c r="A25" s="11" t="s">
        <v>45</v>
      </c>
      <c r="B25" s="11"/>
      <c r="C25" s="11"/>
      <c r="D25" s="11"/>
      <c r="E25" s="12">
        <v>100</v>
      </c>
      <c r="F25" s="12"/>
      <c r="G25">
        <v>8</v>
      </c>
      <c r="H25">
        <f t="shared" ref="H25:H26" si="3">E25*G25</f>
        <v>800</v>
      </c>
    </row>
    <row r="26" spans="1:8" x14ac:dyDescent="0.35">
      <c r="A26" s="11" t="s">
        <v>46</v>
      </c>
      <c r="B26" s="11"/>
      <c r="C26" s="11"/>
      <c r="D26" s="11"/>
      <c r="E26" s="12">
        <v>377</v>
      </c>
      <c r="F26" s="12"/>
      <c r="G26">
        <v>7.4</v>
      </c>
      <c r="H26">
        <f t="shared" si="3"/>
        <v>2789.8</v>
      </c>
    </row>
    <row r="27" spans="1:8" x14ac:dyDescent="0.35">
      <c r="A27" s="11" t="s">
        <v>47</v>
      </c>
      <c r="B27" s="11"/>
      <c r="C27" s="11"/>
      <c r="D27" s="11"/>
      <c r="E27" s="12">
        <v>854</v>
      </c>
      <c r="F27" s="12"/>
      <c r="G27">
        <v>7</v>
      </c>
      <c r="H27">
        <f t="shared" ref="H27:H33" si="4">E27*G27</f>
        <v>5978</v>
      </c>
    </row>
    <row r="28" spans="1:8" x14ac:dyDescent="0.35">
      <c r="A28" s="11" t="s">
        <v>48</v>
      </c>
      <c r="B28" s="11"/>
      <c r="C28" s="11"/>
      <c r="D28" s="11"/>
      <c r="E28" s="12">
        <v>263</v>
      </c>
      <c r="F28" s="12"/>
      <c r="G28">
        <v>6.4</v>
      </c>
      <c r="H28">
        <f t="shared" si="4"/>
        <v>1683.2</v>
      </c>
    </row>
    <row r="29" spans="1:8" x14ac:dyDescent="0.35">
      <c r="A29" s="11" t="s">
        <v>49</v>
      </c>
      <c r="B29" s="11"/>
      <c r="C29" s="11"/>
      <c r="D29" s="11"/>
      <c r="E29" s="12">
        <v>123</v>
      </c>
      <c r="F29" s="12"/>
      <c r="G29">
        <v>8</v>
      </c>
      <c r="H29">
        <f t="shared" si="4"/>
        <v>984</v>
      </c>
    </row>
    <row r="30" spans="1:8" ht="16.5" customHeight="1" x14ac:dyDescent="0.35">
      <c r="A30" s="11" t="s">
        <v>50</v>
      </c>
      <c r="B30" s="11"/>
      <c r="C30" s="11"/>
      <c r="D30" s="11"/>
      <c r="E30" s="12">
        <v>385</v>
      </c>
      <c r="F30" s="12"/>
      <c r="G30">
        <v>6.4</v>
      </c>
      <c r="H30">
        <f t="shared" si="4"/>
        <v>2464</v>
      </c>
    </row>
    <row r="31" spans="1:8" x14ac:dyDescent="0.35">
      <c r="A31" s="11" t="s">
        <v>36</v>
      </c>
      <c r="B31" s="11"/>
      <c r="C31" s="11"/>
      <c r="D31" s="11"/>
      <c r="E31" s="12">
        <v>89</v>
      </c>
      <c r="F31" s="12"/>
      <c r="G31">
        <v>6.4</v>
      </c>
      <c r="H31">
        <f t="shared" si="4"/>
        <v>569.6</v>
      </c>
    </row>
    <row r="32" spans="1:8" x14ac:dyDescent="0.35">
      <c r="A32" s="11" t="s">
        <v>51</v>
      </c>
      <c r="B32" s="11"/>
      <c r="C32" s="11"/>
      <c r="D32" s="11"/>
      <c r="E32" s="12">
        <v>323</v>
      </c>
      <c r="F32" s="12"/>
      <c r="G32">
        <v>9</v>
      </c>
      <c r="H32">
        <f t="shared" si="4"/>
        <v>2907</v>
      </c>
    </row>
    <row r="33" spans="1:8" x14ac:dyDescent="0.35">
      <c r="A33" s="11" t="s">
        <v>52</v>
      </c>
      <c r="B33" s="11"/>
      <c r="C33" s="11"/>
      <c r="D33" s="11"/>
      <c r="E33" s="12">
        <v>167</v>
      </c>
      <c r="F33" s="12"/>
      <c r="G33">
        <v>8</v>
      </c>
      <c r="H33">
        <f t="shared" si="4"/>
        <v>1336</v>
      </c>
    </row>
    <row r="34" spans="1:8" x14ac:dyDescent="0.35">
      <c r="A34" s="8"/>
      <c r="B34" s="8"/>
      <c r="C34" s="8"/>
      <c r="D34" s="8"/>
      <c r="E34" s="9"/>
      <c r="F34" s="10"/>
      <c r="H34">
        <f>SUM(H18:H33)</f>
        <v>24483.599999999999</v>
      </c>
    </row>
    <row r="35" spans="1:8" x14ac:dyDescent="0.35">
      <c r="A35" s="16" t="s">
        <v>30</v>
      </c>
      <c r="B35" s="16"/>
      <c r="C35" s="16"/>
      <c r="D35" s="16"/>
      <c r="E35" s="16"/>
      <c r="F35" s="17"/>
    </row>
    <row r="36" spans="1:8" x14ac:dyDescent="0.35">
      <c r="A36" s="11" t="s">
        <v>53</v>
      </c>
      <c r="B36" s="11"/>
      <c r="C36" s="11"/>
      <c r="D36" s="11"/>
      <c r="E36" s="12">
        <v>884</v>
      </c>
      <c r="F36" s="12"/>
      <c r="G36">
        <v>2.4</v>
      </c>
      <c r="H36">
        <f t="shared" si="1"/>
        <v>2121.6</v>
      </c>
    </row>
    <row r="37" spans="1:8" x14ac:dyDescent="0.35">
      <c r="A37" s="11" t="s">
        <v>54</v>
      </c>
      <c r="B37" s="11"/>
      <c r="C37" s="11"/>
      <c r="D37" s="11"/>
      <c r="E37" s="12">
        <v>252</v>
      </c>
      <c r="F37" s="12"/>
      <c r="G37">
        <v>2.25</v>
      </c>
      <c r="H37">
        <f t="shared" si="1"/>
        <v>567</v>
      </c>
    </row>
    <row r="38" spans="1:8" x14ac:dyDescent="0.35">
      <c r="A38" s="11" t="s">
        <v>29</v>
      </c>
      <c r="B38" s="11"/>
      <c r="C38" s="11"/>
      <c r="D38" s="11"/>
      <c r="E38" s="12">
        <v>26</v>
      </c>
      <c r="F38" s="12"/>
      <c r="G38">
        <v>2.25</v>
      </c>
      <c r="H38">
        <f t="shared" si="1"/>
        <v>58.5</v>
      </c>
    </row>
    <row r="39" spans="1:8" x14ac:dyDescent="0.35">
      <c r="A39" s="11" t="s">
        <v>55</v>
      </c>
      <c r="B39" s="11"/>
      <c r="C39" s="11"/>
      <c r="D39" s="11"/>
      <c r="E39" s="12">
        <v>106</v>
      </c>
      <c r="F39" s="12"/>
      <c r="G39">
        <v>4</v>
      </c>
      <c r="H39">
        <f t="shared" si="1"/>
        <v>424</v>
      </c>
    </row>
    <row r="40" spans="1:8" x14ac:dyDescent="0.35">
      <c r="A40" s="4"/>
      <c r="B40" s="4"/>
      <c r="C40" s="4"/>
      <c r="D40" s="4"/>
      <c r="E40" s="5"/>
      <c r="F40" s="5"/>
      <c r="H40">
        <f>SUM(H36:H39)</f>
        <v>3171.1</v>
      </c>
    </row>
    <row r="41" spans="1:8" x14ac:dyDescent="0.35">
      <c r="A41" s="16" t="s">
        <v>56</v>
      </c>
      <c r="B41" s="16"/>
      <c r="C41" s="16"/>
      <c r="D41" s="16"/>
      <c r="E41" s="16" t="s">
        <v>9</v>
      </c>
      <c r="F41" s="17"/>
    </row>
    <row r="42" spans="1:8" ht="16" customHeight="1" x14ac:dyDescent="0.35">
      <c r="A42" s="11" t="s">
        <v>57</v>
      </c>
      <c r="B42" s="11"/>
      <c r="C42" s="11"/>
      <c r="D42" s="11"/>
      <c r="E42" s="12">
        <v>10</v>
      </c>
      <c r="F42" s="12"/>
      <c r="G42">
        <v>12</v>
      </c>
      <c r="H42">
        <f>E42*G42</f>
        <v>120</v>
      </c>
    </row>
    <row r="43" spans="1:8" x14ac:dyDescent="0.35">
      <c r="A43" s="11" t="s">
        <v>58</v>
      </c>
      <c r="B43" s="11"/>
      <c r="C43" s="11"/>
      <c r="D43" s="11"/>
      <c r="E43" s="12">
        <v>59</v>
      </c>
      <c r="F43" s="12"/>
      <c r="G43">
        <v>18</v>
      </c>
      <c r="H43">
        <f t="shared" ref="H43:H44" si="5">E43*G43</f>
        <v>1062</v>
      </c>
    </row>
    <row r="44" spans="1:8" x14ac:dyDescent="0.35">
      <c r="A44" s="11" t="s">
        <v>59</v>
      </c>
      <c r="B44" s="11"/>
      <c r="C44" s="11"/>
      <c r="D44" s="11"/>
      <c r="E44" s="12">
        <v>12</v>
      </c>
      <c r="F44" s="12"/>
      <c r="G44">
        <v>18</v>
      </c>
      <c r="H44">
        <f t="shared" si="5"/>
        <v>216</v>
      </c>
    </row>
    <row r="45" spans="1:8" ht="16" customHeight="1" x14ac:dyDescent="0.35">
      <c r="A45" s="11" t="s">
        <v>60</v>
      </c>
      <c r="B45" s="11"/>
      <c r="C45" s="11"/>
      <c r="D45" s="11"/>
      <c r="E45" s="12">
        <v>1</v>
      </c>
      <c r="F45" s="12"/>
      <c r="G45">
        <v>75</v>
      </c>
      <c r="H45">
        <f>E45*G45</f>
        <v>75</v>
      </c>
    </row>
    <row r="46" spans="1:8" x14ac:dyDescent="0.35">
      <c r="A46" s="11" t="s">
        <v>61</v>
      </c>
      <c r="B46" s="11"/>
      <c r="C46" s="11"/>
      <c r="D46" s="11"/>
      <c r="E46" s="12">
        <v>196</v>
      </c>
      <c r="F46" s="12"/>
      <c r="G46">
        <v>9</v>
      </c>
      <c r="H46">
        <f t="shared" ref="H46:H47" si="6">E46*G46</f>
        <v>1764</v>
      </c>
    </row>
    <row r="47" spans="1:8" x14ac:dyDescent="0.35">
      <c r="A47" s="11" t="s">
        <v>62</v>
      </c>
      <c r="B47" s="11"/>
      <c r="C47" s="11"/>
      <c r="D47" s="11"/>
      <c r="E47" s="12">
        <v>424</v>
      </c>
      <c r="F47" s="12"/>
      <c r="G47">
        <v>2.75</v>
      </c>
      <c r="H47">
        <f t="shared" si="6"/>
        <v>1166</v>
      </c>
    </row>
    <row r="48" spans="1:8" ht="16" customHeight="1" x14ac:dyDescent="0.35">
      <c r="A48" s="11" t="s">
        <v>63</v>
      </c>
      <c r="B48" s="11"/>
      <c r="C48" s="11"/>
      <c r="D48" s="11"/>
      <c r="E48" s="12">
        <v>3</v>
      </c>
      <c r="F48" s="12"/>
      <c r="G48">
        <v>250</v>
      </c>
      <c r="H48">
        <f>E48*G48</f>
        <v>750</v>
      </c>
    </row>
    <row r="49" spans="1:8" x14ac:dyDescent="0.35">
      <c r="A49" s="11" t="s">
        <v>64</v>
      </c>
      <c r="B49" s="11"/>
      <c r="C49" s="11"/>
      <c r="D49" s="11"/>
      <c r="E49" s="12">
        <v>388</v>
      </c>
      <c r="F49" s="12"/>
      <c r="G49">
        <v>6.4</v>
      </c>
      <c r="H49">
        <f t="shared" ref="H49:H50" si="7">E49*G49</f>
        <v>2483.2000000000003</v>
      </c>
    </row>
    <row r="50" spans="1:8" x14ac:dyDescent="0.35">
      <c r="A50" s="11" t="s">
        <v>65</v>
      </c>
      <c r="B50" s="11"/>
      <c r="C50" s="11"/>
      <c r="D50" s="11"/>
      <c r="E50" s="12">
        <v>109</v>
      </c>
      <c r="F50" s="12"/>
      <c r="G50">
        <v>18</v>
      </c>
      <c r="H50">
        <f t="shared" si="7"/>
        <v>1962</v>
      </c>
    </row>
    <row r="51" spans="1:8" x14ac:dyDescent="0.35">
      <c r="A51" s="11" t="s">
        <v>66</v>
      </c>
      <c r="B51" s="11"/>
      <c r="C51" s="11"/>
      <c r="D51" s="11"/>
      <c r="E51" s="12">
        <v>270</v>
      </c>
      <c r="F51" s="12"/>
      <c r="G51">
        <v>7</v>
      </c>
      <c r="H51">
        <f t="shared" ref="H51:H52" si="8">E51*G51</f>
        <v>1890</v>
      </c>
    </row>
    <row r="52" spans="1:8" x14ac:dyDescent="0.35">
      <c r="A52" s="11" t="s">
        <v>67</v>
      </c>
      <c r="B52" s="11"/>
      <c r="C52" s="11"/>
      <c r="D52" s="11"/>
      <c r="E52" s="12">
        <v>76</v>
      </c>
      <c r="F52" s="12"/>
      <c r="G52">
        <v>4</v>
      </c>
      <c r="H52">
        <f t="shared" si="8"/>
        <v>304</v>
      </c>
    </row>
    <row r="53" spans="1:8" x14ac:dyDescent="0.35">
      <c r="A53" s="11" t="s">
        <v>68</v>
      </c>
      <c r="B53" s="11"/>
      <c r="C53" s="11"/>
      <c r="D53" s="11"/>
      <c r="E53" s="12">
        <v>314</v>
      </c>
      <c r="F53" s="12"/>
      <c r="G53">
        <v>20</v>
      </c>
      <c r="H53">
        <f t="shared" ref="H53" si="9">E53*G53</f>
        <v>6280</v>
      </c>
    </row>
    <row r="54" spans="1:8" x14ac:dyDescent="0.35">
      <c r="A54" s="11" t="s">
        <v>76</v>
      </c>
      <c r="B54" s="11"/>
      <c r="C54" s="11"/>
      <c r="D54" s="11"/>
      <c r="E54" s="12">
        <v>20</v>
      </c>
      <c r="F54" s="12"/>
      <c r="G54">
        <v>385</v>
      </c>
      <c r="H54">
        <f t="shared" ref="H54" si="10">E54*G54</f>
        <v>7700</v>
      </c>
    </row>
    <row r="55" spans="1:8" x14ac:dyDescent="0.35">
      <c r="A55" s="4"/>
      <c r="B55" s="4"/>
      <c r="C55" s="4"/>
      <c r="D55" s="4"/>
      <c r="E55" s="5"/>
      <c r="F55" s="5"/>
      <c r="H55">
        <f>SUM(H42:H54)</f>
        <v>25772.2</v>
      </c>
    </row>
    <row r="56" spans="1:8" x14ac:dyDescent="0.35">
      <c r="A56" s="16" t="s">
        <v>69</v>
      </c>
      <c r="B56" s="16"/>
      <c r="C56" s="16"/>
      <c r="D56" s="16"/>
      <c r="E56" s="16" t="s">
        <v>9</v>
      </c>
      <c r="F56" s="17"/>
    </row>
    <row r="57" spans="1:8" ht="16" customHeight="1" x14ac:dyDescent="0.35">
      <c r="A57" s="11" t="s">
        <v>40</v>
      </c>
      <c r="B57" s="11"/>
      <c r="C57" s="11"/>
      <c r="D57" s="11"/>
      <c r="E57" s="12">
        <v>9</v>
      </c>
      <c r="F57" s="12"/>
      <c r="G57">
        <v>12</v>
      </c>
      <c r="H57">
        <f>E57*G57</f>
        <v>108</v>
      </c>
    </row>
    <row r="58" spans="1:8" x14ac:dyDescent="0.35">
      <c r="A58" s="4"/>
      <c r="B58" s="4"/>
      <c r="C58" s="4"/>
      <c r="D58" s="4"/>
      <c r="E58" s="5"/>
      <c r="F58" s="5"/>
      <c r="H58">
        <f>H57</f>
        <v>108</v>
      </c>
    </row>
    <row r="59" spans="1:8" x14ac:dyDescent="0.35">
      <c r="A59" s="16" t="s">
        <v>22</v>
      </c>
      <c r="B59" s="16"/>
      <c r="C59" s="16"/>
      <c r="D59" s="16"/>
      <c r="E59" s="16" t="s">
        <v>9</v>
      </c>
      <c r="F59" s="17"/>
    </row>
    <row r="60" spans="1:8" x14ac:dyDescent="0.35">
      <c r="A60" s="11" t="s">
        <v>71</v>
      </c>
      <c r="B60" s="11"/>
      <c r="C60" s="11"/>
      <c r="D60" s="11"/>
      <c r="E60" s="28">
        <v>1400</v>
      </c>
      <c r="F60" s="12"/>
      <c r="G60">
        <v>40</v>
      </c>
      <c r="H60">
        <f t="shared" si="1"/>
        <v>56000</v>
      </c>
    </row>
    <row r="61" spans="1:8" x14ac:dyDescent="0.35">
      <c r="A61" s="4"/>
      <c r="B61" s="4"/>
      <c r="C61" s="4"/>
      <c r="D61" s="4"/>
      <c r="E61" s="5"/>
      <c r="F61" s="5"/>
      <c r="H61">
        <f>H60</f>
        <v>56000</v>
      </c>
    </row>
    <row r="62" spans="1:8" x14ac:dyDescent="0.35">
      <c r="A62" s="16" t="s">
        <v>72</v>
      </c>
      <c r="B62" s="16"/>
      <c r="C62" s="16"/>
      <c r="D62" s="16"/>
      <c r="E62" s="16" t="s">
        <v>9</v>
      </c>
      <c r="F62" s="17"/>
    </row>
    <row r="63" spans="1:8" x14ac:dyDescent="0.35">
      <c r="A63" s="11" t="s">
        <v>81</v>
      </c>
      <c r="B63" s="11"/>
      <c r="C63" s="11"/>
      <c r="D63" s="11"/>
      <c r="E63" s="12">
        <v>6100</v>
      </c>
      <c r="F63" s="12"/>
      <c r="G63">
        <v>0.52</v>
      </c>
      <c r="H63">
        <f t="shared" ref="H63" si="11">E63*G63</f>
        <v>3172</v>
      </c>
    </row>
    <row r="64" spans="1:8" x14ac:dyDescent="0.35">
      <c r="A64" s="4"/>
      <c r="B64" s="4"/>
      <c r="C64" s="4"/>
      <c r="D64" s="4"/>
      <c r="E64" s="5"/>
      <c r="F64" s="5"/>
    </row>
    <row r="65" spans="1:8" x14ac:dyDescent="0.35">
      <c r="A65" s="16" t="s">
        <v>82</v>
      </c>
      <c r="B65" s="16"/>
      <c r="C65" s="16"/>
      <c r="D65" s="16"/>
      <c r="E65" s="16" t="s">
        <v>9</v>
      </c>
      <c r="F65" s="17"/>
    </row>
    <row r="66" spans="1:8" x14ac:dyDescent="0.35">
      <c r="A66" s="11" t="s">
        <v>83</v>
      </c>
      <c r="B66" s="11"/>
      <c r="C66" s="11"/>
      <c r="D66" s="11"/>
      <c r="E66" s="12">
        <v>45</v>
      </c>
      <c r="F66" s="12"/>
      <c r="G66">
        <v>50</v>
      </c>
      <c r="H66">
        <f t="shared" ref="H66" si="12">E66*G66</f>
        <v>2250</v>
      </c>
    </row>
    <row r="67" spans="1:8" x14ac:dyDescent="0.35">
      <c r="A67" s="4"/>
      <c r="B67" s="4"/>
      <c r="C67" s="4"/>
      <c r="D67" s="4"/>
      <c r="E67" s="5"/>
      <c r="F67" s="5"/>
    </row>
    <row r="68" spans="1:8" x14ac:dyDescent="0.35">
      <c r="A68" s="16" t="s">
        <v>13</v>
      </c>
      <c r="B68" s="16"/>
      <c r="C68" s="16"/>
      <c r="D68" s="16"/>
      <c r="E68" s="16"/>
      <c r="F68" s="17"/>
      <c r="G68" t="s">
        <v>23</v>
      </c>
      <c r="H68">
        <f>SUM(H63,H61,H58,H55,H40,H34,H16,H66)</f>
        <v>163766.9</v>
      </c>
    </row>
    <row r="69" spans="1:8" x14ac:dyDescent="0.35">
      <c r="A69" s="25" t="s">
        <v>14</v>
      </c>
      <c r="B69" s="26"/>
      <c r="C69" s="26"/>
      <c r="D69" s="26"/>
      <c r="E69" s="26"/>
      <c r="F69" s="27"/>
      <c r="G69" t="s">
        <v>24</v>
      </c>
      <c r="H69">
        <v>79000</v>
      </c>
    </row>
    <row r="70" spans="1:8" x14ac:dyDescent="0.35">
      <c r="A70" s="25" t="s">
        <v>15</v>
      </c>
      <c r="B70" s="26"/>
      <c r="C70" s="26"/>
      <c r="D70" s="26"/>
      <c r="E70" s="26"/>
      <c r="F70" s="27"/>
      <c r="G70" t="s">
        <v>25</v>
      </c>
      <c r="H70">
        <v>103680</v>
      </c>
    </row>
    <row r="71" spans="1:8" x14ac:dyDescent="0.35">
      <c r="A71" s="25" t="s">
        <v>16</v>
      </c>
      <c r="B71" s="26"/>
      <c r="C71" s="26"/>
      <c r="D71" s="26"/>
      <c r="E71" s="26"/>
      <c r="F71" s="27"/>
      <c r="G71" t="s">
        <v>26</v>
      </c>
      <c r="H71">
        <v>20000</v>
      </c>
    </row>
    <row r="72" spans="1:8" x14ac:dyDescent="0.35">
      <c r="A72" s="25" t="s">
        <v>17</v>
      </c>
      <c r="B72" s="26"/>
      <c r="C72" s="26"/>
      <c r="D72" s="26"/>
      <c r="E72" s="26"/>
      <c r="F72" s="27"/>
    </row>
    <row r="73" spans="1:8" x14ac:dyDescent="0.35">
      <c r="A73" s="25" t="s">
        <v>17</v>
      </c>
      <c r="B73" s="26"/>
      <c r="C73" s="26"/>
      <c r="D73" s="26"/>
      <c r="E73" s="26"/>
      <c r="F73" s="27"/>
      <c r="G73" t="s">
        <v>28</v>
      </c>
      <c r="H73">
        <f>SUM(H68:H71)</f>
        <v>366446.9</v>
      </c>
    </row>
    <row r="74" spans="1:8" x14ac:dyDescent="0.35">
      <c r="A74" s="25" t="s">
        <v>18</v>
      </c>
      <c r="B74" s="26"/>
      <c r="C74" s="26"/>
      <c r="D74" s="26"/>
      <c r="E74" s="26"/>
      <c r="F74" s="27"/>
      <c r="G74" t="s">
        <v>27</v>
      </c>
      <c r="H74">
        <f>H73*1.25</f>
        <v>458058.625</v>
      </c>
    </row>
    <row r="75" spans="1:8" x14ac:dyDescent="0.35">
      <c r="A75" s="25" t="s">
        <v>19</v>
      </c>
      <c r="B75" s="26"/>
      <c r="C75" s="26"/>
      <c r="D75" s="26"/>
      <c r="E75" s="26"/>
      <c r="F75" s="27"/>
    </row>
    <row r="76" spans="1:8" x14ac:dyDescent="0.35">
      <c r="A76" s="25" t="s">
        <v>20</v>
      </c>
      <c r="B76" s="26"/>
      <c r="C76" s="26"/>
      <c r="D76" s="26"/>
      <c r="E76" s="26"/>
      <c r="F76" s="27"/>
    </row>
    <row r="77" spans="1:8" ht="15.75" customHeight="1" thickBot="1" x14ac:dyDescent="0.4">
      <c r="A77" s="3"/>
      <c r="B77" s="3"/>
      <c r="C77" s="3"/>
      <c r="D77" s="3"/>
      <c r="E77" s="3"/>
      <c r="F77" s="3"/>
    </row>
    <row r="78" spans="1:8" x14ac:dyDescent="0.35">
      <c r="A78" s="22" t="s">
        <v>12</v>
      </c>
      <c r="B78" s="23"/>
      <c r="C78" s="23"/>
      <c r="D78" s="24"/>
      <c r="E78" s="22">
        <f>H74</f>
        <v>458058.625</v>
      </c>
      <c r="F78" s="24"/>
    </row>
    <row r="79" spans="1:8" x14ac:dyDescent="0.35">
      <c r="A79" s="6"/>
      <c r="B79" s="6"/>
      <c r="C79" s="6"/>
      <c r="D79" s="6"/>
      <c r="E79" s="6"/>
      <c r="F79" s="6"/>
    </row>
    <row r="82" spans="1:8" x14ac:dyDescent="0.35">
      <c r="A82" s="16" t="s">
        <v>31</v>
      </c>
      <c r="B82" s="16"/>
      <c r="C82" s="16"/>
      <c r="D82" s="16"/>
      <c r="E82" s="16" t="s">
        <v>9</v>
      </c>
      <c r="F82" s="17"/>
    </row>
    <row r="83" spans="1:8" x14ac:dyDescent="0.35">
      <c r="A83" s="11" t="s">
        <v>37</v>
      </c>
      <c r="B83" s="11"/>
      <c r="C83" s="11"/>
      <c r="D83" s="11"/>
      <c r="E83" s="12">
        <v>850</v>
      </c>
      <c r="F83" s="12"/>
      <c r="G83">
        <v>9</v>
      </c>
      <c r="H83">
        <f t="shared" ref="H83" si="13">E83*G83</f>
        <v>7650</v>
      </c>
    </row>
    <row r="84" spans="1:8" ht="15.75" customHeight="1" thickBot="1" x14ac:dyDescent="0.4">
      <c r="A84" s="3"/>
      <c r="B84" s="3"/>
      <c r="C84" s="3"/>
      <c r="D84" s="3"/>
      <c r="E84" s="3"/>
      <c r="F84" s="3"/>
    </row>
    <row r="85" spans="1:8" x14ac:dyDescent="0.35">
      <c r="A85" s="13" t="s">
        <v>12</v>
      </c>
      <c r="B85" s="14"/>
      <c r="C85" s="14"/>
      <c r="D85" s="15"/>
      <c r="E85" s="13">
        <v>7650</v>
      </c>
      <c r="F85" s="15"/>
    </row>
    <row r="86" spans="1:8" x14ac:dyDescent="0.35">
      <c r="A86" s="6"/>
      <c r="B86" s="6"/>
      <c r="C86" s="6"/>
      <c r="D86" s="6"/>
      <c r="E86" s="6"/>
      <c r="F86" s="6"/>
    </row>
    <row r="88" spans="1:8" x14ac:dyDescent="0.35">
      <c r="A88" s="16" t="s">
        <v>32</v>
      </c>
      <c r="B88" s="16"/>
      <c r="C88" s="16"/>
      <c r="D88" s="16"/>
      <c r="E88" s="16" t="s">
        <v>9</v>
      </c>
      <c r="F88" s="17"/>
    </row>
    <row r="89" spans="1:8" x14ac:dyDescent="0.35">
      <c r="A89" s="11" t="s">
        <v>73</v>
      </c>
      <c r="B89" s="11"/>
      <c r="C89" s="11"/>
      <c r="D89" s="11"/>
      <c r="E89" s="12">
        <v>500</v>
      </c>
      <c r="F89" s="12"/>
      <c r="G89">
        <v>6</v>
      </c>
      <c r="H89">
        <f t="shared" ref="H89" si="14">E89*G89</f>
        <v>3000</v>
      </c>
    </row>
    <row r="90" spans="1:8" ht="15.75" customHeight="1" thickBot="1" x14ac:dyDescent="0.4">
      <c r="A90" s="3"/>
      <c r="B90" s="3"/>
      <c r="C90" s="3"/>
      <c r="D90" s="3"/>
      <c r="E90" s="3"/>
      <c r="F90" s="3"/>
    </row>
    <row r="91" spans="1:8" x14ac:dyDescent="0.35">
      <c r="A91" s="13" t="s">
        <v>12</v>
      </c>
      <c r="B91" s="14"/>
      <c r="C91" s="14"/>
      <c r="D91" s="15"/>
      <c r="E91" s="13">
        <v>3000</v>
      </c>
      <c r="F91" s="15"/>
    </row>
    <row r="92" spans="1:8" x14ac:dyDescent="0.35">
      <c r="A92" s="6"/>
      <c r="B92" s="6"/>
      <c r="C92" s="6"/>
      <c r="D92" s="6"/>
      <c r="E92" s="6"/>
      <c r="F92" s="6"/>
    </row>
  </sheetData>
  <mergeCells count="133">
    <mergeCell ref="A51:D51"/>
    <mergeCell ref="E51:F51"/>
    <mergeCell ref="A56:D56"/>
    <mergeCell ref="E56:F56"/>
    <mergeCell ref="A57:D57"/>
    <mergeCell ref="E57:F57"/>
    <mergeCell ref="A46:D46"/>
    <mergeCell ref="E46:F46"/>
    <mergeCell ref="A47:D47"/>
    <mergeCell ref="E47:F47"/>
    <mergeCell ref="A48:D48"/>
    <mergeCell ref="E48:F48"/>
    <mergeCell ref="A49:D49"/>
    <mergeCell ref="E49:F49"/>
    <mergeCell ref="A50:D50"/>
    <mergeCell ref="E50:F50"/>
    <mergeCell ref="A53:D53"/>
    <mergeCell ref="E53:F53"/>
    <mergeCell ref="A52:D52"/>
    <mergeCell ref="E52:F52"/>
    <mergeCell ref="A42:D42"/>
    <mergeCell ref="E42:F42"/>
    <mergeCell ref="A43:D43"/>
    <mergeCell ref="E43:F43"/>
    <mergeCell ref="A44:D44"/>
    <mergeCell ref="E44:F44"/>
    <mergeCell ref="A45:D45"/>
    <mergeCell ref="E45:F45"/>
    <mergeCell ref="E30:F30"/>
    <mergeCell ref="A31:D31"/>
    <mergeCell ref="E31:F31"/>
    <mergeCell ref="A32:D32"/>
    <mergeCell ref="E32:F32"/>
    <mergeCell ref="A33:D33"/>
    <mergeCell ref="E33:F33"/>
    <mergeCell ref="A37:D37"/>
    <mergeCell ref="E37:F37"/>
    <mergeCell ref="A39:D39"/>
    <mergeCell ref="E39:F39"/>
    <mergeCell ref="A41:D41"/>
    <mergeCell ref="E41:F41"/>
    <mergeCell ref="A82:D82"/>
    <mergeCell ref="E82:F82"/>
    <mergeCell ref="A83:D83"/>
    <mergeCell ref="E83:F83"/>
    <mergeCell ref="A59:D59"/>
    <mergeCell ref="E59:F59"/>
    <mergeCell ref="A60:D60"/>
    <mergeCell ref="A78:D78"/>
    <mergeCell ref="A71:F71"/>
    <mergeCell ref="A72:F72"/>
    <mergeCell ref="A68:F68"/>
    <mergeCell ref="A76:F76"/>
    <mergeCell ref="E78:F78"/>
    <mergeCell ref="A74:F74"/>
    <mergeCell ref="A75:F75"/>
    <mergeCell ref="A73:F73"/>
    <mergeCell ref="A69:F69"/>
    <mergeCell ref="A70:F70"/>
    <mergeCell ref="E65:F65"/>
    <mergeCell ref="A66:D66"/>
    <mergeCell ref="E66:F66"/>
    <mergeCell ref="E60:F60"/>
    <mergeCell ref="A1:F1"/>
    <mergeCell ref="C2:F2"/>
    <mergeCell ref="C3:F3"/>
    <mergeCell ref="C4:F4"/>
    <mergeCell ref="C5:F5"/>
    <mergeCell ref="B6:F6"/>
    <mergeCell ref="E17:F1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7:D17"/>
    <mergeCell ref="A13:D13"/>
    <mergeCell ref="E13:F13"/>
    <mergeCell ref="A14:D14"/>
    <mergeCell ref="A15:D15"/>
    <mergeCell ref="E15:F15"/>
    <mergeCell ref="E14:F14"/>
    <mergeCell ref="A19:D19"/>
    <mergeCell ref="E19:F19"/>
    <mergeCell ref="A22:D22"/>
    <mergeCell ref="E35:F35"/>
    <mergeCell ref="E22:F22"/>
    <mergeCell ref="A23:D23"/>
    <mergeCell ref="A24:D24"/>
    <mergeCell ref="E24:F24"/>
    <mergeCell ref="A38:D38"/>
    <mergeCell ref="E38:F38"/>
    <mergeCell ref="A36:D36"/>
    <mergeCell ref="E36:F36"/>
    <mergeCell ref="E20:F20"/>
    <mergeCell ref="A21:D21"/>
    <mergeCell ref="E21:F21"/>
    <mergeCell ref="A20:D20"/>
    <mergeCell ref="A25:D25"/>
    <mergeCell ref="E25:F25"/>
    <mergeCell ref="A35:D35"/>
    <mergeCell ref="E23:F23"/>
    <mergeCell ref="A26:D26"/>
    <mergeCell ref="E26:F26"/>
    <mergeCell ref="A18:D18"/>
    <mergeCell ref="E18:F18"/>
    <mergeCell ref="A28:D28"/>
    <mergeCell ref="E28:F28"/>
    <mergeCell ref="A29:D29"/>
    <mergeCell ref="E29:F29"/>
    <mergeCell ref="A30:D30"/>
    <mergeCell ref="A91:D91"/>
    <mergeCell ref="E91:F91"/>
    <mergeCell ref="A88:D88"/>
    <mergeCell ref="E88:F88"/>
    <mergeCell ref="A89:D89"/>
    <mergeCell ref="E89:F89"/>
    <mergeCell ref="A85:D85"/>
    <mergeCell ref="E85:F85"/>
    <mergeCell ref="A27:D27"/>
    <mergeCell ref="E27:F27"/>
    <mergeCell ref="A54:D54"/>
    <mergeCell ref="E54:F54"/>
    <mergeCell ref="A62:D62"/>
    <mergeCell ref="E62:F62"/>
    <mergeCell ref="A63:D63"/>
    <mergeCell ref="E63:F63"/>
    <mergeCell ref="A65:D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2020-08-27T23:21:42Z</dcterms:modified>
</cp:coreProperties>
</file>