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79" documentId="8_{D9ACEE9A-2E54-4E95-BFA4-B9E0A43405B8}" xr6:coauthVersionLast="47" xr6:coauthVersionMax="47" xr10:uidLastSave="{A047F787-C71F-45B3-8D03-66D138BDB57E}"/>
  <bookViews>
    <workbookView xWindow="-120" yWindow="-120" windowWidth="22800" windowHeight="1468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4" i="1" l="1"/>
  <c r="H85" i="1"/>
  <c r="H81" i="1"/>
  <c r="H68" i="1"/>
  <c r="H67" i="1"/>
  <c r="H66" i="1"/>
  <c r="H65" i="1"/>
  <c r="H56" i="1"/>
  <c r="H55" i="1"/>
  <c r="H54" i="1"/>
  <c r="H53" i="1"/>
  <c r="H52" i="1"/>
  <c r="H51" i="1"/>
  <c r="H21" i="1"/>
  <c r="H20" i="1"/>
  <c r="H80" i="1"/>
  <c r="H82" i="1" s="1"/>
  <c r="H77" i="1"/>
  <c r="H76" i="1"/>
  <c r="H75" i="1"/>
  <c r="H74" i="1"/>
  <c r="H73" i="1"/>
  <c r="H72" i="1"/>
  <c r="H71" i="1"/>
  <c r="H64" i="1"/>
  <c r="H63" i="1"/>
  <c r="H62" i="1"/>
  <c r="H61" i="1"/>
  <c r="H60" i="1"/>
  <c r="H59" i="1"/>
  <c r="H47" i="1"/>
  <c r="H46" i="1"/>
  <c r="H30" i="1"/>
  <c r="H29" i="1"/>
  <c r="H28" i="1"/>
  <c r="H27" i="1"/>
  <c r="H19" i="1"/>
  <c r="H18" i="1"/>
  <c r="H17" i="1"/>
  <c r="H16" i="1"/>
  <c r="H15" i="1"/>
  <c r="H14" i="1"/>
  <c r="H33" i="1"/>
  <c r="H26" i="1"/>
  <c r="H34" i="1"/>
  <c r="H9" i="1"/>
  <c r="H78" i="1" l="1"/>
  <c r="H69" i="1"/>
  <c r="H50" i="1"/>
  <c r="H49" i="1"/>
  <c r="H48" i="1"/>
  <c r="H45" i="1"/>
  <c r="H44" i="1"/>
  <c r="H43" i="1"/>
  <c r="H42" i="1"/>
  <c r="H41" i="1"/>
  <c r="H40" i="1" l="1"/>
  <c r="H39" i="1"/>
  <c r="H38" i="1"/>
  <c r="H35" i="1"/>
  <c r="H36" i="1" s="1"/>
  <c r="H25" i="1"/>
  <c r="H24" i="1"/>
  <c r="H57" i="1" l="1"/>
  <c r="H31" i="1"/>
  <c r="H13" i="1" l="1"/>
  <c r="H12" i="1"/>
  <c r="H87" i="1"/>
  <c r="H88" i="1" s="1"/>
  <c r="H11" i="1" l="1"/>
  <c r="H10" i="1" l="1"/>
  <c r="H22" i="1" s="1"/>
  <c r="H89" i="1" s="1"/>
  <c r="H95" i="1" l="1"/>
  <c r="H96" i="1" s="1"/>
</calcChain>
</file>

<file path=xl/sharedStrings.xml><?xml version="1.0" encoding="utf-8"?>
<sst xmlns="http://schemas.openxmlformats.org/spreadsheetml/2006/main" count="126" uniqueCount="114">
  <si>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</si>
  <si>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</si>
  <si>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</si>
  <si>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</si>
  <si>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</si>
  <si>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</si>
  <si>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</si>
  <si>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</si>
  <si>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</si>
  <si>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</si>
  <si>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</si>
  <si>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</si>
  <si>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</si>
  <si>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</si>
  <si>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</si>
  <si>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</si>
  <si>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</si>
  <si>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</si>
  <si>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</si>
  <si>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</si>
  <si>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</si>
  <si>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</si>
  <si>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</si>
  <si>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</si>
  <si>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</si>
  <si>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Groundcovers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</si>
  <si>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</si>
  <si>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</si>
  <si>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</si>
  <si>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</si>
  <si>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</si>
  <si>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</si>
  <si>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5 Gal Bougainvillea</t>
  </si>
  <si>
    <t>5 Gal Red Bird of Paradise</t>
  </si>
  <si>
    <t>Vines</t>
  </si>
  <si>
    <t>Turf</t>
  </si>
  <si>
    <t>Buckeye Apartments</t>
  </si>
  <si>
    <t>48" Desert Ironwood Box (2" Caliper)</t>
  </si>
  <si>
    <t>36" Box Bonite Ash (2" Caliper)</t>
  </si>
  <si>
    <t>36" Box Red Push Pistache (2" Caliper)</t>
  </si>
  <si>
    <t>48" Box Thornless Honey Mesquite (3" Caliper)</t>
  </si>
  <si>
    <t>24" Box Live Oak (1" Caliper)</t>
  </si>
  <si>
    <t>24" Box Evergreen Elm (1" Caliper)</t>
  </si>
  <si>
    <t>Large Trees</t>
  </si>
  <si>
    <t>Small Trees</t>
  </si>
  <si>
    <t>36" Box Mastic Tree (2" Caliper)</t>
  </si>
  <si>
    <t>Palms</t>
  </si>
  <si>
    <t>24" Box Mediterranean Palm</t>
  </si>
  <si>
    <t>48" Box Mediterranean Palm</t>
  </si>
  <si>
    <t>25 T.F. Date Palm</t>
  </si>
  <si>
    <t>Shrubs</t>
  </si>
  <si>
    <t>5 Gal Barbara Karst Bougainvillea</t>
  </si>
  <si>
    <t>5 Gal Rosenka Bougainvillea</t>
  </si>
  <si>
    <t>5 Gal Tuttle Natal Plum</t>
  </si>
  <si>
    <t>15 Gal Indian Laurel Columns</t>
  </si>
  <si>
    <t>5 Gal Hybrid Texas Sage</t>
  </si>
  <si>
    <t>5 Gal Deer Grass</t>
  </si>
  <si>
    <t>5 Gal Autumn Glow Grass</t>
  </si>
  <si>
    <t>5 Gal Pink Muhly Grass</t>
  </si>
  <si>
    <t xml:space="preserve">5 Gal Dwarf Pink Oleander </t>
  </si>
  <si>
    <t>5 Gal Dwarf Olive</t>
  </si>
  <si>
    <t>5 Gal White Iceberg Shrub</t>
  </si>
  <si>
    <t>5 Gal Winter Blaze Emu Bush</t>
  </si>
  <si>
    <t>5 Gal Baja Ruellia</t>
  </si>
  <si>
    <t>5 Gal Coral Fountain</t>
  </si>
  <si>
    <t>5 Gal Sierra Apricot Tecoma</t>
  </si>
  <si>
    <t>5 Gal Gold Star tecoma</t>
  </si>
  <si>
    <t>5 Gal Solar Flare Tecoma</t>
  </si>
  <si>
    <t>5 Gal Dwarf Xylosma</t>
  </si>
  <si>
    <t>Accents</t>
  </si>
  <si>
    <t>3 Gal Blue Elf Aloe</t>
  </si>
  <si>
    <t>1 Gal Medicinal Aloe</t>
  </si>
  <si>
    <t>5 Gal Smooth Agave</t>
  </si>
  <si>
    <t>5 Gal Mexican Grass Tree</t>
  </si>
  <si>
    <t>5 Gal Fire Sticks</t>
  </si>
  <si>
    <t>5 Gal Giant Yucca</t>
  </si>
  <si>
    <t>1 Gal Red Yucca</t>
  </si>
  <si>
    <t>5 Gal Lady's Slipper</t>
  </si>
  <si>
    <t>1 Gal Mother-In-Law</t>
  </si>
  <si>
    <t>5 Gal Elephant's Food</t>
  </si>
  <si>
    <t>5 Gal Little John Bottlebruh</t>
  </si>
  <si>
    <t>1 Gal Tuttle Natal Plum</t>
  </si>
  <si>
    <t>1 Gal Outback Sunrise Emu</t>
  </si>
  <si>
    <t>5 Gal Red Lantana</t>
  </si>
  <si>
    <t>1 Gal Gold Mound Lantana</t>
  </si>
  <si>
    <t>5 Gal Purple Lantana</t>
  </si>
  <si>
    <t>1 Gal Yellow Dot</t>
  </si>
  <si>
    <t>5 Gal Crossvine</t>
  </si>
  <si>
    <t>Synthetic Turf 'Kid Play'</t>
  </si>
  <si>
    <t>1/2" Screened Apache Gold</t>
  </si>
  <si>
    <t>Notes and Exclusions</t>
  </si>
  <si>
    <r>
      <t xml:space="preserve">Grouted/Hand Placed Rip Rap Excluded. </t>
    </r>
    <r>
      <rPr>
        <sz val="11"/>
        <color rgb="FFFF0000"/>
        <rFont val="Calibri"/>
        <family val="2"/>
        <scheme val="minor"/>
      </rPr>
      <t>No Rip Rap Found</t>
    </r>
  </si>
  <si>
    <t xml:space="preserve">Soil Amendments and Preparation Excluded </t>
  </si>
  <si>
    <t>Engineered Wood Fiber Excluded</t>
  </si>
  <si>
    <t>Low Volt Lighting Excluded</t>
  </si>
  <si>
    <t>Steel Header Excluded</t>
  </si>
  <si>
    <t>Trellis Structures Excluded</t>
  </si>
  <si>
    <t>Above Ground Planter Fill Excluded</t>
  </si>
  <si>
    <t>Booster Pumps Excluded</t>
  </si>
  <si>
    <t>Pots and Amenities Excluded</t>
  </si>
  <si>
    <t>24" Box Bonita Ash (1" Caliper)</t>
  </si>
  <si>
    <t>24" Box Red Push Pistache (1" Caliper)</t>
  </si>
  <si>
    <t>24" Box Thornless Honey Mesquite (1" Caliper)</t>
  </si>
  <si>
    <t>36" Box Thornless Honey Mesquite (2" Caliper)</t>
  </si>
  <si>
    <t>36" Box Live Oak (2" Caliper)</t>
  </si>
  <si>
    <t>15 Gal Mulga Tree (.5" Caliper)</t>
  </si>
  <si>
    <t>15 Gal Mexican Bird of Paradise (.5" Caliper)</t>
  </si>
  <si>
    <t>24" Box Chitalpa Tree (1" Caliper)</t>
  </si>
  <si>
    <t>36" Box Chitalpa Tree (2" Caliper)</t>
  </si>
  <si>
    <t>24" Box Texas Olive (1" Caliper)</t>
  </si>
  <si>
    <t>15 Gal Texas Olive (.5" Caliper)</t>
  </si>
  <si>
    <t>24" Box Texas Mountain Laurel (.75" Caliper)</t>
  </si>
  <si>
    <t>Tiffway 419</t>
  </si>
  <si>
    <t>Brinkmann Contractors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</si>
</sst>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16" fontId="0" fillId="0" borderId="1" xfId="0" applyNumberFormat="1" applyBorder="1"/>
    <xf numFmtId="0" fontId="0" fillId="0" borderId="1" xfId="0" applyBorder="1"/>
    <xf numFmtId="3" fontId="0" fillId="0" borderId="3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44" fontId="2" fillId="0" borderId="10" xfId="1" applyFont="1" applyBorder="1"/>
    <xf numFmtId="44" fontId="2" fillId="0" borderId="11" xfId="1" applyFon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1" xfId="0" applyBorder="1" applyAlignment="1">
      <alignment wrapText="1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121"/>
  <sheetViews>
    <sheetView tabSelected="1" topLeftCell="A89" workbookViewId="0">
      <selection activeCell="H96" sqref="H9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35"/>
      <c r="B1" s="35"/>
      <c r="C1" s="35"/>
      <c r="D1" s="35"/>
      <c r="E1" s="35"/>
      <c r="F1" s="35"/>
    </row>
    <row r="2" spans="1:8" x14ac:dyDescent="0.35">
      <c r="A2" s="1" t="s">
        <v>3</v>
      </c>
      <c r="B2" s="1" t="s">
        <v>0</v>
      </c>
      <c r="C2" s="20" t="s">
        <v>113</v>
      </c>
      <c r="D2" s="20"/>
      <c r="E2" s="20"/>
      <c r="F2" s="20"/>
    </row>
    <row r="3" spans="1:8" x14ac:dyDescent="0.35">
      <c r="A3" s="2" t="s">
        <v>4</v>
      </c>
      <c r="B3" s="1" t="s">
        <v>1</v>
      </c>
      <c r="C3" s="36">
        <v>44718</v>
      </c>
      <c r="D3" s="37"/>
      <c r="E3" s="37"/>
      <c r="F3" s="37"/>
    </row>
    <row r="4" spans="1:8" x14ac:dyDescent="0.35">
      <c r="A4" s="1" t="s">
        <v>5</v>
      </c>
      <c r="B4" s="1" t="s">
        <v>2</v>
      </c>
      <c r="C4" s="20" t="s">
        <v>36</v>
      </c>
      <c r="D4" s="20"/>
      <c r="E4" s="20"/>
      <c r="F4" s="20"/>
    </row>
    <row r="5" spans="1:8" x14ac:dyDescent="0.35">
      <c r="A5" s="1" t="s">
        <v>6</v>
      </c>
      <c r="B5" s="7" t="s">
        <v>18</v>
      </c>
      <c r="C5" s="36">
        <v>44645</v>
      </c>
      <c r="D5" s="37"/>
      <c r="E5" s="37"/>
      <c r="F5" s="37"/>
    </row>
    <row r="6" spans="1:8" ht="29.25" customHeight="1" x14ac:dyDescent="0.35">
      <c r="A6" s="1" t="s">
        <v>7</v>
      </c>
      <c r="B6" s="34" t="s">
        <v>8</v>
      </c>
      <c r="C6" s="34"/>
      <c r="D6" s="34"/>
      <c r="E6" s="34"/>
      <c r="F6" s="34"/>
    </row>
    <row r="7" spans="1:8" x14ac:dyDescent="0.35">
      <c r="A7" s="3"/>
      <c r="B7" s="3"/>
      <c r="C7" s="3"/>
      <c r="D7" s="3"/>
      <c r="E7" s="3"/>
      <c r="F7" s="3"/>
    </row>
    <row r="8" spans="1:8" ht="13.5" customHeight="1" x14ac:dyDescent="0.35">
      <c r="A8" s="17" t="s">
        <v>43</v>
      </c>
      <c r="B8" s="17"/>
      <c r="C8" s="17"/>
      <c r="D8" s="17"/>
      <c r="E8" s="17" t="s">
        <v>9</v>
      </c>
      <c r="F8" s="17"/>
    </row>
    <row r="9" spans="1:8" x14ac:dyDescent="0.35">
      <c r="A9" s="20" t="s">
        <v>105</v>
      </c>
      <c r="B9" s="20"/>
      <c r="C9" s="20"/>
      <c r="D9" s="20"/>
      <c r="E9" s="23">
        <v>20</v>
      </c>
      <c r="F9" s="23"/>
      <c r="G9">
        <v>55</v>
      </c>
      <c r="H9">
        <f t="shared" ref="H9" si="0">E9*G9</f>
        <v>1100</v>
      </c>
    </row>
    <row r="10" spans="1:8" x14ac:dyDescent="0.35">
      <c r="A10" s="20" t="s">
        <v>37</v>
      </c>
      <c r="B10" s="20"/>
      <c r="C10" s="20"/>
      <c r="D10" s="20"/>
      <c r="E10" s="23">
        <v>6</v>
      </c>
      <c r="F10" s="23"/>
      <c r="G10">
        <v>900</v>
      </c>
      <c r="H10">
        <f t="shared" ref="H10" si="1">E10*G10</f>
        <v>5400</v>
      </c>
    </row>
    <row r="11" spans="1:8" x14ac:dyDescent="0.35">
      <c r="A11" s="20" t="s">
        <v>100</v>
      </c>
      <c r="B11" s="20"/>
      <c r="C11" s="20"/>
      <c r="D11" s="20"/>
      <c r="E11" s="23">
        <v>16</v>
      </c>
      <c r="F11" s="23"/>
      <c r="G11">
        <v>115</v>
      </c>
      <c r="H11">
        <f>E11*G11</f>
        <v>1840</v>
      </c>
    </row>
    <row r="12" spans="1:8" x14ac:dyDescent="0.35">
      <c r="A12" s="20" t="s">
        <v>38</v>
      </c>
      <c r="B12" s="20"/>
      <c r="C12" s="20"/>
      <c r="D12" s="20"/>
      <c r="E12" s="23">
        <v>3</v>
      </c>
      <c r="F12" s="23"/>
      <c r="G12">
        <v>315</v>
      </c>
      <c r="H12">
        <f t="shared" ref="H12" si="2">E12*G12</f>
        <v>945</v>
      </c>
    </row>
    <row r="13" spans="1:8" x14ac:dyDescent="0.35">
      <c r="A13" s="20" t="s">
        <v>101</v>
      </c>
      <c r="B13" s="20"/>
      <c r="C13" s="20"/>
      <c r="D13" s="20"/>
      <c r="E13" s="23">
        <v>4</v>
      </c>
      <c r="F13" s="23"/>
      <c r="G13">
        <v>115</v>
      </c>
      <c r="H13">
        <f>E13*G13</f>
        <v>460</v>
      </c>
    </row>
    <row r="14" spans="1:8" x14ac:dyDescent="0.35">
      <c r="A14" s="20" t="s">
        <v>39</v>
      </c>
      <c r="B14" s="20"/>
      <c r="C14" s="20"/>
      <c r="D14" s="20"/>
      <c r="E14" s="23">
        <v>28</v>
      </c>
      <c r="F14" s="23"/>
      <c r="G14">
        <v>315</v>
      </c>
      <c r="H14">
        <f t="shared" ref="H14:H15" si="3">E14*G14</f>
        <v>8820</v>
      </c>
    </row>
    <row r="15" spans="1:8" x14ac:dyDescent="0.35">
      <c r="A15" s="20" t="s">
        <v>102</v>
      </c>
      <c r="B15" s="20"/>
      <c r="C15" s="20"/>
      <c r="D15" s="20"/>
      <c r="E15" s="23">
        <v>13</v>
      </c>
      <c r="F15" s="23"/>
      <c r="G15">
        <v>135</v>
      </c>
      <c r="H15">
        <f t="shared" si="3"/>
        <v>1755</v>
      </c>
    </row>
    <row r="16" spans="1:8" x14ac:dyDescent="0.35">
      <c r="A16" s="20" t="s">
        <v>103</v>
      </c>
      <c r="B16" s="20"/>
      <c r="C16" s="20"/>
      <c r="D16" s="20"/>
      <c r="E16" s="23">
        <v>9</v>
      </c>
      <c r="F16" s="23"/>
      <c r="G16">
        <v>335</v>
      </c>
      <c r="H16">
        <f>E16*G16</f>
        <v>3015</v>
      </c>
    </row>
    <row r="17" spans="1:8" x14ac:dyDescent="0.35">
      <c r="A17" s="20" t="s">
        <v>40</v>
      </c>
      <c r="B17" s="20"/>
      <c r="C17" s="20"/>
      <c r="D17" s="20"/>
      <c r="E17" s="23">
        <v>6</v>
      </c>
      <c r="F17" s="23"/>
      <c r="G17">
        <v>900</v>
      </c>
      <c r="H17">
        <f t="shared" ref="H17" si="4">E17*G17</f>
        <v>5400</v>
      </c>
    </row>
    <row r="18" spans="1:8" x14ac:dyDescent="0.35">
      <c r="A18" s="20" t="s">
        <v>41</v>
      </c>
      <c r="B18" s="20"/>
      <c r="C18" s="20"/>
      <c r="D18" s="20"/>
      <c r="E18" s="23">
        <v>38</v>
      </c>
      <c r="F18" s="23"/>
      <c r="G18">
        <v>115</v>
      </c>
      <c r="H18">
        <f>E18*G18</f>
        <v>4370</v>
      </c>
    </row>
    <row r="19" spans="1:8" x14ac:dyDescent="0.35">
      <c r="A19" s="20" t="s">
        <v>104</v>
      </c>
      <c r="B19" s="20"/>
      <c r="C19" s="20"/>
      <c r="D19" s="20"/>
      <c r="E19" s="23">
        <v>6</v>
      </c>
      <c r="F19" s="23"/>
      <c r="G19">
        <v>315</v>
      </c>
      <c r="H19">
        <f t="shared" ref="H19" si="5">E19*G19</f>
        <v>1890</v>
      </c>
    </row>
    <row r="20" spans="1:8" x14ac:dyDescent="0.35">
      <c r="A20" s="20" t="s">
        <v>42</v>
      </c>
      <c r="B20" s="20"/>
      <c r="C20" s="20"/>
      <c r="D20" s="20"/>
      <c r="E20" s="23">
        <v>29</v>
      </c>
      <c r="F20" s="23"/>
      <c r="G20">
        <v>115</v>
      </c>
      <c r="H20">
        <f>E20*G20</f>
        <v>3335</v>
      </c>
    </row>
    <row r="21" spans="1:8" x14ac:dyDescent="0.35">
      <c r="A21" s="20" t="s">
        <v>42</v>
      </c>
      <c r="B21" s="20"/>
      <c r="C21" s="20"/>
      <c r="D21" s="20"/>
      <c r="E21" s="23">
        <v>6</v>
      </c>
      <c r="F21" s="23"/>
      <c r="G21">
        <v>115</v>
      </c>
      <c r="H21">
        <f t="shared" ref="H21" si="6">E21*G21</f>
        <v>690</v>
      </c>
    </row>
    <row r="22" spans="1:8" x14ac:dyDescent="0.35">
      <c r="A22" s="4"/>
      <c r="B22" s="4"/>
      <c r="C22" s="4"/>
      <c r="D22" s="4"/>
      <c r="E22" s="5"/>
      <c r="F22" s="5"/>
      <c r="H22">
        <f>SUM(H9:H21)</f>
        <v>39020</v>
      </c>
    </row>
    <row r="23" spans="1:8" ht="13.5" customHeight="1" x14ac:dyDescent="0.35">
      <c r="A23" s="17" t="s">
        <v>44</v>
      </c>
      <c r="B23" s="17"/>
      <c r="C23" s="17"/>
      <c r="D23" s="17"/>
      <c r="E23" s="17" t="s">
        <v>9</v>
      </c>
      <c r="F23" s="18"/>
    </row>
    <row r="24" spans="1:8" x14ac:dyDescent="0.35">
      <c r="A24" s="24" t="s">
        <v>106</v>
      </c>
      <c r="B24" s="25"/>
      <c r="C24" s="25"/>
      <c r="D24" s="26"/>
      <c r="E24" s="27">
        <v>30</v>
      </c>
      <c r="F24" s="28"/>
      <c r="G24">
        <v>55</v>
      </c>
      <c r="H24">
        <f t="shared" ref="H24" si="7">E24*G24</f>
        <v>1650</v>
      </c>
    </row>
    <row r="25" spans="1:8" x14ac:dyDescent="0.35">
      <c r="A25" s="24" t="s">
        <v>107</v>
      </c>
      <c r="B25" s="25"/>
      <c r="C25" s="25"/>
      <c r="D25" s="26"/>
      <c r="E25" s="27">
        <v>38</v>
      </c>
      <c r="F25" s="28"/>
      <c r="G25">
        <v>135</v>
      </c>
      <c r="H25">
        <f>E25*G25</f>
        <v>5130</v>
      </c>
    </row>
    <row r="26" spans="1:8" x14ac:dyDescent="0.35">
      <c r="A26" s="24" t="s">
        <v>108</v>
      </c>
      <c r="B26" s="25"/>
      <c r="C26" s="25"/>
      <c r="D26" s="26"/>
      <c r="E26" s="27">
        <v>33</v>
      </c>
      <c r="F26" s="28"/>
      <c r="G26">
        <v>335</v>
      </c>
      <c r="H26">
        <f>E26*G26</f>
        <v>11055</v>
      </c>
    </row>
    <row r="27" spans="1:8" x14ac:dyDescent="0.35">
      <c r="A27" s="24" t="s">
        <v>109</v>
      </c>
      <c r="B27" s="25"/>
      <c r="C27" s="25"/>
      <c r="D27" s="26"/>
      <c r="E27" s="27">
        <v>12</v>
      </c>
      <c r="F27" s="28"/>
      <c r="G27">
        <v>145</v>
      </c>
      <c r="H27">
        <f t="shared" ref="H27" si="8">E27*G27</f>
        <v>1740</v>
      </c>
    </row>
    <row r="28" spans="1:8" x14ac:dyDescent="0.35">
      <c r="A28" s="24" t="s">
        <v>110</v>
      </c>
      <c r="B28" s="25"/>
      <c r="C28" s="25"/>
      <c r="D28" s="26"/>
      <c r="E28" s="27">
        <v>22</v>
      </c>
      <c r="F28" s="28"/>
      <c r="G28">
        <v>65</v>
      </c>
      <c r="H28">
        <f>E28*G28</f>
        <v>1430</v>
      </c>
    </row>
    <row r="29" spans="1:8" x14ac:dyDescent="0.35">
      <c r="A29" s="24" t="s">
        <v>45</v>
      </c>
      <c r="B29" s="25"/>
      <c r="C29" s="25"/>
      <c r="D29" s="26"/>
      <c r="E29" s="27">
        <v>23</v>
      </c>
      <c r="F29" s="28"/>
      <c r="G29">
        <v>600</v>
      </c>
      <c r="H29">
        <f>E29*G29</f>
        <v>13800</v>
      </c>
    </row>
    <row r="30" spans="1:8" x14ac:dyDescent="0.35">
      <c r="A30" s="24" t="s">
        <v>111</v>
      </c>
      <c r="B30" s="25"/>
      <c r="C30" s="25"/>
      <c r="D30" s="26"/>
      <c r="E30" s="27">
        <v>10</v>
      </c>
      <c r="F30" s="28"/>
      <c r="G30">
        <v>145</v>
      </c>
      <c r="H30">
        <f t="shared" ref="H30" si="9">E30*G30</f>
        <v>1450</v>
      </c>
    </row>
    <row r="31" spans="1:8" x14ac:dyDescent="0.35">
      <c r="A31" s="9"/>
      <c r="B31" s="10"/>
      <c r="C31" s="10"/>
      <c r="D31" s="11"/>
      <c r="E31" s="12"/>
      <c r="F31" s="13"/>
      <c r="H31">
        <f>SUM(H24:H30)</f>
        <v>36255</v>
      </c>
    </row>
    <row r="32" spans="1:8" ht="13.5" customHeight="1" x14ac:dyDescent="0.35">
      <c r="A32" s="17" t="s">
        <v>46</v>
      </c>
      <c r="B32" s="17"/>
      <c r="C32" s="17"/>
      <c r="D32" s="17"/>
      <c r="E32" s="17" t="s">
        <v>9</v>
      </c>
      <c r="F32" s="18"/>
    </row>
    <row r="33" spans="1:8" x14ac:dyDescent="0.35">
      <c r="A33" s="24" t="s">
        <v>47</v>
      </c>
      <c r="B33" s="25"/>
      <c r="C33" s="25"/>
      <c r="D33" s="26"/>
      <c r="E33" s="27">
        <v>9</v>
      </c>
      <c r="F33" s="28"/>
      <c r="G33">
        <v>145</v>
      </c>
      <c r="H33">
        <f>E33*G33</f>
        <v>1305</v>
      </c>
    </row>
    <row r="34" spans="1:8" x14ac:dyDescent="0.35">
      <c r="A34" s="24" t="s">
        <v>48</v>
      </c>
      <c r="B34" s="25"/>
      <c r="C34" s="25"/>
      <c r="D34" s="26"/>
      <c r="E34" s="27">
        <v>3</v>
      </c>
      <c r="F34" s="28"/>
      <c r="G34">
        <v>1200</v>
      </c>
      <c r="H34">
        <f>E34*G34</f>
        <v>3600</v>
      </c>
    </row>
    <row r="35" spans="1:8" x14ac:dyDescent="0.35">
      <c r="A35" s="24" t="s">
        <v>49</v>
      </c>
      <c r="B35" s="25"/>
      <c r="C35" s="25"/>
      <c r="D35" s="26"/>
      <c r="E35" s="27">
        <v>10</v>
      </c>
      <c r="F35" s="28"/>
      <c r="G35">
        <v>3500</v>
      </c>
      <c r="H35">
        <f>E35*G35</f>
        <v>35000</v>
      </c>
    </row>
    <row r="36" spans="1:8" x14ac:dyDescent="0.35">
      <c r="A36" s="9"/>
      <c r="B36" s="10"/>
      <c r="C36" s="10"/>
      <c r="D36" s="11"/>
      <c r="E36" s="12"/>
      <c r="F36" s="13"/>
      <c r="H36">
        <f>SUM(H33:H35)</f>
        <v>39905</v>
      </c>
    </row>
    <row r="37" spans="1:8" ht="13.5" customHeight="1" x14ac:dyDescent="0.35">
      <c r="A37" s="17" t="s">
        <v>50</v>
      </c>
      <c r="B37" s="17"/>
      <c r="C37" s="17"/>
      <c r="D37" s="17"/>
      <c r="E37" s="17" t="s">
        <v>9</v>
      </c>
      <c r="F37" s="18"/>
    </row>
    <row r="38" spans="1:8" x14ac:dyDescent="0.35">
      <c r="A38" s="24" t="s">
        <v>51</v>
      </c>
      <c r="B38" s="25"/>
      <c r="C38" s="25"/>
      <c r="D38" s="26"/>
      <c r="E38" s="27">
        <v>60</v>
      </c>
      <c r="F38" s="28"/>
      <c r="G38">
        <v>8</v>
      </c>
      <c r="H38">
        <f>E38*G38</f>
        <v>480</v>
      </c>
    </row>
    <row r="39" spans="1:8" x14ac:dyDescent="0.35">
      <c r="A39" s="24" t="s">
        <v>52</v>
      </c>
      <c r="B39" s="25"/>
      <c r="C39" s="25"/>
      <c r="D39" s="26"/>
      <c r="E39" s="27">
        <v>153</v>
      </c>
      <c r="F39" s="28"/>
      <c r="G39">
        <v>10</v>
      </c>
      <c r="H39">
        <f t="shared" ref="H39" si="10">E39*G39</f>
        <v>1530</v>
      </c>
    </row>
    <row r="40" spans="1:8" x14ac:dyDescent="0.35">
      <c r="A40" s="24" t="s">
        <v>33</v>
      </c>
      <c r="B40" s="25"/>
      <c r="C40" s="25"/>
      <c r="D40" s="26"/>
      <c r="E40" s="27">
        <v>40</v>
      </c>
      <c r="F40" s="28"/>
      <c r="G40">
        <v>9</v>
      </c>
      <c r="H40">
        <f>E40*G40</f>
        <v>360</v>
      </c>
    </row>
    <row r="41" spans="1:8" x14ac:dyDescent="0.35">
      <c r="A41" s="24" t="s">
        <v>53</v>
      </c>
      <c r="B41" s="25"/>
      <c r="C41" s="25"/>
      <c r="D41" s="26"/>
      <c r="E41" s="27">
        <v>125</v>
      </c>
      <c r="F41" s="28"/>
      <c r="G41">
        <v>9</v>
      </c>
      <c r="H41">
        <f t="shared" ref="H41" si="11">E41*G41</f>
        <v>1125</v>
      </c>
    </row>
    <row r="42" spans="1:8" x14ac:dyDescent="0.35">
      <c r="A42" s="24" t="s">
        <v>54</v>
      </c>
      <c r="B42" s="25"/>
      <c r="C42" s="25"/>
      <c r="D42" s="26"/>
      <c r="E42" s="27">
        <v>27</v>
      </c>
      <c r="F42" s="28"/>
      <c r="G42">
        <v>85</v>
      </c>
      <c r="H42">
        <f t="shared" ref="H42" si="12">E42*G42</f>
        <v>2295</v>
      </c>
    </row>
    <row r="43" spans="1:8" x14ac:dyDescent="0.35">
      <c r="A43" s="24" t="s">
        <v>55</v>
      </c>
      <c r="B43" s="25"/>
      <c r="C43" s="25"/>
      <c r="D43" s="26"/>
      <c r="E43" s="27">
        <v>56</v>
      </c>
      <c r="F43" s="28"/>
      <c r="G43">
        <v>8</v>
      </c>
      <c r="H43">
        <f>E43*G43</f>
        <v>448</v>
      </c>
    </row>
    <row r="44" spans="1:8" x14ac:dyDescent="0.35">
      <c r="A44" s="24" t="s">
        <v>56</v>
      </c>
      <c r="B44" s="25"/>
      <c r="C44" s="25"/>
      <c r="D44" s="26"/>
      <c r="E44" s="27">
        <v>52</v>
      </c>
      <c r="F44" s="28"/>
      <c r="G44">
        <v>9</v>
      </c>
      <c r="H44">
        <f t="shared" ref="H44" si="13">E44*G44</f>
        <v>468</v>
      </c>
    </row>
    <row r="45" spans="1:8" x14ac:dyDescent="0.35">
      <c r="A45" s="24" t="s">
        <v>57</v>
      </c>
      <c r="B45" s="25"/>
      <c r="C45" s="25"/>
      <c r="D45" s="26"/>
      <c r="E45" s="27">
        <v>32</v>
      </c>
      <c r="F45" s="28"/>
      <c r="G45">
        <v>10</v>
      </c>
      <c r="H45">
        <f>E45*G45</f>
        <v>320</v>
      </c>
    </row>
    <row r="46" spans="1:8" x14ac:dyDescent="0.35">
      <c r="A46" s="24" t="s">
        <v>58</v>
      </c>
      <c r="B46" s="25"/>
      <c r="C46" s="25"/>
      <c r="D46" s="26"/>
      <c r="E46" s="27">
        <v>69</v>
      </c>
      <c r="F46" s="28"/>
      <c r="G46">
        <v>9</v>
      </c>
      <c r="H46">
        <f t="shared" ref="H46" si="14">E46*G46</f>
        <v>621</v>
      </c>
    </row>
    <row r="47" spans="1:8" x14ac:dyDescent="0.35">
      <c r="A47" s="24" t="s">
        <v>59</v>
      </c>
      <c r="B47" s="25"/>
      <c r="C47" s="25"/>
      <c r="D47" s="26"/>
      <c r="E47" s="27">
        <v>81</v>
      </c>
      <c r="F47" s="28"/>
      <c r="G47">
        <v>9</v>
      </c>
      <c r="H47">
        <f>E47*G47</f>
        <v>729</v>
      </c>
    </row>
    <row r="48" spans="1:8" x14ac:dyDescent="0.35">
      <c r="A48" s="24" t="s">
        <v>60</v>
      </c>
      <c r="B48" s="25"/>
      <c r="C48" s="25"/>
      <c r="D48" s="26"/>
      <c r="E48" s="27">
        <v>42</v>
      </c>
      <c r="F48" s="28"/>
      <c r="G48">
        <v>10</v>
      </c>
      <c r="H48">
        <f>E48*G48</f>
        <v>420</v>
      </c>
    </row>
    <row r="49" spans="1:8" x14ac:dyDescent="0.35">
      <c r="A49" s="24" t="s">
        <v>61</v>
      </c>
      <c r="B49" s="25"/>
      <c r="C49" s="25"/>
      <c r="D49" s="26"/>
      <c r="E49" s="27">
        <v>32</v>
      </c>
      <c r="F49" s="28"/>
      <c r="G49">
        <v>10</v>
      </c>
      <c r="H49">
        <f t="shared" ref="H49" si="15">E49*G49</f>
        <v>320</v>
      </c>
    </row>
    <row r="50" spans="1:8" x14ac:dyDescent="0.35">
      <c r="A50" s="24" t="s">
        <v>62</v>
      </c>
      <c r="B50" s="25"/>
      <c r="C50" s="25"/>
      <c r="D50" s="26"/>
      <c r="E50" s="27">
        <v>152</v>
      </c>
      <c r="F50" s="28"/>
      <c r="G50">
        <v>8</v>
      </c>
      <c r="H50">
        <f>E50*G50</f>
        <v>1216</v>
      </c>
    </row>
    <row r="51" spans="1:8" x14ac:dyDescent="0.35">
      <c r="A51" s="24" t="s">
        <v>63</v>
      </c>
      <c r="B51" s="25"/>
      <c r="C51" s="25"/>
      <c r="D51" s="26"/>
      <c r="E51" s="27">
        <v>46</v>
      </c>
      <c r="F51" s="28"/>
      <c r="G51">
        <v>9</v>
      </c>
      <c r="H51">
        <f>E51*G51</f>
        <v>414</v>
      </c>
    </row>
    <row r="52" spans="1:8" x14ac:dyDescent="0.35">
      <c r="A52" s="24" t="s">
        <v>64</v>
      </c>
      <c r="B52" s="25"/>
      <c r="C52" s="25"/>
      <c r="D52" s="26"/>
      <c r="E52" s="27">
        <v>114</v>
      </c>
      <c r="F52" s="28"/>
      <c r="G52">
        <v>9</v>
      </c>
      <c r="H52">
        <f t="shared" ref="H52" si="16">E52*G52</f>
        <v>1026</v>
      </c>
    </row>
    <row r="53" spans="1:8" x14ac:dyDescent="0.35">
      <c r="A53" s="24" t="s">
        <v>65</v>
      </c>
      <c r="B53" s="25"/>
      <c r="C53" s="25"/>
      <c r="D53" s="26"/>
      <c r="E53" s="27">
        <v>140</v>
      </c>
      <c r="F53" s="28"/>
      <c r="G53">
        <v>12</v>
      </c>
      <c r="H53">
        <f>E53*G53</f>
        <v>1680</v>
      </c>
    </row>
    <row r="54" spans="1:8" x14ac:dyDescent="0.35">
      <c r="A54" s="24" t="s">
        <v>66</v>
      </c>
      <c r="B54" s="25"/>
      <c r="C54" s="25"/>
      <c r="D54" s="26"/>
      <c r="E54" s="27">
        <v>103</v>
      </c>
      <c r="F54" s="28"/>
      <c r="G54">
        <v>9</v>
      </c>
      <c r="H54">
        <f t="shared" ref="H54:H55" si="17">E54*G54</f>
        <v>927</v>
      </c>
    </row>
    <row r="55" spans="1:8" x14ac:dyDescent="0.35">
      <c r="A55" s="24" t="s">
        <v>67</v>
      </c>
      <c r="B55" s="25"/>
      <c r="C55" s="25"/>
      <c r="D55" s="26"/>
      <c r="E55" s="27">
        <v>32</v>
      </c>
      <c r="F55" s="28"/>
      <c r="G55">
        <v>12</v>
      </c>
      <c r="H55">
        <f t="shared" si="17"/>
        <v>384</v>
      </c>
    </row>
    <row r="56" spans="1:8" x14ac:dyDescent="0.35">
      <c r="A56" s="24" t="s">
        <v>68</v>
      </c>
      <c r="B56" s="25"/>
      <c r="C56" s="25"/>
      <c r="D56" s="26"/>
      <c r="E56" s="27">
        <v>113</v>
      </c>
      <c r="F56" s="28"/>
      <c r="G56">
        <v>15</v>
      </c>
      <c r="H56">
        <f>E56*G56</f>
        <v>1695</v>
      </c>
    </row>
    <row r="57" spans="1:8" x14ac:dyDescent="0.35">
      <c r="A57" s="14"/>
      <c r="B57" s="14"/>
      <c r="C57" s="14"/>
      <c r="D57" s="14"/>
      <c r="E57" s="16"/>
      <c r="F57" s="15"/>
      <c r="H57">
        <f>SUM(H38:H56)</f>
        <v>16458</v>
      </c>
    </row>
    <row r="58" spans="1:8" ht="13.5" customHeight="1" x14ac:dyDescent="0.35">
      <c r="A58" s="17" t="s">
        <v>69</v>
      </c>
      <c r="B58" s="17"/>
      <c r="C58" s="17"/>
      <c r="D58" s="17"/>
      <c r="E58" s="17" t="s">
        <v>9</v>
      </c>
      <c r="F58" s="18"/>
    </row>
    <row r="59" spans="1:8" x14ac:dyDescent="0.35">
      <c r="A59" s="24" t="s">
        <v>70</v>
      </c>
      <c r="B59" s="25"/>
      <c r="C59" s="25"/>
      <c r="D59" s="26"/>
      <c r="E59" s="27">
        <v>64</v>
      </c>
      <c r="F59" s="28"/>
      <c r="G59">
        <v>12</v>
      </c>
      <c r="H59">
        <f>E59*G59</f>
        <v>768</v>
      </c>
    </row>
    <row r="60" spans="1:8" x14ac:dyDescent="0.35">
      <c r="A60" s="24" t="s">
        <v>71</v>
      </c>
      <c r="B60" s="25"/>
      <c r="C60" s="25"/>
      <c r="D60" s="26"/>
      <c r="E60" s="27">
        <v>57</v>
      </c>
      <c r="F60" s="28"/>
      <c r="G60">
        <v>6</v>
      </c>
      <c r="H60">
        <f t="shared" ref="H60" si="18">E60*G60</f>
        <v>342</v>
      </c>
    </row>
    <row r="61" spans="1:8" x14ac:dyDescent="0.35">
      <c r="A61" s="24" t="s">
        <v>72</v>
      </c>
      <c r="B61" s="25"/>
      <c r="C61" s="25"/>
      <c r="D61" s="26"/>
      <c r="E61" s="27">
        <v>72</v>
      </c>
      <c r="F61" s="28"/>
      <c r="G61">
        <v>12</v>
      </c>
      <c r="H61">
        <f>E61*G61</f>
        <v>864</v>
      </c>
    </row>
    <row r="62" spans="1:8" x14ac:dyDescent="0.35">
      <c r="A62" s="24" t="s">
        <v>73</v>
      </c>
      <c r="B62" s="25"/>
      <c r="C62" s="25"/>
      <c r="D62" s="26"/>
      <c r="E62" s="27">
        <v>26</v>
      </c>
      <c r="F62" s="28"/>
      <c r="G62">
        <v>12</v>
      </c>
      <c r="H62">
        <f t="shared" ref="H62:H63" si="19">E62*G62</f>
        <v>312</v>
      </c>
    </row>
    <row r="63" spans="1:8" x14ac:dyDescent="0.35">
      <c r="A63" s="24" t="s">
        <v>74</v>
      </c>
      <c r="B63" s="25"/>
      <c r="C63" s="25"/>
      <c r="D63" s="26"/>
      <c r="E63" s="27">
        <v>6</v>
      </c>
      <c r="F63" s="28"/>
      <c r="G63">
        <v>18</v>
      </c>
      <c r="H63">
        <f t="shared" si="19"/>
        <v>108</v>
      </c>
    </row>
    <row r="64" spans="1:8" x14ac:dyDescent="0.35">
      <c r="A64" s="24" t="s">
        <v>75</v>
      </c>
      <c r="B64" s="25"/>
      <c r="C64" s="25"/>
      <c r="D64" s="26"/>
      <c r="E64" s="27">
        <v>11</v>
      </c>
      <c r="F64" s="28"/>
      <c r="G64">
        <v>9</v>
      </c>
      <c r="H64">
        <f>E64*G64</f>
        <v>99</v>
      </c>
    </row>
    <row r="65" spans="1:8" x14ac:dyDescent="0.35">
      <c r="A65" s="24" t="s">
        <v>76</v>
      </c>
      <c r="B65" s="25"/>
      <c r="C65" s="25"/>
      <c r="D65" s="26"/>
      <c r="E65" s="27">
        <v>34</v>
      </c>
      <c r="F65" s="28"/>
      <c r="G65">
        <v>8</v>
      </c>
      <c r="H65">
        <f>E65*G65</f>
        <v>272</v>
      </c>
    </row>
    <row r="66" spans="1:8" x14ac:dyDescent="0.35">
      <c r="A66" s="24" t="s">
        <v>77</v>
      </c>
      <c r="B66" s="25"/>
      <c r="C66" s="25"/>
      <c r="D66" s="26"/>
      <c r="E66" s="27">
        <v>82</v>
      </c>
      <c r="F66" s="28"/>
      <c r="G66">
        <v>18</v>
      </c>
      <c r="H66">
        <f t="shared" ref="H66" si="20">E66*G66</f>
        <v>1476</v>
      </c>
    </row>
    <row r="67" spans="1:8" x14ac:dyDescent="0.35">
      <c r="A67" s="24" t="s">
        <v>78</v>
      </c>
      <c r="B67" s="25"/>
      <c r="C67" s="25"/>
      <c r="D67" s="26"/>
      <c r="E67" s="27">
        <v>78</v>
      </c>
      <c r="F67" s="28"/>
      <c r="G67">
        <v>25</v>
      </c>
      <c r="H67">
        <f>E67*G67</f>
        <v>1950</v>
      </c>
    </row>
    <row r="68" spans="1:8" x14ac:dyDescent="0.35">
      <c r="A68" s="24" t="s">
        <v>79</v>
      </c>
      <c r="B68" s="25"/>
      <c r="C68" s="25"/>
      <c r="D68" s="26"/>
      <c r="E68" s="27">
        <v>16</v>
      </c>
      <c r="F68" s="28"/>
      <c r="G68">
        <v>10</v>
      </c>
      <c r="H68">
        <f t="shared" ref="H68" si="21">E68*G68</f>
        <v>160</v>
      </c>
    </row>
    <row r="69" spans="1:8" x14ac:dyDescent="0.35">
      <c r="A69" s="14"/>
      <c r="B69" s="14"/>
      <c r="C69" s="14"/>
      <c r="D69" s="14"/>
      <c r="E69" s="16"/>
      <c r="F69" s="15"/>
      <c r="H69">
        <f>SUM(H59:H68)</f>
        <v>6351</v>
      </c>
    </row>
    <row r="70" spans="1:8" ht="13.5" customHeight="1" x14ac:dyDescent="0.35">
      <c r="A70" s="17" t="s">
        <v>25</v>
      </c>
      <c r="B70" s="17"/>
      <c r="C70" s="17"/>
      <c r="D70" s="17"/>
      <c r="E70" s="17" t="s">
        <v>9</v>
      </c>
      <c r="F70" s="18"/>
    </row>
    <row r="71" spans="1:8" x14ac:dyDescent="0.35">
      <c r="A71" s="24" t="s">
        <v>80</v>
      </c>
      <c r="B71" s="25"/>
      <c r="C71" s="25"/>
      <c r="D71" s="26"/>
      <c r="E71" s="27">
        <v>55</v>
      </c>
      <c r="F71" s="28"/>
      <c r="G71">
        <v>9</v>
      </c>
      <c r="H71">
        <f t="shared" ref="H71" si="22">E71*G71</f>
        <v>495</v>
      </c>
    </row>
    <row r="72" spans="1:8" x14ac:dyDescent="0.35">
      <c r="A72" s="24" t="s">
        <v>81</v>
      </c>
      <c r="B72" s="25"/>
      <c r="C72" s="25"/>
      <c r="D72" s="26"/>
      <c r="E72" s="27">
        <v>126</v>
      </c>
      <c r="F72" s="28"/>
      <c r="G72">
        <v>3</v>
      </c>
      <c r="H72">
        <f>E72*G72</f>
        <v>378</v>
      </c>
    </row>
    <row r="73" spans="1:8" x14ac:dyDescent="0.35">
      <c r="A73" s="24" t="s">
        <v>82</v>
      </c>
      <c r="B73" s="25"/>
      <c r="C73" s="25"/>
      <c r="D73" s="26"/>
      <c r="E73" s="27">
        <v>91</v>
      </c>
      <c r="F73" s="28"/>
      <c r="G73">
        <v>4</v>
      </c>
      <c r="H73">
        <f>E73*G73</f>
        <v>364</v>
      </c>
    </row>
    <row r="74" spans="1:8" x14ac:dyDescent="0.35">
      <c r="A74" s="24" t="s">
        <v>83</v>
      </c>
      <c r="B74" s="25"/>
      <c r="C74" s="25"/>
      <c r="D74" s="26"/>
      <c r="E74" s="27">
        <v>32</v>
      </c>
      <c r="F74" s="28"/>
      <c r="G74">
        <v>8</v>
      </c>
      <c r="H74">
        <f t="shared" ref="H74" si="23">E74*G74</f>
        <v>256</v>
      </c>
    </row>
    <row r="75" spans="1:8" x14ac:dyDescent="0.35">
      <c r="A75" s="24" t="s">
        <v>84</v>
      </c>
      <c r="B75" s="25"/>
      <c r="C75" s="25"/>
      <c r="D75" s="26"/>
      <c r="E75" s="27">
        <v>189</v>
      </c>
      <c r="F75" s="28"/>
      <c r="G75">
        <v>3</v>
      </c>
      <c r="H75">
        <f>E75*G75</f>
        <v>567</v>
      </c>
    </row>
    <row r="76" spans="1:8" x14ac:dyDescent="0.35">
      <c r="A76" s="24" t="s">
        <v>85</v>
      </c>
      <c r="B76" s="25"/>
      <c r="C76" s="25"/>
      <c r="D76" s="26"/>
      <c r="E76" s="27">
        <v>37</v>
      </c>
      <c r="F76" s="28"/>
      <c r="G76">
        <v>9</v>
      </c>
      <c r="H76">
        <f>E76*G76</f>
        <v>333</v>
      </c>
    </row>
    <row r="77" spans="1:8" x14ac:dyDescent="0.35">
      <c r="A77" s="24" t="s">
        <v>86</v>
      </c>
      <c r="B77" s="25"/>
      <c r="C77" s="25"/>
      <c r="D77" s="26"/>
      <c r="E77" s="27">
        <v>85</v>
      </c>
      <c r="F77" s="28"/>
      <c r="G77">
        <v>3</v>
      </c>
      <c r="H77">
        <f t="shared" ref="H77" si="24">E77*G77</f>
        <v>255</v>
      </c>
    </row>
    <row r="78" spans="1:8" x14ac:dyDescent="0.35">
      <c r="A78" s="14"/>
      <c r="B78" s="14"/>
      <c r="C78" s="14"/>
      <c r="D78" s="14"/>
      <c r="E78" s="16"/>
      <c r="F78" s="15"/>
      <c r="H78">
        <f>SUM(H71:H77)</f>
        <v>2648</v>
      </c>
    </row>
    <row r="79" spans="1:8" ht="13.5" customHeight="1" x14ac:dyDescent="0.35">
      <c r="A79" s="17" t="s">
        <v>34</v>
      </c>
      <c r="B79" s="17"/>
      <c r="C79" s="17"/>
      <c r="D79" s="17"/>
      <c r="E79" s="17" t="s">
        <v>9</v>
      </c>
      <c r="F79" s="18"/>
    </row>
    <row r="80" spans="1:8" x14ac:dyDescent="0.35">
      <c r="A80" s="24" t="s">
        <v>87</v>
      </c>
      <c r="B80" s="25"/>
      <c r="C80" s="25"/>
      <c r="D80" s="26"/>
      <c r="E80" s="27">
        <v>8</v>
      </c>
      <c r="F80" s="28"/>
      <c r="G80">
        <v>18</v>
      </c>
      <c r="H80">
        <f t="shared" ref="H80" si="25">E80*G80</f>
        <v>144</v>
      </c>
    </row>
    <row r="81" spans="1:8" x14ac:dyDescent="0.35">
      <c r="A81" s="24" t="s">
        <v>32</v>
      </c>
      <c r="B81" s="25"/>
      <c r="C81" s="25"/>
      <c r="D81" s="26"/>
      <c r="E81" s="27">
        <v>16</v>
      </c>
      <c r="F81" s="28"/>
      <c r="G81">
        <v>12</v>
      </c>
      <c r="H81">
        <f t="shared" ref="H81" si="26">E81*G81</f>
        <v>192</v>
      </c>
    </row>
    <row r="82" spans="1:8" x14ac:dyDescent="0.35">
      <c r="A82" s="14"/>
      <c r="B82" s="14"/>
      <c r="C82" s="14"/>
      <c r="D82" s="14"/>
      <c r="E82" s="16"/>
      <c r="F82" s="15"/>
      <c r="H82">
        <f>SUM(H80:H81)</f>
        <v>336</v>
      </c>
    </row>
    <row r="83" spans="1:8" ht="12.5" customHeight="1" x14ac:dyDescent="0.35">
      <c r="A83" s="17" t="s">
        <v>19</v>
      </c>
      <c r="B83" s="17"/>
      <c r="C83" s="17"/>
      <c r="D83" s="17"/>
      <c r="E83" s="17" t="s">
        <v>9</v>
      </c>
      <c r="F83" s="18"/>
    </row>
    <row r="84" spans="1:8" x14ac:dyDescent="0.35">
      <c r="A84" s="19" t="s">
        <v>89</v>
      </c>
      <c r="B84" s="20"/>
      <c r="C84" s="20"/>
      <c r="D84" s="20"/>
      <c r="E84" s="23">
        <v>1110</v>
      </c>
      <c r="F84" s="23"/>
      <c r="G84">
        <v>50</v>
      </c>
      <c r="H84">
        <f>E84*G84</f>
        <v>55500</v>
      </c>
    </row>
    <row r="85" spans="1:8" x14ac:dyDescent="0.35">
      <c r="A85" s="4"/>
      <c r="B85" s="4"/>
      <c r="C85" s="4"/>
      <c r="D85" s="4"/>
      <c r="E85" s="5"/>
      <c r="F85" s="5"/>
      <c r="H85">
        <f>SUM(H84)</f>
        <v>55500</v>
      </c>
    </row>
    <row r="86" spans="1:8" ht="12.5" customHeight="1" x14ac:dyDescent="0.35">
      <c r="A86" s="17" t="s">
        <v>35</v>
      </c>
      <c r="B86" s="17"/>
      <c r="C86" s="17"/>
      <c r="D86" s="17"/>
      <c r="E86" s="17" t="s">
        <v>9</v>
      </c>
      <c r="F86" s="18"/>
    </row>
    <row r="87" spans="1:8" x14ac:dyDescent="0.35">
      <c r="A87" s="19" t="s">
        <v>112</v>
      </c>
      <c r="B87" s="20"/>
      <c r="C87" s="20"/>
      <c r="D87" s="20"/>
      <c r="E87" s="23">
        <v>4995</v>
      </c>
      <c r="F87" s="23"/>
      <c r="G87">
        <v>0.6</v>
      </c>
      <c r="H87">
        <f>E87*G87</f>
        <v>2997</v>
      </c>
    </row>
    <row r="88" spans="1:8" x14ac:dyDescent="0.35">
      <c r="A88" s="8"/>
      <c r="B88" s="4"/>
      <c r="C88" s="4"/>
      <c r="D88" s="4"/>
      <c r="E88" s="5"/>
      <c r="F88" s="5"/>
      <c r="H88">
        <f>SUM(H87:H87)</f>
        <v>2997</v>
      </c>
    </row>
    <row r="89" spans="1:8" x14ac:dyDescent="0.35">
      <c r="A89" s="8"/>
      <c r="B89" s="4"/>
      <c r="C89" s="4"/>
      <c r="D89" s="4"/>
      <c r="E89" s="5"/>
      <c r="F89" s="5"/>
      <c r="G89" t="s">
        <v>26</v>
      </c>
      <c r="H89">
        <f>SUM(H88,H82,H85,H78,H69,H57,H36,H31,H22)</f>
        <v>199470</v>
      </c>
    </row>
    <row r="90" spans="1:8" x14ac:dyDescent="0.35">
      <c r="A90" s="24" t="s">
        <v>11</v>
      </c>
      <c r="B90" s="25"/>
      <c r="C90" s="25"/>
      <c r="D90" s="25"/>
      <c r="E90" s="25"/>
      <c r="F90" s="26"/>
      <c r="G90" t="s">
        <v>20</v>
      </c>
      <c r="H90">
        <v>145000</v>
      </c>
    </row>
    <row r="91" spans="1:8" x14ac:dyDescent="0.35">
      <c r="A91" s="24" t="s">
        <v>12</v>
      </c>
      <c r="B91" s="25"/>
      <c r="C91" s="25"/>
      <c r="D91" s="25"/>
      <c r="E91" s="25"/>
      <c r="F91" s="26"/>
      <c r="G91" t="s">
        <v>21</v>
      </c>
      <c r="H91">
        <v>84000</v>
      </c>
    </row>
    <row r="92" spans="1:8" x14ac:dyDescent="0.35">
      <c r="A92" s="24" t="s">
        <v>13</v>
      </c>
      <c r="B92" s="25"/>
      <c r="C92" s="25"/>
      <c r="D92" s="25"/>
      <c r="E92" s="25"/>
      <c r="F92" s="26"/>
      <c r="G92" t="s">
        <v>22</v>
      </c>
      <c r="H92">
        <v>25000</v>
      </c>
    </row>
    <row r="93" spans="1:8" x14ac:dyDescent="0.35">
      <c r="A93" s="24" t="s">
        <v>14</v>
      </c>
      <c r="B93" s="25"/>
      <c r="C93" s="25"/>
      <c r="D93" s="25"/>
      <c r="E93" s="25"/>
      <c r="F93" s="26"/>
    </row>
    <row r="94" spans="1:8" x14ac:dyDescent="0.35">
      <c r="A94" s="24" t="s">
        <v>14</v>
      </c>
      <c r="B94" s="25"/>
      <c r="C94" s="25"/>
      <c r="D94" s="25"/>
      <c r="E94" s="25"/>
      <c r="F94" s="26"/>
    </row>
    <row r="95" spans="1:8" x14ac:dyDescent="0.35">
      <c r="A95" s="24" t="s">
        <v>15</v>
      </c>
      <c r="B95" s="25"/>
      <c r="C95" s="25"/>
      <c r="D95" s="25"/>
      <c r="E95" s="25"/>
      <c r="F95" s="26"/>
      <c r="G95" t="s">
        <v>24</v>
      </c>
      <c r="H95">
        <f>SUM(H89:H92)</f>
        <v>453470</v>
      </c>
    </row>
    <row r="96" spans="1:8" x14ac:dyDescent="0.35">
      <c r="A96" s="24" t="s">
        <v>16</v>
      </c>
      <c r="B96" s="25"/>
      <c r="C96" s="25"/>
      <c r="D96" s="25"/>
      <c r="E96" s="25"/>
      <c r="F96" s="26"/>
      <c r="G96" t="s">
        <v>23</v>
      </c>
      <c r="H96">
        <f>H95*1.25</f>
        <v>566837.5</v>
      </c>
    </row>
    <row r="97" spans="1:6" x14ac:dyDescent="0.35">
      <c r="A97" s="24" t="s">
        <v>17</v>
      </c>
      <c r="B97" s="25"/>
      <c r="C97" s="25"/>
      <c r="D97" s="25"/>
      <c r="E97" s="25"/>
      <c r="F97" s="26"/>
    </row>
    <row r="98" spans="1:6" ht="15.75" customHeight="1" thickBot="1" x14ac:dyDescent="0.4">
      <c r="A98" s="3"/>
      <c r="B98" s="3"/>
      <c r="C98" s="3"/>
      <c r="D98" s="3"/>
      <c r="E98" s="3"/>
      <c r="F98" s="3"/>
    </row>
    <row r="99" spans="1:6" x14ac:dyDescent="0.35">
      <c r="A99" s="31" t="s">
        <v>10</v>
      </c>
      <c r="B99" s="32"/>
      <c r="C99" s="32"/>
      <c r="D99" s="33"/>
      <c r="E99" s="29">
        <v>566840</v>
      </c>
      <c r="F99" s="30"/>
    </row>
    <row r="100" spans="1:6" x14ac:dyDescent="0.35">
      <c r="A100" s="6"/>
      <c r="B100" s="6"/>
      <c r="C100" s="6"/>
      <c r="D100" s="6"/>
      <c r="E100" s="6"/>
      <c r="F100" s="6"/>
    </row>
    <row r="101" spans="1:6" x14ac:dyDescent="0.35">
      <c r="A101" s="38" t="s">
        <v>90</v>
      </c>
      <c r="B101" s="38"/>
      <c r="C101" s="38"/>
      <c r="D101" s="38"/>
      <c r="E101" s="38"/>
      <c r="F101" s="38"/>
    </row>
    <row r="102" spans="1:6" x14ac:dyDescent="0.35">
      <c r="A102" s="24" t="s">
        <v>27</v>
      </c>
      <c r="B102" s="25"/>
      <c r="C102" s="25"/>
      <c r="D102" s="25"/>
      <c r="E102" s="25"/>
      <c r="F102" s="26"/>
    </row>
    <row r="103" spans="1:6" x14ac:dyDescent="0.35">
      <c r="A103" s="24" t="s">
        <v>28</v>
      </c>
      <c r="B103" s="25"/>
      <c r="C103" s="25"/>
      <c r="D103" s="25"/>
      <c r="E103" s="25"/>
      <c r="F103" s="26"/>
    </row>
    <row r="104" spans="1:6" x14ac:dyDescent="0.35">
      <c r="A104" s="24" t="s">
        <v>29</v>
      </c>
      <c r="B104" s="25"/>
      <c r="C104" s="25"/>
      <c r="D104" s="25"/>
      <c r="E104" s="25"/>
      <c r="F104" s="26"/>
    </row>
    <row r="105" spans="1:6" x14ac:dyDescent="0.35">
      <c r="A105" s="24" t="s">
        <v>30</v>
      </c>
      <c r="B105" s="25"/>
      <c r="C105" s="25"/>
      <c r="D105" s="25"/>
      <c r="E105" s="25"/>
      <c r="F105" s="26"/>
    </row>
    <row r="106" spans="1:6" x14ac:dyDescent="0.35">
      <c r="A106" s="24" t="s">
        <v>31</v>
      </c>
      <c r="B106" s="25"/>
      <c r="C106" s="25"/>
      <c r="D106" s="25"/>
      <c r="E106" s="25"/>
      <c r="F106" s="26"/>
    </row>
    <row r="107" spans="1:6" x14ac:dyDescent="0.35">
      <c r="A107" s="24" t="s">
        <v>91</v>
      </c>
      <c r="B107" s="25"/>
      <c r="C107" s="25"/>
      <c r="D107" s="25"/>
      <c r="E107" s="25"/>
      <c r="F107" s="26"/>
    </row>
    <row r="108" spans="1:6" x14ac:dyDescent="0.35">
      <c r="A108" s="24" t="s">
        <v>92</v>
      </c>
      <c r="B108" s="25"/>
      <c r="C108" s="25"/>
      <c r="D108" s="25"/>
      <c r="E108" s="25"/>
      <c r="F108" s="26"/>
    </row>
    <row r="109" spans="1:6" ht="16" customHeight="1" x14ac:dyDescent="0.35">
      <c r="A109" s="24" t="s">
        <v>93</v>
      </c>
      <c r="B109" s="25"/>
      <c r="C109" s="25"/>
      <c r="D109" s="25"/>
      <c r="E109" s="25"/>
      <c r="F109" s="26"/>
    </row>
    <row r="110" spans="1:6" x14ac:dyDescent="0.35">
      <c r="A110" s="24" t="s">
        <v>94</v>
      </c>
      <c r="B110" s="25"/>
      <c r="C110" s="25"/>
      <c r="D110" s="25"/>
      <c r="E110" s="25"/>
      <c r="F110" s="26"/>
    </row>
    <row r="111" spans="1:6" ht="15.75" customHeight="1" x14ac:dyDescent="0.35">
      <c r="A111" s="24" t="s">
        <v>95</v>
      </c>
      <c r="B111" s="25"/>
      <c r="C111" s="25"/>
      <c r="D111" s="25"/>
      <c r="E111" s="25"/>
      <c r="F111" s="26"/>
    </row>
    <row r="112" spans="1:6" x14ac:dyDescent="0.35">
      <c r="A112" s="24" t="s">
        <v>96</v>
      </c>
      <c r="B112" s="25"/>
      <c r="C112" s="25"/>
      <c r="D112" s="25"/>
      <c r="E112" s="25"/>
      <c r="F112" s="26"/>
    </row>
    <row r="113" spans="1:6" x14ac:dyDescent="0.35">
      <c r="A113" s="24" t="s">
        <v>97</v>
      </c>
      <c r="B113" s="25"/>
      <c r="C113" s="25"/>
      <c r="D113" s="25"/>
      <c r="E113" s="25"/>
      <c r="F113" s="26"/>
    </row>
    <row r="114" spans="1:6" x14ac:dyDescent="0.35">
      <c r="A114" s="24" t="s">
        <v>98</v>
      </c>
      <c r="B114" s="25"/>
      <c r="C114" s="25"/>
      <c r="D114" s="25"/>
      <c r="E114" s="25"/>
      <c r="F114" s="26"/>
    </row>
    <row r="115" spans="1:6" x14ac:dyDescent="0.35">
      <c r="A115" s="24" t="s">
        <v>99</v>
      </c>
      <c r="B115" s="25"/>
      <c r="C115" s="25"/>
      <c r="D115" s="25"/>
      <c r="E115" s="25"/>
      <c r="F115" s="26"/>
    </row>
    <row r="116" spans="1:6" x14ac:dyDescent="0.35">
      <c r="A116" s="4"/>
      <c r="B116" s="4"/>
      <c r="C116" s="4"/>
      <c r="D116" s="4"/>
      <c r="E116" s="4"/>
      <c r="F116" s="4"/>
    </row>
    <row r="117" spans="1:6" x14ac:dyDescent="0.35">
      <c r="A117" s="17"/>
      <c r="B117" s="17"/>
      <c r="C117" s="17"/>
      <c r="D117" s="17"/>
      <c r="E117" s="17" t="s">
        <v>9</v>
      </c>
      <c r="F117" s="18"/>
    </row>
    <row r="118" spans="1:6" x14ac:dyDescent="0.35">
      <c r="A118" s="19" t="s">
        <v>88</v>
      </c>
      <c r="B118" s="20"/>
      <c r="C118" s="20"/>
      <c r="D118" s="20"/>
      <c r="E118" s="21">
        <v>870</v>
      </c>
      <c r="F118" s="22"/>
    </row>
    <row r="119" spans="1:6" ht="15" thickBot="1" x14ac:dyDescent="0.4">
      <c r="A119" s="3"/>
      <c r="B119" s="3"/>
      <c r="C119" s="3"/>
      <c r="D119" s="3"/>
      <c r="E119" s="3"/>
      <c r="F119" s="3"/>
    </row>
    <row r="120" spans="1:6" x14ac:dyDescent="0.35">
      <c r="A120" s="31" t="s">
        <v>10</v>
      </c>
      <c r="B120" s="32"/>
      <c r="C120" s="32"/>
      <c r="D120" s="33"/>
      <c r="E120" s="29">
        <v>13920</v>
      </c>
      <c r="F120" s="30"/>
    </row>
    <row r="121" spans="1:6" x14ac:dyDescent="0.35">
      <c r="A121" s="6"/>
      <c r="B121" s="6"/>
      <c r="C121" s="6"/>
      <c r="D121" s="6"/>
      <c r="E121" s="6"/>
      <c r="F121" s="6"/>
    </row>
  </sheetData>
  <mergeCells count="181">
    <mergeCell ref="A112:F112"/>
    <mergeCell ref="A113:F113"/>
    <mergeCell ref="A114:F114"/>
    <mergeCell ref="A115:F115"/>
    <mergeCell ref="A55:D55"/>
    <mergeCell ref="E55:F55"/>
    <mergeCell ref="A56:D56"/>
    <mergeCell ref="E56:F56"/>
    <mergeCell ref="A65:D65"/>
    <mergeCell ref="E65:F65"/>
    <mergeCell ref="A52:D52"/>
    <mergeCell ref="E52:F52"/>
    <mergeCell ref="A53:D53"/>
    <mergeCell ref="E53:F53"/>
    <mergeCell ref="A54:D54"/>
    <mergeCell ref="E54:F54"/>
    <mergeCell ref="A20:D20"/>
    <mergeCell ref="E20:F20"/>
    <mergeCell ref="A21:D21"/>
    <mergeCell ref="E21:F21"/>
    <mergeCell ref="A51:D51"/>
    <mergeCell ref="E51:F51"/>
    <mergeCell ref="A84:D84"/>
    <mergeCell ref="E84:F84"/>
    <mergeCell ref="A79:D79"/>
    <mergeCell ref="E79:F79"/>
    <mergeCell ref="A80:D80"/>
    <mergeCell ref="E80:F80"/>
    <mergeCell ref="A83:D83"/>
    <mergeCell ref="E83:F83"/>
    <mergeCell ref="A81:D81"/>
    <mergeCell ref="E81:F81"/>
    <mergeCell ref="A75:D75"/>
    <mergeCell ref="E75:F75"/>
    <mergeCell ref="A76:D76"/>
    <mergeCell ref="E76:F76"/>
    <mergeCell ref="A77:D77"/>
    <mergeCell ref="E77:F77"/>
    <mergeCell ref="A72:D72"/>
    <mergeCell ref="E72:F72"/>
    <mergeCell ref="A73:D73"/>
    <mergeCell ref="E73:F73"/>
    <mergeCell ref="A74:D74"/>
    <mergeCell ref="E74:F74"/>
    <mergeCell ref="A64:D64"/>
    <mergeCell ref="E64:F64"/>
    <mergeCell ref="A70:D70"/>
    <mergeCell ref="E70:F70"/>
    <mergeCell ref="A71:D71"/>
    <mergeCell ref="E71:F71"/>
    <mergeCell ref="A66:D66"/>
    <mergeCell ref="E66:F66"/>
    <mergeCell ref="A67:D67"/>
    <mergeCell ref="E67:F67"/>
    <mergeCell ref="A68:D68"/>
    <mergeCell ref="E68:F68"/>
    <mergeCell ref="E61:F61"/>
    <mergeCell ref="A62:D62"/>
    <mergeCell ref="E62:F62"/>
    <mergeCell ref="A63:D63"/>
    <mergeCell ref="E63:F63"/>
    <mergeCell ref="A30:D30"/>
    <mergeCell ref="E30:F30"/>
    <mergeCell ref="A46:D46"/>
    <mergeCell ref="E46:F46"/>
    <mergeCell ref="E27:F27"/>
    <mergeCell ref="A28:D28"/>
    <mergeCell ref="E28:F28"/>
    <mergeCell ref="A29:D29"/>
    <mergeCell ref="E29:F29"/>
    <mergeCell ref="E13:F13"/>
    <mergeCell ref="A87:D87"/>
    <mergeCell ref="E87:F87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7:D27"/>
    <mergeCell ref="A25:D25"/>
    <mergeCell ref="E25:F25"/>
    <mergeCell ref="A26:D26"/>
    <mergeCell ref="A1:F1"/>
    <mergeCell ref="C2:F2"/>
    <mergeCell ref="C3:F3"/>
    <mergeCell ref="C4:F4"/>
    <mergeCell ref="C5:F5"/>
    <mergeCell ref="A90:F90"/>
    <mergeCell ref="A91:F91"/>
    <mergeCell ref="A95:F95"/>
    <mergeCell ref="A96:F96"/>
    <mergeCell ref="A94:F94"/>
    <mergeCell ref="A35:D35"/>
    <mergeCell ref="E35:F35"/>
    <mergeCell ref="A38:D38"/>
    <mergeCell ref="E38:F38"/>
    <mergeCell ref="A39:D39"/>
    <mergeCell ref="E39:F39"/>
    <mergeCell ref="B6:F6"/>
    <mergeCell ref="A8:D8"/>
    <mergeCell ref="E8:F8"/>
    <mergeCell ref="A10:D10"/>
    <mergeCell ref="E10:F10"/>
    <mergeCell ref="A99:D99"/>
    <mergeCell ref="A101:F101"/>
    <mergeCell ref="A102:F102"/>
    <mergeCell ref="A103:F103"/>
    <mergeCell ref="A104:F104"/>
    <mergeCell ref="A105:F105"/>
    <mergeCell ref="A106:F106"/>
    <mergeCell ref="A107:F107"/>
    <mergeCell ref="A108:F108"/>
    <mergeCell ref="A109:F109"/>
    <mergeCell ref="A110:F110"/>
    <mergeCell ref="A111:F111"/>
    <mergeCell ref="E40:F40"/>
    <mergeCell ref="A42:D42"/>
    <mergeCell ref="E42:F42"/>
    <mergeCell ref="A43:D43"/>
    <mergeCell ref="E43:F43"/>
    <mergeCell ref="A40:D40"/>
    <mergeCell ref="A86:D86"/>
    <mergeCell ref="E86:F86"/>
    <mergeCell ref="A59:D59"/>
    <mergeCell ref="E59:F59"/>
    <mergeCell ref="A44:D44"/>
    <mergeCell ref="E44:F44"/>
    <mergeCell ref="E45:F45"/>
    <mergeCell ref="A48:D48"/>
    <mergeCell ref="E48:F48"/>
    <mergeCell ref="A49:D49"/>
    <mergeCell ref="A47:D47"/>
    <mergeCell ref="E47:F47"/>
    <mergeCell ref="A60:D60"/>
    <mergeCell ref="E60:F60"/>
    <mergeCell ref="A61:D61"/>
    <mergeCell ref="E120:F120"/>
    <mergeCell ref="E118:F118"/>
    <mergeCell ref="E49:F49"/>
    <mergeCell ref="A50:D50"/>
    <mergeCell ref="E50:F50"/>
    <mergeCell ref="A58:D58"/>
    <mergeCell ref="E58:F58"/>
    <mergeCell ref="A92:F92"/>
    <mergeCell ref="A117:D117"/>
    <mergeCell ref="A118:D118"/>
    <mergeCell ref="A120:D120"/>
    <mergeCell ref="E117:F117"/>
    <mergeCell ref="E99:F99"/>
    <mergeCell ref="A97:F97"/>
    <mergeCell ref="A93:F93"/>
    <mergeCell ref="A9:D9"/>
    <mergeCell ref="E9:F9"/>
    <mergeCell ref="A34:D34"/>
    <mergeCell ref="E34:F34"/>
    <mergeCell ref="A33:D33"/>
    <mergeCell ref="E33:F33"/>
    <mergeCell ref="E26:F26"/>
    <mergeCell ref="A12:D12"/>
    <mergeCell ref="A23:D23"/>
    <mergeCell ref="E23:F23"/>
    <mergeCell ref="E12:F12"/>
    <mergeCell ref="A13:D13"/>
    <mergeCell ref="A11:D11"/>
    <mergeCell ref="E11:F11"/>
    <mergeCell ref="E24:F24"/>
    <mergeCell ref="A24:D24"/>
    <mergeCell ref="A32:D32"/>
    <mergeCell ref="E32:F32"/>
    <mergeCell ref="A37:D37"/>
    <mergeCell ref="E37:F37"/>
    <mergeCell ref="A45:D45"/>
    <mergeCell ref="A41:D41"/>
    <mergeCell ref="E41:F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2022-06-07T03:57:00Z</dcterms:modified>
</cp:coreProperties>
</file>