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60" documentId="8_{1811A49B-3A27-4ACD-AD6C-C5F8BEE3D7D2}" xr6:coauthVersionLast="47" xr6:coauthVersionMax="47" xr10:uidLastSave="{8C495CDD-40A4-4903-960D-B0559BA688D7}"/>
  <bookViews>
    <workbookView xWindow="-110" yWindow="-110" windowWidth="22780" windowHeight="14660" xr2:uid="{85F276A2-435B-4663-B2D7-35D2222BD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  <c r="H50" i="1"/>
  <c r="H62" i="1"/>
  <c r="H70" i="1"/>
  <c r="H73" i="1"/>
  <c r="H76" i="1"/>
  <c r="H75" i="1"/>
  <c r="H79" i="1" s="1"/>
  <c r="H78" i="1"/>
  <c r="H57" i="1"/>
  <c r="H110" i="1"/>
  <c r="I89" i="1"/>
  <c r="H81" i="1"/>
  <c r="H82" i="1" s="1"/>
  <c r="H72" i="1"/>
  <c r="H69" i="1"/>
  <c r="H68" i="1"/>
  <c r="H67" i="1"/>
  <c r="H66" i="1"/>
  <c r="H65" i="1"/>
  <c r="H64" i="1"/>
  <c r="H61" i="1"/>
  <c r="H60" i="1"/>
  <c r="H59" i="1"/>
  <c r="H58" i="1"/>
  <c r="H56" i="1"/>
  <c r="H55" i="1"/>
  <c r="H54" i="1"/>
  <c r="H53" i="1"/>
  <c r="H52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I83" i="1" l="1"/>
  <c r="I87" i="1" l="1"/>
</calcChain>
</file>

<file path=xl/sharedStrings.xml><?xml version="1.0" encoding="utf-8"?>
<sst xmlns="http://schemas.openxmlformats.org/spreadsheetml/2006/main" count="118" uniqueCount="108">
  <si>
    <t>Caliente Landscape &amp; Irrigation</t>
  </si>
  <si>
    <t>To:</t>
  </si>
  <si>
    <t>La Casa Dulce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</si>
  <si>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</si>
  <si>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</si>
  <si>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</si>
  <si>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</si>
  <si>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</si>
  <si>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</si>
  <si>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</si>
  <si>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</si>
  <si>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</si>
  <si>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</si>
  <si>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Mulga (2" Caliper)</t>
  </si>
  <si>
    <t>Willow Acacia (2" Caliper)</t>
  </si>
  <si>
    <t>Anacaho Orchid (1" Caliper)</t>
  </si>
  <si>
    <t>Cascalote (2" Caliper)</t>
  </si>
  <si>
    <t>Mexican Bird of Paradise (1" Caliper)</t>
  </si>
  <si>
    <t>Pink Dawn Chitalpa (2" Caliper)</t>
  </si>
  <si>
    <t>Little Leaf Ash (2" Caliper)</t>
  </si>
  <si>
    <t>Fan Tex Ash (2" Caliper)</t>
  </si>
  <si>
    <t>Desert Musem Palo Verde (2" Caliper)</t>
  </si>
  <si>
    <t>Mastic Tree (2" Caliper)</t>
  </si>
  <si>
    <t>Red Push Pictahce (2" Caliper)</t>
  </si>
  <si>
    <t>24" Box Box Queen Palm</t>
  </si>
  <si>
    <t>Thornless Honey Mesquite (2" Caliper)</t>
  </si>
  <si>
    <t>Texas Mountain Laurel (1" Caliper)</t>
  </si>
  <si>
    <t>Chinese Evergreeen Elm (2" Caliper)</t>
  </si>
  <si>
    <t>Chaste Tree (2" Caliper)</t>
  </si>
  <si>
    <t>Shrubs</t>
  </si>
  <si>
    <t xml:space="preserve">5 Gal Torch Glow Bougainvillea </t>
  </si>
  <si>
    <t>5 Gal Mexican Bird of Paradise</t>
  </si>
  <si>
    <t>5 Gal Red Bird of Paradise</t>
  </si>
  <si>
    <t>5 Gal Red Baja Fairy Duster</t>
  </si>
  <si>
    <t>5 Gal Little John Bottlebrush</t>
  </si>
  <si>
    <t>5 Gal Feathery Cassia</t>
  </si>
  <si>
    <t>5 Gal Green Hopseed Bush</t>
  </si>
  <si>
    <t>5 Gal Winter Blaze Emu Bush</t>
  </si>
  <si>
    <t>5 Gal Blue Bells</t>
  </si>
  <si>
    <t>5 Gal Valentine Bush</t>
  </si>
  <si>
    <t>5 Gal Chihuahuan Sage</t>
  </si>
  <si>
    <t>5 Gal Lynn's Legacy</t>
  </si>
  <si>
    <t>5 Gal Regal Mist Deer Grass</t>
  </si>
  <si>
    <t>5 Gal Dwarf Myrtle</t>
  </si>
  <si>
    <t>5 Gal Dwarf Heavenly Bamboo</t>
  </si>
  <si>
    <t>5 Gal British Ruellia</t>
  </si>
  <si>
    <t>5 Gal Desert Reullia</t>
  </si>
  <si>
    <t>5 Gal Orange Jubilee Yellow Bells</t>
  </si>
  <si>
    <t>5 Gal Cape Honeysuckle</t>
  </si>
  <si>
    <t>Accents</t>
  </si>
  <si>
    <t>5 Gal Coral Aloe</t>
  </si>
  <si>
    <t>3 Gal Blue Elf Aloe</t>
  </si>
  <si>
    <t>5 Gal Blue Grama</t>
  </si>
  <si>
    <t>5 Gal Giant Hesperaloe</t>
  </si>
  <si>
    <t>5 Gal Brakelights Red Yucca</t>
  </si>
  <si>
    <t>5 Gal Regal Mist</t>
  </si>
  <si>
    <t>5 Gal 'El Toro' Grass</t>
  </si>
  <si>
    <t>5 Gal 'Autumn Glow'</t>
  </si>
  <si>
    <t>5 Gal Slipper Plant</t>
  </si>
  <si>
    <t>5 Gal Pale Leaf Yucca</t>
  </si>
  <si>
    <t>Groundcovers</t>
  </si>
  <si>
    <t>1 Gal Desert Carpet Acacia</t>
  </si>
  <si>
    <t>1 Gal Outback Sunrise</t>
  </si>
  <si>
    <t>1 Gal New Gold Lantana</t>
  </si>
  <si>
    <t>1 Gal Purple Trailing Lantana</t>
  </si>
  <si>
    <t>1 Gal Prostrate Rosemary</t>
  </si>
  <si>
    <t>1 Gal Yellow Dot</t>
  </si>
  <si>
    <t>Vines</t>
  </si>
  <si>
    <t>5 Gal Barbara Karst Bougainvillea</t>
  </si>
  <si>
    <t>DG</t>
  </si>
  <si>
    <t>Rock Mulch Mahogany</t>
  </si>
  <si>
    <t>Turf</t>
  </si>
  <si>
    <t>Bermuda Grass Sod</t>
  </si>
  <si>
    <t>Irrigation</t>
  </si>
  <si>
    <t xml:space="preserve">Total </t>
  </si>
  <si>
    <t>Sleeving</t>
  </si>
  <si>
    <t>IRR</t>
  </si>
  <si>
    <t>New Irrigation Controller</t>
  </si>
  <si>
    <t xml:space="preserve">Labor </t>
  </si>
  <si>
    <t>Wire for Controller and Valves</t>
  </si>
  <si>
    <t>Equipment</t>
  </si>
  <si>
    <t>Mainline Piping, Fittings, Components</t>
  </si>
  <si>
    <t>Lateral Line Piping and Fittings</t>
  </si>
  <si>
    <t>Drip Irrigation for Plants and Shrubs</t>
  </si>
  <si>
    <t>Backflow Preventer w/ Cage</t>
  </si>
  <si>
    <t>Rotor/Spray Irrigation</t>
  </si>
  <si>
    <t>Total</t>
  </si>
  <si>
    <t>Notes and Exclusions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</si>
  <si>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</si>
  <si>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</si>
  <si>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</si>
  <si>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</si>
  <si>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</si>
  <si>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</si>
  <si>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 xml:space="preserve">Soil Amendments and Preparation Excluded </t>
  </si>
  <si>
    <t>Boring, Sawcuts and Patchbacks Excluded</t>
  </si>
  <si>
    <t>Booster Pumps Excluded</t>
  </si>
  <si>
    <t>Pots and Amenities Excluded</t>
  </si>
  <si>
    <t>Cranes Excluded</t>
  </si>
  <si>
    <t>Raised Planter Native Fill Excluded</t>
  </si>
  <si>
    <t>Synthetic Turf</t>
  </si>
  <si>
    <t>Artificial Turf</t>
  </si>
  <si>
    <t>Curb</t>
  </si>
  <si>
    <t>Concrete Header</t>
  </si>
  <si>
    <r>
      <t xml:space="preserve">Mediterranean Fan Palm </t>
    </r>
    <r>
      <rPr>
        <sz val="11"/>
        <color rgb="FFFF0000"/>
        <rFont val="Calibri"/>
        <family val="2"/>
        <scheme val="minor"/>
      </rPr>
      <t>(NOT AVAILABLE)</t>
    </r>
  </si>
  <si>
    <t>Bungalow's on Camelback (Onsite)</t>
  </si>
  <si>
    <t>5 Gal Silvery Cassia</t>
  </si>
  <si>
    <t>Texas Olive (1" Caliper)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</si>
</sst>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/>
    <xf numFmtId="0" fontId="3" fillId="0" borderId="2" xfId="0" applyFont="1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2" borderId="0" xfId="0" applyFill="1"/>
    <xf numFmtId="0" fontId="3" fillId="0" borderId="3" xfId="0" applyFont="1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3" fillId="0" borderId="4" xfId="0" applyFont="1" applyBorder="1"/>
    <xf numFmtId="0" fontId="0" fillId="0" borderId="0" xfId="0" applyAlignment="1">
      <alignment wrapText="1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3" fillId="0" borderId="6" xfId="1" applyFont="1" applyBorder="1"/>
    <xf numFmtId="44" fontId="3" fillId="0" borderId="7" xfId="1" applyFont="1" applyBorder="1"/>
    <xf numFmtId="44" fontId="3" fillId="0" borderId="8" xfId="1" applyFont="1" applyBorder="1"/>
    <xf numFmtId="0" fontId="0" fillId="2" borderId="9" xfId="0" applyFill="1" applyBorder="1"/>
    <xf numFmtId="0" fontId="3" fillId="0" borderId="1" xfId="0" applyFont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19052</xdr:rowOff>
    </xdr:from>
    <xdr:to>
      <xdr:col>1</xdr:col>
      <xdr:colOff>30110</xdr:colOff>
      <xdr:row>0</xdr:row>
      <xdr:rowOff>774366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AD4B0B-ED5E-4A9B-99F1-04FE72566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2"/>
          <a:ext cx="2070100" cy="749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DDDD-E623-4007-9AC9-C001057F8C59}">
  <dimension ref="A1:I113"/>
  <sheetViews>
    <sheetView tabSelected="1" workbookViewId="0">
      <selection activeCell="H28" sqref="H28"/>
    </sheetView>
  </sheetViews>
  <sheetFormatPr defaultRowHeight="14.25" x14ac:dyDescent="0.45"/>
  <cols>
    <col min="1" max="1" width="28.53125" customWidth="1"/>
    <col min="2" max="2" width="10.59765625" customWidth="1"/>
    <col min="8" max="8" width="15.06640625" customWidth="1"/>
    <col min="9" max="9" width="18" customWidth="1"/>
  </cols>
  <sheetData>
    <row r="1" spans="1:8" ht="61.5" customHeight="1" x14ac:dyDescent="0.45">
      <c r="A1" s="1"/>
      <c r="B1" s="1"/>
      <c r="C1" s="1"/>
      <c r="D1" s="1"/>
      <c r="E1" s="1"/>
      <c r="F1" s="1"/>
    </row>
    <row r="2" spans="1:8" x14ac:dyDescent="0.45">
      <c r="A2" s="2" t="s">
        <v>0</v>
      </c>
      <c r="B2" s="2" t="s">
        <v>1</v>
      </c>
      <c r="C2" s="3" t="s">
        <v>2</v>
      </c>
      <c r="D2" s="3"/>
      <c r="E2" s="3"/>
      <c r="F2" s="3"/>
    </row>
    <row r="3" spans="1:8" x14ac:dyDescent="0.45">
      <c r="A3" s="4" t="s">
        <v>3</v>
      </c>
      <c r="B3" s="2" t="s">
        <v>4</v>
      </c>
      <c r="C3" s="5">
        <v>44691</v>
      </c>
      <c r="D3" s="6"/>
      <c r="E3" s="6"/>
      <c r="F3" s="6"/>
    </row>
    <row r="4" spans="1:8" x14ac:dyDescent="0.45">
      <c r="A4" s="2" t="s">
        <v>5</v>
      </c>
      <c r="B4" s="2" t="s">
        <v>6</v>
      </c>
      <c r="C4" s="3" t="s">
        <v>105</v>
      </c>
      <c r="D4" s="3"/>
      <c r="E4" s="3"/>
      <c r="F4" s="3"/>
    </row>
    <row r="5" spans="1:8" x14ac:dyDescent="0.45">
      <c r="A5" s="2" t="s">
        <v>7</v>
      </c>
      <c r="B5" s="2" t="s">
        <v>8</v>
      </c>
      <c r="C5" s="5">
        <v>44597</v>
      </c>
      <c r="D5" s="6"/>
      <c r="E5" s="6"/>
      <c r="F5" s="6"/>
    </row>
    <row r="6" spans="1:8" ht="29.25" customHeight="1" x14ac:dyDescent="0.45">
      <c r="A6" s="2" t="s">
        <v>9</v>
      </c>
      <c r="B6" s="7" t="s">
        <v>10</v>
      </c>
      <c r="C6" s="7"/>
      <c r="D6" s="7"/>
      <c r="E6" s="7"/>
      <c r="F6" s="7"/>
    </row>
    <row r="7" spans="1:8" x14ac:dyDescent="0.45">
      <c r="A7" s="8"/>
      <c r="B7" s="8"/>
      <c r="C7" s="8"/>
      <c r="D7" s="8"/>
      <c r="E7" s="8"/>
      <c r="F7" s="8"/>
    </row>
    <row r="8" spans="1:8" x14ac:dyDescent="0.45">
      <c r="A8" s="9" t="s">
        <v>11</v>
      </c>
      <c r="B8" s="9"/>
      <c r="C8" s="9"/>
      <c r="D8" s="9"/>
      <c r="E8" s="9" t="s">
        <v>12</v>
      </c>
      <c r="F8" s="9"/>
    </row>
    <row r="9" spans="1:8" x14ac:dyDescent="0.45">
      <c r="A9" s="3" t="s">
        <v>13</v>
      </c>
      <c r="B9" s="3"/>
      <c r="C9" s="3"/>
      <c r="D9" s="3"/>
      <c r="E9" s="10">
        <v>37</v>
      </c>
      <c r="F9" s="10"/>
      <c r="G9">
        <v>345</v>
      </c>
      <c r="H9">
        <f t="shared" ref="H9:H10" si="0">SUM(E9*G9)</f>
        <v>12765</v>
      </c>
    </row>
    <row r="10" spans="1:8" x14ac:dyDescent="0.45">
      <c r="A10" s="3" t="s">
        <v>14</v>
      </c>
      <c r="B10" s="3"/>
      <c r="C10" s="3"/>
      <c r="D10" s="3"/>
      <c r="E10" s="10">
        <v>71</v>
      </c>
      <c r="F10" s="10"/>
      <c r="G10">
        <v>315</v>
      </c>
      <c r="H10">
        <f t="shared" si="0"/>
        <v>22365</v>
      </c>
    </row>
    <row r="11" spans="1:8" x14ac:dyDescent="0.45">
      <c r="A11" s="3" t="s">
        <v>15</v>
      </c>
      <c r="B11" s="3"/>
      <c r="C11" s="3"/>
      <c r="D11" s="3"/>
      <c r="E11" s="10">
        <v>118</v>
      </c>
      <c r="F11" s="10"/>
      <c r="G11">
        <v>145</v>
      </c>
      <c r="H11">
        <f t="shared" ref="H11:H18" si="1">SUM(E11*G11)</f>
        <v>17110</v>
      </c>
    </row>
    <row r="12" spans="1:8" ht="13.5" customHeight="1" x14ac:dyDescent="0.45">
      <c r="A12" s="3" t="s">
        <v>16</v>
      </c>
      <c r="B12" s="3"/>
      <c r="C12" s="3"/>
      <c r="D12" s="3"/>
      <c r="E12" s="10">
        <v>26</v>
      </c>
      <c r="F12" s="10"/>
      <c r="G12">
        <v>345</v>
      </c>
      <c r="H12">
        <f t="shared" si="1"/>
        <v>8970</v>
      </c>
    </row>
    <row r="13" spans="1:8" x14ac:dyDescent="0.45">
      <c r="A13" s="3" t="s">
        <v>17</v>
      </c>
      <c r="B13" s="3"/>
      <c r="C13" s="3"/>
      <c r="D13" s="3"/>
      <c r="E13" s="10">
        <v>122</v>
      </c>
      <c r="F13" s="10"/>
      <c r="G13">
        <v>135</v>
      </c>
      <c r="H13">
        <f t="shared" si="1"/>
        <v>16470</v>
      </c>
    </row>
    <row r="14" spans="1:8" x14ac:dyDescent="0.45">
      <c r="A14" s="3" t="s">
        <v>104</v>
      </c>
      <c r="B14" s="3"/>
      <c r="C14" s="3"/>
      <c r="D14" s="3"/>
      <c r="E14" s="10">
        <v>0</v>
      </c>
      <c r="F14" s="10"/>
      <c r="G14">
        <v>375</v>
      </c>
      <c r="H14">
        <f t="shared" si="1"/>
        <v>0</v>
      </c>
    </row>
    <row r="15" spans="1:8" x14ac:dyDescent="0.45">
      <c r="A15" s="3" t="s">
        <v>18</v>
      </c>
      <c r="B15" s="3"/>
      <c r="C15" s="3"/>
      <c r="D15" s="3"/>
      <c r="E15" s="10">
        <v>5</v>
      </c>
      <c r="F15" s="10"/>
      <c r="G15">
        <v>315</v>
      </c>
      <c r="H15">
        <f t="shared" si="1"/>
        <v>1575</v>
      </c>
    </row>
    <row r="16" spans="1:8" x14ac:dyDescent="0.45">
      <c r="A16" s="3" t="s">
        <v>107</v>
      </c>
      <c r="B16" s="3"/>
      <c r="C16" s="3"/>
      <c r="D16" s="3"/>
      <c r="E16" s="10">
        <v>32</v>
      </c>
      <c r="F16" s="10"/>
      <c r="G16">
        <v>135</v>
      </c>
      <c r="H16">
        <f t="shared" si="1"/>
        <v>4320</v>
      </c>
    </row>
    <row r="17" spans="1:8" ht="13.5" customHeight="1" x14ac:dyDescent="0.45">
      <c r="A17" s="3" t="s">
        <v>19</v>
      </c>
      <c r="B17" s="3"/>
      <c r="C17" s="3"/>
      <c r="D17" s="3"/>
      <c r="E17" s="10">
        <v>19</v>
      </c>
      <c r="F17" s="10"/>
      <c r="G17">
        <v>365</v>
      </c>
      <c r="H17">
        <f t="shared" si="1"/>
        <v>6935</v>
      </c>
    </row>
    <row r="18" spans="1:8" x14ac:dyDescent="0.45">
      <c r="A18" s="3" t="s">
        <v>20</v>
      </c>
      <c r="B18" s="3"/>
      <c r="C18" s="3"/>
      <c r="D18" s="3"/>
      <c r="E18" s="10">
        <v>19</v>
      </c>
      <c r="F18" s="10"/>
      <c r="G18">
        <v>315</v>
      </c>
      <c r="H18">
        <f t="shared" si="1"/>
        <v>5985</v>
      </c>
    </row>
    <row r="19" spans="1:8" x14ac:dyDescent="0.45">
      <c r="A19" s="3" t="s">
        <v>21</v>
      </c>
      <c r="B19" s="3"/>
      <c r="C19" s="3"/>
      <c r="D19" s="3"/>
      <c r="E19" s="10">
        <v>34</v>
      </c>
      <c r="F19" s="10"/>
      <c r="G19">
        <v>315</v>
      </c>
      <c r="H19">
        <f>SUM(E19*G19)</f>
        <v>10710</v>
      </c>
    </row>
    <row r="20" spans="1:8" x14ac:dyDescent="0.45">
      <c r="A20" s="3" t="s">
        <v>22</v>
      </c>
      <c r="B20" s="3"/>
      <c r="C20" s="3"/>
      <c r="D20" s="3"/>
      <c r="E20" s="10">
        <v>67</v>
      </c>
      <c r="F20" s="10"/>
      <c r="G20">
        <v>400</v>
      </c>
      <c r="H20">
        <f t="shared" ref="H20:H26" si="2">SUM(E20*G20)</f>
        <v>26800</v>
      </c>
    </row>
    <row r="21" spans="1:8" ht="13.5" customHeight="1" x14ac:dyDescent="0.45">
      <c r="A21" s="3" t="s">
        <v>23</v>
      </c>
      <c r="B21" s="3"/>
      <c r="C21" s="3"/>
      <c r="D21" s="3"/>
      <c r="E21" s="10">
        <v>32</v>
      </c>
      <c r="F21" s="10"/>
      <c r="G21">
        <v>315</v>
      </c>
      <c r="H21">
        <f t="shared" si="2"/>
        <v>10080</v>
      </c>
    </row>
    <row r="22" spans="1:8" x14ac:dyDescent="0.45">
      <c r="A22" s="3" t="s">
        <v>24</v>
      </c>
      <c r="B22" s="3"/>
      <c r="C22" s="3"/>
      <c r="D22" s="3"/>
      <c r="E22" s="10">
        <v>4</v>
      </c>
      <c r="F22" s="10"/>
      <c r="G22">
        <v>0</v>
      </c>
      <c r="H22">
        <f t="shared" si="2"/>
        <v>0</v>
      </c>
    </row>
    <row r="23" spans="1:8" x14ac:dyDescent="0.45">
      <c r="A23" s="3" t="s">
        <v>25</v>
      </c>
      <c r="B23" s="3"/>
      <c r="C23" s="3"/>
      <c r="D23" s="3"/>
      <c r="E23" s="10">
        <v>12</v>
      </c>
      <c r="F23" s="10"/>
      <c r="G23">
        <v>335</v>
      </c>
      <c r="H23">
        <f t="shared" si="2"/>
        <v>4020</v>
      </c>
    </row>
    <row r="24" spans="1:8" x14ac:dyDescent="0.45">
      <c r="A24" s="3" t="s">
        <v>26</v>
      </c>
      <c r="B24" s="3"/>
      <c r="C24" s="3"/>
      <c r="D24" s="3"/>
      <c r="E24" s="10">
        <v>22</v>
      </c>
      <c r="F24" s="10"/>
      <c r="G24">
        <v>145</v>
      </c>
      <c r="H24">
        <f t="shared" si="2"/>
        <v>3190</v>
      </c>
    </row>
    <row r="25" spans="1:8" x14ac:dyDescent="0.45">
      <c r="A25" s="3" t="s">
        <v>27</v>
      </c>
      <c r="B25" s="3"/>
      <c r="C25" s="3"/>
      <c r="D25" s="3"/>
      <c r="E25" s="10">
        <v>23</v>
      </c>
      <c r="F25" s="10"/>
      <c r="G25">
        <v>335</v>
      </c>
      <c r="H25">
        <f t="shared" si="2"/>
        <v>7705</v>
      </c>
    </row>
    <row r="26" spans="1:8" ht="13.5" customHeight="1" x14ac:dyDescent="0.45">
      <c r="A26" s="3" t="s">
        <v>28</v>
      </c>
      <c r="B26" s="3"/>
      <c r="C26" s="3"/>
      <c r="D26" s="3"/>
      <c r="E26" s="10">
        <v>13</v>
      </c>
      <c r="F26" s="10"/>
      <c r="G26">
        <v>315</v>
      </c>
      <c r="H26">
        <f t="shared" si="2"/>
        <v>4095</v>
      </c>
    </row>
    <row r="27" spans="1:8" x14ac:dyDescent="0.45">
      <c r="E27" s="11"/>
      <c r="F27" s="11"/>
      <c r="H27">
        <f>SUM(H9:H26)</f>
        <v>163095</v>
      </c>
    </row>
    <row r="28" spans="1:8" x14ac:dyDescent="0.45">
      <c r="E28" s="11"/>
      <c r="F28" s="11"/>
    </row>
    <row r="29" spans="1:8" x14ac:dyDescent="0.45">
      <c r="A29" s="9" t="s">
        <v>29</v>
      </c>
      <c r="B29" s="9"/>
      <c r="C29" s="9"/>
      <c r="D29" s="9"/>
      <c r="E29" s="9" t="s">
        <v>12</v>
      </c>
      <c r="F29" s="9"/>
    </row>
    <row r="30" spans="1:8" x14ac:dyDescent="0.45">
      <c r="A30" s="3" t="s">
        <v>30</v>
      </c>
      <c r="B30" s="3"/>
      <c r="C30" s="3"/>
      <c r="D30" s="3"/>
      <c r="E30" s="10">
        <v>28</v>
      </c>
      <c r="F30" s="10"/>
      <c r="G30">
        <v>9</v>
      </c>
      <c r="H30">
        <f>SUM(E30*G30)</f>
        <v>252</v>
      </c>
    </row>
    <row r="31" spans="1:8" x14ac:dyDescent="0.45">
      <c r="A31" s="3" t="s">
        <v>31</v>
      </c>
      <c r="B31" s="3"/>
      <c r="C31" s="3"/>
      <c r="D31" s="3"/>
      <c r="E31" s="10">
        <v>21</v>
      </c>
      <c r="F31" s="10"/>
      <c r="G31">
        <v>9</v>
      </c>
      <c r="H31">
        <f t="shared" ref="H31:H32" si="3">SUM(E31*G31)</f>
        <v>189</v>
      </c>
    </row>
    <row r="32" spans="1:8" x14ac:dyDescent="0.45">
      <c r="A32" s="3" t="s">
        <v>32</v>
      </c>
      <c r="B32" s="3"/>
      <c r="C32" s="3"/>
      <c r="D32" s="3"/>
      <c r="E32" s="10">
        <v>95</v>
      </c>
      <c r="F32" s="10"/>
      <c r="G32">
        <v>9</v>
      </c>
      <c r="H32">
        <f t="shared" si="3"/>
        <v>855</v>
      </c>
    </row>
    <row r="33" spans="1:8" x14ac:dyDescent="0.45">
      <c r="A33" s="3" t="s">
        <v>33</v>
      </c>
      <c r="B33" s="3"/>
      <c r="C33" s="3"/>
      <c r="D33" s="3"/>
      <c r="E33" s="10">
        <v>96</v>
      </c>
      <c r="F33" s="10"/>
      <c r="G33">
        <v>9</v>
      </c>
      <c r="H33">
        <f>SUM(E33*G33)</f>
        <v>864</v>
      </c>
    </row>
    <row r="34" spans="1:8" x14ac:dyDescent="0.45">
      <c r="A34" s="3" t="s">
        <v>34</v>
      </c>
      <c r="B34" s="3"/>
      <c r="C34" s="3"/>
      <c r="D34" s="3"/>
      <c r="E34" s="10">
        <v>115</v>
      </c>
      <c r="F34" s="10"/>
      <c r="G34">
        <v>9</v>
      </c>
      <c r="H34">
        <f>SUM(E34*G34)</f>
        <v>1035</v>
      </c>
    </row>
    <row r="35" spans="1:8" x14ac:dyDescent="0.45">
      <c r="A35" s="3" t="s">
        <v>35</v>
      </c>
      <c r="B35" s="3"/>
      <c r="C35" s="3"/>
      <c r="D35" s="3"/>
      <c r="E35" s="10">
        <v>103</v>
      </c>
      <c r="F35" s="10"/>
      <c r="G35">
        <v>8</v>
      </c>
      <c r="H35">
        <f t="shared" ref="H35:H36" si="4">SUM(E35*G35)</f>
        <v>824</v>
      </c>
    </row>
    <row r="36" spans="1:8" x14ac:dyDescent="0.45">
      <c r="A36" s="3" t="s">
        <v>106</v>
      </c>
      <c r="B36" s="3"/>
      <c r="C36" s="3"/>
      <c r="D36" s="3"/>
      <c r="E36" s="10">
        <v>81</v>
      </c>
      <c r="F36" s="10"/>
      <c r="G36">
        <v>8</v>
      </c>
      <c r="H36">
        <f t="shared" si="4"/>
        <v>648</v>
      </c>
    </row>
    <row r="37" spans="1:8" x14ac:dyDescent="0.45">
      <c r="A37" s="3" t="s">
        <v>36</v>
      </c>
      <c r="B37" s="3"/>
      <c r="C37" s="3"/>
      <c r="D37" s="3"/>
      <c r="E37" s="10">
        <v>81</v>
      </c>
      <c r="F37" s="10"/>
      <c r="G37">
        <v>9</v>
      </c>
      <c r="H37">
        <f>SUM(E37*G37)</f>
        <v>729</v>
      </c>
    </row>
    <row r="38" spans="1:8" x14ac:dyDescent="0.45">
      <c r="A38" s="3" t="s">
        <v>37</v>
      </c>
      <c r="B38" s="3"/>
      <c r="C38" s="3"/>
      <c r="D38" s="3"/>
      <c r="E38" s="10">
        <v>181</v>
      </c>
      <c r="F38" s="10"/>
      <c r="G38">
        <v>8</v>
      </c>
      <c r="H38">
        <f>SUM(E38*G38)</f>
        <v>1448</v>
      </c>
    </row>
    <row r="39" spans="1:8" x14ac:dyDescent="0.45">
      <c r="A39" s="3" t="s">
        <v>38</v>
      </c>
      <c r="B39" s="3"/>
      <c r="C39" s="3"/>
      <c r="D39" s="3"/>
      <c r="E39" s="10">
        <v>148</v>
      </c>
      <c r="F39" s="10"/>
      <c r="G39">
        <v>0</v>
      </c>
      <c r="H39">
        <f>SUM(E39*G39)</f>
        <v>0</v>
      </c>
    </row>
    <row r="40" spans="1:8" x14ac:dyDescent="0.45">
      <c r="A40" s="3" t="s">
        <v>39</v>
      </c>
      <c r="B40" s="3"/>
      <c r="C40" s="3"/>
      <c r="D40" s="3"/>
      <c r="E40" s="10">
        <v>223</v>
      </c>
      <c r="F40" s="10"/>
      <c r="G40">
        <v>9</v>
      </c>
      <c r="H40">
        <f>SUM(E40*G40)</f>
        <v>2007</v>
      </c>
    </row>
    <row r="41" spans="1:8" x14ac:dyDescent="0.45">
      <c r="A41" s="3" t="s">
        <v>40</v>
      </c>
      <c r="B41" s="3"/>
      <c r="C41" s="3"/>
      <c r="D41" s="3"/>
      <c r="E41" s="10">
        <v>183</v>
      </c>
      <c r="F41" s="10"/>
      <c r="G41">
        <v>10</v>
      </c>
      <c r="H41">
        <f t="shared" ref="H41:H42" si="5">SUM(E41*G41)</f>
        <v>1830</v>
      </c>
    </row>
    <row r="42" spans="1:8" x14ac:dyDescent="0.45">
      <c r="A42" s="3" t="s">
        <v>41</v>
      </c>
      <c r="B42" s="3"/>
      <c r="C42" s="3"/>
      <c r="D42" s="3"/>
      <c r="E42" s="10">
        <v>244</v>
      </c>
      <c r="F42" s="10"/>
      <c r="G42">
        <v>13</v>
      </c>
      <c r="H42">
        <f t="shared" si="5"/>
        <v>3172</v>
      </c>
    </row>
    <row r="43" spans="1:8" x14ac:dyDescent="0.45">
      <c r="A43" s="3" t="s">
        <v>42</v>
      </c>
      <c r="B43" s="3"/>
      <c r="C43" s="3"/>
      <c r="D43" s="3"/>
      <c r="E43" s="10">
        <v>208</v>
      </c>
      <c r="F43" s="10"/>
      <c r="G43">
        <v>9</v>
      </c>
      <c r="H43">
        <f>SUM(E43*G43)</f>
        <v>1872</v>
      </c>
    </row>
    <row r="44" spans="1:8" x14ac:dyDescent="0.45">
      <c r="A44" s="3" t="s">
        <v>43</v>
      </c>
      <c r="B44" s="3"/>
      <c r="C44" s="3"/>
      <c r="D44" s="3"/>
      <c r="E44" s="10">
        <v>172</v>
      </c>
      <c r="F44" s="10"/>
      <c r="G44">
        <v>13</v>
      </c>
      <c r="H44">
        <f>SUM(E44*G44)</f>
        <v>2236</v>
      </c>
    </row>
    <row r="45" spans="1:8" x14ac:dyDescent="0.45">
      <c r="A45" s="3" t="s">
        <v>44</v>
      </c>
      <c r="B45" s="3"/>
      <c r="C45" s="3"/>
      <c r="D45" s="3"/>
      <c r="E45" s="10">
        <v>75</v>
      </c>
      <c r="F45" s="10"/>
      <c r="G45">
        <v>10</v>
      </c>
      <c r="H45">
        <f t="shared" ref="H45:H46" si="6">SUM(E45*G45)</f>
        <v>750</v>
      </c>
    </row>
    <row r="46" spans="1:8" x14ac:dyDescent="0.45">
      <c r="A46" s="3" t="s">
        <v>45</v>
      </c>
      <c r="B46" s="3"/>
      <c r="C46" s="3"/>
      <c r="D46" s="3"/>
      <c r="E46" s="10">
        <v>269</v>
      </c>
      <c r="F46" s="10"/>
      <c r="G46">
        <v>8</v>
      </c>
      <c r="H46">
        <f t="shared" si="6"/>
        <v>2152</v>
      </c>
    </row>
    <row r="47" spans="1:8" x14ac:dyDescent="0.45">
      <c r="A47" s="3" t="s">
        <v>46</v>
      </c>
      <c r="B47" s="3"/>
      <c r="C47" s="3"/>
      <c r="D47" s="3"/>
      <c r="E47" s="10">
        <v>254</v>
      </c>
      <c r="F47" s="10"/>
      <c r="G47">
        <v>9</v>
      </c>
      <c r="H47">
        <f>SUM(E47*G47)</f>
        <v>2286</v>
      </c>
    </row>
    <row r="48" spans="1:8" x14ac:dyDescent="0.45">
      <c r="A48" s="3" t="s">
        <v>47</v>
      </c>
      <c r="B48" s="3"/>
      <c r="C48" s="3"/>
      <c r="D48" s="3"/>
      <c r="E48" s="10">
        <v>119</v>
      </c>
      <c r="F48" s="10"/>
      <c r="G48">
        <v>9</v>
      </c>
      <c r="H48">
        <f>SUM(E48*G48)</f>
        <v>1071</v>
      </c>
    </row>
    <row r="49" spans="1:8" x14ac:dyDescent="0.45">
      <c r="A49" s="3" t="s">
        <v>48</v>
      </c>
      <c r="B49" s="3"/>
      <c r="C49" s="3"/>
      <c r="D49" s="3"/>
      <c r="E49" s="10">
        <v>179</v>
      </c>
      <c r="F49" s="10"/>
      <c r="G49">
        <v>8</v>
      </c>
      <c r="H49">
        <f>SUM(E49*G49)</f>
        <v>1432</v>
      </c>
    </row>
    <row r="50" spans="1:8" x14ac:dyDescent="0.45">
      <c r="A50" s="12"/>
      <c r="B50" s="12"/>
      <c r="C50" s="12"/>
      <c r="D50" s="12"/>
      <c r="E50" s="13"/>
      <c r="F50" s="13"/>
      <c r="H50">
        <f>SUM(H30:H49)</f>
        <v>25652</v>
      </c>
    </row>
    <row r="51" spans="1:8" x14ac:dyDescent="0.45">
      <c r="A51" s="9" t="s">
        <v>49</v>
      </c>
      <c r="B51" s="9"/>
      <c r="C51" s="9"/>
      <c r="D51" s="9"/>
      <c r="E51" s="9" t="s">
        <v>12</v>
      </c>
      <c r="F51" s="9"/>
    </row>
    <row r="52" spans="1:8" x14ac:dyDescent="0.45">
      <c r="A52" s="3" t="s">
        <v>50</v>
      </c>
      <c r="B52" s="3"/>
      <c r="C52" s="3"/>
      <c r="D52" s="3"/>
      <c r="E52" s="10">
        <v>35</v>
      </c>
      <c r="F52" s="10"/>
      <c r="G52">
        <v>18</v>
      </c>
      <c r="H52">
        <f>SUM(E52*G52)</f>
        <v>630</v>
      </c>
    </row>
    <row r="53" spans="1:8" x14ac:dyDescent="0.45">
      <c r="A53" s="3" t="s">
        <v>51</v>
      </c>
      <c r="B53" s="3"/>
      <c r="C53" s="3"/>
      <c r="D53" s="3"/>
      <c r="E53" s="10">
        <v>111</v>
      </c>
      <c r="F53" s="10"/>
      <c r="G53">
        <v>9</v>
      </c>
      <c r="H53">
        <f t="shared" ref="H53:H54" si="7">SUM(E53*G53)</f>
        <v>999</v>
      </c>
    </row>
    <row r="54" spans="1:8" x14ac:dyDescent="0.45">
      <c r="A54" s="3" t="s">
        <v>52</v>
      </c>
      <c r="B54" s="3"/>
      <c r="C54" s="3"/>
      <c r="D54" s="3"/>
      <c r="E54" s="10">
        <v>142</v>
      </c>
      <c r="F54" s="10"/>
      <c r="G54">
        <v>9</v>
      </c>
      <c r="H54">
        <f t="shared" si="7"/>
        <v>1278</v>
      </c>
    </row>
    <row r="55" spans="1:8" x14ac:dyDescent="0.45">
      <c r="A55" s="3" t="s">
        <v>53</v>
      </c>
      <c r="B55" s="3"/>
      <c r="C55" s="3"/>
      <c r="D55" s="3"/>
      <c r="E55" s="10">
        <v>78</v>
      </c>
      <c r="F55" s="10"/>
      <c r="G55">
        <v>9</v>
      </c>
      <c r="H55">
        <f>SUM(E55*G55)</f>
        <v>702</v>
      </c>
    </row>
    <row r="56" spans="1:8" x14ac:dyDescent="0.45">
      <c r="A56" s="3" t="s">
        <v>54</v>
      </c>
      <c r="B56" s="3"/>
      <c r="C56" s="3"/>
      <c r="D56" s="3"/>
      <c r="E56" s="10">
        <v>311</v>
      </c>
      <c r="F56" s="10"/>
      <c r="G56">
        <v>18</v>
      </c>
      <c r="H56">
        <f>SUM(E56*G56)</f>
        <v>5598</v>
      </c>
    </row>
    <row r="57" spans="1:8" x14ac:dyDescent="0.45">
      <c r="A57" s="3" t="s">
        <v>55</v>
      </c>
      <c r="B57" s="3"/>
      <c r="C57" s="3"/>
      <c r="D57" s="3"/>
      <c r="E57" s="10">
        <v>249</v>
      </c>
      <c r="F57" s="10"/>
      <c r="G57">
        <v>9</v>
      </c>
      <c r="H57">
        <f t="shared" ref="H57:H58" si="8">SUM(E57*G57)</f>
        <v>2241</v>
      </c>
    </row>
    <row r="58" spans="1:8" x14ac:dyDescent="0.45">
      <c r="A58" s="3" t="s">
        <v>56</v>
      </c>
      <c r="B58" s="3"/>
      <c r="C58" s="3"/>
      <c r="D58" s="3"/>
      <c r="E58" s="10">
        <v>86</v>
      </c>
      <c r="F58" s="10"/>
      <c r="G58">
        <v>9</v>
      </c>
      <c r="H58">
        <f t="shared" si="8"/>
        <v>774</v>
      </c>
    </row>
    <row r="59" spans="1:8" x14ac:dyDescent="0.45">
      <c r="A59" s="3" t="s">
        <v>57</v>
      </c>
      <c r="B59" s="3"/>
      <c r="C59" s="3"/>
      <c r="D59" s="3"/>
      <c r="E59" s="10">
        <v>94</v>
      </c>
      <c r="F59" s="10"/>
      <c r="G59">
        <v>9</v>
      </c>
      <c r="H59">
        <f>SUM(E59*G59)</f>
        <v>846</v>
      </c>
    </row>
    <row r="60" spans="1:8" x14ac:dyDescent="0.45">
      <c r="A60" s="3" t="s">
        <v>58</v>
      </c>
      <c r="B60" s="3"/>
      <c r="C60" s="3"/>
      <c r="D60" s="3"/>
      <c r="E60" s="10">
        <v>611</v>
      </c>
      <c r="F60" s="10"/>
      <c r="G60">
        <v>23</v>
      </c>
      <c r="H60">
        <f>SUM(E60*G60)</f>
        <v>14053</v>
      </c>
    </row>
    <row r="61" spans="1:8" x14ac:dyDescent="0.45">
      <c r="A61" s="3" t="s">
        <v>59</v>
      </c>
      <c r="B61" s="3"/>
      <c r="C61" s="3"/>
      <c r="D61" s="3"/>
      <c r="E61" s="10">
        <v>35</v>
      </c>
      <c r="F61" s="10"/>
      <c r="G61">
        <v>23</v>
      </c>
      <c r="H61">
        <f>SUM(E61*G61)</f>
        <v>805</v>
      </c>
    </row>
    <row r="62" spans="1:8" x14ac:dyDescent="0.45">
      <c r="A62" s="12"/>
      <c r="B62" s="12"/>
      <c r="C62" s="12"/>
      <c r="D62" s="12"/>
      <c r="E62" s="13"/>
      <c r="F62" s="13"/>
      <c r="H62">
        <f>SUM(H52:H61)</f>
        <v>27926</v>
      </c>
    </row>
    <row r="63" spans="1:8" x14ac:dyDescent="0.45">
      <c r="A63" s="9" t="s">
        <v>60</v>
      </c>
      <c r="B63" s="9"/>
      <c r="C63" s="9"/>
      <c r="D63" s="9"/>
      <c r="E63" s="9" t="s">
        <v>12</v>
      </c>
      <c r="F63" s="9"/>
    </row>
    <row r="64" spans="1:8" x14ac:dyDescent="0.45">
      <c r="A64" s="3" t="s">
        <v>61</v>
      </c>
      <c r="B64" s="3"/>
      <c r="C64" s="3"/>
      <c r="D64" s="3"/>
      <c r="E64" s="10">
        <v>147</v>
      </c>
      <c r="F64" s="10"/>
      <c r="G64">
        <v>10</v>
      </c>
      <c r="H64">
        <f>SUM(E64*G64)</f>
        <v>1470</v>
      </c>
    </row>
    <row r="65" spans="1:8" x14ac:dyDescent="0.45">
      <c r="A65" s="3" t="s">
        <v>62</v>
      </c>
      <c r="B65" s="3"/>
      <c r="C65" s="3"/>
      <c r="D65" s="3"/>
      <c r="E65" s="10">
        <v>172</v>
      </c>
      <c r="F65" s="10"/>
      <c r="G65">
        <v>10</v>
      </c>
      <c r="H65">
        <f t="shared" ref="H65:H66" si="9">SUM(E65*G65)</f>
        <v>1720</v>
      </c>
    </row>
    <row r="66" spans="1:8" x14ac:dyDescent="0.45">
      <c r="A66" s="3" t="s">
        <v>63</v>
      </c>
      <c r="B66" s="3"/>
      <c r="C66" s="3"/>
      <c r="D66" s="3"/>
      <c r="E66" s="10">
        <v>317</v>
      </c>
      <c r="F66" s="10"/>
      <c r="G66">
        <v>10</v>
      </c>
      <c r="H66">
        <f t="shared" si="9"/>
        <v>3170</v>
      </c>
    </row>
    <row r="67" spans="1:8" x14ac:dyDescent="0.45">
      <c r="A67" s="3" t="s">
        <v>64</v>
      </c>
      <c r="B67" s="3"/>
      <c r="C67" s="3"/>
      <c r="D67" s="3"/>
      <c r="E67" s="10">
        <v>242</v>
      </c>
      <c r="F67" s="10"/>
      <c r="G67">
        <v>10</v>
      </c>
      <c r="H67">
        <f>SUM(E67*G67)</f>
        <v>2420</v>
      </c>
    </row>
    <row r="68" spans="1:8" x14ac:dyDescent="0.45">
      <c r="A68" s="3" t="s">
        <v>65</v>
      </c>
      <c r="B68" s="3"/>
      <c r="C68" s="3"/>
      <c r="D68" s="3"/>
      <c r="E68" s="10">
        <v>183</v>
      </c>
      <c r="F68" s="10"/>
      <c r="G68">
        <v>10</v>
      </c>
      <c r="H68">
        <f>SUM(E68*G68)</f>
        <v>1830</v>
      </c>
    </row>
    <row r="69" spans="1:8" x14ac:dyDescent="0.45">
      <c r="A69" s="3" t="s">
        <v>66</v>
      </c>
      <c r="B69" s="3"/>
      <c r="C69" s="3"/>
      <c r="D69" s="3"/>
      <c r="E69" s="10">
        <v>98</v>
      </c>
      <c r="F69" s="10"/>
      <c r="G69">
        <v>10</v>
      </c>
      <c r="H69">
        <f t="shared" ref="H69" si="10">SUM(E69*G69)</f>
        <v>980</v>
      </c>
    </row>
    <row r="70" spans="1:8" x14ac:dyDescent="0.45">
      <c r="A70" s="12"/>
      <c r="B70" s="12"/>
      <c r="C70" s="12"/>
      <c r="D70" s="12"/>
      <c r="E70" s="13"/>
      <c r="F70" s="13"/>
      <c r="H70">
        <f>SUM(H64:H69)</f>
        <v>11590</v>
      </c>
    </row>
    <row r="71" spans="1:8" x14ac:dyDescent="0.45">
      <c r="A71" s="9" t="s">
        <v>67</v>
      </c>
      <c r="B71" s="9"/>
      <c r="C71" s="9"/>
      <c r="D71" s="9"/>
      <c r="E71" s="9" t="s">
        <v>12</v>
      </c>
      <c r="F71" s="9"/>
    </row>
    <row r="72" spans="1:8" x14ac:dyDescent="0.45">
      <c r="A72" s="3" t="s">
        <v>68</v>
      </c>
      <c r="B72" s="3"/>
      <c r="C72" s="3"/>
      <c r="D72" s="3"/>
      <c r="E72" s="10">
        <v>35</v>
      </c>
      <c r="F72" s="10"/>
      <c r="G72">
        <v>0</v>
      </c>
      <c r="H72">
        <f>SUM(E72*G72)</f>
        <v>0</v>
      </c>
    </row>
    <row r="73" spans="1:8" x14ac:dyDescent="0.45">
      <c r="A73" s="12"/>
      <c r="B73" s="12"/>
      <c r="C73" s="12"/>
      <c r="D73" s="12"/>
      <c r="E73" s="13"/>
      <c r="F73" s="13"/>
      <c r="H73">
        <f>SUM(H72)</f>
        <v>0</v>
      </c>
    </row>
    <row r="74" spans="1:8" x14ac:dyDescent="0.45">
      <c r="A74" s="9" t="s">
        <v>69</v>
      </c>
      <c r="B74" s="9"/>
      <c r="C74" s="9"/>
      <c r="D74" s="9"/>
      <c r="E74" s="9" t="s">
        <v>12</v>
      </c>
      <c r="F74" s="14"/>
    </row>
    <row r="75" spans="1:8" ht="15.4" customHeight="1" x14ac:dyDescent="0.45">
      <c r="A75" s="7" t="s">
        <v>70</v>
      </c>
      <c r="B75" s="7"/>
      <c r="C75" s="7"/>
      <c r="D75" s="7"/>
      <c r="E75" s="10">
        <v>274600</v>
      </c>
      <c r="F75" s="10"/>
      <c r="G75">
        <v>0</v>
      </c>
      <c r="H75">
        <f>E75*G75</f>
        <v>0</v>
      </c>
    </row>
    <row r="76" spans="1:8" ht="15.4" customHeight="1" x14ac:dyDescent="0.45">
      <c r="A76" s="24"/>
      <c r="B76" s="24"/>
      <c r="C76" s="24"/>
      <c r="D76" s="24"/>
      <c r="E76" s="13"/>
      <c r="F76" s="25"/>
      <c r="H76">
        <f>SUM(H75)</f>
        <v>0</v>
      </c>
    </row>
    <row r="77" spans="1:8" x14ac:dyDescent="0.45">
      <c r="A77" s="9" t="s">
        <v>102</v>
      </c>
      <c r="B77" s="9"/>
      <c r="C77" s="9"/>
      <c r="D77" s="9"/>
      <c r="E77" s="9" t="s">
        <v>12</v>
      </c>
      <c r="F77" s="14"/>
    </row>
    <row r="78" spans="1:8" ht="15.4" customHeight="1" x14ac:dyDescent="0.45">
      <c r="A78" s="7" t="s">
        <v>103</v>
      </c>
      <c r="B78" s="7"/>
      <c r="C78" s="7"/>
      <c r="D78" s="7"/>
      <c r="E78" s="10">
        <v>450</v>
      </c>
      <c r="F78" s="10"/>
      <c r="G78">
        <v>0</v>
      </c>
      <c r="H78">
        <f>E78*G78</f>
        <v>0</v>
      </c>
    </row>
    <row r="79" spans="1:8" x14ac:dyDescent="0.45">
      <c r="E79" s="11"/>
      <c r="F79" s="11"/>
      <c r="H79">
        <f>SUM(H75)</f>
        <v>0</v>
      </c>
    </row>
    <row r="80" spans="1:8" x14ac:dyDescent="0.45">
      <c r="A80" s="9" t="s">
        <v>71</v>
      </c>
      <c r="B80" s="9"/>
      <c r="C80" s="9"/>
      <c r="D80" s="9"/>
      <c r="E80" s="9" t="s">
        <v>12</v>
      </c>
      <c r="F80" s="14"/>
    </row>
    <row r="81" spans="1:9" ht="15.4" customHeight="1" x14ac:dyDescent="0.45">
      <c r="A81" s="7" t="s">
        <v>72</v>
      </c>
      <c r="B81" s="7"/>
      <c r="C81" s="7"/>
      <c r="D81" s="7"/>
      <c r="E81" s="10">
        <v>40800</v>
      </c>
      <c r="F81" s="10"/>
      <c r="G81">
        <v>0</v>
      </c>
      <c r="H81">
        <f>E81*G81</f>
        <v>0</v>
      </c>
    </row>
    <row r="82" spans="1:9" ht="15" customHeight="1" x14ac:dyDescent="0.45">
      <c r="A82" s="15"/>
      <c r="E82" s="11"/>
      <c r="F82" s="11"/>
      <c r="H82">
        <f>SUM(H81)</f>
        <v>0</v>
      </c>
    </row>
    <row r="83" spans="1:9" x14ac:dyDescent="0.45">
      <c r="A83" s="9" t="s">
        <v>73</v>
      </c>
      <c r="B83" s="9"/>
      <c r="C83" s="9"/>
      <c r="D83" s="9"/>
      <c r="E83" s="9"/>
      <c r="F83" s="14"/>
      <c r="H83" t="s">
        <v>74</v>
      </c>
      <c r="I83">
        <f>SUM(H27,H50,H62,H70,H73,H76,H79,H82)</f>
        <v>228263</v>
      </c>
    </row>
    <row r="84" spans="1:9" x14ac:dyDescent="0.45">
      <c r="A84" s="16" t="s">
        <v>75</v>
      </c>
      <c r="B84" s="17"/>
      <c r="C84" s="17"/>
      <c r="D84" s="17"/>
      <c r="E84" s="17"/>
      <c r="F84" s="18"/>
      <c r="H84" t="s">
        <v>76</v>
      </c>
    </row>
    <row r="85" spans="1:9" ht="15.75" customHeight="1" x14ac:dyDescent="0.45">
      <c r="A85" s="16" t="s">
        <v>77</v>
      </c>
      <c r="B85" s="17"/>
      <c r="C85" s="17"/>
      <c r="D85" s="17"/>
      <c r="E85" s="17"/>
      <c r="F85" s="18"/>
      <c r="H85" t="s">
        <v>78</v>
      </c>
    </row>
    <row r="86" spans="1:9" x14ac:dyDescent="0.45">
      <c r="A86" s="16" t="s">
        <v>79</v>
      </c>
      <c r="B86" s="17"/>
      <c r="C86" s="17"/>
      <c r="D86" s="17"/>
      <c r="E86" s="17"/>
      <c r="F86" s="18"/>
      <c r="H86" t="s">
        <v>80</v>
      </c>
    </row>
    <row r="87" spans="1:9" x14ac:dyDescent="0.45">
      <c r="A87" s="16" t="s">
        <v>81</v>
      </c>
      <c r="B87" s="17"/>
      <c r="C87" s="17"/>
      <c r="D87" s="17"/>
      <c r="E87" s="17"/>
      <c r="F87" s="18"/>
      <c r="H87" t="s">
        <v>74</v>
      </c>
      <c r="I87">
        <f>SUM(I83:I86)</f>
        <v>228263</v>
      </c>
    </row>
    <row r="88" spans="1:9" x14ac:dyDescent="0.45">
      <c r="A88" s="16" t="s">
        <v>82</v>
      </c>
      <c r="B88" s="17"/>
      <c r="C88" s="17"/>
      <c r="D88" s="17"/>
      <c r="E88" s="17"/>
      <c r="F88" s="18"/>
    </row>
    <row r="89" spans="1:9" x14ac:dyDescent="0.45">
      <c r="A89" s="16" t="s">
        <v>83</v>
      </c>
      <c r="B89" s="17"/>
      <c r="C89" s="17"/>
      <c r="D89" s="17"/>
      <c r="E89" s="17"/>
      <c r="F89" s="18"/>
      <c r="I89">
        <f>I88*1.05</f>
        <v>0</v>
      </c>
    </row>
    <row r="90" spans="1:9" x14ac:dyDescent="0.45">
      <c r="A90" s="16" t="s">
        <v>84</v>
      </c>
      <c r="B90" s="17"/>
      <c r="C90" s="17"/>
      <c r="D90" s="17"/>
      <c r="E90" s="17"/>
      <c r="F90" s="18"/>
    </row>
    <row r="91" spans="1:9" x14ac:dyDescent="0.45">
      <c r="A91" s="16" t="s">
        <v>85</v>
      </c>
      <c r="B91" s="17"/>
      <c r="C91" s="17"/>
      <c r="D91" s="17"/>
      <c r="E91" s="17"/>
      <c r="F91" s="18"/>
    </row>
    <row r="92" spans="1:9" ht="14.65" thickBot="1" x14ac:dyDescent="0.5">
      <c r="A92" s="8"/>
      <c r="B92" s="8"/>
      <c r="C92" s="8"/>
      <c r="D92" s="8"/>
      <c r="E92" s="8"/>
      <c r="F92" s="8"/>
    </row>
    <row r="93" spans="1:9" x14ac:dyDescent="0.45">
      <c r="A93" s="19" t="s">
        <v>86</v>
      </c>
      <c r="B93" s="20"/>
      <c r="C93" s="20"/>
      <c r="D93" s="21"/>
      <c r="E93" s="19"/>
      <c r="F93" s="21"/>
    </row>
    <row r="94" spans="1:9" x14ac:dyDescent="0.45">
      <c r="A94" s="22"/>
      <c r="B94" s="22"/>
      <c r="C94" s="22"/>
      <c r="D94" s="22"/>
      <c r="E94" s="22"/>
      <c r="F94" s="22"/>
    </row>
    <row r="95" spans="1:9" x14ac:dyDescent="0.45">
      <c r="A95" s="23" t="s">
        <v>87</v>
      </c>
      <c r="B95" s="23"/>
      <c r="C95" s="23"/>
      <c r="D95" s="23"/>
      <c r="E95" s="23"/>
      <c r="F95" s="23"/>
    </row>
    <row r="96" spans="1:9" x14ac:dyDescent="0.45">
      <c r="A96" s="16" t="s">
        <v>88</v>
      </c>
      <c r="B96" s="17"/>
      <c r="C96" s="17"/>
      <c r="D96" s="17"/>
      <c r="E96" s="17"/>
      <c r="F96" s="18"/>
    </row>
    <row r="97" spans="1:8" x14ac:dyDescent="0.45">
      <c r="A97" s="16" t="s">
        <v>89</v>
      </c>
      <c r="B97" s="17"/>
      <c r="C97" s="17"/>
      <c r="D97" s="17"/>
      <c r="E97" s="17"/>
      <c r="F97" s="18"/>
    </row>
    <row r="98" spans="1:8" x14ac:dyDescent="0.45">
      <c r="A98" s="16" t="s">
        <v>90</v>
      </c>
      <c r="B98" s="17"/>
      <c r="C98" s="17"/>
      <c r="D98" s="17"/>
      <c r="E98" s="17"/>
      <c r="F98" s="18"/>
    </row>
    <row r="99" spans="1:8" x14ac:dyDescent="0.45">
      <c r="A99" s="16" t="s">
        <v>91</v>
      </c>
      <c r="B99" s="17"/>
      <c r="C99" s="17"/>
      <c r="D99" s="17"/>
      <c r="E99" s="17"/>
      <c r="F99" s="18"/>
    </row>
    <row r="100" spans="1:8" x14ac:dyDescent="0.45">
      <c r="A100" s="16" t="s">
        <v>92</v>
      </c>
      <c r="B100" s="17"/>
      <c r="C100" s="17"/>
      <c r="D100" s="17"/>
      <c r="E100" s="17"/>
      <c r="F100" s="18"/>
    </row>
    <row r="101" spans="1:8" x14ac:dyDescent="0.45">
      <c r="A101" s="16" t="s">
        <v>93</v>
      </c>
      <c r="B101" s="17"/>
      <c r="C101" s="17"/>
      <c r="D101" s="17"/>
      <c r="E101" s="17"/>
      <c r="F101" s="18"/>
    </row>
    <row r="102" spans="1:8" x14ac:dyDescent="0.45">
      <c r="A102" s="16" t="s">
        <v>94</v>
      </c>
      <c r="B102" s="17"/>
      <c r="C102" s="17"/>
      <c r="D102" s="17"/>
      <c r="E102" s="17"/>
      <c r="F102" s="18"/>
    </row>
    <row r="103" spans="1:8" x14ac:dyDescent="0.45">
      <c r="A103" s="16" t="s">
        <v>95</v>
      </c>
      <c r="B103" s="17"/>
      <c r="C103" s="17"/>
      <c r="D103" s="17"/>
      <c r="E103" s="17"/>
      <c r="F103" s="18"/>
    </row>
    <row r="104" spans="1:8" x14ac:dyDescent="0.45">
      <c r="A104" s="16" t="s">
        <v>96</v>
      </c>
      <c r="B104" s="17"/>
      <c r="C104" s="17"/>
      <c r="D104" s="17"/>
      <c r="E104" s="17"/>
      <c r="F104" s="18"/>
    </row>
    <row r="105" spans="1:8" x14ac:dyDescent="0.45">
      <c r="A105" s="16" t="s">
        <v>97</v>
      </c>
      <c r="B105" s="17"/>
      <c r="C105" s="17"/>
      <c r="D105" s="17"/>
      <c r="E105" s="17"/>
      <c r="F105" s="18"/>
    </row>
    <row r="106" spans="1:8" x14ac:dyDescent="0.45">
      <c r="A106" s="16" t="s">
        <v>98</v>
      </c>
      <c r="B106" s="17"/>
      <c r="C106" s="17"/>
      <c r="D106" s="17"/>
      <c r="E106" s="17"/>
      <c r="F106" s="18"/>
    </row>
    <row r="107" spans="1:8" x14ac:dyDescent="0.45">
      <c r="A107" s="16" t="s">
        <v>99</v>
      </c>
      <c r="B107" s="17"/>
      <c r="C107" s="17"/>
      <c r="D107" s="17"/>
      <c r="E107" s="17"/>
      <c r="F107" s="18"/>
    </row>
    <row r="109" spans="1:8" x14ac:dyDescent="0.45">
      <c r="A109" s="9" t="s">
        <v>100</v>
      </c>
      <c r="B109" s="9"/>
      <c r="C109" s="9"/>
      <c r="D109" s="9"/>
      <c r="E109" s="9" t="s">
        <v>12</v>
      </c>
      <c r="F109" s="14"/>
    </row>
    <row r="110" spans="1:8" ht="15.4" customHeight="1" x14ac:dyDescent="0.45">
      <c r="A110" s="7" t="s">
        <v>101</v>
      </c>
      <c r="B110" s="7"/>
      <c r="C110" s="7"/>
      <c r="D110" s="7"/>
      <c r="E110" s="10">
        <v>1650</v>
      </c>
      <c r="F110" s="10"/>
      <c r="H110">
        <f>E110*G110</f>
        <v>0</v>
      </c>
    </row>
    <row r="111" spans="1:8" ht="14.65" thickBot="1" x14ac:dyDescent="0.5">
      <c r="A111" s="8"/>
      <c r="B111" s="8"/>
      <c r="C111" s="8"/>
      <c r="D111" s="8"/>
      <c r="E111" s="8"/>
      <c r="F111" s="8"/>
    </row>
    <row r="112" spans="1:8" x14ac:dyDescent="0.45">
      <c r="A112" s="19" t="s">
        <v>86</v>
      </c>
      <c r="B112" s="20"/>
      <c r="C112" s="20"/>
      <c r="D112" s="21"/>
      <c r="E112" s="19"/>
      <c r="F112" s="21"/>
    </row>
    <row r="113" spans="1:6" x14ac:dyDescent="0.45">
      <c r="A113" s="22"/>
      <c r="B113" s="22"/>
      <c r="C113" s="22"/>
      <c r="D113" s="22"/>
      <c r="E113" s="22"/>
      <c r="F113" s="22"/>
    </row>
  </sheetData>
  <mergeCells count="168">
    <mergeCell ref="A107:F107"/>
    <mergeCell ref="A109:D109"/>
    <mergeCell ref="E109:F109"/>
    <mergeCell ref="A110:D110"/>
    <mergeCell ref="E110:F110"/>
    <mergeCell ref="A112:D112"/>
    <mergeCell ref="E112:F112"/>
    <mergeCell ref="A101:F101"/>
    <mergeCell ref="A102:F102"/>
    <mergeCell ref="A103:F103"/>
    <mergeCell ref="A104:F104"/>
    <mergeCell ref="A105:F105"/>
    <mergeCell ref="A106:F106"/>
    <mergeCell ref="A95:F95"/>
    <mergeCell ref="A96:F96"/>
    <mergeCell ref="A97:F97"/>
    <mergeCell ref="A98:F98"/>
    <mergeCell ref="A99:F99"/>
    <mergeCell ref="A100:F100"/>
    <mergeCell ref="A87:F87"/>
    <mergeCell ref="A88:F88"/>
    <mergeCell ref="A89:F89"/>
    <mergeCell ref="A90:F90"/>
    <mergeCell ref="A91:F91"/>
    <mergeCell ref="A93:D93"/>
    <mergeCell ref="E93:F93"/>
    <mergeCell ref="A81:D81"/>
    <mergeCell ref="E81:F81"/>
    <mergeCell ref="A83:F83"/>
    <mergeCell ref="A84:F84"/>
    <mergeCell ref="A85:F85"/>
    <mergeCell ref="A86:F86"/>
    <mergeCell ref="A74:D74"/>
    <mergeCell ref="E74:F74"/>
    <mergeCell ref="A75:D75"/>
    <mergeCell ref="E75:F75"/>
    <mergeCell ref="A80:D80"/>
    <mergeCell ref="E80:F80"/>
    <mergeCell ref="A77:D77"/>
    <mergeCell ref="E77:F77"/>
    <mergeCell ref="A78:D78"/>
    <mergeCell ref="E78:F78"/>
    <mergeCell ref="A69:D69"/>
    <mergeCell ref="E69:F69"/>
    <mergeCell ref="A71:D71"/>
    <mergeCell ref="E71:F71"/>
    <mergeCell ref="A72:D72"/>
    <mergeCell ref="E72:F72"/>
    <mergeCell ref="A66:D66"/>
    <mergeCell ref="E66:F66"/>
    <mergeCell ref="A67:D67"/>
    <mergeCell ref="E67:F67"/>
    <mergeCell ref="A68:D68"/>
    <mergeCell ref="E68:F68"/>
    <mergeCell ref="A63:D63"/>
    <mergeCell ref="E63:F63"/>
    <mergeCell ref="A64:D64"/>
    <mergeCell ref="E64:F64"/>
    <mergeCell ref="A65:D65"/>
    <mergeCell ref="E65:F65"/>
    <mergeCell ref="A59:D59"/>
    <mergeCell ref="E59:F59"/>
    <mergeCell ref="A60:D60"/>
    <mergeCell ref="E60:F60"/>
    <mergeCell ref="A61:D61"/>
    <mergeCell ref="E61:F61"/>
    <mergeCell ref="A56:D56"/>
    <mergeCell ref="E56:F56"/>
    <mergeCell ref="A57:D57"/>
    <mergeCell ref="E57:F57"/>
    <mergeCell ref="A58:D58"/>
    <mergeCell ref="E58:F58"/>
    <mergeCell ref="A53:D53"/>
    <mergeCell ref="E53:F53"/>
    <mergeCell ref="A54:D54"/>
    <mergeCell ref="E54:F54"/>
    <mergeCell ref="A55:D55"/>
    <mergeCell ref="E55:F55"/>
    <mergeCell ref="A49:D49"/>
    <mergeCell ref="E49:F49"/>
    <mergeCell ref="A51:D51"/>
    <mergeCell ref="E51:F51"/>
    <mergeCell ref="A52:D52"/>
    <mergeCell ref="E52:F52"/>
    <mergeCell ref="A46:D46"/>
    <mergeCell ref="E46:F46"/>
    <mergeCell ref="A47:D47"/>
    <mergeCell ref="E47:F47"/>
    <mergeCell ref="A48:D48"/>
    <mergeCell ref="E48:F48"/>
    <mergeCell ref="A43:D43"/>
    <mergeCell ref="E43:F43"/>
    <mergeCell ref="A44:D44"/>
    <mergeCell ref="E44:F44"/>
    <mergeCell ref="A45:D45"/>
    <mergeCell ref="E45:F45"/>
    <mergeCell ref="A40:D40"/>
    <mergeCell ref="E40:F40"/>
    <mergeCell ref="A41:D41"/>
    <mergeCell ref="E41:F41"/>
    <mergeCell ref="A42:D42"/>
    <mergeCell ref="E42:F42"/>
    <mergeCell ref="A37:D37"/>
    <mergeCell ref="E37:F37"/>
    <mergeCell ref="A38:D38"/>
    <mergeCell ref="E38:F38"/>
    <mergeCell ref="A39:D39"/>
    <mergeCell ref="E39:F39"/>
    <mergeCell ref="A34:D34"/>
    <mergeCell ref="E34:F34"/>
    <mergeCell ref="A35:D35"/>
    <mergeCell ref="E35:F35"/>
    <mergeCell ref="A36:D36"/>
    <mergeCell ref="E36:F36"/>
    <mergeCell ref="A31:D31"/>
    <mergeCell ref="E31:F31"/>
    <mergeCell ref="A32:D32"/>
    <mergeCell ref="E32:F32"/>
    <mergeCell ref="A33:D33"/>
    <mergeCell ref="E33:F33"/>
    <mergeCell ref="A26:D26"/>
    <mergeCell ref="E26:F26"/>
    <mergeCell ref="A29:D29"/>
    <mergeCell ref="E29:F29"/>
    <mergeCell ref="A30:D30"/>
    <mergeCell ref="E30:F30"/>
    <mergeCell ref="A23:D23"/>
    <mergeCell ref="E23:F23"/>
    <mergeCell ref="A24:D24"/>
    <mergeCell ref="E24:F24"/>
    <mergeCell ref="A25:D25"/>
    <mergeCell ref="E25:F25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A14:D14"/>
    <mergeCell ref="E14:F14"/>
    <mergeCell ref="A15:D15"/>
    <mergeCell ref="E15:F15"/>
    <mergeCell ref="A16:D16"/>
    <mergeCell ref="E16:F16"/>
    <mergeCell ref="A11:D11"/>
    <mergeCell ref="E11:F11"/>
    <mergeCell ref="A12:D12"/>
    <mergeCell ref="E12:F12"/>
    <mergeCell ref="A13:D13"/>
    <mergeCell ref="E13:F13"/>
    <mergeCell ref="A8:D8"/>
    <mergeCell ref="E8:F8"/>
    <mergeCell ref="A9:D9"/>
    <mergeCell ref="E9:F9"/>
    <mergeCell ref="A10:D10"/>
    <mergeCell ref="E10:F10"/>
    <mergeCell ref="A1:F1"/>
    <mergeCell ref="C2:F2"/>
    <mergeCell ref="C3:F3"/>
    <mergeCell ref="C4:F4"/>
    <mergeCell ref="C5:F5"/>
    <mergeCell ref="B6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2022-05-11T18:12:19Z</dcterms:created>
  <dcterms:modified xsi:type="dcterms:W3CDTF">2022-05-11T18:38:12Z</dcterms:modified>
</cp:coreProperties>
</file>