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14" documentId="8_{01A5E5F0-0CC3-4453-AB03-AC39DE71C391}" xr6:coauthVersionLast="45" xr6:coauthVersionMax="45" xr10:uidLastSave="{F9D53D00-AA9B-4986-98BC-6A35301AC3CE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2" i="1" l="1"/>
  <c r="I61" i="1"/>
  <c r="I57" i="1" l="1"/>
  <c r="H50" i="1"/>
  <c r="H44" i="1"/>
  <c r="H37" i="1"/>
  <c r="H22" i="1"/>
  <c r="H19" i="1"/>
  <c r="H49" i="1"/>
  <c r="H48" i="1"/>
  <c r="H21" i="1"/>
  <c r="H42" i="1" l="1"/>
  <c r="H47" i="1" l="1"/>
  <c r="H46" i="1"/>
  <c r="H55" i="1"/>
  <c r="H56" i="1" s="1"/>
  <c r="H43" i="1"/>
  <c r="H18" i="1"/>
  <c r="H17" i="1"/>
  <c r="H16" i="1"/>
  <c r="H15" i="1"/>
  <c r="H14" i="1"/>
  <c r="H52" i="1" l="1"/>
  <c r="H53" i="1" s="1"/>
  <c r="H40" i="1"/>
  <c r="H41" i="1"/>
  <c r="H39" i="1"/>
  <c r="H33" i="1"/>
  <c r="H34" i="1"/>
  <c r="H35" i="1"/>
  <c r="H36" i="1"/>
  <c r="H32" i="1"/>
  <c r="H25" i="1"/>
  <c r="H26" i="1"/>
  <c r="H27" i="1"/>
  <c r="H28" i="1"/>
  <c r="H29" i="1"/>
  <c r="H30" i="1"/>
  <c r="H31" i="1"/>
  <c r="H24" i="1"/>
  <c r="H10" i="1"/>
  <c r="H11" i="1"/>
  <c r="H12" i="1"/>
  <c r="H13" i="1"/>
  <c r="H9" i="1"/>
</calcChain>
</file>

<file path=xl/sharedStrings.xml><?xml version="1.0" encoding="utf-8"?>
<sst xmlns="http://schemas.openxmlformats.org/spreadsheetml/2006/main" count="88" uniqueCount="81">
  <si>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</si>
  <si>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</si>
  <si>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</si>
  <si>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</si>
  <si>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</si>
  <si>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</si>
  <si>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</si>
  <si>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</si>
  <si>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</si>
  <si>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</si>
  <si>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</si>
  <si>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</si>
  <si>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</si>
  <si>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</si>
  <si>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Trees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</si>
  <si>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</si>
  <si>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</si>
  <si>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</si>
  <si>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</si>
  <si>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</si>
  <si>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</si>
  <si>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</si>
  <si>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</si>
  <si>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</si>
  <si>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</si>
  <si>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</si>
  <si>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</si>
  <si>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</si>
  <si>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</si>
  <si>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</si>
  <si>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Shrubs</t>
  </si>
  <si>
    <t>5 Gal Desert Ruellia</t>
  </si>
  <si>
    <t>IRR</t>
  </si>
  <si>
    <t xml:space="preserve">Labor </t>
  </si>
  <si>
    <t>Equipment</t>
  </si>
  <si>
    <t xml:space="preserve">Total </t>
  </si>
  <si>
    <t>5 Gal Red Yucca</t>
  </si>
  <si>
    <t>5 Gal Red Bird of Paradise</t>
  </si>
  <si>
    <t>5 Gal Regal Mist Deer Grass</t>
  </si>
  <si>
    <t>1 Gal Bush Morning Glory</t>
  </si>
  <si>
    <t>Sod</t>
  </si>
  <si>
    <t>Midiron Hybrid</t>
  </si>
  <si>
    <t>24" Box Smoothie Cascalote</t>
  </si>
  <si>
    <t>24" Box Foothills Palo Verde</t>
  </si>
  <si>
    <t>24" Box Palo Brea</t>
  </si>
  <si>
    <t>24" Box Desert Willow</t>
  </si>
  <si>
    <t>24" Box Sissoo</t>
  </si>
  <si>
    <t>24" Box Fan-Tex Ash</t>
  </si>
  <si>
    <t>24" Box Desert Museum Palo Verde</t>
  </si>
  <si>
    <t>36" Box Desert Museum Palo Verde</t>
  </si>
  <si>
    <t>24" Box Thornless Honey Mesquite</t>
  </si>
  <si>
    <t>24" Box Chinese Evergreen Elm</t>
  </si>
  <si>
    <t>Palms</t>
  </si>
  <si>
    <t>15' Clear Trunk California Palm</t>
  </si>
  <si>
    <t>5 Gal Barbara Karst Bougainvillea</t>
  </si>
  <si>
    <t>5 Gal Torch Glow Bush Bougainvillea</t>
  </si>
  <si>
    <t>5 Gal Gal Red Baja Fairy Duster</t>
  </si>
  <si>
    <t>5 Gal Little John Bottlebrush</t>
  </si>
  <si>
    <t>5 Gal Feathery Cassia</t>
  </si>
  <si>
    <t>5 Gal Silvery Casia</t>
  </si>
  <si>
    <t>5 Gal Green Hopseed Bush</t>
  </si>
  <si>
    <t>5 Gal Chihuahuan Sage</t>
  </si>
  <si>
    <t>5 Gal Petite Salmon Oleander</t>
  </si>
  <si>
    <t>5 Gal British Ruellia</t>
  </si>
  <si>
    <t>5 Gal Orange Jubilee Yellow Bells</t>
  </si>
  <si>
    <t>Accents</t>
  </si>
  <si>
    <t>5 Gal Barbados Aloe</t>
  </si>
  <si>
    <t>5 Gal Gopher Plant</t>
  </si>
  <si>
    <t>5 Gal Giant Hesperaloe</t>
  </si>
  <si>
    <t>Groundcovers</t>
  </si>
  <si>
    <t>1 Gal Desert Carpet Acacia</t>
  </si>
  <si>
    <t>1 Gal Black Dalia</t>
  </si>
  <si>
    <t>1 Gal New Gold Lantana</t>
  </si>
  <si>
    <t xml:space="preserve">1/2" Screened Palo Verde Brown </t>
  </si>
  <si>
    <t>Double AA Builders</t>
  </si>
  <si>
    <t>Booster Pump</t>
  </si>
  <si>
    <t>Bungalows Estrella</t>
  </si>
  <si>
    <t>Total w/profit</t>
  </si>
  <si>
    <t>Artificial Turf Excluded</t>
  </si>
  <si>
    <t>Single Emitters w/ 6" Boxes at Each Emitter</t>
  </si>
  <si>
    <t>Amentities 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</si>
</sst>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2" fillId="0" borderId="1" xfId="0" applyFont="1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48259</xdr:colOff>
      <xdr:row>0</xdr:row>
      <xdr:rowOff>742950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79"/>
  <sheetViews>
    <sheetView tabSelected="1" topLeftCell="A44" workbookViewId="0">
      <selection activeCell="I62" sqref="I62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8" customWidth="1"/>
  </cols>
  <sheetData>
    <row r="1" spans="1:8" ht="61.5" customHeight="1" x14ac:dyDescent="0.35">
      <c r="A1" s="20"/>
      <c r="B1" s="20"/>
      <c r="C1" s="20"/>
      <c r="D1" s="20"/>
      <c r="E1" s="20"/>
      <c r="F1" s="20"/>
    </row>
    <row r="2" spans="1:8" x14ac:dyDescent="0.35">
      <c r="A2" s="4" t="s">
        <v>0</v>
      </c>
      <c r="B2" s="4" t="s">
        <v>1</v>
      </c>
      <c r="C2" s="9" t="s">
        <v>74</v>
      </c>
      <c r="D2" s="9"/>
      <c r="E2" s="9"/>
      <c r="F2" s="9"/>
    </row>
    <row r="3" spans="1:8" x14ac:dyDescent="0.35">
      <c r="A3" s="5" t="s">
        <v>2</v>
      </c>
      <c r="B3" s="4" t="s">
        <v>3</v>
      </c>
      <c r="C3" s="21">
        <v>44137</v>
      </c>
      <c r="D3" s="22"/>
      <c r="E3" s="22"/>
      <c r="F3" s="22"/>
    </row>
    <row r="4" spans="1:8" x14ac:dyDescent="0.35">
      <c r="A4" s="4" t="s">
        <v>4</v>
      </c>
      <c r="B4" s="4" t="s">
        <v>5</v>
      </c>
      <c r="C4" s="9" t="s">
        <v>76</v>
      </c>
      <c r="D4" s="9"/>
      <c r="E4" s="9"/>
      <c r="F4" s="9"/>
    </row>
    <row r="5" spans="1:8" x14ac:dyDescent="0.35">
      <c r="A5" s="4" t="s">
        <v>6</v>
      </c>
      <c r="B5" s="4" t="s">
        <v>7</v>
      </c>
      <c r="C5" s="21">
        <v>43378</v>
      </c>
      <c r="D5" s="22"/>
      <c r="E5" s="22"/>
      <c r="F5" s="22"/>
    </row>
    <row r="6" spans="1:8" ht="29.25" customHeight="1" x14ac:dyDescent="0.35">
      <c r="A6" s="4" t="s">
        <v>8</v>
      </c>
      <c r="B6" s="19" t="s">
        <v>9</v>
      </c>
      <c r="C6" s="19"/>
      <c r="D6" s="19"/>
      <c r="E6" s="19"/>
      <c r="F6" s="19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11" t="s">
        <v>14</v>
      </c>
      <c r="B8" s="11"/>
      <c r="C8" s="11"/>
      <c r="D8" s="11"/>
      <c r="E8" s="11" t="s">
        <v>10</v>
      </c>
      <c r="F8" s="11"/>
    </row>
    <row r="9" spans="1:8" x14ac:dyDescent="0.35">
      <c r="A9" s="9" t="s">
        <v>42</v>
      </c>
      <c r="B9" s="9"/>
      <c r="C9" s="9"/>
      <c r="D9" s="9"/>
      <c r="E9" s="10">
        <v>169</v>
      </c>
      <c r="F9" s="10"/>
      <c r="G9">
        <v>145</v>
      </c>
      <c r="H9">
        <f>SUM(E9*G9)</f>
        <v>24505</v>
      </c>
    </row>
    <row r="10" spans="1:8" x14ac:dyDescent="0.35">
      <c r="A10" s="9" t="s">
        <v>43</v>
      </c>
      <c r="B10" s="9"/>
      <c r="C10" s="9"/>
      <c r="D10" s="9"/>
      <c r="E10" s="10">
        <v>7</v>
      </c>
      <c r="F10" s="10"/>
      <c r="G10">
        <v>95</v>
      </c>
      <c r="H10">
        <f t="shared" ref="H10:H13" si="0">SUM(E10*G10)</f>
        <v>665</v>
      </c>
    </row>
    <row r="11" spans="1:8" x14ac:dyDescent="0.35">
      <c r="A11" s="9" t="s">
        <v>44</v>
      </c>
      <c r="B11" s="9"/>
      <c r="C11" s="9"/>
      <c r="D11" s="9"/>
      <c r="E11" s="10">
        <v>23</v>
      </c>
      <c r="F11" s="10"/>
      <c r="G11">
        <v>115</v>
      </c>
      <c r="H11">
        <f t="shared" si="0"/>
        <v>2645</v>
      </c>
    </row>
    <row r="12" spans="1:8" x14ac:dyDescent="0.35">
      <c r="A12" s="9" t="s">
        <v>45</v>
      </c>
      <c r="B12" s="9"/>
      <c r="C12" s="9"/>
      <c r="D12" s="9"/>
      <c r="E12" s="10">
        <v>78</v>
      </c>
      <c r="F12" s="10"/>
      <c r="G12">
        <v>95</v>
      </c>
      <c r="H12">
        <f t="shared" si="0"/>
        <v>7410</v>
      </c>
    </row>
    <row r="13" spans="1:8" x14ac:dyDescent="0.35">
      <c r="A13" s="9" t="s">
        <v>46</v>
      </c>
      <c r="B13" s="9"/>
      <c r="C13" s="9"/>
      <c r="D13" s="9"/>
      <c r="E13" s="10">
        <v>40</v>
      </c>
      <c r="F13" s="10"/>
      <c r="G13">
        <v>95</v>
      </c>
      <c r="H13">
        <f t="shared" si="0"/>
        <v>3800</v>
      </c>
    </row>
    <row r="14" spans="1:8" x14ac:dyDescent="0.35">
      <c r="A14" s="9" t="s">
        <v>47</v>
      </c>
      <c r="B14" s="9"/>
      <c r="C14" s="9"/>
      <c r="D14" s="9"/>
      <c r="E14" s="10">
        <v>13</v>
      </c>
      <c r="F14" s="10"/>
      <c r="G14">
        <v>95</v>
      </c>
      <c r="H14">
        <f>SUM(E14*G14)</f>
        <v>1235</v>
      </c>
    </row>
    <row r="15" spans="1:8" x14ac:dyDescent="0.35">
      <c r="A15" s="9" t="s">
        <v>48</v>
      </c>
      <c r="B15" s="9"/>
      <c r="C15" s="9"/>
      <c r="D15" s="9"/>
      <c r="E15" s="10">
        <v>45</v>
      </c>
      <c r="F15" s="10"/>
      <c r="G15">
        <v>92</v>
      </c>
      <c r="H15">
        <f t="shared" ref="H15:H18" si="1">SUM(E15*G15)</f>
        <v>4140</v>
      </c>
    </row>
    <row r="16" spans="1:8" x14ac:dyDescent="0.35">
      <c r="A16" s="9" t="s">
        <v>49</v>
      </c>
      <c r="B16" s="9"/>
      <c r="C16" s="9"/>
      <c r="D16" s="9"/>
      <c r="E16" s="10">
        <v>7</v>
      </c>
      <c r="F16" s="10"/>
      <c r="G16">
        <v>275</v>
      </c>
      <c r="H16">
        <f t="shared" si="1"/>
        <v>1925</v>
      </c>
    </row>
    <row r="17" spans="1:8" x14ac:dyDescent="0.35">
      <c r="A17" s="9" t="s">
        <v>50</v>
      </c>
      <c r="B17" s="9"/>
      <c r="C17" s="9"/>
      <c r="D17" s="9"/>
      <c r="E17" s="10">
        <v>37</v>
      </c>
      <c r="F17" s="10"/>
      <c r="G17">
        <v>135</v>
      </c>
      <c r="H17">
        <f t="shared" si="1"/>
        <v>4995</v>
      </c>
    </row>
    <row r="18" spans="1:8" x14ac:dyDescent="0.35">
      <c r="A18" s="9" t="s">
        <v>51</v>
      </c>
      <c r="B18" s="9"/>
      <c r="C18" s="9"/>
      <c r="D18" s="9"/>
      <c r="E18" s="10">
        <v>21</v>
      </c>
      <c r="F18" s="10"/>
      <c r="G18">
        <v>95</v>
      </c>
      <c r="H18">
        <f t="shared" si="1"/>
        <v>1995</v>
      </c>
    </row>
    <row r="19" spans="1:8" ht="15" customHeight="1" x14ac:dyDescent="0.35">
      <c r="E19" s="2"/>
      <c r="F19" s="2"/>
      <c r="H19">
        <f>SUM(H9:H18)</f>
        <v>53315</v>
      </c>
    </row>
    <row r="20" spans="1:8" x14ac:dyDescent="0.35">
      <c r="A20" s="11" t="s">
        <v>52</v>
      </c>
      <c r="B20" s="11"/>
      <c r="C20" s="11"/>
      <c r="D20" s="11"/>
      <c r="E20" s="11" t="s">
        <v>10</v>
      </c>
      <c r="F20" s="12"/>
    </row>
    <row r="21" spans="1:8" ht="15" customHeight="1" x14ac:dyDescent="0.35">
      <c r="A21" s="9" t="s">
        <v>53</v>
      </c>
      <c r="B21" s="9"/>
      <c r="C21" s="9"/>
      <c r="D21" s="9"/>
      <c r="E21" s="10">
        <v>36</v>
      </c>
      <c r="F21" s="10"/>
      <c r="G21">
        <v>3000</v>
      </c>
      <c r="H21">
        <f t="shared" ref="H21" si="2">SUM(E21*G21)</f>
        <v>108000</v>
      </c>
    </row>
    <row r="22" spans="1:8" ht="15" customHeight="1" x14ac:dyDescent="0.35">
      <c r="E22" s="2"/>
      <c r="F22" s="2"/>
      <c r="H22">
        <f>SUM(H21)</f>
        <v>108000</v>
      </c>
    </row>
    <row r="23" spans="1:8" x14ac:dyDescent="0.35">
      <c r="A23" s="11" t="s">
        <v>30</v>
      </c>
      <c r="B23" s="11"/>
      <c r="C23" s="11"/>
      <c r="D23" s="11"/>
      <c r="E23" s="11" t="s">
        <v>10</v>
      </c>
      <c r="F23" s="12"/>
    </row>
    <row r="24" spans="1:8" ht="15" customHeight="1" x14ac:dyDescent="0.35">
      <c r="A24" s="9" t="s">
        <v>54</v>
      </c>
      <c r="B24" s="9"/>
      <c r="C24" s="9"/>
      <c r="D24" s="9"/>
      <c r="E24" s="10">
        <v>136</v>
      </c>
      <c r="F24" s="10"/>
      <c r="G24">
        <v>7</v>
      </c>
      <c r="H24">
        <f t="shared" ref="H24:H31" si="3">SUM(E24*G24)</f>
        <v>952</v>
      </c>
    </row>
    <row r="25" spans="1:8" x14ac:dyDescent="0.35">
      <c r="A25" s="9" t="s">
        <v>55</v>
      </c>
      <c r="B25" s="9"/>
      <c r="C25" s="9"/>
      <c r="D25" s="9"/>
      <c r="E25" s="10">
        <v>159</v>
      </c>
      <c r="F25" s="10"/>
      <c r="G25">
        <v>8</v>
      </c>
      <c r="H25">
        <f t="shared" si="3"/>
        <v>1272</v>
      </c>
    </row>
    <row r="26" spans="1:8" x14ac:dyDescent="0.35">
      <c r="A26" s="9" t="s">
        <v>37</v>
      </c>
      <c r="B26" s="9"/>
      <c r="C26" s="9"/>
      <c r="D26" s="9"/>
      <c r="E26" s="10">
        <v>99</v>
      </c>
      <c r="F26" s="10"/>
      <c r="G26">
        <v>7</v>
      </c>
      <c r="H26">
        <f t="shared" si="3"/>
        <v>693</v>
      </c>
    </row>
    <row r="27" spans="1:8" x14ac:dyDescent="0.35">
      <c r="A27" s="9" t="s">
        <v>56</v>
      </c>
      <c r="B27" s="9"/>
      <c r="C27" s="9"/>
      <c r="D27" s="9"/>
      <c r="E27" s="10">
        <v>100</v>
      </c>
      <c r="F27" s="10"/>
      <c r="G27">
        <v>8</v>
      </c>
      <c r="H27">
        <f t="shared" si="3"/>
        <v>800</v>
      </c>
    </row>
    <row r="28" spans="1:8" x14ac:dyDescent="0.35">
      <c r="A28" s="9" t="s">
        <v>57</v>
      </c>
      <c r="B28" s="9"/>
      <c r="C28" s="9"/>
      <c r="D28" s="9"/>
      <c r="E28" s="10">
        <v>433</v>
      </c>
      <c r="F28" s="10"/>
      <c r="G28">
        <v>8</v>
      </c>
      <c r="H28">
        <f t="shared" si="3"/>
        <v>3464</v>
      </c>
    </row>
    <row r="29" spans="1:8" x14ac:dyDescent="0.35">
      <c r="A29" s="9" t="s">
        <v>58</v>
      </c>
      <c r="B29" s="9"/>
      <c r="C29" s="9"/>
      <c r="D29" s="9"/>
      <c r="E29" s="10">
        <v>148</v>
      </c>
      <c r="F29" s="10"/>
      <c r="G29">
        <v>8</v>
      </c>
      <c r="H29">
        <f t="shared" si="3"/>
        <v>1184</v>
      </c>
    </row>
    <row r="30" spans="1:8" x14ac:dyDescent="0.35">
      <c r="A30" s="6" t="s">
        <v>59</v>
      </c>
      <c r="B30" s="7"/>
      <c r="C30" s="7"/>
      <c r="D30" s="8"/>
      <c r="E30" s="17">
        <v>95</v>
      </c>
      <c r="F30" s="18"/>
      <c r="G30">
        <v>8</v>
      </c>
      <c r="H30">
        <f t="shared" si="3"/>
        <v>760</v>
      </c>
    </row>
    <row r="31" spans="1:8" x14ac:dyDescent="0.35">
      <c r="A31" s="6" t="s">
        <v>60</v>
      </c>
      <c r="B31" s="7"/>
      <c r="C31" s="7"/>
      <c r="D31" s="8"/>
      <c r="E31" s="17">
        <v>110</v>
      </c>
      <c r="F31" s="18"/>
      <c r="G31">
        <v>8</v>
      </c>
      <c r="H31">
        <f t="shared" si="3"/>
        <v>880</v>
      </c>
    </row>
    <row r="32" spans="1:8" ht="15" customHeight="1" x14ac:dyDescent="0.35">
      <c r="A32" s="9" t="s">
        <v>61</v>
      </c>
      <c r="B32" s="9"/>
      <c r="C32" s="9"/>
      <c r="D32" s="9"/>
      <c r="E32" s="10">
        <v>234</v>
      </c>
      <c r="F32" s="10"/>
      <c r="G32">
        <v>8</v>
      </c>
      <c r="H32">
        <f t="shared" ref="H32:H36" si="4">SUM(E32*G32)</f>
        <v>1872</v>
      </c>
    </row>
    <row r="33" spans="1:8" x14ac:dyDescent="0.35">
      <c r="A33" s="9" t="s">
        <v>62</v>
      </c>
      <c r="B33" s="9"/>
      <c r="C33" s="9"/>
      <c r="D33" s="9"/>
      <c r="E33" s="10">
        <v>508</v>
      </c>
      <c r="F33" s="10"/>
      <c r="G33">
        <v>8</v>
      </c>
      <c r="H33">
        <f t="shared" si="4"/>
        <v>4064</v>
      </c>
    </row>
    <row r="34" spans="1:8" x14ac:dyDescent="0.35">
      <c r="A34" s="9" t="s">
        <v>63</v>
      </c>
      <c r="B34" s="9"/>
      <c r="C34" s="9"/>
      <c r="D34" s="9"/>
      <c r="E34" s="10">
        <v>536</v>
      </c>
      <c r="F34" s="10"/>
      <c r="G34">
        <v>7</v>
      </c>
      <c r="H34">
        <f t="shared" si="4"/>
        <v>3752</v>
      </c>
    </row>
    <row r="35" spans="1:8" x14ac:dyDescent="0.35">
      <c r="A35" s="9" t="s">
        <v>31</v>
      </c>
      <c r="B35" s="9"/>
      <c r="C35" s="9"/>
      <c r="D35" s="9"/>
      <c r="E35" s="10">
        <v>438</v>
      </c>
      <c r="F35" s="10"/>
      <c r="G35">
        <v>9</v>
      </c>
      <c r="H35">
        <f t="shared" si="4"/>
        <v>3942</v>
      </c>
    </row>
    <row r="36" spans="1:8" x14ac:dyDescent="0.35">
      <c r="A36" s="9" t="s">
        <v>64</v>
      </c>
      <c r="B36" s="9"/>
      <c r="C36" s="9"/>
      <c r="D36" s="9"/>
      <c r="E36" s="10">
        <v>201</v>
      </c>
      <c r="F36" s="10"/>
      <c r="G36">
        <v>7</v>
      </c>
      <c r="H36">
        <f t="shared" si="4"/>
        <v>1407</v>
      </c>
    </row>
    <row r="37" spans="1:8" ht="15" customHeight="1" x14ac:dyDescent="0.35">
      <c r="E37" s="2"/>
      <c r="F37" s="2"/>
      <c r="H37">
        <f>SUM(H24:H36)</f>
        <v>25042</v>
      </c>
    </row>
    <row r="38" spans="1:8" x14ac:dyDescent="0.35">
      <c r="A38" s="11" t="s">
        <v>65</v>
      </c>
      <c r="B38" s="11"/>
      <c r="C38" s="11"/>
      <c r="D38" s="11"/>
      <c r="E38" s="11" t="s">
        <v>10</v>
      </c>
      <c r="F38" s="12"/>
    </row>
    <row r="39" spans="1:8" ht="15" customHeight="1" x14ac:dyDescent="0.35">
      <c r="A39" s="9" t="s">
        <v>66</v>
      </c>
      <c r="B39" s="9"/>
      <c r="C39" s="9"/>
      <c r="D39" s="9"/>
      <c r="E39" s="10">
        <v>35</v>
      </c>
      <c r="F39" s="10"/>
      <c r="G39">
        <v>9</v>
      </c>
      <c r="H39">
        <f t="shared" ref="H39:H42" si="5">SUM(E39*G39)</f>
        <v>315</v>
      </c>
    </row>
    <row r="40" spans="1:8" x14ac:dyDescent="0.35">
      <c r="A40" s="9" t="s">
        <v>67</v>
      </c>
      <c r="B40" s="9"/>
      <c r="C40" s="9"/>
      <c r="D40" s="9"/>
      <c r="E40" s="10">
        <v>461</v>
      </c>
      <c r="F40" s="10"/>
      <c r="G40">
        <v>8</v>
      </c>
      <c r="H40">
        <f t="shared" si="5"/>
        <v>3688</v>
      </c>
    </row>
    <row r="41" spans="1:8" x14ac:dyDescent="0.35">
      <c r="A41" s="9" t="s">
        <v>68</v>
      </c>
      <c r="B41" s="9"/>
      <c r="C41" s="9"/>
      <c r="D41" s="9"/>
      <c r="E41" s="10">
        <v>79</v>
      </c>
      <c r="F41" s="10"/>
      <c r="G41">
        <v>8</v>
      </c>
      <c r="H41">
        <f t="shared" si="5"/>
        <v>632</v>
      </c>
    </row>
    <row r="42" spans="1:8" x14ac:dyDescent="0.35">
      <c r="A42" s="9" t="s">
        <v>36</v>
      </c>
      <c r="B42" s="9"/>
      <c r="C42" s="9"/>
      <c r="D42" s="9"/>
      <c r="E42" s="10">
        <v>27</v>
      </c>
      <c r="F42" s="10"/>
      <c r="G42">
        <v>7</v>
      </c>
      <c r="H42">
        <f t="shared" si="5"/>
        <v>189</v>
      </c>
    </row>
    <row r="43" spans="1:8" x14ac:dyDescent="0.35">
      <c r="A43" s="9" t="s">
        <v>38</v>
      </c>
      <c r="B43" s="9"/>
      <c r="C43" s="9"/>
      <c r="D43" s="9"/>
      <c r="E43" s="10">
        <v>210</v>
      </c>
      <c r="F43" s="10"/>
      <c r="G43">
        <v>9</v>
      </c>
      <c r="H43">
        <f>SUM(E43*G43)</f>
        <v>1890</v>
      </c>
    </row>
    <row r="44" spans="1:8" ht="15" customHeight="1" x14ac:dyDescent="0.35">
      <c r="E44" s="2"/>
      <c r="F44" s="2"/>
      <c r="H44">
        <f>SUM(H39:H43)</f>
        <v>6714</v>
      </c>
    </row>
    <row r="45" spans="1:8" x14ac:dyDescent="0.35">
      <c r="A45" s="11" t="s">
        <v>69</v>
      </c>
      <c r="B45" s="11"/>
      <c r="C45" s="11"/>
      <c r="D45" s="11"/>
      <c r="E45" s="11" t="s">
        <v>10</v>
      </c>
      <c r="F45" s="12"/>
    </row>
    <row r="46" spans="1:8" ht="15" customHeight="1" x14ac:dyDescent="0.35">
      <c r="A46" s="9" t="s">
        <v>70</v>
      </c>
      <c r="B46" s="9"/>
      <c r="C46" s="9"/>
      <c r="D46" s="9"/>
      <c r="E46" s="10">
        <v>408</v>
      </c>
      <c r="F46" s="10"/>
      <c r="G46">
        <v>8</v>
      </c>
      <c r="H46">
        <f t="shared" ref="H46:H47" si="6">SUM(E46*G46)</f>
        <v>3264</v>
      </c>
    </row>
    <row r="47" spans="1:8" x14ac:dyDescent="0.35">
      <c r="A47" s="9" t="s">
        <v>39</v>
      </c>
      <c r="B47" s="9"/>
      <c r="C47" s="9"/>
      <c r="D47" s="9"/>
      <c r="E47" s="10">
        <v>493</v>
      </c>
      <c r="F47" s="10"/>
      <c r="G47">
        <v>8</v>
      </c>
      <c r="H47">
        <f t="shared" si="6"/>
        <v>3944</v>
      </c>
    </row>
    <row r="48" spans="1:8" x14ac:dyDescent="0.35">
      <c r="A48" s="9" t="s">
        <v>71</v>
      </c>
      <c r="B48" s="9"/>
      <c r="C48" s="9"/>
      <c r="D48" s="9"/>
      <c r="E48" s="10">
        <v>33</v>
      </c>
      <c r="F48" s="10"/>
      <c r="G48">
        <v>8</v>
      </c>
      <c r="H48">
        <f t="shared" ref="H48:H49" si="7">SUM(E48*G48)</f>
        <v>264</v>
      </c>
    </row>
    <row r="49" spans="1:9" x14ac:dyDescent="0.35">
      <c r="A49" s="9" t="s">
        <v>72</v>
      </c>
      <c r="B49" s="9"/>
      <c r="C49" s="9"/>
      <c r="D49" s="9"/>
      <c r="E49" s="10">
        <v>523</v>
      </c>
      <c r="F49" s="10"/>
      <c r="G49">
        <v>3</v>
      </c>
      <c r="H49">
        <f t="shared" si="7"/>
        <v>1569</v>
      </c>
    </row>
    <row r="50" spans="1:9" ht="15" customHeight="1" x14ac:dyDescent="0.35">
      <c r="E50" s="2"/>
      <c r="F50" s="2"/>
      <c r="H50">
        <f>SUM(H46:H49)</f>
        <v>9041</v>
      </c>
    </row>
    <row r="51" spans="1:9" x14ac:dyDescent="0.35">
      <c r="A51" s="11" t="s">
        <v>11</v>
      </c>
      <c r="B51" s="11"/>
      <c r="C51" s="11"/>
      <c r="D51" s="11"/>
      <c r="E51" s="11" t="s">
        <v>10</v>
      </c>
      <c r="F51" s="12"/>
    </row>
    <row r="52" spans="1:9" x14ac:dyDescent="0.35">
      <c r="A52" s="9" t="s">
        <v>73</v>
      </c>
      <c r="B52" s="9"/>
      <c r="C52" s="9"/>
      <c r="D52" s="9"/>
      <c r="E52" s="10">
        <v>1420</v>
      </c>
      <c r="F52" s="10"/>
      <c r="G52">
        <v>40</v>
      </c>
      <c r="H52">
        <f t="shared" ref="H52" si="8">SUM(E52*G52)</f>
        <v>56800</v>
      </c>
    </row>
    <row r="53" spans="1:9" ht="15" customHeight="1" x14ac:dyDescent="0.35">
      <c r="E53" s="2"/>
      <c r="F53" s="2"/>
      <c r="H53">
        <f>SUM(H52)</f>
        <v>56800</v>
      </c>
    </row>
    <row r="54" spans="1:9" x14ac:dyDescent="0.35">
      <c r="A54" s="11" t="s">
        <v>40</v>
      </c>
      <c r="B54" s="11"/>
      <c r="C54" s="11"/>
      <c r="D54" s="11"/>
      <c r="E54" s="11" t="s">
        <v>10</v>
      </c>
      <c r="F54" s="12"/>
    </row>
    <row r="55" spans="1:9" x14ac:dyDescent="0.35">
      <c r="A55" s="9" t="s">
        <v>41</v>
      </c>
      <c r="B55" s="9"/>
      <c r="C55" s="9"/>
      <c r="D55" s="9"/>
      <c r="E55" s="10">
        <v>22320</v>
      </c>
      <c r="F55" s="10"/>
      <c r="G55">
        <v>0.55000000000000004</v>
      </c>
      <c r="H55">
        <f t="shared" ref="H55" si="9">SUM(E55*G55)</f>
        <v>12276.000000000002</v>
      </c>
    </row>
    <row r="56" spans="1:9" x14ac:dyDescent="0.35">
      <c r="E56" s="2"/>
      <c r="F56" s="2"/>
      <c r="H56">
        <f>SUM(H55)</f>
        <v>12276.000000000002</v>
      </c>
    </row>
    <row r="57" spans="1:9" x14ac:dyDescent="0.35">
      <c r="A57" s="11" t="s">
        <v>15</v>
      </c>
      <c r="B57" s="11"/>
      <c r="C57" s="11"/>
      <c r="D57" s="11"/>
      <c r="E57" s="11"/>
      <c r="F57" s="12"/>
      <c r="H57" t="s">
        <v>35</v>
      </c>
      <c r="I57">
        <f>SUM(H19,H22,H37,H44,H50,H53,H56)</f>
        <v>271188</v>
      </c>
    </row>
    <row r="58" spans="1:9" x14ac:dyDescent="0.35">
      <c r="A58" s="6" t="s">
        <v>16</v>
      </c>
      <c r="B58" s="7"/>
      <c r="C58" s="7"/>
      <c r="D58" s="7"/>
      <c r="E58" s="7"/>
      <c r="F58" s="8"/>
      <c r="H58" t="s">
        <v>32</v>
      </c>
      <c r="I58">
        <v>120000</v>
      </c>
    </row>
    <row r="59" spans="1:9" ht="15.75" customHeight="1" x14ac:dyDescent="0.35">
      <c r="A59" s="6" t="s">
        <v>17</v>
      </c>
      <c r="B59" s="7"/>
      <c r="C59" s="7"/>
      <c r="D59" s="7"/>
      <c r="E59" s="7"/>
      <c r="F59" s="8"/>
      <c r="H59" t="s">
        <v>33</v>
      </c>
      <c r="I59">
        <v>60800</v>
      </c>
    </row>
    <row r="60" spans="1:9" x14ac:dyDescent="0.35">
      <c r="A60" s="6" t="s">
        <v>18</v>
      </c>
      <c r="B60" s="7"/>
      <c r="C60" s="7"/>
      <c r="D60" s="7"/>
      <c r="E60" s="7"/>
      <c r="F60" s="8"/>
      <c r="H60" t="s">
        <v>34</v>
      </c>
      <c r="I60">
        <v>20000</v>
      </c>
    </row>
    <row r="61" spans="1:9" x14ac:dyDescent="0.35">
      <c r="A61" s="6" t="s">
        <v>19</v>
      </c>
      <c r="B61" s="7"/>
      <c r="C61" s="7"/>
      <c r="D61" s="7"/>
      <c r="E61" s="7"/>
      <c r="F61" s="8"/>
      <c r="H61" t="s">
        <v>35</v>
      </c>
      <c r="I61">
        <f>SUM(I57:I60)</f>
        <v>471988</v>
      </c>
    </row>
    <row r="62" spans="1:9" x14ac:dyDescent="0.35">
      <c r="A62" s="6" t="s">
        <v>75</v>
      </c>
      <c r="B62" s="7"/>
      <c r="C62" s="7"/>
      <c r="D62" s="7"/>
      <c r="E62" s="7"/>
      <c r="F62" s="8"/>
      <c r="H62" t="s">
        <v>77</v>
      </c>
      <c r="I62">
        <f>SUM(I61)*1.25</f>
        <v>589985</v>
      </c>
    </row>
    <row r="63" spans="1:9" x14ac:dyDescent="0.35">
      <c r="A63" s="6" t="s">
        <v>20</v>
      </c>
      <c r="B63" s="7"/>
      <c r="C63" s="7"/>
      <c r="D63" s="7"/>
      <c r="E63" s="7"/>
      <c r="F63" s="8"/>
    </row>
    <row r="64" spans="1:9" x14ac:dyDescent="0.35">
      <c r="A64" s="6" t="s">
        <v>21</v>
      </c>
      <c r="B64" s="7"/>
      <c r="C64" s="7"/>
      <c r="D64" s="7"/>
      <c r="E64" s="7"/>
      <c r="F64" s="8"/>
    </row>
    <row r="65" spans="1:6" x14ac:dyDescent="0.35">
      <c r="A65" s="6" t="s">
        <v>22</v>
      </c>
      <c r="B65" s="7"/>
      <c r="C65" s="7"/>
      <c r="D65" s="7"/>
      <c r="E65" s="7"/>
      <c r="F65" s="8"/>
    </row>
    <row r="66" spans="1:6" x14ac:dyDescent="0.35">
      <c r="A66" s="6" t="s">
        <v>79</v>
      </c>
      <c r="B66" s="7"/>
      <c r="C66" s="7"/>
      <c r="D66" s="7"/>
      <c r="E66" s="7"/>
      <c r="F66" s="8"/>
    </row>
    <row r="67" spans="1:6" ht="15" thickBot="1" x14ac:dyDescent="0.4">
      <c r="A67" s="1"/>
      <c r="B67" s="1"/>
      <c r="C67" s="1"/>
      <c r="D67" s="1"/>
      <c r="E67" s="1"/>
      <c r="F67" s="1"/>
    </row>
    <row r="68" spans="1:6" x14ac:dyDescent="0.35">
      <c r="A68" s="13" t="s">
        <v>12</v>
      </c>
      <c r="B68" s="14"/>
      <c r="C68" s="14"/>
      <c r="D68" s="15"/>
      <c r="E68" s="13">
        <v>589985</v>
      </c>
      <c r="F68" s="15"/>
    </row>
    <row r="69" spans="1:6" x14ac:dyDescent="0.35">
      <c r="A69" s="3"/>
      <c r="B69" s="3"/>
      <c r="C69" s="3"/>
      <c r="D69" s="3"/>
      <c r="E69" s="3"/>
      <c r="F69" s="3"/>
    </row>
    <row r="70" spans="1:6" x14ac:dyDescent="0.35">
      <c r="A70" s="16" t="s">
        <v>13</v>
      </c>
      <c r="B70" s="16"/>
      <c r="C70" s="16"/>
      <c r="D70" s="16"/>
      <c r="E70" s="16"/>
      <c r="F70" s="16"/>
    </row>
    <row r="71" spans="1:6" x14ac:dyDescent="0.35">
      <c r="A71" s="6" t="s">
        <v>23</v>
      </c>
      <c r="B71" s="7"/>
      <c r="C71" s="7"/>
      <c r="D71" s="7"/>
      <c r="E71" s="7"/>
      <c r="F71" s="8"/>
    </row>
    <row r="72" spans="1:6" x14ac:dyDescent="0.35">
      <c r="A72" s="6" t="s">
        <v>24</v>
      </c>
      <c r="B72" s="7"/>
      <c r="C72" s="7"/>
      <c r="D72" s="7"/>
      <c r="E72" s="7"/>
      <c r="F72" s="8"/>
    </row>
    <row r="73" spans="1:6" x14ac:dyDescent="0.35">
      <c r="A73" s="6" t="s">
        <v>25</v>
      </c>
      <c r="B73" s="7"/>
      <c r="C73" s="7"/>
      <c r="D73" s="7"/>
      <c r="E73" s="7"/>
      <c r="F73" s="8"/>
    </row>
    <row r="74" spans="1:6" x14ac:dyDescent="0.35">
      <c r="A74" s="6" t="s">
        <v>26</v>
      </c>
      <c r="B74" s="7"/>
      <c r="C74" s="7"/>
      <c r="D74" s="7"/>
      <c r="E74" s="7"/>
      <c r="F74" s="8"/>
    </row>
    <row r="75" spans="1:6" x14ac:dyDescent="0.35">
      <c r="A75" s="6" t="s">
        <v>27</v>
      </c>
      <c r="B75" s="7"/>
      <c r="C75" s="7"/>
      <c r="D75" s="7"/>
      <c r="E75" s="7"/>
      <c r="F75" s="8"/>
    </row>
    <row r="76" spans="1:6" x14ac:dyDescent="0.35">
      <c r="A76" s="6" t="s">
        <v>28</v>
      </c>
      <c r="B76" s="7"/>
      <c r="C76" s="7"/>
      <c r="D76" s="7"/>
      <c r="E76" s="7"/>
      <c r="F76" s="8"/>
    </row>
    <row r="77" spans="1:6" x14ac:dyDescent="0.35">
      <c r="A77" s="6" t="s">
        <v>29</v>
      </c>
      <c r="B77" s="7"/>
      <c r="C77" s="7"/>
      <c r="D77" s="7"/>
      <c r="E77" s="7"/>
      <c r="F77" s="8"/>
    </row>
    <row r="78" spans="1:6" x14ac:dyDescent="0.35">
      <c r="A78" s="6" t="s">
        <v>78</v>
      </c>
      <c r="B78" s="7"/>
      <c r="C78" s="7"/>
      <c r="D78" s="7"/>
      <c r="E78" s="7"/>
      <c r="F78" s="8"/>
    </row>
    <row r="79" spans="1:6" x14ac:dyDescent="0.35">
      <c r="A79" s="6" t="s">
        <v>80</v>
      </c>
      <c r="B79" s="7"/>
      <c r="C79" s="7"/>
      <c r="D79" s="7"/>
      <c r="E79" s="7"/>
      <c r="F79" s="8"/>
    </row>
  </sheetData>
  <mergeCells count="112">
    <mergeCell ref="A78:F78"/>
    <mergeCell ref="A66:F66"/>
    <mergeCell ref="A79:F79"/>
    <mergeCell ref="A10:D10"/>
    <mergeCell ref="E10:F10"/>
    <mergeCell ref="A13:D13"/>
    <mergeCell ref="A57:F57"/>
    <mergeCell ref="A58:F58"/>
    <mergeCell ref="A59:F59"/>
    <mergeCell ref="A60:F60"/>
    <mergeCell ref="A61:F61"/>
    <mergeCell ref="A41:D41"/>
    <mergeCell ref="E41:F41"/>
    <mergeCell ref="A47:D47"/>
    <mergeCell ref="E47:F47"/>
    <mergeCell ref="A51:D51"/>
    <mergeCell ref="E51:F51"/>
    <mergeCell ref="A52:D52"/>
    <mergeCell ref="E52:F52"/>
    <mergeCell ref="A11:D11"/>
    <mergeCell ref="E11:F11"/>
    <mergeCell ref="A26:D26"/>
    <mergeCell ref="E26:F26"/>
    <mergeCell ref="A20:D20"/>
    <mergeCell ref="E20:F20"/>
    <mergeCell ref="A15:D15"/>
    <mergeCell ref="E15:F15"/>
    <mergeCell ref="A72:F72"/>
    <mergeCell ref="B6:F6"/>
    <mergeCell ref="A1:F1"/>
    <mergeCell ref="C2:F2"/>
    <mergeCell ref="C3:F3"/>
    <mergeCell ref="C4:F4"/>
    <mergeCell ref="C5:F5"/>
    <mergeCell ref="A8:D8"/>
    <mergeCell ref="E8:F8"/>
    <mergeCell ref="A9:D9"/>
    <mergeCell ref="E9:F9"/>
    <mergeCell ref="E13:F13"/>
    <mergeCell ref="A24:D24"/>
    <mergeCell ref="A16:D16"/>
    <mergeCell ref="E16:F16"/>
    <mergeCell ref="A25:D25"/>
    <mergeCell ref="E25:F25"/>
    <mergeCell ref="E24:F24"/>
    <mergeCell ref="A12:D12"/>
    <mergeCell ref="E12:F12"/>
    <mergeCell ref="A14:D14"/>
    <mergeCell ref="E14:F14"/>
    <mergeCell ref="A23:D23"/>
    <mergeCell ref="E23:F23"/>
    <mergeCell ref="A76:F76"/>
    <mergeCell ref="A77:F77"/>
    <mergeCell ref="A70:F70"/>
    <mergeCell ref="A71:F71"/>
    <mergeCell ref="E28:F28"/>
    <mergeCell ref="A29:D29"/>
    <mergeCell ref="E29:F29"/>
    <mergeCell ref="A30:D30"/>
    <mergeCell ref="E30:F30"/>
    <mergeCell ref="A31:D31"/>
    <mergeCell ref="E31:F31"/>
    <mergeCell ref="A38:D38"/>
    <mergeCell ref="A74:F74"/>
    <mergeCell ref="A73:F73"/>
    <mergeCell ref="A75:F75"/>
    <mergeCell ref="A63:F63"/>
    <mergeCell ref="A64:F64"/>
    <mergeCell ref="A68:D68"/>
    <mergeCell ref="E68:F68"/>
    <mergeCell ref="A65:F65"/>
    <mergeCell ref="E38:F38"/>
    <mergeCell ref="A39:D39"/>
    <mergeCell ref="E39:F39"/>
    <mergeCell ref="A40:D40"/>
    <mergeCell ref="E40:F40"/>
    <mergeCell ref="A43:D43"/>
    <mergeCell ref="E43:F43"/>
    <mergeCell ref="A17:D17"/>
    <mergeCell ref="E17:F17"/>
    <mergeCell ref="A18:D18"/>
    <mergeCell ref="E18:F18"/>
    <mergeCell ref="A21:D21"/>
    <mergeCell ref="E21:F21"/>
    <mergeCell ref="A32:D32"/>
    <mergeCell ref="E32:F32"/>
    <mergeCell ref="A33:D33"/>
    <mergeCell ref="E33:F33"/>
    <mergeCell ref="A34:D34"/>
    <mergeCell ref="E34:F34"/>
    <mergeCell ref="A35:D35"/>
    <mergeCell ref="E35:F35"/>
    <mergeCell ref="A36:D36"/>
    <mergeCell ref="E36:F36"/>
    <mergeCell ref="A27:D27"/>
    <mergeCell ref="E27:F27"/>
    <mergeCell ref="A28:D28"/>
    <mergeCell ref="A42:D42"/>
    <mergeCell ref="E42:F42"/>
    <mergeCell ref="A62:F62"/>
    <mergeCell ref="A55:D55"/>
    <mergeCell ref="E55:F55"/>
    <mergeCell ref="A45:D45"/>
    <mergeCell ref="E45:F45"/>
    <mergeCell ref="A46:D46"/>
    <mergeCell ref="E46:F46"/>
    <mergeCell ref="A54:D54"/>
    <mergeCell ref="E54:F54"/>
    <mergeCell ref="A48:D48"/>
    <mergeCell ref="E48:F48"/>
    <mergeCell ref="A49:D49"/>
    <mergeCell ref="E49:F4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2020-10-27T21:32:15Z</cp:lastPrinted>
  <dcterms:created xsi:type="dcterms:W3CDTF">2020-09-04T00:19:17Z</dcterms:created>
  <dcterms:modified xsi:type="dcterms:W3CDTF">2020-11-03T00:53:02Z</dcterms:modified>
</cp:coreProperties>
</file>