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1" documentId="8_{89E4F970-489E-4084-85E1-3CE16B0BA9AD}" xr6:coauthVersionLast="45" xr6:coauthVersionMax="45" xr10:uidLastSave="{9045FBE8-4B27-4560-997A-6C7210C83C9B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6" i="1" l="1"/>
  <c r="H149" i="1"/>
  <c r="H150" i="1"/>
  <c r="H147" i="1"/>
  <c r="H146" i="1"/>
  <c r="H177" i="1"/>
  <c r="H176" i="1"/>
  <c r="H139" i="1" l="1"/>
  <c r="H142" i="1"/>
  <c r="H163" i="1"/>
  <c r="H168" i="1"/>
  <c r="H171" i="1"/>
  <c r="H141" i="1"/>
  <c r="H170" i="1"/>
  <c r="H162" i="1"/>
  <c r="H161" i="1"/>
  <c r="H90" i="1"/>
  <c r="H77" i="1"/>
  <c r="H78" i="1" s="1"/>
  <c r="H83" i="1"/>
  <c r="H84" i="1" s="1"/>
  <c r="H89" i="1"/>
  <c r="H74" i="1"/>
  <c r="H73" i="1"/>
  <c r="H66" i="1"/>
  <c r="H65" i="1"/>
  <c r="H52" i="1"/>
  <c r="H51" i="1"/>
  <c r="H50" i="1"/>
  <c r="H49" i="1"/>
  <c r="H48" i="1"/>
  <c r="H47" i="1"/>
  <c r="H64" i="1"/>
  <c r="H63" i="1"/>
  <c r="H62" i="1"/>
  <c r="H61" i="1"/>
  <c r="H60" i="1"/>
  <c r="H28" i="1"/>
  <c r="H27" i="1"/>
  <c r="H26" i="1"/>
  <c r="H25" i="1"/>
  <c r="H24" i="1"/>
  <c r="H23" i="1"/>
  <c r="H22" i="1"/>
  <c r="H21" i="1"/>
  <c r="H20" i="1"/>
  <c r="H19" i="1"/>
  <c r="H29" i="1" l="1"/>
  <c r="H173" i="1"/>
  <c r="H174" i="1" s="1"/>
  <c r="H167" i="1"/>
  <c r="H166" i="1"/>
  <c r="H165" i="1"/>
  <c r="H160" i="1"/>
  <c r="H159" i="1"/>
  <c r="H158" i="1"/>
  <c r="H155" i="1"/>
  <c r="H154" i="1"/>
  <c r="H153" i="1"/>
  <c r="H152" i="1"/>
  <c r="H151" i="1"/>
  <c r="H148" i="1"/>
  <c r="H145" i="1"/>
  <c r="H144" i="1"/>
  <c r="H138" i="1"/>
  <c r="H137" i="1"/>
  <c r="H136" i="1"/>
  <c r="H135" i="1"/>
  <c r="I178" i="1" l="1"/>
  <c r="I182" i="1" s="1"/>
  <c r="H72" i="1"/>
  <c r="H71" i="1"/>
  <c r="H31" i="1"/>
  <c r="H32" i="1" s="1"/>
  <c r="H58" i="1" l="1"/>
  <c r="H70" i="1" l="1"/>
  <c r="H69" i="1"/>
  <c r="H75" i="1" s="1"/>
  <c r="H86" i="1"/>
  <c r="H59" i="1"/>
  <c r="H16" i="1"/>
  <c r="H15" i="1"/>
  <c r="H14" i="1"/>
  <c r="H87" i="1" l="1"/>
  <c r="H80" i="1"/>
  <c r="H81" i="1" s="1"/>
  <c r="H56" i="1"/>
  <c r="H57" i="1"/>
  <c r="H55" i="1"/>
  <c r="H67" i="1" s="1"/>
  <c r="H43" i="1"/>
  <c r="H44" i="1"/>
  <c r="H45" i="1"/>
  <c r="H46" i="1"/>
  <c r="H42" i="1"/>
  <c r="H35" i="1"/>
  <c r="H36" i="1"/>
  <c r="H37" i="1"/>
  <c r="H38" i="1"/>
  <c r="H39" i="1"/>
  <c r="H40" i="1"/>
  <c r="H41" i="1"/>
  <c r="H34" i="1"/>
  <c r="H10" i="1"/>
  <c r="H11" i="1"/>
  <c r="H12" i="1"/>
  <c r="H13" i="1"/>
  <c r="H9" i="1"/>
  <c r="H17" i="1" l="1"/>
  <c r="H53" i="1"/>
  <c r="I91" i="1" l="1"/>
  <c r="I95" i="1" s="1"/>
</calcChain>
</file>

<file path=xl/sharedStrings.xml><?xml version="1.0" encoding="utf-8"?>
<sst xmlns="http://schemas.openxmlformats.org/spreadsheetml/2006/main" count="193" uniqueCount="122">
  <si>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</si>
  <si>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</si>
  <si>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</si>
  <si>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</si>
  <si>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</si>
  <si>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</si>
  <si>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</si>
  <si>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</si>
  <si>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</si>
  <si>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</si>
  <si>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</si>
  <si>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</si>
  <si>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</si>
  <si>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</si>
  <si>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</si>
  <si>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</si>
  <si>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</si>
  <si>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</si>
  <si>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</si>
  <si>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</si>
  <si>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</si>
  <si>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</si>
  <si>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</si>
  <si>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</si>
  <si>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</si>
  <si>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</si>
  <si>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</si>
  <si>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</si>
  <si>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</si>
  <si>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</si>
  <si>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</si>
  <si>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5 Gal Desert Ruellia</t>
  </si>
  <si>
    <t>IRR</t>
  </si>
  <si>
    <t xml:space="preserve">Labor </t>
  </si>
  <si>
    <t>Equipment</t>
  </si>
  <si>
    <t xml:space="preserve">Total </t>
  </si>
  <si>
    <t>5 Gal Red Yucca</t>
  </si>
  <si>
    <t>5 Gal Red Bird of Paradise</t>
  </si>
  <si>
    <t>5 Gal Regal Mist Deer Grass</t>
  </si>
  <si>
    <t>Sod</t>
  </si>
  <si>
    <t>Midiron Hybrid</t>
  </si>
  <si>
    <t>24" Box Fan-Tex Ash</t>
  </si>
  <si>
    <t>24" Box Desert Museum Palo Verde</t>
  </si>
  <si>
    <t>24" Box Thornless Honey Mesquite</t>
  </si>
  <si>
    <t>24" Box Chinese Evergreen Elm</t>
  </si>
  <si>
    <t>Palms</t>
  </si>
  <si>
    <t>5 Gal Barbara Karst Bougainvillea</t>
  </si>
  <si>
    <t>5 Gal Torch Glow Bush Bougainvillea</t>
  </si>
  <si>
    <t>5 Gal Little John Bottlebrush</t>
  </si>
  <si>
    <t>5 Gal Feathery Cassia</t>
  </si>
  <si>
    <t>5 Gal Silvery Casia</t>
  </si>
  <si>
    <t>5 Gal Green Hopseed Bush</t>
  </si>
  <si>
    <t>5 Gal British Ruellia</t>
  </si>
  <si>
    <t>5 Gal Orange Jubilee Yellow Bells</t>
  </si>
  <si>
    <t>Accents</t>
  </si>
  <si>
    <t>5 Gal Giant Hesperaloe</t>
  </si>
  <si>
    <t>Groundcovers</t>
  </si>
  <si>
    <t>1 Gal Desert Carpet Acacia</t>
  </si>
  <si>
    <t>1 Gal New Gold Lantana</t>
  </si>
  <si>
    <t xml:space="preserve">1/2" Screened Palo Verde Brown </t>
  </si>
  <si>
    <t>Double AA Builders</t>
  </si>
  <si>
    <t>Booster Pump</t>
  </si>
  <si>
    <t>OFFSITES</t>
  </si>
  <si>
    <t>24" Box Little Leaf Ash</t>
  </si>
  <si>
    <t>36: Box Desert Museum Palo Verde</t>
  </si>
  <si>
    <t>24" Box Red Push Pistache</t>
  </si>
  <si>
    <t>24" Box Mediterranean Fan Palm</t>
  </si>
  <si>
    <t>Ornamental Trees</t>
  </si>
  <si>
    <t>24" Box Mulga</t>
  </si>
  <si>
    <t>24" Box Guajillo</t>
  </si>
  <si>
    <t>24" Box Willow Acacia</t>
  </si>
  <si>
    <t>24" Box Palo Blanco</t>
  </si>
  <si>
    <t xml:space="preserve">24" Box Anacacho </t>
  </si>
  <si>
    <t>24" Box Pink Dawn Chitalpa</t>
  </si>
  <si>
    <t>24" Box Mastic Tree</t>
  </si>
  <si>
    <t>36" Box Mastic Tree</t>
  </si>
  <si>
    <t>24" Box Texas Mountain Laurel</t>
  </si>
  <si>
    <t>24" Box Chaste Tree</t>
  </si>
  <si>
    <t>15 Gal Mexican Bird of Paradise</t>
  </si>
  <si>
    <t>5 Gal Red Baja Fairy Duster</t>
  </si>
  <si>
    <t>5 Gal Winter Blaze Emu Bush</t>
  </si>
  <si>
    <t>5 Gal Red Splendour Emu Bush</t>
  </si>
  <si>
    <t>5 Gal Blue Bells</t>
  </si>
  <si>
    <t>5 Gal Outback Cupid Bush</t>
  </si>
  <si>
    <t>5 Gal Lynn's Legacy Texas Sage</t>
  </si>
  <si>
    <t>5 Gal Dwarf Myrtle</t>
  </si>
  <si>
    <t>5 Gal Dwarf Heavenly Bamboo</t>
  </si>
  <si>
    <t>5 Gal Cape Honeysuckle</t>
  </si>
  <si>
    <t>5 Gal Cape Aloe</t>
  </si>
  <si>
    <t>5 Gal Coral Aloe</t>
  </si>
  <si>
    <t>5 Gal Blue Elf Aloe</t>
  </si>
  <si>
    <t>5 Gal Blue Grama</t>
  </si>
  <si>
    <t>5 Gal Brakelights Red Yucca</t>
  </si>
  <si>
    <t>5 Gal Autumn Glow Muhly</t>
  </si>
  <si>
    <t>5 Gal Slipper Plant</t>
  </si>
  <si>
    <t>5 Gal Pale Leaf Yucca</t>
  </si>
  <si>
    <t>1 Gal Outback Sunrise</t>
  </si>
  <si>
    <t>1 Gal Purple Trailing Lantana</t>
  </si>
  <si>
    <t>1 Gal Prostrate Rosemary</t>
  </si>
  <si>
    <t>1 Gal Yellow Dot</t>
  </si>
  <si>
    <t>Bungalows Ray Rd.</t>
  </si>
  <si>
    <t>Artificial Turf</t>
  </si>
  <si>
    <t>Easy Turf Nutmeg Lush</t>
  </si>
  <si>
    <t>Stabilized Path</t>
  </si>
  <si>
    <t>Curb</t>
  </si>
  <si>
    <t>4" x 6" Landscape Extruded Curb (w/o rebar)</t>
  </si>
  <si>
    <t>2,170 SF</t>
  </si>
  <si>
    <t>Vines</t>
  </si>
  <si>
    <t>24" Box Fan Tex Ash</t>
  </si>
  <si>
    <t>24" Box Blue Palo Verde</t>
  </si>
  <si>
    <t>5 Gal Regal Mist</t>
  </si>
  <si>
    <t xml:space="preserve">1 Gal Desert Carpet </t>
  </si>
  <si>
    <t>5 Gal El Toro Grass</t>
  </si>
  <si>
    <t>Labor</t>
  </si>
  <si>
    <t>Total w/profit</t>
  </si>
  <si>
    <t>1/4" Minus Stabilizer Solutions T.B.D (A.B.C by Others)</t>
  </si>
  <si>
    <t>Gravel Paving</t>
  </si>
  <si>
    <t>3045 SF</t>
  </si>
  <si>
    <t>Invisible Structures Gravel Paving</t>
  </si>
  <si>
    <t>Offsite Gravel Paving</t>
  </si>
  <si>
    <t xml:space="preserve">1420 SF </t>
  </si>
  <si>
    <t>5 Gal Lynn's Legacy 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</si>
</sst>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2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48259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186"/>
  <sheetViews>
    <sheetView tabSelected="1" topLeftCell="A143" workbookViewId="0">
      <selection activeCell="I182" sqref="I182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1"/>
      <c r="B1" s="21"/>
      <c r="C1" s="21"/>
      <c r="D1" s="21"/>
      <c r="E1" s="21"/>
      <c r="F1" s="21"/>
    </row>
    <row r="2" spans="1:8" x14ac:dyDescent="0.35">
      <c r="A2" s="4" t="s">
        <v>0</v>
      </c>
      <c r="B2" s="4" t="s">
        <v>1</v>
      </c>
      <c r="C2" s="16" t="s">
        <v>60</v>
      </c>
      <c r="D2" s="16"/>
      <c r="E2" s="16"/>
      <c r="F2" s="16"/>
    </row>
    <row r="3" spans="1:8" x14ac:dyDescent="0.35">
      <c r="A3" s="5" t="s">
        <v>2</v>
      </c>
      <c r="B3" s="4" t="s">
        <v>3</v>
      </c>
      <c r="C3" s="22">
        <v>44144</v>
      </c>
      <c r="D3" s="23"/>
      <c r="E3" s="23"/>
      <c r="F3" s="23"/>
    </row>
    <row r="4" spans="1:8" x14ac:dyDescent="0.35">
      <c r="A4" s="4" t="s">
        <v>4</v>
      </c>
      <c r="B4" s="4" t="s">
        <v>5</v>
      </c>
      <c r="C4" s="16" t="s">
        <v>100</v>
      </c>
      <c r="D4" s="16"/>
      <c r="E4" s="16"/>
      <c r="F4" s="16"/>
    </row>
    <row r="5" spans="1:8" x14ac:dyDescent="0.35">
      <c r="A5" s="4" t="s">
        <v>6</v>
      </c>
      <c r="B5" s="4" t="s">
        <v>7</v>
      </c>
      <c r="C5" s="22">
        <v>44109</v>
      </c>
      <c r="D5" s="23"/>
      <c r="E5" s="23"/>
      <c r="F5" s="23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4" t="s">
        <v>14</v>
      </c>
      <c r="B8" s="14"/>
      <c r="C8" s="14"/>
      <c r="D8" s="14"/>
      <c r="E8" s="14" t="s">
        <v>10</v>
      </c>
      <c r="F8" s="14"/>
    </row>
    <row r="9" spans="1:8" x14ac:dyDescent="0.35">
      <c r="A9" s="16" t="s">
        <v>63</v>
      </c>
      <c r="B9" s="16"/>
      <c r="C9" s="16"/>
      <c r="D9" s="16"/>
      <c r="E9" s="17">
        <v>66</v>
      </c>
      <c r="F9" s="17"/>
      <c r="G9">
        <v>135</v>
      </c>
      <c r="H9">
        <f>SUM(E9*G9)</f>
        <v>8910</v>
      </c>
    </row>
    <row r="10" spans="1:8" x14ac:dyDescent="0.35">
      <c r="A10" s="16" t="s">
        <v>41</v>
      </c>
      <c r="B10" s="16"/>
      <c r="C10" s="16"/>
      <c r="D10" s="16"/>
      <c r="E10" s="17">
        <v>6</v>
      </c>
      <c r="F10" s="17"/>
      <c r="G10">
        <v>95</v>
      </c>
      <c r="H10">
        <f t="shared" ref="H10:H13" si="0">SUM(E10*G10)</f>
        <v>570</v>
      </c>
    </row>
    <row r="11" spans="1:8" x14ac:dyDescent="0.35">
      <c r="A11" s="16" t="s">
        <v>109</v>
      </c>
      <c r="B11" s="16"/>
      <c r="C11" s="16"/>
      <c r="D11" s="16"/>
      <c r="E11" s="17">
        <v>0</v>
      </c>
      <c r="F11" s="17"/>
      <c r="G11">
        <v>95</v>
      </c>
      <c r="H11">
        <f t="shared" si="0"/>
        <v>0</v>
      </c>
    </row>
    <row r="12" spans="1:8" x14ac:dyDescent="0.35">
      <c r="A12" s="16" t="s">
        <v>42</v>
      </c>
      <c r="B12" s="16"/>
      <c r="C12" s="16"/>
      <c r="D12" s="16"/>
      <c r="E12" s="17">
        <v>6</v>
      </c>
      <c r="F12" s="17"/>
      <c r="G12">
        <v>92</v>
      </c>
      <c r="H12">
        <f t="shared" si="0"/>
        <v>552</v>
      </c>
    </row>
    <row r="13" spans="1:8" x14ac:dyDescent="0.35">
      <c r="A13" s="16" t="s">
        <v>64</v>
      </c>
      <c r="B13" s="16"/>
      <c r="C13" s="16"/>
      <c r="D13" s="16"/>
      <c r="E13" s="17">
        <v>6</v>
      </c>
      <c r="F13" s="17"/>
      <c r="G13">
        <v>275</v>
      </c>
      <c r="H13">
        <f t="shared" si="0"/>
        <v>1650</v>
      </c>
    </row>
    <row r="14" spans="1:8" x14ac:dyDescent="0.35">
      <c r="A14" s="16" t="s">
        <v>65</v>
      </c>
      <c r="B14" s="16"/>
      <c r="C14" s="16"/>
      <c r="D14" s="16"/>
      <c r="E14" s="17">
        <v>26</v>
      </c>
      <c r="F14" s="17"/>
      <c r="G14">
        <v>95</v>
      </c>
      <c r="H14">
        <f>SUM(E14*G14)</f>
        <v>2470</v>
      </c>
    </row>
    <row r="15" spans="1:8" x14ac:dyDescent="0.35">
      <c r="A15" s="16" t="s">
        <v>43</v>
      </c>
      <c r="B15" s="16"/>
      <c r="C15" s="16"/>
      <c r="D15" s="16"/>
      <c r="E15" s="17">
        <v>9</v>
      </c>
      <c r="F15" s="17"/>
      <c r="G15">
        <v>135</v>
      </c>
      <c r="H15">
        <f t="shared" ref="H15:H16" si="1">SUM(E15*G15)</f>
        <v>1215</v>
      </c>
    </row>
    <row r="16" spans="1:8" x14ac:dyDescent="0.35">
      <c r="A16" s="16" t="s">
        <v>44</v>
      </c>
      <c r="B16" s="16"/>
      <c r="C16" s="16"/>
      <c r="D16" s="16"/>
      <c r="E16" s="17">
        <v>59</v>
      </c>
      <c r="F16" s="17"/>
      <c r="G16">
        <v>92</v>
      </c>
      <c r="H16">
        <f t="shared" si="1"/>
        <v>5428</v>
      </c>
    </row>
    <row r="17" spans="1:8" ht="15" customHeight="1" x14ac:dyDescent="0.35">
      <c r="E17" s="2"/>
      <c r="F17" s="2"/>
      <c r="H17">
        <f>SUM(H9:H16)</f>
        <v>20795</v>
      </c>
    </row>
    <row r="18" spans="1:8" x14ac:dyDescent="0.35">
      <c r="A18" s="14" t="s">
        <v>67</v>
      </c>
      <c r="B18" s="14"/>
      <c r="C18" s="14"/>
      <c r="D18" s="14"/>
      <c r="E18" s="14" t="s">
        <v>10</v>
      </c>
      <c r="F18" s="14"/>
    </row>
    <row r="19" spans="1:8" x14ac:dyDescent="0.35">
      <c r="A19" s="16" t="s">
        <v>68</v>
      </c>
      <c r="B19" s="16"/>
      <c r="C19" s="16"/>
      <c r="D19" s="16"/>
      <c r="E19" s="17">
        <v>18</v>
      </c>
      <c r="F19" s="17"/>
      <c r="G19">
        <v>95</v>
      </c>
      <c r="H19">
        <f>SUM(E19*G19)</f>
        <v>1710</v>
      </c>
    </row>
    <row r="20" spans="1:8" x14ac:dyDescent="0.35">
      <c r="A20" s="16" t="s">
        <v>69</v>
      </c>
      <c r="B20" s="16"/>
      <c r="C20" s="16"/>
      <c r="D20" s="16"/>
      <c r="E20" s="17">
        <v>16</v>
      </c>
      <c r="F20" s="17"/>
      <c r="G20">
        <v>135</v>
      </c>
      <c r="H20">
        <f t="shared" ref="H20:H23" si="2">SUM(E20*G20)</f>
        <v>2160</v>
      </c>
    </row>
    <row r="21" spans="1:8" x14ac:dyDescent="0.35">
      <c r="A21" s="16" t="s">
        <v>70</v>
      </c>
      <c r="B21" s="16"/>
      <c r="C21" s="16"/>
      <c r="D21" s="16"/>
      <c r="E21" s="17">
        <v>58</v>
      </c>
      <c r="F21" s="17"/>
      <c r="G21">
        <v>95</v>
      </c>
      <c r="H21">
        <f t="shared" si="2"/>
        <v>5510</v>
      </c>
    </row>
    <row r="22" spans="1:8" x14ac:dyDescent="0.35">
      <c r="A22" s="16" t="s">
        <v>71</v>
      </c>
      <c r="B22" s="16"/>
      <c r="C22" s="16"/>
      <c r="D22" s="16"/>
      <c r="E22" s="17">
        <v>41</v>
      </c>
      <c r="F22" s="17"/>
      <c r="G22">
        <v>115</v>
      </c>
      <c r="H22">
        <f t="shared" si="2"/>
        <v>4715</v>
      </c>
    </row>
    <row r="23" spans="1:8" x14ac:dyDescent="0.35">
      <c r="A23" s="16" t="s">
        <v>72</v>
      </c>
      <c r="B23" s="16"/>
      <c r="C23" s="16"/>
      <c r="D23" s="16"/>
      <c r="E23" s="17">
        <v>46</v>
      </c>
      <c r="F23" s="17"/>
      <c r="G23">
        <v>165</v>
      </c>
      <c r="H23">
        <f t="shared" si="2"/>
        <v>7590</v>
      </c>
    </row>
    <row r="24" spans="1:8" x14ac:dyDescent="0.35">
      <c r="A24" s="16" t="s">
        <v>73</v>
      </c>
      <c r="B24" s="16"/>
      <c r="C24" s="16"/>
      <c r="D24" s="16"/>
      <c r="E24" s="17">
        <v>9</v>
      </c>
      <c r="F24" s="17"/>
      <c r="G24">
        <v>95</v>
      </c>
      <c r="H24">
        <f>SUM(E24*G24)</f>
        <v>855</v>
      </c>
    </row>
    <row r="25" spans="1:8" x14ac:dyDescent="0.35">
      <c r="A25" s="16" t="s">
        <v>74</v>
      </c>
      <c r="B25" s="16"/>
      <c r="C25" s="16"/>
      <c r="D25" s="16"/>
      <c r="E25" s="17">
        <v>24</v>
      </c>
      <c r="F25" s="17"/>
      <c r="G25">
        <v>115</v>
      </c>
      <c r="H25">
        <f t="shared" ref="H25:H26" si="3">SUM(E25*G25)</f>
        <v>2760</v>
      </c>
    </row>
    <row r="26" spans="1:8" x14ac:dyDescent="0.35">
      <c r="A26" s="16" t="s">
        <v>75</v>
      </c>
      <c r="B26" s="16"/>
      <c r="C26" s="16"/>
      <c r="D26" s="16"/>
      <c r="E26" s="17">
        <v>3</v>
      </c>
      <c r="F26" s="17"/>
      <c r="G26">
        <v>315</v>
      </c>
      <c r="H26">
        <f t="shared" si="3"/>
        <v>945</v>
      </c>
    </row>
    <row r="27" spans="1:8" x14ac:dyDescent="0.35">
      <c r="A27" s="16" t="s">
        <v>76</v>
      </c>
      <c r="B27" s="16"/>
      <c r="C27" s="16"/>
      <c r="D27" s="16"/>
      <c r="E27" s="17">
        <v>34</v>
      </c>
      <c r="F27" s="17"/>
      <c r="G27">
        <v>95</v>
      </c>
      <c r="H27">
        <f t="shared" ref="H27:H28" si="4">SUM(E27*G27)</f>
        <v>3230</v>
      </c>
    </row>
    <row r="28" spans="1:8" x14ac:dyDescent="0.35">
      <c r="A28" s="16" t="s">
        <v>77</v>
      </c>
      <c r="B28" s="16"/>
      <c r="C28" s="16"/>
      <c r="D28" s="16"/>
      <c r="E28" s="17">
        <v>7</v>
      </c>
      <c r="F28" s="17"/>
      <c r="G28">
        <v>95</v>
      </c>
      <c r="H28">
        <f t="shared" si="4"/>
        <v>665</v>
      </c>
    </row>
    <row r="29" spans="1:8" ht="15" customHeight="1" x14ac:dyDescent="0.35">
      <c r="E29" s="2"/>
      <c r="F29" s="2"/>
      <c r="H29">
        <f>SUM(H19:H28)</f>
        <v>30140</v>
      </c>
    </row>
    <row r="30" spans="1:8" x14ac:dyDescent="0.35">
      <c r="A30" s="14" t="s">
        <v>45</v>
      </c>
      <c r="B30" s="14"/>
      <c r="C30" s="14"/>
      <c r="D30" s="14"/>
      <c r="E30" s="14" t="s">
        <v>10</v>
      </c>
      <c r="F30" s="15"/>
    </row>
    <row r="31" spans="1:8" ht="15" customHeight="1" x14ac:dyDescent="0.35">
      <c r="A31" s="16" t="s">
        <v>66</v>
      </c>
      <c r="B31" s="16"/>
      <c r="C31" s="16"/>
      <c r="D31" s="16"/>
      <c r="E31" s="17">
        <v>14</v>
      </c>
      <c r="F31" s="17"/>
      <c r="G31">
        <v>145</v>
      </c>
      <c r="H31">
        <f t="shared" ref="H31" si="5">SUM(E31*G31)</f>
        <v>2030</v>
      </c>
    </row>
    <row r="32" spans="1:8" ht="15" customHeight="1" x14ac:dyDescent="0.35">
      <c r="E32" s="2"/>
      <c r="F32" s="2"/>
      <c r="H32">
        <f>SUM(H31)</f>
        <v>2030</v>
      </c>
    </row>
    <row r="33" spans="1:8" x14ac:dyDescent="0.35">
      <c r="A33" s="14" t="s">
        <v>30</v>
      </c>
      <c r="B33" s="14"/>
      <c r="C33" s="14"/>
      <c r="D33" s="14"/>
      <c r="E33" s="14" t="s">
        <v>10</v>
      </c>
      <c r="F33" s="15"/>
    </row>
    <row r="34" spans="1:8" ht="15" customHeight="1" x14ac:dyDescent="0.35">
      <c r="A34" s="16" t="s">
        <v>47</v>
      </c>
      <c r="B34" s="16"/>
      <c r="C34" s="16"/>
      <c r="D34" s="16"/>
      <c r="E34" s="17">
        <v>22</v>
      </c>
      <c r="F34" s="17"/>
      <c r="G34">
        <v>8</v>
      </c>
      <c r="H34">
        <f t="shared" ref="H34:H41" si="6">SUM(E34*G34)</f>
        <v>176</v>
      </c>
    </row>
    <row r="35" spans="1:8" x14ac:dyDescent="0.35">
      <c r="A35" s="16" t="s">
        <v>78</v>
      </c>
      <c r="B35" s="16"/>
      <c r="C35" s="16"/>
      <c r="D35" s="16"/>
      <c r="E35" s="17">
        <v>21</v>
      </c>
      <c r="F35" s="17"/>
      <c r="G35">
        <v>65</v>
      </c>
      <c r="H35">
        <f t="shared" si="6"/>
        <v>1365</v>
      </c>
    </row>
    <row r="36" spans="1:8" x14ac:dyDescent="0.35">
      <c r="A36" s="16" t="s">
        <v>37</v>
      </c>
      <c r="B36" s="16"/>
      <c r="C36" s="16"/>
      <c r="D36" s="16"/>
      <c r="E36" s="17">
        <v>55</v>
      </c>
      <c r="F36" s="17"/>
      <c r="G36">
        <v>7</v>
      </c>
      <c r="H36">
        <f t="shared" si="6"/>
        <v>385</v>
      </c>
    </row>
    <row r="37" spans="1:8" x14ac:dyDescent="0.35">
      <c r="A37" s="16" t="s">
        <v>79</v>
      </c>
      <c r="B37" s="16"/>
      <c r="C37" s="16"/>
      <c r="D37" s="16"/>
      <c r="E37" s="17">
        <v>126</v>
      </c>
      <c r="F37" s="17"/>
      <c r="G37">
        <v>8</v>
      </c>
      <c r="H37">
        <f t="shared" si="6"/>
        <v>1008</v>
      </c>
    </row>
    <row r="38" spans="1:8" x14ac:dyDescent="0.35">
      <c r="A38" s="16" t="s">
        <v>48</v>
      </c>
      <c r="B38" s="16"/>
      <c r="C38" s="16"/>
      <c r="D38" s="16"/>
      <c r="E38" s="17">
        <v>52</v>
      </c>
      <c r="F38" s="17"/>
      <c r="G38">
        <v>8</v>
      </c>
      <c r="H38">
        <f t="shared" si="6"/>
        <v>416</v>
      </c>
    </row>
    <row r="39" spans="1:8" x14ac:dyDescent="0.35">
      <c r="A39" s="16" t="s">
        <v>49</v>
      </c>
      <c r="B39" s="16"/>
      <c r="C39" s="16"/>
      <c r="D39" s="16"/>
      <c r="E39" s="17">
        <v>87</v>
      </c>
      <c r="F39" s="17"/>
      <c r="G39">
        <v>8</v>
      </c>
      <c r="H39">
        <f t="shared" si="6"/>
        <v>696</v>
      </c>
    </row>
    <row r="40" spans="1:8" x14ac:dyDescent="0.35">
      <c r="A40" s="8" t="s">
        <v>50</v>
      </c>
      <c r="B40" s="9"/>
      <c r="C40" s="9"/>
      <c r="D40" s="10"/>
      <c r="E40" s="18">
        <v>93</v>
      </c>
      <c r="F40" s="19"/>
      <c r="G40">
        <v>8</v>
      </c>
      <c r="H40">
        <f t="shared" si="6"/>
        <v>744</v>
      </c>
    </row>
    <row r="41" spans="1:8" x14ac:dyDescent="0.35">
      <c r="A41" s="8" t="s">
        <v>51</v>
      </c>
      <c r="B41" s="9"/>
      <c r="C41" s="9"/>
      <c r="D41" s="10"/>
      <c r="E41" s="18">
        <v>49</v>
      </c>
      <c r="F41" s="19"/>
      <c r="G41">
        <v>8</v>
      </c>
      <c r="H41">
        <f t="shared" si="6"/>
        <v>392</v>
      </c>
    </row>
    <row r="42" spans="1:8" ht="15" customHeight="1" x14ac:dyDescent="0.35">
      <c r="A42" s="16" t="s">
        <v>80</v>
      </c>
      <c r="B42" s="16"/>
      <c r="C42" s="16"/>
      <c r="D42" s="16"/>
      <c r="E42" s="17">
        <v>122</v>
      </c>
      <c r="F42" s="17"/>
      <c r="G42">
        <v>8</v>
      </c>
      <c r="H42">
        <f t="shared" ref="H42:H52" si="7">SUM(E42*G42)</f>
        <v>976</v>
      </c>
    </row>
    <row r="43" spans="1:8" x14ac:dyDescent="0.35">
      <c r="A43" s="16" t="s">
        <v>81</v>
      </c>
      <c r="B43" s="16"/>
      <c r="C43" s="16"/>
      <c r="D43" s="16"/>
      <c r="E43" s="17">
        <v>93</v>
      </c>
      <c r="F43" s="17"/>
      <c r="G43">
        <v>8</v>
      </c>
      <c r="H43">
        <f t="shared" si="7"/>
        <v>744</v>
      </c>
    </row>
    <row r="44" spans="1:8" x14ac:dyDescent="0.35">
      <c r="A44" s="16" t="s">
        <v>82</v>
      </c>
      <c r="B44" s="16"/>
      <c r="C44" s="16"/>
      <c r="D44" s="16"/>
      <c r="E44" s="17">
        <v>112</v>
      </c>
      <c r="F44" s="17"/>
      <c r="G44">
        <v>8</v>
      </c>
      <c r="H44">
        <f t="shared" si="7"/>
        <v>896</v>
      </c>
    </row>
    <row r="45" spans="1:8" x14ac:dyDescent="0.35">
      <c r="A45" s="16" t="s">
        <v>83</v>
      </c>
      <c r="B45" s="16"/>
      <c r="C45" s="16"/>
      <c r="D45" s="16"/>
      <c r="E45" s="17">
        <v>123</v>
      </c>
      <c r="F45" s="17"/>
      <c r="G45">
        <v>8</v>
      </c>
      <c r="H45">
        <f t="shared" si="7"/>
        <v>984</v>
      </c>
    </row>
    <row r="46" spans="1:8" x14ac:dyDescent="0.35">
      <c r="A46" s="16" t="s">
        <v>84</v>
      </c>
      <c r="B46" s="16"/>
      <c r="C46" s="16"/>
      <c r="D46" s="16"/>
      <c r="E46" s="17">
        <v>192</v>
      </c>
      <c r="F46" s="17"/>
      <c r="G46">
        <v>8</v>
      </c>
      <c r="H46">
        <f t="shared" si="7"/>
        <v>1536</v>
      </c>
    </row>
    <row r="47" spans="1:8" ht="15" customHeight="1" x14ac:dyDescent="0.35">
      <c r="A47" s="16" t="s">
        <v>85</v>
      </c>
      <c r="B47" s="16"/>
      <c r="C47" s="16"/>
      <c r="D47" s="16"/>
      <c r="E47" s="17">
        <v>172</v>
      </c>
      <c r="F47" s="17"/>
      <c r="G47">
        <v>8</v>
      </c>
      <c r="H47">
        <f t="shared" si="7"/>
        <v>1376</v>
      </c>
    </row>
    <row r="48" spans="1:8" x14ac:dyDescent="0.35">
      <c r="A48" s="16" t="s">
        <v>86</v>
      </c>
      <c r="B48" s="16"/>
      <c r="C48" s="16"/>
      <c r="D48" s="16"/>
      <c r="E48" s="17">
        <v>65</v>
      </c>
      <c r="F48" s="17"/>
      <c r="G48">
        <v>8</v>
      </c>
      <c r="H48">
        <f t="shared" si="7"/>
        <v>520</v>
      </c>
    </row>
    <row r="49" spans="1:8" x14ac:dyDescent="0.35">
      <c r="A49" s="16" t="s">
        <v>52</v>
      </c>
      <c r="B49" s="16"/>
      <c r="C49" s="16"/>
      <c r="D49" s="16"/>
      <c r="E49" s="17">
        <v>191</v>
      </c>
      <c r="F49" s="17"/>
      <c r="G49">
        <v>7</v>
      </c>
      <c r="H49">
        <f t="shared" si="7"/>
        <v>1337</v>
      </c>
    </row>
    <row r="50" spans="1:8" x14ac:dyDescent="0.35">
      <c r="A50" s="16" t="s">
        <v>31</v>
      </c>
      <c r="B50" s="16"/>
      <c r="C50" s="16"/>
      <c r="D50" s="16"/>
      <c r="E50" s="17">
        <v>176</v>
      </c>
      <c r="F50" s="17"/>
      <c r="G50">
        <v>9</v>
      </c>
      <c r="H50">
        <f t="shared" si="7"/>
        <v>1584</v>
      </c>
    </row>
    <row r="51" spans="1:8" x14ac:dyDescent="0.35">
      <c r="A51" s="16" t="s">
        <v>53</v>
      </c>
      <c r="B51" s="16"/>
      <c r="C51" s="16"/>
      <c r="D51" s="16"/>
      <c r="E51" s="17">
        <v>70</v>
      </c>
      <c r="F51" s="17"/>
      <c r="G51">
        <v>7</v>
      </c>
      <c r="H51">
        <f t="shared" si="7"/>
        <v>490</v>
      </c>
    </row>
    <row r="52" spans="1:8" x14ac:dyDescent="0.35">
      <c r="A52" s="16" t="s">
        <v>87</v>
      </c>
      <c r="B52" s="16"/>
      <c r="C52" s="16"/>
      <c r="D52" s="16"/>
      <c r="E52" s="17">
        <v>81</v>
      </c>
      <c r="F52" s="17"/>
      <c r="G52">
        <v>8</v>
      </c>
      <c r="H52">
        <f t="shared" si="7"/>
        <v>648</v>
      </c>
    </row>
    <row r="53" spans="1:8" ht="15" customHeight="1" x14ac:dyDescent="0.35">
      <c r="E53" s="2"/>
      <c r="F53" s="2"/>
      <c r="H53">
        <f>SUM(H34:H52)</f>
        <v>16273</v>
      </c>
    </row>
    <row r="54" spans="1:8" x14ac:dyDescent="0.35">
      <c r="A54" s="14" t="s">
        <v>54</v>
      </c>
      <c r="B54" s="14"/>
      <c r="C54" s="14"/>
      <c r="D54" s="14"/>
      <c r="E54" s="14" t="s">
        <v>10</v>
      </c>
      <c r="F54" s="15"/>
    </row>
    <row r="55" spans="1:8" ht="15" customHeight="1" x14ac:dyDescent="0.35">
      <c r="A55" s="16" t="s">
        <v>88</v>
      </c>
      <c r="B55" s="16"/>
      <c r="C55" s="16"/>
      <c r="D55" s="16"/>
      <c r="E55" s="17">
        <v>4</v>
      </c>
      <c r="F55" s="17"/>
      <c r="G55">
        <v>12</v>
      </c>
      <c r="H55">
        <f t="shared" ref="H55:H58" si="8">SUM(E55*G55)</f>
        <v>48</v>
      </c>
    </row>
    <row r="56" spans="1:8" x14ac:dyDescent="0.35">
      <c r="A56" s="16" t="s">
        <v>89</v>
      </c>
      <c r="B56" s="16"/>
      <c r="C56" s="16"/>
      <c r="D56" s="16"/>
      <c r="E56" s="17">
        <v>39</v>
      </c>
      <c r="F56" s="17"/>
      <c r="G56">
        <v>25</v>
      </c>
      <c r="H56">
        <f t="shared" si="8"/>
        <v>975</v>
      </c>
    </row>
    <row r="57" spans="1:8" x14ac:dyDescent="0.35">
      <c r="A57" s="16" t="s">
        <v>90</v>
      </c>
      <c r="B57" s="16"/>
      <c r="C57" s="16"/>
      <c r="D57" s="16"/>
      <c r="E57" s="17">
        <v>54</v>
      </c>
      <c r="F57" s="17"/>
      <c r="G57">
        <v>9</v>
      </c>
      <c r="H57">
        <f t="shared" si="8"/>
        <v>486</v>
      </c>
    </row>
    <row r="58" spans="1:8" x14ac:dyDescent="0.35">
      <c r="A58" s="16" t="s">
        <v>91</v>
      </c>
      <c r="B58" s="16"/>
      <c r="C58" s="16"/>
      <c r="D58" s="16"/>
      <c r="E58" s="17">
        <v>139</v>
      </c>
      <c r="F58" s="17"/>
      <c r="G58">
        <v>8</v>
      </c>
      <c r="H58">
        <f t="shared" si="8"/>
        <v>1112</v>
      </c>
    </row>
    <row r="59" spans="1:8" x14ac:dyDescent="0.35">
      <c r="A59" s="16" t="s">
        <v>55</v>
      </c>
      <c r="B59" s="16"/>
      <c r="C59" s="16"/>
      <c r="D59" s="16"/>
      <c r="E59" s="17">
        <v>61</v>
      </c>
      <c r="F59" s="17"/>
      <c r="G59">
        <v>7</v>
      </c>
      <c r="H59">
        <f>SUM(E59*G59)</f>
        <v>427</v>
      </c>
    </row>
    <row r="60" spans="1:8" ht="15" customHeight="1" x14ac:dyDescent="0.35">
      <c r="A60" s="16" t="s">
        <v>36</v>
      </c>
      <c r="B60" s="16"/>
      <c r="C60" s="16"/>
      <c r="D60" s="16"/>
      <c r="E60" s="17">
        <v>87</v>
      </c>
      <c r="F60" s="17"/>
      <c r="G60">
        <v>7</v>
      </c>
      <c r="H60">
        <f t="shared" ref="H60:H63" si="9">SUM(E60*G60)</f>
        <v>609</v>
      </c>
    </row>
    <row r="61" spans="1:8" x14ac:dyDescent="0.35">
      <c r="A61" s="16" t="s">
        <v>92</v>
      </c>
      <c r="B61" s="16"/>
      <c r="C61" s="16"/>
      <c r="D61" s="16"/>
      <c r="E61" s="17">
        <v>105</v>
      </c>
      <c r="F61" s="17"/>
      <c r="G61">
        <v>18</v>
      </c>
      <c r="H61">
        <f t="shared" si="9"/>
        <v>1890</v>
      </c>
    </row>
    <row r="62" spans="1:8" x14ac:dyDescent="0.35">
      <c r="A62" s="16" t="s">
        <v>38</v>
      </c>
      <c r="B62" s="16"/>
      <c r="C62" s="16"/>
      <c r="D62" s="16"/>
      <c r="E62" s="17">
        <v>173</v>
      </c>
      <c r="F62" s="17"/>
      <c r="G62">
        <v>7</v>
      </c>
      <c r="H62">
        <f t="shared" si="9"/>
        <v>1211</v>
      </c>
    </row>
    <row r="63" spans="1:8" x14ac:dyDescent="0.35">
      <c r="A63" s="16" t="s">
        <v>112</v>
      </c>
      <c r="B63" s="16"/>
      <c r="C63" s="16"/>
      <c r="D63" s="16"/>
      <c r="E63" s="17">
        <v>83</v>
      </c>
      <c r="F63" s="17"/>
      <c r="G63">
        <v>8</v>
      </c>
      <c r="H63">
        <f t="shared" si="9"/>
        <v>664</v>
      </c>
    </row>
    <row r="64" spans="1:8" x14ac:dyDescent="0.35">
      <c r="A64" s="16" t="s">
        <v>93</v>
      </c>
      <c r="B64" s="16"/>
      <c r="C64" s="16"/>
      <c r="D64" s="16"/>
      <c r="E64" s="17">
        <v>62</v>
      </c>
      <c r="F64" s="17"/>
      <c r="G64">
        <v>9</v>
      </c>
      <c r="H64">
        <f>SUM(E64*G64)</f>
        <v>558</v>
      </c>
    </row>
    <row r="65" spans="1:8" x14ac:dyDescent="0.35">
      <c r="A65" s="16" t="s">
        <v>94</v>
      </c>
      <c r="B65" s="16"/>
      <c r="C65" s="16"/>
      <c r="D65" s="16"/>
      <c r="E65" s="17">
        <v>20</v>
      </c>
      <c r="F65" s="17"/>
      <c r="G65">
        <v>14</v>
      </c>
      <c r="H65">
        <f t="shared" ref="H65" si="10">SUM(E65*G65)</f>
        <v>280</v>
      </c>
    </row>
    <row r="66" spans="1:8" x14ac:dyDescent="0.35">
      <c r="A66" s="16" t="s">
        <v>95</v>
      </c>
      <c r="B66" s="16"/>
      <c r="C66" s="16"/>
      <c r="D66" s="16"/>
      <c r="E66" s="17">
        <v>32</v>
      </c>
      <c r="F66" s="17"/>
      <c r="G66">
        <v>22</v>
      </c>
      <c r="H66">
        <f>SUM(E66*G66)</f>
        <v>704</v>
      </c>
    </row>
    <row r="67" spans="1:8" ht="15" customHeight="1" x14ac:dyDescent="0.35">
      <c r="E67" s="2"/>
      <c r="F67" s="2"/>
      <c r="H67">
        <f>SUM(H55:H66)</f>
        <v>8964</v>
      </c>
    </row>
    <row r="68" spans="1:8" x14ac:dyDescent="0.35">
      <c r="A68" s="14" t="s">
        <v>56</v>
      </c>
      <c r="B68" s="14"/>
      <c r="C68" s="14"/>
      <c r="D68" s="14"/>
      <c r="E68" s="14" t="s">
        <v>10</v>
      </c>
      <c r="F68" s="15"/>
    </row>
    <row r="69" spans="1:8" ht="15" customHeight="1" x14ac:dyDescent="0.35">
      <c r="A69" s="16" t="s">
        <v>57</v>
      </c>
      <c r="B69" s="16"/>
      <c r="C69" s="16"/>
      <c r="D69" s="16"/>
      <c r="E69" s="17">
        <v>51</v>
      </c>
      <c r="F69" s="17"/>
      <c r="G69">
        <v>3</v>
      </c>
      <c r="H69">
        <f t="shared" ref="H69:H70" si="11">SUM(E69*G69)</f>
        <v>153</v>
      </c>
    </row>
    <row r="70" spans="1:8" x14ac:dyDescent="0.35">
      <c r="A70" s="16" t="s">
        <v>96</v>
      </c>
      <c r="B70" s="16"/>
      <c r="C70" s="16"/>
      <c r="D70" s="16"/>
      <c r="E70" s="17">
        <v>82</v>
      </c>
      <c r="F70" s="17"/>
      <c r="G70">
        <v>3</v>
      </c>
      <c r="H70">
        <f t="shared" si="11"/>
        <v>246</v>
      </c>
    </row>
    <row r="71" spans="1:8" x14ac:dyDescent="0.35">
      <c r="A71" s="16" t="s">
        <v>58</v>
      </c>
      <c r="B71" s="16"/>
      <c r="C71" s="16"/>
      <c r="D71" s="16"/>
      <c r="E71" s="17">
        <v>198</v>
      </c>
      <c r="F71" s="17"/>
      <c r="G71">
        <v>3</v>
      </c>
      <c r="H71">
        <f t="shared" ref="H71:H72" si="12">SUM(E71*G71)</f>
        <v>594</v>
      </c>
    </row>
    <row r="72" spans="1:8" x14ac:dyDescent="0.35">
      <c r="A72" s="16" t="s">
        <v>97</v>
      </c>
      <c r="B72" s="16"/>
      <c r="C72" s="16"/>
      <c r="D72" s="16"/>
      <c r="E72" s="17">
        <v>24</v>
      </c>
      <c r="F72" s="17"/>
      <c r="G72">
        <v>3</v>
      </c>
      <c r="H72">
        <f t="shared" si="12"/>
        <v>72</v>
      </c>
    </row>
    <row r="73" spans="1:8" x14ac:dyDescent="0.35">
      <c r="A73" s="16" t="s">
        <v>98</v>
      </c>
      <c r="B73" s="16"/>
      <c r="C73" s="16"/>
      <c r="D73" s="16"/>
      <c r="E73" s="17">
        <v>167</v>
      </c>
      <c r="F73" s="17"/>
      <c r="G73">
        <v>3</v>
      </c>
      <c r="H73">
        <f t="shared" ref="H73:H74" si="13">SUM(E73*G73)</f>
        <v>501</v>
      </c>
    </row>
    <row r="74" spans="1:8" x14ac:dyDescent="0.35">
      <c r="A74" s="16" t="s">
        <v>99</v>
      </c>
      <c r="B74" s="16"/>
      <c r="C74" s="16"/>
      <c r="D74" s="16"/>
      <c r="E74" s="17">
        <v>51</v>
      </c>
      <c r="F74" s="17"/>
      <c r="G74">
        <v>3</v>
      </c>
      <c r="H74">
        <f t="shared" si="13"/>
        <v>153</v>
      </c>
    </row>
    <row r="75" spans="1:8" ht="15" customHeight="1" x14ac:dyDescent="0.35">
      <c r="E75" s="2"/>
      <c r="F75" s="2"/>
      <c r="H75">
        <f>SUM(H69:H74)</f>
        <v>1719</v>
      </c>
    </row>
    <row r="76" spans="1:8" x14ac:dyDescent="0.35">
      <c r="A76" s="14" t="s">
        <v>107</v>
      </c>
      <c r="B76" s="14"/>
      <c r="C76" s="14"/>
      <c r="D76" s="14"/>
      <c r="E76" s="14" t="s">
        <v>10</v>
      </c>
      <c r="F76" s="15"/>
    </row>
    <row r="77" spans="1:8" ht="15" customHeight="1" x14ac:dyDescent="0.35">
      <c r="A77" s="16" t="s">
        <v>46</v>
      </c>
      <c r="B77" s="16"/>
      <c r="C77" s="16"/>
      <c r="D77" s="16"/>
      <c r="E77" s="17">
        <v>8</v>
      </c>
      <c r="F77" s="17"/>
      <c r="G77">
        <v>7</v>
      </c>
      <c r="H77">
        <f t="shared" ref="H77" si="14">SUM(E77*G77)</f>
        <v>56</v>
      </c>
    </row>
    <row r="78" spans="1:8" ht="15" customHeight="1" x14ac:dyDescent="0.35">
      <c r="E78" s="2"/>
      <c r="F78" s="2"/>
      <c r="H78">
        <f>SUM(H77)</f>
        <v>56</v>
      </c>
    </row>
    <row r="79" spans="1:8" x14ac:dyDescent="0.35">
      <c r="A79" s="14" t="s">
        <v>11</v>
      </c>
      <c r="B79" s="14"/>
      <c r="C79" s="14"/>
      <c r="D79" s="14"/>
      <c r="E79" s="14" t="s">
        <v>10</v>
      </c>
      <c r="F79" s="15"/>
    </row>
    <row r="80" spans="1:8" x14ac:dyDescent="0.35">
      <c r="A80" s="16" t="s">
        <v>59</v>
      </c>
      <c r="B80" s="16"/>
      <c r="C80" s="16"/>
      <c r="D80" s="16"/>
      <c r="E80" s="17">
        <v>1700</v>
      </c>
      <c r="F80" s="17"/>
      <c r="G80">
        <v>40</v>
      </c>
      <c r="H80">
        <f t="shared" ref="H80" si="15">SUM(E80*G80)</f>
        <v>68000</v>
      </c>
    </row>
    <row r="81" spans="1:9" ht="15" customHeight="1" x14ac:dyDescent="0.35">
      <c r="E81" s="2"/>
      <c r="F81" s="2"/>
      <c r="H81">
        <f>SUM(H80)</f>
        <v>68000</v>
      </c>
    </row>
    <row r="82" spans="1:9" x14ac:dyDescent="0.35">
      <c r="A82" s="14" t="s">
        <v>103</v>
      </c>
      <c r="B82" s="14"/>
      <c r="C82" s="14"/>
      <c r="D82" s="14"/>
      <c r="E82" s="14" t="s">
        <v>10</v>
      </c>
      <c r="F82" s="15"/>
    </row>
    <row r="83" spans="1:9" x14ac:dyDescent="0.35">
      <c r="A83" s="16" t="s">
        <v>115</v>
      </c>
      <c r="B83" s="16"/>
      <c r="C83" s="16"/>
      <c r="D83" s="16"/>
      <c r="E83" s="17">
        <v>170</v>
      </c>
      <c r="F83" s="17"/>
      <c r="G83">
        <v>60</v>
      </c>
      <c r="H83">
        <f t="shared" ref="H83" si="16">SUM(E83*G83)</f>
        <v>10200</v>
      </c>
    </row>
    <row r="84" spans="1:9" ht="15" customHeight="1" x14ac:dyDescent="0.35">
      <c r="E84" s="2"/>
      <c r="F84" s="2"/>
      <c r="H84">
        <f>SUM(H83)</f>
        <v>10200</v>
      </c>
    </row>
    <row r="85" spans="1:9" x14ac:dyDescent="0.35">
      <c r="A85" s="14" t="s">
        <v>39</v>
      </c>
      <c r="B85" s="14"/>
      <c r="C85" s="14"/>
      <c r="D85" s="14"/>
      <c r="E85" s="14" t="s">
        <v>10</v>
      </c>
      <c r="F85" s="15"/>
    </row>
    <row r="86" spans="1:9" x14ac:dyDescent="0.35">
      <c r="A86" s="16" t="s">
        <v>40</v>
      </c>
      <c r="B86" s="16"/>
      <c r="C86" s="16"/>
      <c r="D86" s="16"/>
      <c r="E86" s="17">
        <v>14225</v>
      </c>
      <c r="F86" s="17"/>
      <c r="G86">
        <v>0.55000000000000004</v>
      </c>
      <c r="H86">
        <f t="shared" ref="H86" si="17">SUM(E86*G86)</f>
        <v>7823.7500000000009</v>
      </c>
    </row>
    <row r="87" spans="1:9" ht="15" customHeight="1" x14ac:dyDescent="0.35">
      <c r="E87" s="2"/>
      <c r="F87" s="2"/>
      <c r="H87">
        <f>SUM(H86)</f>
        <v>7823.7500000000009</v>
      </c>
    </row>
    <row r="88" spans="1:9" x14ac:dyDescent="0.35">
      <c r="A88" s="14" t="s">
        <v>104</v>
      </c>
      <c r="B88" s="14"/>
      <c r="C88" s="14"/>
      <c r="D88" s="14"/>
      <c r="E88" s="14" t="s">
        <v>10</v>
      </c>
      <c r="F88" s="15"/>
    </row>
    <row r="89" spans="1:9" x14ac:dyDescent="0.35">
      <c r="A89" s="16" t="s">
        <v>105</v>
      </c>
      <c r="B89" s="16"/>
      <c r="C89" s="16"/>
      <c r="D89" s="16"/>
      <c r="E89" s="17">
        <v>1250</v>
      </c>
      <c r="F89" s="17"/>
      <c r="G89">
        <v>6</v>
      </c>
      <c r="H89">
        <f t="shared" ref="H89" si="18">SUM(E89*G89)</f>
        <v>7500</v>
      </c>
    </row>
    <row r="90" spans="1:9" x14ac:dyDescent="0.35">
      <c r="E90" s="2"/>
      <c r="F90" s="2"/>
      <c r="H90">
        <f>SUM(H89)</f>
        <v>7500</v>
      </c>
    </row>
    <row r="91" spans="1:9" x14ac:dyDescent="0.35">
      <c r="A91" s="14" t="s">
        <v>15</v>
      </c>
      <c r="B91" s="14"/>
      <c r="C91" s="14"/>
      <c r="D91" s="14"/>
      <c r="E91" s="14"/>
      <c r="F91" s="15"/>
      <c r="H91" t="s">
        <v>35</v>
      </c>
      <c r="I91">
        <f>SUM(H90,H87,H84,H81,H78,H75,H67,H53,H32,H29,H17)</f>
        <v>173500.75</v>
      </c>
    </row>
    <row r="92" spans="1:9" x14ac:dyDescent="0.35">
      <c r="A92" s="8" t="s">
        <v>16</v>
      </c>
      <c r="B92" s="9"/>
      <c r="C92" s="9"/>
      <c r="D92" s="9"/>
      <c r="E92" s="9"/>
      <c r="F92" s="10"/>
      <c r="H92" t="s">
        <v>32</v>
      </c>
      <c r="I92">
        <v>50000</v>
      </c>
    </row>
    <row r="93" spans="1:9" ht="15.75" customHeight="1" x14ac:dyDescent="0.35">
      <c r="A93" s="8" t="s">
        <v>17</v>
      </c>
      <c r="B93" s="9"/>
      <c r="C93" s="9"/>
      <c r="D93" s="9"/>
      <c r="E93" s="9"/>
      <c r="F93" s="10"/>
      <c r="H93" t="s">
        <v>33</v>
      </c>
      <c r="I93">
        <v>56320</v>
      </c>
    </row>
    <row r="94" spans="1:9" x14ac:dyDescent="0.35">
      <c r="A94" s="8" t="s">
        <v>18</v>
      </c>
      <c r="B94" s="9"/>
      <c r="C94" s="9"/>
      <c r="D94" s="9"/>
      <c r="E94" s="9"/>
      <c r="F94" s="10"/>
      <c r="H94" t="s">
        <v>34</v>
      </c>
      <c r="I94">
        <v>10000</v>
      </c>
    </row>
    <row r="95" spans="1:9" x14ac:dyDescent="0.35">
      <c r="A95" s="8" t="s">
        <v>19</v>
      </c>
      <c r="B95" s="9"/>
      <c r="C95" s="9"/>
      <c r="D95" s="9"/>
      <c r="E95" s="9"/>
      <c r="F95" s="10"/>
      <c r="H95" t="s">
        <v>114</v>
      </c>
      <c r="I95">
        <f>SUM(I91:I94)*1.25</f>
        <v>362275.9375</v>
      </c>
    </row>
    <row r="96" spans="1:9" x14ac:dyDescent="0.35">
      <c r="A96" s="8" t="s">
        <v>61</v>
      </c>
      <c r="B96" s="9"/>
      <c r="C96" s="9"/>
      <c r="D96" s="9"/>
      <c r="E96" s="9"/>
      <c r="F96" s="10"/>
    </row>
    <row r="97" spans="1:6" x14ac:dyDescent="0.35">
      <c r="A97" s="8" t="s">
        <v>20</v>
      </c>
      <c r="B97" s="9"/>
      <c r="C97" s="9"/>
      <c r="D97" s="9"/>
      <c r="E97" s="9"/>
      <c r="F97" s="10"/>
    </row>
    <row r="98" spans="1:6" x14ac:dyDescent="0.35">
      <c r="A98" s="8" t="s">
        <v>21</v>
      </c>
      <c r="B98" s="9"/>
      <c r="C98" s="9"/>
      <c r="D98" s="9"/>
      <c r="E98" s="9"/>
      <c r="F98" s="10"/>
    </row>
    <row r="99" spans="1:6" x14ac:dyDescent="0.35">
      <c r="A99" s="8" t="s">
        <v>22</v>
      </c>
      <c r="B99" s="9"/>
      <c r="C99" s="9"/>
      <c r="D99" s="9"/>
      <c r="E99" s="9"/>
      <c r="F99" s="10"/>
    </row>
    <row r="100" spans="1:6" ht="15" thickBot="1" x14ac:dyDescent="0.4">
      <c r="A100" s="1"/>
      <c r="B100" s="1"/>
      <c r="C100" s="1"/>
      <c r="D100" s="1"/>
      <c r="E100" s="1"/>
      <c r="F100" s="1"/>
    </row>
    <row r="101" spans="1:6" x14ac:dyDescent="0.35">
      <c r="A101" s="11" t="s">
        <v>12</v>
      </c>
      <c r="B101" s="12"/>
      <c r="C101" s="12"/>
      <c r="D101" s="13"/>
      <c r="E101" s="11">
        <v>362280</v>
      </c>
      <c r="F101" s="13"/>
    </row>
    <row r="102" spans="1:6" x14ac:dyDescent="0.35">
      <c r="A102" s="3"/>
      <c r="B102" s="3"/>
      <c r="C102" s="3"/>
      <c r="D102" s="3"/>
      <c r="E102" s="3"/>
      <c r="F102" s="3"/>
    </row>
    <row r="103" spans="1:6" x14ac:dyDescent="0.35">
      <c r="A103" s="24" t="s">
        <v>13</v>
      </c>
      <c r="B103" s="24"/>
      <c r="C103" s="24"/>
      <c r="D103" s="24"/>
      <c r="E103" s="24"/>
      <c r="F103" s="24"/>
    </row>
    <row r="104" spans="1:6" x14ac:dyDescent="0.35">
      <c r="A104" s="8" t="s">
        <v>23</v>
      </c>
      <c r="B104" s="9"/>
      <c r="C104" s="9"/>
      <c r="D104" s="9"/>
      <c r="E104" s="9"/>
      <c r="F104" s="10"/>
    </row>
    <row r="105" spans="1:6" x14ac:dyDescent="0.35">
      <c r="A105" s="8" t="s">
        <v>24</v>
      </c>
      <c r="B105" s="9"/>
      <c r="C105" s="9"/>
      <c r="D105" s="9"/>
      <c r="E105" s="9"/>
      <c r="F105" s="10"/>
    </row>
    <row r="106" spans="1:6" x14ac:dyDescent="0.35">
      <c r="A106" s="8" t="s">
        <v>25</v>
      </c>
      <c r="B106" s="9"/>
      <c r="C106" s="9"/>
      <c r="D106" s="9"/>
      <c r="E106" s="9"/>
      <c r="F106" s="10"/>
    </row>
    <row r="107" spans="1:6" x14ac:dyDescent="0.35">
      <c r="A107" s="8" t="s">
        <v>26</v>
      </c>
      <c r="B107" s="9"/>
      <c r="C107" s="9"/>
      <c r="D107" s="9"/>
      <c r="E107" s="9"/>
      <c r="F107" s="10"/>
    </row>
    <row r="108" spans="1:6" x14ac:dyDescent="0.35">
      <c r="A108" s="8" t="s">
        <v>27</v>
      </c>
      <c r="B108" s="9"/>
      <c r="C108" s="9"/>
      <c r="D108" s="9"/>
      <c r="E108" s="9"/>
      <c r="F108" s="10"/>
    </row>
    <row r="109" spans="1:6" x14ac:dyDescent="0.35">
      <c r="A109" s="8" t="s">
        <v>28</v>
      </c>
      <c r="B109" s="9"/>
      <c r="C109" s="9"/>
      <c r="D109" s="9"/>
      <c r="E109" s="9"/>
      <c r="F109" s="10"/>
    </row>
    <row r="110" spans="1:6" x14ac:dyDescent="0.35">
      <c r="A110" s="8" t="s">
        <v>29</v>
      </c>
      <c r="B110" s="9"/>
      <c r="C110" s="9"/>
      <c r="D110" s="9"/>
      <c r="E110" s="9"/>
      <c r="F110" s="10"/>
    </row>
    <row r="111" spans="1:6" x14ac:dyDescent="0.35">
      <c r="A111" s="6"/>
      <c r="B111" s="6"/>
      <c r="C111" s="6"/>
      <c r="D111" s="6"/>
      <c r="E111" s="6"/>
      <c r="F111" s="6"/>
    </row>
    <row r="112" spans="1:6" x14ac:dyDescent="0.35">
      <c r="A112" s="7" t="s">
        <v>101</v>
      </c>
      <c r="B112" s="7"/>
      <c r="C112" s="7"/>
      <c r="D112" s="7"/>
      <c r="E112" s="7"/>
      <c r="F112" s="7"/>
    </row>
    <row r="113" spans="1:6" x14ac:dyDescent="0.35">
      <c r="A113" s="14" t="s">
        <v>101</v>
      </c>
      <c r="B113" s="14"/>
      <c r="C113" s="14"/>
      <c r="D113" s="14"/>
      <c r="E113" s="14" t="s">
        <v>10</v>
      </c>
      <c r="F113" s="15"/>
    </row>
    <row r="114" spans="1:6" x14ac:dyDescent="0.35">
      <c r="A114" s="16" t="s">
        <v>102</v>
      </c>
      <c r="B114" s="16"/>
      <c r="C114" s="16"/>
      <c r="D114" s="16"/>
      <c r="E114" s="17" t="s">
        <v>106</v>
      </c>
      <c r="F114" s="17"/>
    </row>
    <row r="115" spans="1:6" ht="15" thickBot="1" x14ac:dyDescent="0.4">
      <c r="A115" s="1"/>
      <c r="B115" s="1"/>
      <c r="C115" s="1"/>
      <c r="D115" s="1"/>
      <c r="E115" s="1"/>
      <c r="F115" s="1"/>
    </row>
    <row r="116" spans="1:6" x14ac:dyDescent="0.35">
      <c r="A116" s="11" t="s">
        <v>12</v>
      </c>
      <c r="B116" s="12"/>
      <c r="C116" s="12"/>
      <c r="D116" s="13"/>
      <c r="E116" s="11">
        <v>19530</v>
      </c>
      <c r="F116" s="13"/>
    </row>
    <row r="117" spans="1:6" x14ac:dyDescent="0.35">
      <c r="A117" s="3"/>
      <c r="B117" s="3"/>
      <c r="C117" s="3"/>
      <c r="D117" s="3"/>
      <c r="E117" s="3"/>
      <c r="F117" s="3"/>
    </row>
    <row r="118" spans="1:6" x14ac:dyDescent="0.35">
      <c r="A118" s="6"/>
      <c r="B118" s="6"/>
      <c r="C118" s="6"/>
      <c r="D118" s="6"/>
      <c r="E118" s="6"/>
      <c r="F118" s="6"/>
    </row>
    <row r="119" spans="1:6" x14ac:dyDescent="0.35">
      <c r="A119" s="7" t="s">
        <v>116</v>
      </c>
      <c r="B119" s="7"/>
      <c r="C119" s="7"/>
      <c r="D119" s="7"/>
      <c r="E119" s="7"/>
      <c r="F119" s="7"/>
    </row>
    <row r="120" spans="1:6" x14ac:dyDescent="0.35">
      <c r="A120" s="14" t="s">
        <v>116</v>
      </c>
      <c r="B120" s="14"/>
      <c r="C120" s="14"/>
      <c r="D120" s="14"/>
      <c r="E120" s="14" t="s">
        <v>10</v>
      </c>
      <c r="F120" s="15"/>
    </row>
    <row r="121" spans="1:6" x14ac:dyDescent="0.35">
      <c r="A121" s="16" t="s">
        <v>118</v>
      </c>
      <c r="B121" s="16"/>
      <c r="C121" s="16"/>
      <c r="D121" s="16"/>
      <c r="E121" s="17" t="s">
        <v>120</v>
      </c>
      <c r="F121" s="17"/>
    </row>
    <row r="122" spans="1:6" ht="15" thickBot="1" x14ac:dyDescent="0.4">
      <c r="A122" s="1"/>
      <c r="B122" s="1"/>
      <c r="C122" s="1"/>
      <c r="D122" s="1"/>
      <c r="E122" s="1"/>
      <c r="F122" s="1"/>
    </row>
    <row r="123" spans="1:6" x14ac:dyDescent="0.35">
      <c r="A123" s="11" t="s">
        <v>12</v>
      </c>
      <c r="B123" s="12"/>
      <c r="C123" s="12"/>
      <c r="D123" s="13"/>
      <c r="E123" s="11">
        <v>13840</v>
      </c>
      <c r="F123" s="13"/>
    </row>
    <row r="124" spans="1:6" x14ac:dyDescent="0.35">
      <c r="A124" s="3"/>
      <c r="B124" s="3"/>
      <c r="C124" s="3"/>
      <c r="D124" s="3"/>
      <c r="E124" s="3"/>
      <c r="F124" s="3"/>
    </row>
    <row r="125" spans="1:6" x14ac:dyDescent="0.35">
      <c r="A125" s="6"/>
      <c r="B125" s="6"/>
      <c r="C125" s="6"/>
      <c r="D125" s="6"/>
      <c r="E125" s="6"/>
      <c r="F125" s="6"/>
    </row>
    <row r="126" spans="1:6" x14ac:dyDescent="0.35">
      <c r="A126" s="7" t="s">
        <v>116</v>
      </c>
      <c r="B126" s="7"/>
      <c r="C126" s="7"/>
      <c r="D126" s="7"/>
      <c r="E126" s="7"/>
      <c r="F126" s="7"/>
    </row>
    <row r="127" spans="1:6" x14ac:dyDescent="0.35">
      <c r="A127" s="14" t="s">
        <v>119</v>
      </c>
      <c r="B127" s="14"/>
      <c r="C127" s="14"/>
      <c r="D127" s="14"/>
      <c r="E127" s="14" t="s">
        <v>10</v>
      </c>
      <c r="F127" s="15"/>
    </row>
    <row r="128" spans="1:6" x14ac:dyDescent="0.35">
      <c r="A128" s="16" t="s">
        <v>118</v>
      </c>
      <c r="B128" s="16"/>
      <c r="C128" s="16"/>
      <c r="D128" s="16"/>
      <c r="E128" s="17" t="s">
        <v>117</v>
      </c>
      <c r="F128" s="17"/>
    </row>
    <row r="129" spans="1:8" ht="15" thickBot="1" x14ac:dyDescent="0.4">
      <c r="A129" s="1"/>
      <c r="B129" s="1"/>
      <c r="C129" s="1"/>
      <c r="D129" s="1"/>
      <c r="E129" s="1"/>
      <c r="F129" s="1"/>
    </row>
    <row r="130" spans="1:8" x14ac:dyDescent="0.35">
      <c r="A130" s="11" t="s">
        <v>12</v>
      </c>
      <c r="B130" s="12"/>
      <c r="C130" s="12"/>
      <c r="D130" s="13"/>
      <c r="E130" s="11">
        <v>15840</v>
      </c>
      <c r="F130" s="13"/>
    </row>
    <row r="131" spans="1:8" x14ac:dyDescent="0.35">
      <c r="A131" s="3"/>
      <c r="B131" s="3"/>
      <c r="C131" s="3"/>
      <c r="D131" s="3"/>
      <c r="E131" s="3"/>
      <c r="F131" s="3"/>
    </row>
    <row r="132" spans="1:8" x14ac:dyDescent="0.35">
      <c r="A132" s="6"/>
      <c r="B132" s="6"/>
      <c r="C132" s="6"/>
      <c r="D132" s="6"/>
      <c r="E132" s="6"/>
      <c r="F132" s="6"/>
    </row>
    <row r="133" spans="1:8" x14ac:dyDescent="0.35">
      <c r="A133" s="7" t="s">
        <v>62</v>
      </c>
      <c r="B133" s="7"/>
      <c r="C133" s="7"/>
      <c r="D133" s="7"/>
      <c r="E133" s="7"/>
      <c r="F133" s="7"/>
    </row>
    <row r="134" spans="1:8" x14ac:dyDescent="0.35">
      <c r="A134" s="14" t="s">
        <v>14</v>
      </c>
      <c r="B134" s="14"/>
      <c r="C134" s="14"/>
      <c r="D134" s="14"/>
      <c r="E134" s="14" t="s">
        <v>10</v>
      </c>
      <c r="F134" s="14"/>
    </row>
    <row r="135" spans="1:8" x14ac:dyDescent="0.35">
      <c r="A135" s="16" t="s">
        <v>108</v>
      </c>
      <c r="B135" s="16"/>
      <c r="C135" s="16"/>
      <c r="D135" s="16"/>
      <c r="E135" s="17">
        <v>7</v>
      </c>
      <c r="F135" s="17"/>
      <c r="G135">
        <v>95</v>
      </c>
      <c r="H135">
        <f t="shared" ref="H135:H136" si="19">SUM(E135*G135)</f>
        <v>665</v>
      </c>
    </row>
    <row r="136" spans="1:8" x14ac:dyDescent="0.35">
      <c r="A136" s="16" t="s">
        <v>109</v>
      </c>
      <c r="B136" s="16"/>
      <c r="C136" s="16"/>
      <c r="D136" s="16"/>
      <c r="E136" s="17">
        <v>14</v>
      </c>
      <c r="F136" s="17"/>
      <c r="G136">
        <v>95</v>
      </c>
      <c r="H136">
        <f t="shared" si="19"/>
        <v>1330</v>
      </c>
    </row>
    <row r="137" spans="1:8" x14ac:dyDescent="0.35">
      <c r="A137" s="16" t="s">
        <v>42</v>
      </c>
      <c r="B137" s="16"/>
      <c r="C137" s="16"/>
      <c r="D137" s="16"/>
      <c r="E137" s="17">
        <v>6</v>
      </c>
      <c r="F137" s="17"/>
      <c r="G137">
        <v>92</v>
      </c>
      <c r="H137">
        <f t="shared" ref="H137:H138" si="20">SUM(E137*G137)</f>
        <v>552</v>
      </c>
    </row>
    <row r="138" spans="1:8" x14ac:dyDescent="0.35">
      <c r="A138" s="16" t="s">
        <v>43</v>
      </c>
      <c r="B138" s="16"/>
      <c r="C138" s="16"/>
      <c r="D138" s="16"/>
      <c r="E138" s="17">
        <v>9</v>
      </c>
      <c r="F138" s="17"/>
      <c r="G138">
        <v>135</v>
      </c>
      <c r="H138">
        <f t="shared" si="20"/>
        <v>1215</v>
      </c>
    </row>
    <row r="139" spans="1:8" ht="15" customHeight="1" x14ac:dyDescent="0.35">
      <c r="E139" s="2"/>
      <c r="F139" s="2"/>
      <c r="H139">
        <f>SUM(H135:H138)</f>
        <v>3762</v>
      </c>
    </row>
    <row r="140" spans="1:8" x14ac:dyDescent="0.35">
      <c r="A140" s="14" t="s">
        <v>67</v>
      </c>
      <c r="B140" s="14"/>
      <c r="C140" s="14"/>
      <c r="D140" s="14"/>
      <c r="E140" s="14" t="s">
        <v>10</v>
      </c>
      <c r="F140" s="15"/>
    </row>
    <row r="141" spans="1:8" x14ac:dyDescent="0.35">
      <c r="A141" s="16" t="s">
        <v>73</v>
      </c>
      <c r="B141" s="16"/>
      <c r="C141" s="16"/>
      <c r="D141" s="16"/>
      <c r="E141" s="17">
        <v>1</v>
      </c>
      <c r="F141" s="17"/>
      <c r="G141">
        <v>95</v>
      </c>
      <c r="H141">
        <f t="shared" ref="H141" si="21">SUM(E141*G141)</f>
        <v>95</v>
      </c>
    </row>
    <row r="142" spans="1:8" ht="15" customHeight="1" x14ac:dyDescent="0.35">
      <c r="E142" s="2"/>
      <c r="F142" s="2"/>
      <c r="H142">
        <f>SUM(H141)</f>
        <v>95</v>
      </c>
    </row>
    <row r="143" spans="1:8" x14ac:dyDescent="0.35">
      <c r="A143" s="14" t="s">
        <v>30</v>
      </c>
      <c r="B143" s="14"/>
      <c r="C143" s="14"/>
      <c r="D143" s="14"/>
      <c r="E143" s="14" t="s">
        <v>10</v>
      </c>
      <c r="F143" s="15"/>
    </row>
    <row r="144" spans="1:8" x14ac:dyDescent="0.35">
      <c r="A144" s="16" t="s">
        <v>47</v>
      </c>
      <c r="B144" s="16"/>
      <c r="C144" s="16"/>
      <c r="D144" s="16"/>
      <c r="E144" s="17">
        <v>20</v>
      </c>
      <c r="F144" s="17"/>
      <c r="G144">
        <v>8</v>
      </c>
      <c r="H144">
        <f t="shared" ref="H144:H155" si="22">SUM(E144*G144)</f>
        <v>160</v>
      </c>
    </row>
    <row r="145" spans="1:8" x14ac:dyDescent="0.35">
      <c r="A145" s="16" t="s">
        <v>78</v>
      </c>
      <c r="B145" s="16"/>
      <c r="C145" s="16"/>
      <c r="D145" s="16"/>
      <c r="E145" s="17">
        <v>16</v>
      </c>
      <c r="F145" s="17"/>
      <c r="G145">
        <v>65</v>
      </c>
      <c r="H145">
        <f t="shared" si="22"/>
        <v>1040</v>
      </c>
    </row>
    <row r="146" spans="1:8" x14ac:dyDescent="0.35">
      <c r="A146" s="16" t="s">
        <v>37</v>
      </c>
      <c r="B146" s="16"/>
      <c r="C146" s="16"/>
      <c r="D146" s="16"/>
      <c r="E146" s="17">
        <v>16</v>
      </c>
      <c r="F146" s="17"/>
      <c r="G146">
        <v>10</v>
      </c>
      <c r="H146">
        <f t="shared" si="22"/>
        <v>160</v>
      </c>
    </row>
    <row r="147" spans="1:8" x14ac:dyDescent="0.35">
      <c r="A147" s="16" t="s">
        <v>49</v>
      </c>
      <c r="B147" s="16"/>
      <c r="C147" s="16"/>
      <c r="D147" s="16"/>
      <c r="E147" s="17">
        <v>2</v>
      </c>
      <c r="F147" s="17"/>
      <c r="G147">
        <v>8</v>
      </c>
      <c r="H147">
        <f t="shared" si="22"/>
        <v>16</v>
      </c>
    </row>
    <row r="148" spans="1:8" x14ac:dyDescent="0.35">
      <c r="A148" s="16" t="s">
        <v>50</v>
      </c>
      <c r="B148" s="16"/>
      <c r="C148" s="16"/>
      <c r="D148" s="16"/>
      <c r="E148" s="17">
        <v>26</v>
      </c>
      <c r="F148" s="17"/>
      <c r="G148">
        <v>8</v>
      </c>
      <c r="H148">
        <f t="shared" si="22"/>
        <v>208</v>
      </c>
    </row>
    <row r="149" spans="1:8" x14ac:dyDescent="0.35">
      <c r="A149" s="8" t="s">
        <v>121</v>
      </c>
      <c r="B149" s="9"/>
      <c r="C149" s="9"/>
      <c r="D149" s="10"/>
      <c r="E149" s="18">
        <v>39</v>
      </c>
      <c r="F149" s="19"/>
      <c r="G149">
        <v>8</v>
      </c>
      <c r="H149">
        <f t="shared" ref="H149" si="23">SUM(E149*G149)</f>
        <v>312</v>
      </c>
    </row>
    <row r="150" spans="1:8" x14ac:dyDescent="0.35">
      <c r="A150" s="8" t="s">
        <v>83</v>
      </c>
      <c r="B150" s="9"/>
      <c r="C150" s="9"/>
      <c r="D150" s="10"/>
      <c r="E150" s="18">
        <v>14</v>
      </c>
      <c r="F150" s="19"/>
      <c r="G150">
        <v>12</v>
      </c>
      <c r="H150">
        <f t="shared" ref="H150" si="24">SUM(E150*G150)</f>
        <v>168</v>
      </c>
    </row>
    <row r="151" spans="1:8" x14ac:dyDescent="0.35">
      <c r="A151" s="8" t="s">
        <v>51</v>
      </c>
      <c r="B151" s="9"/>
      <c r="C151" s="9"/>
      <c r="D151" s="10"/>
      <c r="E151" s="18">
        <v>23</v>
      </c>
      <c r="F151" s="19"/>
      <c r="G151">
        <v>8</v>
      </c>
      <c r="H151">
        <f t="shared" si="22"/>
        <v>184</v>
      </c>
    </row>
    <row r="152" spans="1:8" ht="15" customHeight="1" x14ac:dyDescent="0.35">
      <c r="A152" s="16" t="s">
        <v>81</v>
      </c>
      <c r="B152" s="16"/>
      <c r="C152" s="16"/>
      <c r="D152" s="16"/>
      <c r="E152" s="17">
        <v>5</v>
      </c>
      <c r="F152" s="17"/>
      <c r="G152">
        <v>8</v>
      </c>
      <c r="H152">
        <f t="shared" si="22"/>
        <v>40</v>
      </c>
    </row>
    <row r="153" spans="1:8" x14ac:dyDescent="0.35">
      <c r="A153" s="16" t="s">
        <v>52</v>
      </c>
      <c r="B153" s="16"/>
      <c r="C153" s="16"/>
      <c r="D153" s="16"/>
      <c r="E153" s="17">
        <v>3</v>
      </c>
      <c r="F153" s="17"/>
      <c r="G153">
        <v>7</v>
      </c>
      <c r="H153">
        <f t="shared" si="22"/>
        <v>21</v>
      </c>
    </row>
    <row r="154" spans="1:8" x14ac:dyDescent="0.35">
      <c r="A154" s="16" t="s">
        <v>31</v>
      </c>
      <c r="B154" s="16"/>
      <c r="C154" s="16"/>
      <c r="D154" s="16"/>
      <c r="E154" s="17">
        <v>40</v>
      </c>
      <c r="F154" s="17"/>
      <c r="G154">
        <v>9</v>
      </c>
      <c r="H154">
        <f t="shared" si="22"/>
        <v>360</v>
      </c>
    </row>
    <row r="155" spans="1:8" x14ac:dyDescent="0.35">
      <c r="A155" s="16" t="s">
        <v>53</v>
      </c>
      <c r="B155" s="16"/>
      <c r="C155" s="16"/>
      <c r="D155" s="16"/>
      <c r="E155" s="17">
        <v>19</v>
      </c>
      <c r="F155" s="17"/>
      <c r="G155">
        <v>7</v>
      </c>
      <c r="H155">
        <f t="shared" si="22"/>
        <v>133</v>
      </c>
    </row>
    <row r="156" spans="1:8" ht="15" customHeight="1" x14ac:dyDescent="0.35">
      <c r="E156" s="2"/>
      <c r="F156" s="2"/>
      <c r="H156">
        <f>SUM(H144:H155)</f>
        <v>2802</v>
      </c>
    </row>
    <row r="157" spans="1:8" x14ac:dyDescent="0.35">
      <c r="A157" s="14" t="s">
        <v>54</v>
      </c>
      <c r="B157" s="14"/>
      <c r="C157" s="14"/>
      <c r="D157" s="14"/>
      <c r="E157" s="14" t="s">
        <v>10</v>
      </c>
      <c r="F157" s="15"/>
    </row>
    <row r="158" spans="1:8" x14ac:dyDescent="0.35">
      <c r="A158" s="16" t="s">
        <v>55</v>
      </c>
      <c r="B158" s="16"/>
      <c r="C158" s="16"/>
      <c r="D158" s="16"/>
      <c r="E158" s="17">
        <v>25</v>
      </c>
      <c r="F158" s="17"/>
      <c r="G158">
        <v>7</v>
      </c>
      <c r="H158">
        <f t="shared" ref="H158:H160" si="25">SUM(E158*G158)</f>
        <v>175</v>
      </c>
    </row>
    <row r="159" spans="1:8" x14ac:dyDescent="0.35">
      <c r="A159" s="16" t="s">
        <v>92</v>
      </c>
      <c r="B159" s="16"/>
      <c r="C159" s="16"/>
      <c r="D159" s="16"/>
      <c r="E159" s="17">
        <v>14</v>
      </c>
      <c r="F159" s="17"/>
      <c r="G159">
        <v>18</v>
      </c>
      <c r="H159">
        <f t="shared" si="25"/>
        <v>252</v>
      </c>
    </row>
    <row r="160" spans="1:8" x14ac:dyDescent="0.35">
      <c r="A160" s="16" t="s">
        <v>110</v>
      </c>
      <c r="B160" s="16"/>
      <c r="C160" s="16"/>
      <c r="D160" s="16"/>
      <c r="E160" s="17">
        <v>17</v>
      </c>
      <c r="F160" s="17"/>
      <c r="G160">
        <v>7</v>
      </c>
      <c r="H160">
        <f t="shared" si="25"/>
        <v>119</v>
      </c>
    </row>
    <row r="161" spans="1:8" x14ac:dyDescent="0.35">
      <c r="A161" s="16" t="s">
        <v>93</v>
      </c>
      <c r="B161" s="16"/>
      <c r="C161" s="16"/>
      <c r="D161" s="16"/>
      <c r="E161" s="17">
        <v>18</v>
      </c>
      <c r="F161" s="17"/>
      <c r="G161">
        <v>9</v>
      </c>
      <c r="H161">
        <f t="shared" ref="H161:H162" si="26">SUM(E161*G161)</f>
        <v>162</v>
      </c>
    </row>
    <row r="162" spans="1:8" x14ac:dyDescent="0.35">
      <c r="A162" s="16" t="s">
        <v>95</v>
      </c>
      <c r="B162" s="16"/>
      <c r="C162" s="16"/>
      <c r="D162" s="16"/>
      <c r="E162" s="17">
        <v>22</v>
      </c>
      <c r="F162" s="17"/>
      <c r="G162">
        <v>22</v>
      </c>
      <c r="H162">
        <f t="shared" si="26"/>
        <v>484</v>
      </c>
    </row>
    <row r="163" spans="1:8" ht="15" customHeight="1" x14ac:dyDescent="0.35">
      <c r="E163" s="2"/>
      <c r="F163" s="2"/>
      <c r="H163">
        <f>SUM(H158:H162)</f>
        <v>1192</v>
      </c>
    </row>
    <row r="164" spans="1:8" x14ac:dyDescent="0.35">
      <c r="A164" s="14" t="s">
        <v>56</v>
      </c>
      <c r="B164" s="14"/>
      <c r="C164" s="14"/>
      <c r="D164" s="14"/>
      <c r="E164" s="14" t="s">
        <v>10</v>
      </c>
      <c r="F164" s="15"/>
    </row>
    <row r="165" spans="1:8" ht="15" customHeight="1" x14ac:dyDescent="0.35">
      <c r="A165" s="16" t="s">
        <v>111</v>
      </c>
      <c r="B165" s="16"/>
      <c r="C165" s="16"/>
      <c r="D165" s="16"/>
      <c r="E165" s="17">
        <v>24</v>
      </c>
      <c r="F165" s="17"/>
      <c r="G165">
        <v>3</v>
      </c>
      <c r="H165">
        <f t="shared" ref="H165:H167" si="27">SUM(E165*G165)</f>
        <v>72</v>
      </c>
    </row>
    <row r="166" spans="1:8" x14ac:dyDescent="0.35">
      <c r="A166" s="16" t="s">
        <v>58</v>
      </c>
      <c r="B166" s="16"/>
      <c r="C166" s="16"/>
      <c r="D166" s="16"/>
      <c r="E166" s="17">
        <v>117</v>
      </c>
      <c r="F166" s="17"/>
      <c r="G166">
        <v>3</v>
      </c>
      <c r="H166">
        <f t="shared" si="27"/>
        <v>351</v>
      </c>
    </row>
    <row r="167" spans="1:8" x14ac:dyDescent="0.35">
      <c r="A167" s="16" t="s">
        <v>97</v>
      </c>
      <c r="B167" s="16"/>
      <c r="C167" s="16"/>
      <c r="D167" s="16"/>
      <c r="E167" s="17">
        <v>63</v>
      </c>
      <c r="F167" s="17"/>
      <c r="G167">
        <v>3</v>
      </c>
      <c r="H167">
        <f t="shared" si="27"/>
        <v>189</v>
      </c>
    </row>
    <row r="168" spans="1:8" ht="15" customHeight="1" x14ac:dyDescent="0.35">
      <c r="E168" s="2"/>
      <c r="F168" s="2"/>
      <c r="H168">
        <f>SUM(H165:H167)</f>
        <v>612</v>
      </c>
    </row>
    <row r="169" spans="1:8" x14ac:dyDescent="0.35">
      <c r="A169" s="14" t="s">
        <v>107</v>
      </c>
      <c r="B169" s="14"/>
      <c r="C169" s="14"/>
      <c r="D169" s="14"/>
      <c r="E169" s="14" t="s">
        <v>10</v>
      </c>
      <c r="F169" s="15"/>
    </row>
    <row r="170" spans="1:8" ht="15" customHeight="1" x14ac:dyDescent="0.35">
      <c r="A170" s="16" t="s">
        <v>46</v>
      </c>
      <c r="B170" s="16"/>
      <c r="C170" s="16"/>
      <c r="D170" s="16"/>
      <c r="E170" s="17">
        <v>10</v>
      </c>
      <c r="F170" s="17"/>
      <c r="G170">
        <v>7</v>
      </c>
      <c r="H170">
        <f t="shared" ref="H170" si="28">SUM(E170*G170)</f>
        <v>70</v>
      </c>
    </row>
    <row r="171" spans="1:8" ht="15" customHeight="1" x14ac:dyDescent="0.35">
      <c r="E171" s="2"/>
      <c r="F171" s="2"/>
      <c r="H171">
        <f>SUM(H170)</f>
        <v>70</v>
      </c>
    </row>
    <row r="172" spans="1:8" x14ac:dyDescent="0.35">
      <c r="A172" s="14" t="s">
        <v>11</v>
      </c>
      <c r="B172" s="14"/>
      <c r="C172" s="14"/>
      <c r="D172" s="14"/>
      <c r="E172" s="14" t="s">
        <v>10</v>
      </c>
      <c r="F172" s="15"/>
    </row>
    <row r="173" spans="1:8" x14ac:dyDescent="0.35">
      <c r="A173" s="16" t="s">
        <v>59</v>
      </c>
      <c r="B173" s="16"/>
      <c r="C173" s="16"/>
      <c r="D173" s="16"/>
      <c r="E173" s="17">
        <v>395</v>
      </c>
      <c r="F173" s="17"/>
      <c r="G173">
        <v>40</v>
      </c>
      <c r="H173">
        <f t="shared" ref="H173" si="29">SUM(E173*G173)</f>
        <v>15800</v>
      </c>
    </row>
    <row r="174" spans="1:8" ht="15" customHeight="1" x14ac:dyDescent="0.35">
      <c r="E174" s="2"/>
      <c r="F174" s="2"/>
      <c r="H174">
        <f>SUM(H173)</f>
        <v>15800</v>
      </c>
    </row>
    <row r="175" spans="1:8" x14ac:dyDescent="0.35">
      <c r="A175" s="14" t="s">
        <v>103</v>
      </c>
      <c r="B175" s="14"/>
      <c r="C175" s="14"/>
      <c r="D175" s="14"/>
      <c r="E175" s="14" t="s">
        <v>10</v>
      </c>
      <c r="F175" s="15"/>
    </row>
    <row r="176" spans="1:8" x14ac:dyDescent="0.35">
      <c r="A176" s="16" t="s">
        <v>115</v>
      </c>
      <c r="B176" s="16"/>
      <c r="C176" s="16"/>
      <c r="D176" s="16"/>
      <c r="E176" s="17">
        <v>35</v>
      </c>
      <c r="F176" s="17"/>
      <c r="G176">
        <v>60</v>
      </c>
      <c r="H176">
        <f t="shared" ref="H176" si="30">SUM(E176*G176)</f>
        <v>2100</v>
      </c>
    </row>
    <row r="177" spans="1:9" ht="15" customHeight="1" x14ac:dyDescent="0.35">
      <c r="E177" s="2"/>
      <c r="F177" s="2"/>
      <c r="H177">
        <f>SUM(H176)</f>
        <v>2100</v>
      </c>
    </row>
    <row r="178" spans="1:9" x14ac:dyDescent="0.35">
      <c r="A178" s="14" t="s">
        <v>15</v>
      </c>
      <c r="B178" s="14"/>
      <c r="C178" s="14"/>
      <c r="D178" s="14"/>
      <c r="E178" s="14"/>
      <c r="F178" s="15"/>
      <c r="H178" t="s">
        <v>35</v>
      </c>
      <c r="I178">
        <f>SUM(H139,H142,H156,H163,H168,H171,H174,H177)</f>
        <v>26433</v>
      </c>
    </row>
    <row r="179" spans="1:9" x14ac:dyDescent="0.35">
      <c r="A179" s="8" t="s">
        <v>16</v>
      </c>
      <c r="B179" s="9"/>
      <c r="C179" s="9"/>
      <c r="D179" s="9"/>
      <c r="E179" s="9"/>
      <c r="F179" s="10"/>
      <c r="H179" t="s">
        <v>32</v>
      </c>
      <c r="I179">
        <v>4500</v>
      </c>
    </row>
    <row r="180" spans="1:9" x14ac:dyDescent="0.35">
      <c r="A180" s="8" t="s">
        <v>18</v>
      </c>
      <c r="B180" s="9"/>
      <c r="C180" s="9"/>
      <c r="D180" s="9"/>
      <c r="E180" s="9"/>
      <c r="F180" s="10"/>
      <c r="H180" t="s">
        <v>34</v>
      </c>
      <c r="I180">
        <v>2000</v>
      </c>
    </row>
    <row r="181" spans="1:9" x14ac:dyDescent="0.35">
      <c r="A181" s="8" t="s">
        <v>19</v>
      </c>
      <c r="B181" s="9"/>
      <c r="C181" s="9"/>
      <c r="D181" s="9"/>
      <c r="E181" s="9"/>
      <c r="F181" s="10"/>
      <c r="H181" t="s">
        <v>113</v>
      </c>
      <c r="I181">
        <v>8520</v>
      </c>
    </row>
    <row r="182" spans="1:9" x14ac:dyDescent="0.35">
      <c r="A182" s="8" t="s">
        <v>20</v>
      </c>
      <c r="B182" s="9"/>
      <c r="C182" s="9"/>
      <c r="D182" s="9"/>
      <c r="E182" s="9"/>
      <c r="F182" s="10"/>
      <c r="H182" t="s">
        <v>114</v>
      </c>
      <c r="I182">
        <f>SUM(I178:I181)*1.25</f>
        <v>51816.25</v>
      </c>
    </row>
    <row r="183" spans="1:9" x14ac:dyDescent="0.35">
      <c r="A183" s="8" t="s">
        <v>21</v>
      </c>
      <c r="B183" s="9"/>
      <c r="C183" s="9"/>
      <c r="D183" s="9"/>
      <c r="E183" s="9"/>
      <c r="F183" s="10"/>
    </row>
    <row r="184" spans="1:9" ht="15" thickBot="1" x14ac:dyDescent="0.4">
      <c r="A184" s="1"/>
      <c r="B184" s="1"/>
      <c r="C184" s="1"/>
      <c r="D184" s="1"/>
      <c r="E184" s="1"/>
      <c r="F184" s="1"/>
    </row>
    <row r="185" spans="1:9" x14ac:dyDescent="0.35">
      <c r="A185" s="11" t="s">
        <v>12</v>
      </c>
      <c r="B185" s="12"/>
      <c r="C185" s="12"/>
      <c r="D185" s="13"/>
      <c r="E185" s="11">
        <v>51820</v>
      </c>
      <c r="F185" s="13"/>
    </row>
    <row r="186" spans="1:9" x14ac:dyDescent="0.35">
      <c r="A186" s="3"/>
      <c r="B186" s="3"/>
      <c r="C186" s="3"/>
      <c r="D186" s="3"/>
      <c r="E186" s="3"/>
      <c r="F186" s="3"/>
    </row>
  </sheetData>
  <mergeCells count="271">
    <mergeCell ref="A175:D175"/>
    <mergeCell ref="E175:F175"/>
    <mergeCell ref="A176:D176"/>
    <mergeCell ref="E176:F176"/>
    <mergeCell ref="A126:F126"/>
    <mergeCell ref="A127:D127"/>
    <mergeCell ref="E127:F127"/>
    <mergeCell ref="A128:D128"/>
    <mergeCell ref="E128:F128"/>
    <mergeCell ref="A130:D130"/>
    <mergeCell ref="E130:F130"/>
    <mergeCell ref="A146:D146"/>
    <mergeCell ref="E146:F146"/>
    <mergeCell ref="A147:D147"/>
    <mergeCell ref="E147:F147"/>
    <mergeCell ref="A150:D150"/>
    <mergeCell ref="E150:F150"/>
    <mergeCell ref="A149:D149"/>
    <mergeCell ref="E149:F149"/>
    <mergeCell ref="A169:D169"/>
    <mergeCell ref="E169:F169"/>
    <mergeCell ref="A170:D170"/>
    <mergeCell ref="E170:F170"/>
    <mergeCell ref="A140:D140"/>
    <mergeCell ref="E140:F140"/>
    <mergeCell ref="A141:D141"/>
    <mergeCell ref="E141:F141"/>
    <mergeCell ref="A119:F119"/>
    <mergeCell ref="A120:D120"/>
    <mergeCell ref="E120:F120"/>
    <mergeCell ref="A121:D121"/>
    <mergeCell ref="E121:F121"/>
    <mergeCell ref="A123:D123"/>
    <mergeCell ref="E123:F123"/>
    <mergeCell ref="A143:D143"/>
    <mergeCell ref="E143:F143"/>
    <mergeCell ref="A137:D137"/>
    <mergeCell ref="E137:F137"/>
    <mergeCell ref="A138:D138"/>
    <mergeCell ref="E138:F138"/>
    <mergeCell ref="A134:D134"/>
    <mergeCell ref="E134:F134"/>
    <mergeCell ref="A135:D135"/>
    <mergeCell ref="A113:D113"/>
    <mergeCell ref="E113:F113"/>
    <mergeCell ref="A114:D114"/>
    <mergeCell ref="E114:F114"/>
    <mergeCell ref="A116:D116"/>
    <mergeCell ref="E116:F116"/>
    <mergeCell ref="A88:D88"/>
    <mergeCell ref="E88:F88"/>
    <mergeCell ref="A89:D89"/>
    <mergeCell ref="E89:F89"/>
    <mergeCell ref="A105:F105"/>
    <mergeCell ref="A112:F112"/>
    <mergeCell ref="A82:D82"/>
    <mergeCell ref="E82:F82"/>
    <mergeCell ref="A83:D83"/>
    <mergeCell ref="E83:F83"/>
    <mergeCell ref="A76:D76"/>
    <mergeCell ref="E76:F76"/>
    <mergeCell ref="A77:D77"/>
    <mergeCell ref="E77:F77"/>
    <mergeCell ref="A96:F96"/>
    <mergeCell ref="A86:D86"/>
    <mergeCell ref="E86:F86"/>
    <mergeCell ref="A52:D52"/>
    <mergeCell ref="E52:F52"/>
    <mergeCell ref="A55:D55"/>
    <mergeCell ref="E55:F55"/>
    <mergeCell ref="A65:D65"/>
    <mergeCell ref="E65:F65"/>
    <mergeCell ref="A66:D66"/>
    <mergeCell ref="E66:F66"/>
    <mergeCell ref="A73:D73"/>
    <mergeCell ref="E73:F73"/>
    <mergeCell ref="A68:D68"/>
    <mergeCell ref="E68:F68"/>
    <mergeCell ref="A69:D69"/>
    <mergeCell ref="E69:F69"/>
    <mergeCell ref="A47:D47"/>
    <mergeCell ref="E47:F47"/>
    <mergeCell ref="A48:D48"/>
    <mergeCell ref="E48:F48"/>
    <mergeCell ref="A49:D49"/>
    <mergeCell ref="E49:F49"/>
    <mergeCell ref="A50:D50"/>
    <mergeCell ref="E50:F50"/>
    <mergeCell ref="A51:D51"/>
    <mergeCell ref="E51:F51"/>
    <mergeCell ref="A28:D28"/>
    <mergeCell ref="E28:F28"/>
    <mergeCell ref="A60:D60"/>
    <mergeCell ref="E60:F60"/>
    <mergeCell ref="A61:D61"/>
    <mergeCell ref="E61:F61"/>
    <mergeCell ref="A62:D62"/>
    <mergeCell ref="E62:F62"/>
    <mergeCell ref="A63:D63"/>
    <mergeCell ref="E63:F63"/>
    <mergeCell ref="A31:D31"/>
    <mergeCell ref="E31:F31"/>
    <mergeCell ref="A42:D42"/>
    <mergeCell ref="E42:F42"/>
    <mergeCell ref="A43:D43"/>
    <mergeCell ref="E43:F43"/>
    <mergeCell ref="A44:D44"/>
    <mergeCell ref="E44:F44"/>
    <mergeCell ref="A45:D45"/>
    <mergeCell ref="E45:F45"/>
    <mergeCell ref="A46:D46"/>
    <mergeCell ref="E46:F46"/>
    <mergeCell ref="A37:D37"/>
    <mergeCell ref="E37:F37"/>
    <mergeCell ref="E23:F23"/>
    <mergeCell ref="A24:D24"/>
    <mergeCell ref="E24:F24"/>
    <mergeCell ref="A25:D25"/>
    <mergeCell ref="E25:F25"/>
    <mergeCell ref="A26:D26"/>
    <mergeCell ref="E26:F26"/>
    <mergeCell ref="A27:D27"/>
    <mergeCell ref="E27:F27"/>
    <mergeCell ref="A85:D85"/>
    <mergeCell ref="E85:F85"/>
    <mergeCell ref="A71:D71"/>
    <mergeCell ref="E71:F71"/>
    <mergeCell ref="A72:D72"/>
    <mergeCell ref="E72:F72"/>
    <mergeCell ref="E56:F56"/>
    <mergeCell ref="A59:D59"/>
    <mergeCell ref="E59:F59"/>
    <mergeCell ref="A56:D56"/>
    <mergeCell ref="A64:D64"/>
    <mergeCell ref="E64:F64"/>
    <mergeCell ref="A74:D74"/>
    <mergeCell ref="E74:F74"/>
    <mergeCell ref="A38:D38"/>
    <mergeCell ref="A58:D58"/>
    <mergeCell ref="E58:F58"/>
    <mergeCell ref="A109:F109"/>
    <mergeCell ref="A110:F110"/>
    <mergeCell ref="A103:F103"/>
    <mergeCell ref="A104:F104"/>
    <mergeCell ref="E38:F38"/>
    <mergeCell ref="A39:D39"/>
    <mergeCell ref="E39:F39"/>
    <mergeCell ref="A40:D40"/>
    <mergeCell ref="E40:F40"/>
    <mergeCell ref="A41:D41"/>
    <mergeCell ref="E41:F41"/>
    <mergeCell ref="A54:D54"/>
    <mergeCell ref="A107:F107"/>
    <mergeCell ref="A106:F106"/>
    <mergeCell ref="A108:F108"/>
    <mergeCell ref="A97:F97"/>
    <mergeCell ref="A98:F98"/>
    <mergeCell ref="A101:D101"/>
    <mergeCell ref="E101:F101"/>
    <mergeCell ref="A99:F99"/>
    <mergeCell ref="E54:F5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3:F13"/>
    <mergeCell ref="A34:D34"/>
    <mergeCell ref="A16:D16"/>
    <mergeCell ref="E16:F16"/>
    <mergeCell ref="A35:D35"/>
    <mergeCell ref="E35:F35"/>
    <mergeCell ref="E34:F34"/>
    <mergeCell ref="A12:D12"/>
    <mergeCell ref="E12:F12"/>
    <mergeCell ref="A14:D14"/>
    <mergeCell ref="E14:F14"/>
    <mergeCell ref="A33:D33"/>
    <mergeCell ref="E33:F33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A10:D10"/>
    <mergeCell ref="E10:F10"/>
    <mergeCell ref="A13:D13"/>
    <mergeCell ref="A91:F91"/>
    <mergeCell ref="A92:F92"/>
    <mergeCell ref="A93:F93"/>
    <mergeCell ref="A94:F94"/>
    <mergeCell ref="A95:F95"/>
    <mergeCell ref="A57:D57"/>
    <mergeCell ref="E57:F57"/>
    <mergeCell ref="A70:D70"/>
    <mergeCell ref="E70:F70"/>
    <mergeCell ref="A79:D79"/>
    <mergeCell ref="E79:F79"/>
    <mergeCell ref="A80:D80"/>
    <mergeCell ref="E80:F80"/>
    <mergeCell ref="A11:D11"/>
    <mergeCell ref="E11:F11"/>
    <mergeCell ref="A36:D36"/>
    <mergeCell ref="E36:F36"/>
    <mergeCell ref="A30:D30"/>
    <mergeCell ref="E30:F30"/>
    <mergeCell ref="A15:D15"/>
    <mergeCell ref="E15:F15"/>
    <mergeCell ref="E135:F135"/>
    <mergeCell ref="A136:D136"/>
    <mergeCell ref="E136:F136"/>
    <mergeCell ref="A151:D151"/>
    <mergeCell ref="E151:F151"/>
    <mergeCell ref="A152:D152"/>
    <mergeCell ref="E152:F152"/>
    <mergeCell ref="A153:D153"/>
    <mergeCell ref="E153:F153"/>
    <mergeCell ref="A154:D154"/>
    <mergeCell ref="E154:F154"/>
    <mergeCell ref="A144:D144"/>
    <mergeCell ref="E144:F144"/>
    <mergeCell ref="A145:D145"/>
    <mergeCell ref="E145:F145"/>
    <mergeCell ref="A148:D148"/>
    <mergeCell ref="E148:F148"/>
    <mergeCell ref="E164:F164"/>
    <mergeCell ref="A155:D155"/>
    <mergeCell ref="E155:F155"/>
    <mergeCell ref="A157:D157"/>
    <mergeCell ref="E157:F157"/>
    <mergeCell ref="A158:D158"/>
    <mergeCell ref="E158:F158"/>
    <mergeCell ref="A161:D161"/>
    <mergeCell ref="E161:F161"/>
    <mergeCell ref="A162:D162"/>
    <mergeCell ref="E162:F162"/>
    <mergeCell ref="A133:F133"/>
    <mergeCell ref="A182:F182"/>
    <mergeCell ref="A183:F183"/>
    <mergeCell ref="A185:D185"/>
    <mergeCell ref="E185:F185"/>
    <mergeCell ref="A178:F178"/>
    <mergeCell ref="A179:F179"/>
    <mergeCell ref="A180:F180"/>
    <mergeCell ref="A181:F181"/>
    <mergeCell ref="A166:D166"/>
    <mergeCell ref="E166:F166"/>
    <mergeCell ref="A167:D167"/>
    <mergeCell ref="E167:F167"/>
    <mergeCell ref="A172:D172"/>
    <mergeCell ref="E172:F172"/>
    <mergeCell ref="A173:D173"/>
    <mergeCell ref="E173:F173"/>
    <mergeCell ref="A159:D159"/>
    <mergeCell ref="E159:F159"/>
    <mergeCell ref="A160:D160"/>
    <mergeCell ref="E160:F160"/>
    <mergeCell ref="A164:D164"/>
    <mergeCell ref="A165:D165"/>
    <mergeCell ref="E165:F16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2020-12-09T00:23:32Z</dcterms:modified>
</cp:coreProperties>
</file>