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\OneDrive\Desktop\Estimations\"/>
    </mc:Choice>
  </mc:AlternateContent>
  <xr:revisionPtr revIDLastSave="0" documentId="13_ncr:1_{802E13FC-4CE3-4331-8D79-8B3B63029CC6}" xr6:coauthVersionLast="47" xr6:coauthVersionMax="47" xr10:uidLastSave="{00000000-0000-0000-0000-000000000000}"/>
  <bookViews>
    <workbookView xWindow="-110" yWindow="-110" windowWidth="22780" windowHeight="14660" xr2:uid="{88E1C5C4-18D5-4581-9280-79EBC4708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9" i="1" l="1"/>
  <c r="H85" i="1"/>
  <c r="H86" i="1"/>
  <c r="H53" i="1"/>
  <c r="H52" i="1"/>
  <c r="H49" i="1"/>
  <c r="H43" i="1"/>
  <c r="H42" i="1"/>
  <c r="H41" i="1"/>
  <c r="H40" i="1"/>
  <c r="H39" i="1"/>
  <c r="H9" i="1"/>
  <c r="H10" i="1"/>
  <c r="H12" i="1"/>
  <c r="H14" i="1"/>
  <c r="H15" i="1"/>
  <c r="H32" i="1"/>
  <c r="H33" i="1"/>
  <c r="H38" i="1"/>
  <c r="H46" i="1"/>
  <c r="H59" i="1"/>
  <c r="H84" i="1"/>
  <c r="H87" i="1" s="1"/>
  <c r="H56" i="1"/>
  <c r="H57" i="1" s="1"/>
  <c r="H48" i="1"/>
  <c r="H47" i="1"/>
  <c r="H37" i="1"/>
  <c r="H36" i="1"/>
  <c r="H35" i="1"/>
  <c r="H34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6" i="1"/>
  <c r="H13" i="1"/>
  <c r="H11" i="1"/>
  <c r="H54" i="1" l="1"/>
  <c r="H50" i="1"/>
  <c r="H44" i="1"/>
  <c r="H17" i="1"/>
  <c r="J73" i="1"/>
  <c r="J74" i="1" s="1"/>
</calcChain>
</file>

<file path=xl/sharedStrings.xml><?xml version="1.0" encoding="utf-8"?>
<sst xmlns="http://schemas.openxmlformats.org/spreadsheetml/2006/main" count="96" uniqueCount="89">
  <si>
    <t>Caliente Landscape &amp; Irrigation</t>
  </si>
  <si>
    <t>To:</t>
  </si>
  <si>
    <t>Contact</t>
  </si>
  <si>
    <t>Date:</t>
  </si>
  <si>
    <t>Nelson Martinez Jr</t>
  </si>
  <si>
    <t>Job Name:</t>
  </si>
  <si>
    <t>(623) 221-5370</t>
  </si>
  <si>
    <t>Plan Date:</t>
  </si>
  <si>
    <t>Scope of Work</t>
  </si>
  <si>
    <t>Install All Trees, Shrubs, Irrigation and Landscape Material to Meet all Landscape Plans and Specs</t>
  </si>
  <si>
    <t>Trees</t>
  </si>
  <si>
    <t>Quantity</t>
  </si>
  <si>
    <t>Shrubs</t>
  </si>
  <si>
    <t>DG</t>
  </si>
  <si>
    <t>Irrigation</t>
  </si>
  <si>
    <t>Sleeving</t>
  </si>
  <si>
    <t>New Irrigation Controller</t>
  </si>
  <si>
    <t>Wire for Controller and Valves</t>
  </si>
  <si>
    <t>Mainline Piping, Fittings, Components</t>
  </si>
  <si>
    <t>Lateral Line Piping and Fittings</t>
  </si>
  <si>
    <t>Drip Irrigation for Plants and Shrubs</t>
  </si>
  <si>
    <t>Backflow Preventer w/ Cage</t>
  </si>
  <si>
    <t>Total</t>
  </si>
  <si>
    <t>Notes</t>
  </si>
  <si>
    <t>Salvage, Demo and Relocation Excluded</t>
  </si>
  <si>
    <t>Hard Dig Excluded</t>
  </si>
  <si>
    <t>All Grades to be Left Within 1/10 of a Foot Before Landscape Begins</t>
  </si>
  <si>
    <t>Rough Grade Excluded</t>
  </si>
  <si>
    <t>Tagging of Trees/Plants is Responsibilty of Landscape Architect</t>
  </si>
  <si>
    <t>Grouted Rip Rap Excluded</t>
  </si>
  <si>
    <t xml:space="preserve">Soil Amendments and Preparation Excluded </t>
  </si>
  <si>
    <t>total</t>
  </si>
  <si>
    <t>irri</t>
  </si>
  <si>
    <t>labor</t>
  </si>
  <si>
    <t>equip</t>
  </si>
  <si>
    <t>total w Profit</t>
  </si>
  <si>
    <t>new total</t>
  </si>
  <si>
    <t>Accents</t>
  </si>
  <si>
    <t>Repairs to Existing Landscape and Irrigation Excluded</t>
  </si>
  <si>
    <t>36" Box Mulga (2" Caliper)</t>
  </si>
  <si>
    <t>5 Gal Red Bird of Paradise</t>
  </si>
  <si>
    <t>5 Gal Desert Ruellia</t>
  </si>
  <si>
    <t>5 Gal Pale Leaf Yucca</t>
  </si>
  <si>
    <t>Curb</t>
  </si>
  <si>
    <t>Concrete Header 6" x 4"</t>
  </si>
  <si>
    <t>5 Gal Blue Elf Aloe</t>
  </si>
  <si>
    <t>Greenlight Construction LLC</t>
  </si>
  <si>
    <t>Cabana Happy Valley</t>
  </si>
  <si>
    <t>24" Box Cascalote (1" Caliper)</t>
  </si>
  <si>
    <t>36" Box Bubba Desert Willow (2" Caliper)</t>
  </si>
  <si>
    <t>24" Box Ghost Gum (1" Caliper)</t>
  </si>
  <si>
    <t>36" Box Ironwood (2" Caliper)</t>
  </si>
  <si>
    <t>36" Box Blue Palo Verde (2" Caliper)</t>
  </si>
  <si>
    <t>24" Box Desert Museum Palo Verde (1" Caliper)</t>
  </si>
  <si>
    <t>36" Box Thornless S. American Mesquite (2" Caliper)</t>
  </si>
  <si>
    <t>5 Gal Twin Flowered Agave</t>
  </si>
  <si>
    <t>5 Gal Medicinal Aloe</t>
  </si>
  <si>
    <t>5 Gal Desert Milkweed</t>
  </si>
  <si>
    <t>5 Gal Blonde Ambition Blue Grama</t>
  </si>
  <si>
    <t>5 Gal Pink Fairy Duster</t>
  </si>
  <si>
    <t>8'-10' Spear Saguaro</t>
  </si>
  <si>
    <t>5 Gal Grey Desert Spoon</t>
  </si>
  <si>
    <t>5 Gal Hopseed Bush</t>
  </si>
  <si>
    <t>5 Gal Golden Barrel Cactus</t>
  </si>
  <si>
    <t>5 Gal Brittle Bush</t>
  </si>
  <si>
    <t>5 Gal Turpentine Bush</t>
  </si>
  <si>
    <t>5 Gal Ocotillo</t>
  </si>
  <si>
    <t>5 Gal Creosote Bush</t>
  </si>
  <si>
    <t>5 Gal Rio Bravo Texas ranger</t>
  </si>
  <si>
    <t>5 Gal Blue Ranger</t>
  </si>
  <si>
    <t>5 Gal Lindheimer's Muhly</t>
  </si>
  <si>
    <t>5 Gal Texas Prickly Pear</t>
  </si>
  <si>
    <t>5 Gal Purple Prickly Pear</t>
  </si>
  <si>
    <t>5 Gal Mexican Fence Post</t>
  </si>
  <si>
    <t>5 Gal Jojoba</t>
  </si>
  <si>
    <t>5 Gal Soft Leaf Yucca</t>
  </si>
  <si>
    <t>1 Gal Siera Gold Dalea</t>
  </si>
  <si>
    <t>1 Gal Trailing Indigo Bush</t>
  </si>
  <si>
    <t>1 Gal Outback Sunrise Emu Bush</t>
  </si>
  <si>
    <t>1 Gal Dwarf Elephant Food</t>
  </si>
  <si>
    <t>1/2" Screened Mahogany</t>
  </si>
  <si>
    <t>1/4" Minus Carmel</t>
  </si>
  <si>
    <t>Rip Rap</t>
  </si>
  <si>
    <t>3" - 8" Rock Cobble Mahogany</t>
  </si>
  <si>
    <t>Turf</t>
  </si>
  <si>
    <t>Artificial Turf - Break Out</t>
  </si>
  <si>
    <t>SYNBLUE348' by Synlawn</t>
  </si>
  <si>
    <t>SYNBLUE249' by Synlawn</t>
  </si>
  <si>
    <t>Precision Putt' by Synlawn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</si>
</sst>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2" xfId="0" applyBorder="1"/>
    <xf numFmtId="0" fontId="2" fillId="0" borderId="2" xfId="0" applyFont="1" applyBorder="1"/>
    <xf numFmtId="0" fontId="0" fillId="2" borderId="0" xfId="0" applyFill="1"/>
    <xf numFmtId="0" fontId="0" fillId="0" borderId="3" xfId="0" applyBorder="1" applyAlignment="1">
      <alignment horizontal="right"/>
    </xf>
    <xf numFmtId="0" fontId="0" fillId="2" borderId="6" xfId="0" applyFill="1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2" fillId="0" borderId="3" xfId="0" applyFont="1" applyBorder="1"/>
    <xf numFmtId="0" fontId="2" fillId="0" borderId="4" xfId="0" applyFont="1" applyBorder="1"/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right"/>
    </xf>
    <xf numFmtId="44" fontId="2" fillId="0" borderId="7" xfId="1" applyFont="1" applyBorder="1"/>
    <xf numFmtId="44" fontId="2" fillId="0" borderId="9" xfId="1" applyFont="1" applyBorder="1"/>
    <xf numFmtId="44" fontId="2" fillId="0" borderId="8" xfId="1" applyFont="1" applyBorder="1"/>
    <xf numFmtId="0" fontId="2" fillId="0" borderId="1" xfId="0" applyFont="1" applyBorder="1"/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" xfId="0" applyBorder="1"/>
    <xf numFmtId="14" fontId="0" fillId="0" borderId="5" xfId="0" applyNumberFormat="1" applyBorder="1" applyAlignment="1">
      <alignment horizontal="left"/>
    </xf>
    <xf numFmtId="14" fontId="0" fillId="0" borderId="3" xfId="0" applyNumberFormat="1" applyBorder="1" applyAlignment="1">
      <alignment horizontal="left"/>
    </xf>
    <xf numFmtId="14" fontId="0" fillId="0" borderId="4" xfId="0" applyNumberFormat="1" applyBorder="1" applyAlignment="1">
      <alignment horizontal="left"/>
    </xf>
    <xf numFmtId="0" fontId="0" fillId="0" borderId="5" xfId="0" quotePrefix="1" applyBorder="1"/>
    <xf numFmtId="0" fontId="2" fillId="2" borderId="3" xfId="0" applyFont="1" applyFill="1" applyBorder="1" applyAlignment="1">
      <alignment horizontal="center"/>
    </xf>
    <xf numFmtId="0" fontId="0" fillId="3" borderId="5" xfId="0" applyFill="1" applyBorder="1"/>
    <xf numFmtId="0" fontId="0" fillId="3" borderId="3" xfId="0" applyFill="1" applyBorder="1"/>
    <xf numFmtId="0" fontId="0" fillId="3" borderId="4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44700" cy="825500"/>
    <xdr:pic>
      <xdr:nvPicPr>
        <xdr:cNvPr id="56" name="Picture 55">
          <a:extLst>
            <a:ext uri="{FF2B5EF4-FFF2-40B4-BE49-F238E27FC236}">
              <a16:creationId xmlns:a16="http://schemas.microsoft.com/office/drawing/2014/main" id="{AB02AB97-C7C6-4D3F-B6F5-5B13CD125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44700" cy="825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DA59E-01A1-44DA-9ABB-76EC10D8166D}">
  <dimension ref="A1:J93"/>
  <sheetViews>
    <sheetView tabSelected="1" topLeftCell="A7" workbookViewId="0">
      <selection activeCell="J74" sqref="J74"/>
    </sheetView>
  </sheetViews>
  <sheetFormatPr defaultRowHeight="15" x14ac:dyDescent="0.25"/>
  <cols>
    <col min="1" max="1" width="28.5703125" customWidth="1"/>
    <col min="2" max="2" width="10.5703125" customWidth="1"/>
    <col min="3" max="4" width="9.140625" customWidth="1"/>
    <col min="8" max="8" width="15.140625" customWidth="1"/>
    <col min="9" max="9" width="16.85546875" customWidth="1"/>
    <col min="10" max="10" width="12.28515625" customWidth="1"/>
  </cols>
  <sheetData>
    <row r="1" spans="1:8" ht="67.5" customHeight="1" x14ac:dyDescent="0.25">
      <c r="A1" s="27"/>
      <c r="B1" s="27"/>
      <c r="C1" s="27"/>
      <c r="D1" s="27"/>
      <c r="E1" s="27"/>
      <c r="F1" s="27"/>
    </row>
    <row r="2" spans="1:8" x14ac:dyDescent="0.25">
      <c r="A2" s="1" t="s">
        <v>0</v>
      </c>
      <c r="B2" s="1" t="s">
        <v>1</v>
      </c>
      <c r="C2" s="13" t="s">
        <v>46</v>
      </c>
      <c r="D2" s="14"/>
      <c r="E2" s="14"/>
      <c r="F2" s="15"/>
    </row>
    <row r="3" spans="1:8" ht="14.45" customHeight="1" x14ac:dyDescent="0.25">
      <c r="A3" s="2" t="s">
        <v>2</v>
      </c>
      <c r="B3" s="1" t="s">
        <v>3</v>
      </c>
      <c r="C3" s="28">
        <v>44357</v>
      </c>
      <c r="D3" s="29"/>
      <c r="E3" s="29"/>
      <c r="F3" s="30"/>
    </row>
    <row r="4" spans="1:8" x14ac:dyDescent="0.25">
      <c r="A4" s="1" t="s">
        <v>4</v>
      </c>
      <c r="B4" s="1" t="s">
        <v>5</v>
      </c>
      <c r="C4" s="13" t="s">
        <v>47</v>
      </c>
      <c r="D4" s="14"/>
      <c r="E4" s="14"/>
      <c r="F4" s="15"/>
    </row>
    <row r="5" spans="1:8" x14ac:dyDescent="0.25">
      <c r="A5" s="1" t="s">
        <v>6</v>
      </c>
      <c r="B5" s="1" t="s">
        <v>7</v>
      </c>
      <c r="C5" s="28">
        <v>44355</v>
      </c>
      <c r="D5" s="29"/>
      <c r="E5" s="29"/>
      <c r="F5" s="30"/>
    </row>
    <row r="6" spans="1:8" ht="14.45" customHeight="1" x14ac:dyDescent="0.25">
      <c r="A6" s="1" t="s">
        <v>8</v>
      </c>
      <c r="B6" s="24" t="s">
        <v>9</v>
      </c>
      <c r="C6" s="25"/>
      <c r="D6" s="25"/>
      <c r="E6" s="25"/>
      <c r="F6" s="26"/>
    </row>
    <row r="7" spans="1:8" x14ac:dyDescent="0.25">
      <c r="A7" s="3"/>
      <c r="B7" s="3"/>
      <c r="C7" s="3"/>
      <c r="D7" s="3"/>
      <c r="E7" s="3"/>
      <c r="F7" s="3"/>
    </row>
    <row r="8" spans="1:8" ht="15" customHeight="1" x14ac:dyDescent="0.25">
      <c r="A8" s="16" t="s">
        <v>10</v>
      </c>
      <c r="B8" s="16"/>
      <c r="C8" s="16"/>
      <c r="D8" s="16"/>
      <c r="E8" s="16" t="s">
        <v>11</v>
      </c>
      <c r="F8" s="17"/>
    </row>
    <row r="9" spans="1:8" x14ac:dyDescent="0.25">
      <c r="A9" s="13" t="s">
        <v>39</v>
      </c>
      <c r="B9" s="14"/>
      <c r="C9" s="14"/>
      <c r="D9" s="15"/>
      <c r="E9" s="18">
        <v>97</v>
      </c>
      <c r="F9" s="19"/>
      <c r="G9">
        <v>300</v>
      </c>
      <c r="H9">
        <f>E9*G9</f>
        <v>29100</v>
      </c>
    </row>
    <row r="10" spans="1:8" x14ac:dyDescent="0.25">
      <c r="A10" s="13" t="s">
        <v>48</v>
      </c>
      <c r="B10" s="14"/>
      <c r="C10" s="14"/>
      <c r="D10" s="15"/>
      <c r="E10" s="18">
        <v>38</v>
      </c>
      <c r="F10" s="19"/>
      <c r="G10">
        <v>145</v>
      </c>
      <c r="H10">
        <f>E10*G10</f>
        <v>5510</v>
      </c>
    </row>
    <row r="11" spans="1:8" x14ac:dyDescent="0.25">
      <c r="A11" s="13" t="s">
        <v>49</v>
      </c>
      <c r="B11" s="14"/>
      <c r="C11" s="14"/>
      <c r="D11" s="15"/>
      <c r="E11" s="18">
        <v>20</v>
      </c>
      <c r="F11" s="19"/>
      <c r="G11">
        <v>300</v>
      </c>
      <c r="H11">
        <f>E11*G11</f>
        <v>6000</v>
      </c>
    </row>
    <row r="12" spans="1:8" x14ac:dyDescent="0.25">
      <c r="A12" s="13" t="s">
        <v>50</v>
      </c>
      <c r="B12" s="14"/>
      <c r="C12" s="14"/>
      <c r="D12" s="15"/>
      <c r="E12" s="18">
        <v>28</v>
      </c>
      <c r="F12" s="19"/>
      <c r="G12">
        <v>125</v>
      </c>
      <c r="H12">
        <f t="shared" ref="H12:H14" si="0">E12*G12</f>
        <v>3500</v>
      </c>
    </row>
    <row r="13" spans="1:8" x14ac:dyDescent="0.25">
      <c r="A13" s="13" t="s">
        <v>51</v>
      </c>
      <c r="B13" s="14"/>
      <c r="C13" s="14"/>
      <c r="D13" s="15"/>
      <c r="E13" s="18">
        <v>2</v>
      </c>
      <c r="F13" s="19"/>
      <c r="G13">
        <v>300</v>
      </c>
      <c r="H13">
        <f t="shared" si="0"/>
        <v>600</v>
      </c>
    </row>
    <row r="14" spans="1:8" x14ac:dyDescent="0.25">
      <c r="A14" s="13" t="s">
        <v>52</v>
      </c>
      <c r="B14" s="14"/>
      <c r="C14" s="14"/>
      <c r="D14" s="15"/>
      <c r="E14" s="18">
        <v>7</v>
      </c>
      <c r="F14" s="19"/>
      <c r="G14">
        <v>295</v>
      </c>
      <c r="H14">
        <f t="shared" si="0"/>
        <v>2065</v>
      </c>
    </row>
    <row r="15" spans="1:8" x14ac:dyDescent="0.25">
      <c r="A15" s="13" t="s">
        <v>53</v>
      </c>
      <c r="B15" s="14"/>
      <c r="C15" s="14"/>
      <c r="D15" s="15"/>
      <c r="E15" s="18">
        <v>22</v>
      </c>
      <c r="F15" s="19"/>
      <c r="G15">
        <v>95</v>
      </c>
      <c r="H15">
        <f>E15*G15</f>
        <v>2090</v>
      </c>
    </row>
    <row r="16" spans="1:8" x14ac:dyDescent="0.25">
      <c r="A16" s="13" t="s">
        <v>54</v>
      </c>
      <c r="B16" s="14"/>
      <c r="C16" s="14"/>
      <c r="D16" s="15"/>
      <c r="E16" s="18">
        <v>45</v>
      </c>
      <c r="F16" s="19"/>
      <c r="G16">
        <v>345</v>
      </c>
      <c r="H16">
        <f t="shared" ref="H16" si="1">E16*G16</f>
        <v>15525</v>
      </c>
    </row>
    <row r="17" spans="1:8" x14ac:dyDescent="0.25">
      <c r="A17" s="6"/>
      <c r="B17" s="6"/>
      <c r="C17" s="6"/>
      <c r="D17" s="6"/>
      <c r="E17" s="4"/>
      <c r="F17" s="7"/>
      <c r="H17">
        <f>SUM(H9:H16)</f>
        <v>64390</v>
      </c>
    </row>
    <row r="18" spans="1:8" ht="15" customHeight="1" x14ac:dyDescent="0.25">
      <c r="A18" s="16" t="s">
        <v>12</v>
      </c>
      <c r="B18" s="16"/>
      <c r="C18" s="16"/>
      <c r="D18" s="16"/>
      <c r="E18" s="16" t="s">
        <v>11</v>
      </c>
      <c r="F18" s="17"/>
    </row>
    <row r="19" spans="1:8" x14ac:dyDescent="0.25">
      <c r="A19" s="13" t="s">
        <v>55</v>
      </c>
      <c r="B19" s="14"/>
      <c r="C19" s="14"/>
      <c r="D19" s="15"/>
      <c r="E19" s="18">
        <v>21</v>
      </c>
      <c r="F19" s="19"/>
      <c r="G19">
        <v>18</v>
      </c>
      <c r="H19">
        <f>E19*G19</f>
        <v>378</v>
      </c>
    </row>
    <row r="20" spans="1:8" x14ac:dyDescent="0.25">
      <c r="A20" s="13" t="s">
        <v>56</v>
      </c>
      <c r="B20" s="14"/>
      <c r="C20" s="14"/>
      <c r="D20" s="15"/>
      <c r="E20" s="18">
        <v>177</v>
      </c>
      <c r="F20" s="19"/>
      <c r="G20">
        <v>9</v>
      </c>
      <c r="H20">
        <f t="shared" ref="H20" si="2">E20*G20</f>
        <v>1593</v>
      </c>
    </row>
    <row r="21" spans="1:8" x14ac:dyDescent="0.25">
      <c r="A21" s="13" t="s">
        <v>45</v>
      </c>
      <c r="B21" s="14"/>
      <c r="C21" s="14"/>
      <c r="D21" s="15"/>
      <c r="E21" s="18">
        <v>115</v>
      </c>
      <c r="F21" s="19"/>
      <c r="G21">
        <v>9</v>
      </c>
      <c r="H21">
        <f>E21*G21</f>
        <v>1035</v>
      </c>
    </row>
    <row r="22" spans="1:8" x14ac:dyDescent="0.25">
      <c r="A22" s="13" t="s">
        <v>57</v>
      </c>
      <c r="B22" s="14"/>
      <c r="C22" s="14"/>
      <c r="D22" s="15"/>
      <c r="E22" s="18">
        <v>51</v>
      </c>
      <c r="F22" s="19"/>
      <c r="G22">
        <v>8</v>
      </c>
      <c r="H22">
        <f t="shared" ref="H22:H24" si="3">E22*G22</f>
        <v>408</v>
      </c>
    </row>
    <row r="23" spans="1:8" x14ac:dyDescent="0.25">
      <c r="A23" s="13" t="s">
        <v>58</v>
      </c>
      <c r="B23" s="14"/>
      <c r="C23" s="14"/>
      <c r="D23" s="15"/>
      <c r="E23" s="18">
        <v>55</v>
      </c>
      <c r="F23" s="19"/>
      <c r="G23">
        <v>9</v>
      </c>
      <c r="H23">
        <f t="shared" si="3"/>
        <v>495</v>
      </c>
    </row>
    <row r="24" spans="1:8" x14ac:dyDescent="0.25">
      <c r="A24" s="13" t="s">
        <v>40</v>
      </c>
      <c r="B24" s="14"/>
      <c r="C24" s="14"/>
      <c r="D24" s="15"/>
      <c r="E24" s="18">
        <v>41</v>
      </c>
      <c r="F24" s="19"/>
      <c r="G24">
        <v>9</v>
      </c>
      <c r="H24">
        <f t="shared" si="3"/>
        <v>369</v>
      </c>
    </row>
    <row r="25" spans="1:8" x14ac:dyDescent="0.25">
      <c r="A25" s="13" t="s">
        <v>59</v>
      </c>
      <c r="B25" s="14"/>
      <c r="C25" s="14"/>
      <c r="D25" s="15"/>
      <c r="E25" s="18">
        <v>140</v>
      </c>
      <c r="F25" s="19"/>
      <c r="G25">
        <v>8</v>
      </c>
      <c r="H25">
        <f>E25*G25</f>
        <v>1120</v>
      </c>
    </row>
    <row r="26" spans="1:8" x14ac:dyDescent="0.25">
      <c r="A26" s="13" t="s">
        <v>60</v>
      </c>
      <c r="B26" s="14"/>
      <c r="C26" s="14"/>
      <c r="D26" s="15"/>
      <c r="E26" s="18">
        <v>5</v>
      </c>
      <c r="F26" s="19"/>
      <c r="G26">
        <v>750</v>
      </c>
      <c r="H26">
        <f t="shared" ref="H26" si="4">E26*G26</f>
        <v>3750</v>
      </c>
    </row>
    <row r="27" spans="1:8" x14ac:dyDescent="0.25">
      <c r="A27" s="13" t="s">
        <v>61</v>
      </c>
      <c r="B27" s="14"/>
      <c r="C27" s="14"/>
      <c r="D27" s="15"/>
      <c r="E27" s="18">
        <v>115</v>
      </c>
      <c r="F27" s="19"/>
      <c r="G27">
        <v>9</v>
      </c>
      <c r="H27">
        <f>E27*G27</f>
        <v>1035</v>
      </c>
    </row>
    <row r="28" spans="1:8" x14ac:dyDescent="0.25">
      <c r="A28" s="13" t="s">
        <v>62</v>
      </c>
      <c r="B28" s="14"/>
      <c r="C28" s="14"/>
      <c r="D28" s="15"/>
      <c r="E28" s="18">
        <v>6</v>
      </c>
      <c r="F28" s="19"/>
      <c r="G28">
        <v>8</v>
      </c>
      <c r="H28">
        <f t="shared" ref="H28:H30" si="5">E28*G28</f>
        <v>48</v>
      </c>
    </row>
    <row r="29" spans="1:8" x14ac:dyDescent="0.25">
      <c r="A29" s="13" t="s">
        <v>63</v>
      </c>
      <c r="B29" s="14"/>
      <c r="C29" s="14"/>
      <c r="D29" s="15"/>
      <c r="E29" s="18">
        <v>34</v>
      </c>
      <c r="F29" s="19"/>
      <c r="G29">
        <v>18</v>
      </c>
      <c r="H29">
        <f t="shared" si="5"/>
        <v>612</v>
      </c>
    </row>
    <row r="30" spans="1:8" x14ac:dyDescent="0.25">
      <c r="A30" s="13" t="s">
        <v>64</v>
      </c>
      <c r="B30" s="14"/>
      <c r="C30" s="14"/>
      <c r="D30" s="15"/>
      <c r="E30" s="18">
        <v>56</v>
      </c>
      <c r="F30" s="19"/>
      <c r="G30">
        <v>8</v>
      </c>
      <c r="H30">
        <f t="shared" si="5"/>
        <v>448</v>
      </c>
    </row>
    <row r="31" spans="1:8" x14ac:dyDescent="0.25">
      <c r="A31" s="13" t="s">
        <v>65</v>
      </c>
      <c r="B31" s="14"/>
      <c r="C31" s="14"/>
      <c r="D31" s="15"/>
      <c r="E31" s="18">
        <v>150</v>
      </c>
      <c r="F31" s="19"/>
      <c r="G31">
        <v>8</v>
      </c>
      <c r="H31">
        <f>E31*G31</f>
        <v>1200</v>
      </c>
    </row>
    <row r="32" spans="1:8" x14ac:dyDescent="0.25">
      <c r="A32" s="13" t="s">
        <v>66</v>
      </c>
      <c r="B32" s="14"/>
      <c r="C32" s="14"/>
      <c r="D32" s="15"/>
      <c r="E32" s="18">
        <v>30</v>
      </c>
      <c r="F32" s="19"/>
      <c r="G32">
        <v>45</v>
      </c>
      <c r="H32">
        <f t="shared" ref="H32" si="6">E32*G32</f>
        <v>1350</v>
      </c>
    </row>
    <row r="33" spans="1:8" x14ac:dyDescent="0.25">
      <c r="A33" s="13" t="s">
        <v>67</v>
      </c>
      <c r="B33" s="14"/>
      <c r="C33" s="14"/>
      <c r="D33" s="15"/>
      <c r="E33" s="18">
        <v>60</v>
      </c>
      <c r="F33" s="19"/>
      <c r="G33">
        <v>9</v>
      </c>
      <c r="H33">
        <f>E33*G33</f>
        <v>540</v>
      </c>
    </row>
    <row r="34" spans="1:8" x14ac:dyDescent="0.25">
      <c r="A34" s="13" t="s">
        <v>68</v>
      </c>
      <c r="B34" s="14"/>
      <c r="C34" s="14"/>
      <c r="D34" s="15"/>
      <c r="E34" s="18">
        <v>138</v>
      </c>
      <c r="F34" s="19"/>
      <c r="G34">
        <v>8</v>
      </c>
      <c r="H34">
        <f t="shared" ref="H34:H36" si="7">E34*G34</f>
        <v>1104</v>
      </c>
    </row>
    <row r="35" spans="1:8" x14ac:dyDescent="0.25">
      <c r="A35" s="13" t="s">
        <v>69</v>
      </c>
      <c r="B35" s="14"/>
      <c r="C35" s="14"/>
      <c r="D35" s="15"/>
      <c r="E35" s="18">
        <v>97</v>
      </c>
      <c r="F35" s="19"/>
      <c r="G35">
        <v>8</v>
      </c>
      <c r="H35">
        <f t="shared" si="7"/>
        <v>776</v>
      </c>
    </row>
    <row r="36" spans="1:8" x14ac:dyDescent="0.25">
      <c r="A36" s="13" t="s">
        <v>70</v>
      </c>
      <c r="B36" s="14"/>
      <c r="C36" s="14"/>
      <c r="D36" s="15"/>
      <c r="E36" s="18">
        <v>62</v>
      </c>
      <c r="F36" s="19"/>
      <c r="G36">
        <v>9</v>
      </c>
      <c r="H36">
        <f t="shared" si="7"/>
        <v>558</v>
      </c>
    </row>
    <row r="37" spans="1:8" x14ac:dyDescent="0.25">
      <c r="A37" s="13" t="s">
        <v>71</v>
      </c>
      <c r="B37" s="14"/>
      <c r="C37" s="14"/>
      <c r="D37" s="15"/>
      <c r="E37" s="18">
        <v>31</v>
      </c>
      <c r="F37" s="19"/>
      <c r="G37">
        <v>12</v>
      </c>
      <c r="H37">
        <f>E37*G37</f>
        <v>372</v>
      </c>
    </row>
    <row r="38" spans="1:8" x14ac:dyDescent="0.25">
      <c r="A38" s="13" t="s">
        <v>72</v>
      </c>
      <c r="B38" s="14"/>
      <c r="C38" s="14"/>
      <c r="D38" s="15"/>
      <c r="E38" s="18">
        <v>48</v>
      </c>
      <c r="F38" s="19"/>
      <c r="G38">
        <v>12</v>
      </c>
      <c r="H38">
        <f t="shared" ref="H38:H41" si="8">E38*G38</f>
        <v>576</v>
      </c>
    </row>
    <row r="39" spans="1:8" x14ac:dyDescent="0.25">
      <c r="A39" s="13" t="s">
        <v>73</v>
      </c>
      <c r="B39" s="14"/>
      <c r="C39" s="14"/>
      <c r="D39" s="15"/>
      <c r="E39" s="18">
        <v>24</v>
      </c>
      <c r="F39" s="19"/>
      <c r="G39">
        <v>35</v>
      </c>
      <c r="H39">
        <f t="shared" si="8"/>
        <v>840</v>
      </c>
    </row>
    <row r="40" spans="1:8" x14ac:dyDescent="0.25">
      <c r="A40" s="13" t="s">
        <v>41</v>
      </c>
      <c r="B40" s="14"/>
      <c r="C40" s="14"/>
      <c r="D40" s="15"/>
      <c r="E40" s="18">
        <v>65</v>
      </c>
      <c r="F40" s="19"/>
      <c r="G40">
        <v>9</v>
      </c>
      <c r="H40">
        <f t="shared" si="8"/>
        <v>585</v>
      </c>
    </row>
    <row r="41" spans="1:8" x14ac:dyDescent="0.25">
      <c r="A41" s="13" t="s">
        <v>74</v>
      </c>
      <c r="B41" s="14"/>
      <c r="C41" s="14"/>
      <c r="D41" s="15"/>
      <c r="E41" s="18">
        <v>19</v>
      </c>
      <c r="F41" s="19"/>
      <c r="G41">
        <v>9</v>
      </c>
      <c r="H41">
        <f t="shared" si="8"/>
        <v>171</v>
      </c>
    </row>
    <row r="42" spans="1:8" x14ac:dyDescent="0.25">
      <c r="A42" s="13" t="s">
        <v>42</v>
      </c>
      <c r="B42" s="14"/>
      <c r="C42" s="14"/>
      <c r="D42" s="15"/>
      <c r="E42" s="18">
        <v>24</v>
      </c>
      <c r="F42" s="19"/>
      <c r="G42">
        <v>28</v>
      </c>
      <c r="H42">
        <f>E42*G42</f>
        <v>672</v>
      </c>
    </row>
    <row r="43" spans="1:8" x14ac:dyDescent="0.25">
      <c r="A43" s="13" t="s">
        <v>75</v>
      </c>
      <c r="B43" s="14"/>
      <c r="C43" s="14"/>
      <c r="D43" s="15"/>
      <c r="E43" s="18">
        <v>13</v>
      </c>
      <c r="F43" s="19"/>
      <c r="G43">
        <v>28</v>
      </c>
      <c r="H43">
        <f t="shared" ref="H43" si="9">E43*G43</f>
        <v>364</v>
      </c>
    </row>
    <row r="44" spans="1:8" x14ac:dyDescent="0.25">
      <c r="A44" s="9"/>
      <c r="B44" s="9"/>
      <c r="C44" s="9"/>
      <c r="D44" s="9"/>
      <c r="E44" s="4"/>
      <c r="F44" s="12"/>
      <c r="H44">
        <f>SUM(H19:H43)</f>
        <v>20399</v>
      </c>
    </row>
    <row r="45" spans="1:8" ht="15" customHeight="1" x14ac:dyDescent="0.25">
      <c r="A45" s="16" t="s">
        <v>37</v>
      </c>
      <c r="B45" s="16"/>
      <c r="C45" s="16"/>
      <c r="D45" s="16"/>
      <c r="E45" s="16" t="s">
        <v>11</v>
      </c>
      <c r="F45" s="17"/>
    </row>
    <row r="46" spans="1:8" x14ac:dyDescent="0.25">
      <c r="A46" s="13" t="s">
        <v>76</v>
      </c>
      <c r="B46" s="14"/>
      <c r="C46" s="14"/>
      <c r="D46" s="15"/>
      <c r="E46" s="18">
        <v>199</v>
      </c>
      <c r="F46" s="19"/>
      <c r="G46">
        <v>3</v>
      </c>
      <c r="H46">
        <f t="shared" ref="H46:H52" si="10">E46*G46</f>
        <v>597</v>
      </c>
    </row>
    <row r="47" spans="1:8" x14ac:dyDescent="0.25">
      <c r="A47" s="13" t="s">
        <v>77</v>
      </c>
      <c r="B47" s="14"/>
      <c r="C47" s="14"/>
      <c r="D47" s="15"/>
      <c r="E47" s="18">
        <v>26</v>
      </c>
      <c r="F47" s="19"/>
      <c r="G47">
        <v>3</v>
      </c>
      <c r="H47">
        <f t="shared" si="10"/>
        <v>78</v>
      </c>
    </row>
    <row r="48" spans="1:8" x14ac:dyDescent="0.25">
      <c r="A48" s="13" t="s">
        <v>78</v>
      </c>
      <c r="B48" s="14"/>
      <c r="C48" s="14"/>
      <c r="D48" s="15"/>
      <c r="E48" s="18">
        <v>85</v>
      </c>
      <c r="F48" s="19"/>
      <c r="G48">
        <v>3</v>
      </c>
      <c r="H48">
        <f t="shared" si="10"/>
        <v>255</v>
      </c>
    </row>
    <row r="49" spans="1:8" x14ac:dyDescent="0.25">
      <c r="A49" s="13" t="s">
        <v>79</v>
      </c>
      <c r="B49" s="14"/>
      <c r="C49" s="14"/>
      <c r="D49" s="15"/>
      <c r="E49" s="18">
        <v>165</v>
      </c>
      <c r="F49" s="19"/>
      <c r="G49">
        <v>3</v>
      </c>
      <c r="H49">
        <f t="shared" ref="H49" si="11">E49*G49</f>
        <v>495</v>
      </c>
    </row>
    <row r="50" spans="1:8" x14ac:dyDescent="0.25">
      <c r="A50" s="8"/>
      <c r="B50" s="9"/>
      <c r="C50" s="9"/>
      <c r="D50" s="10"/>
      <c r="E50" s="11"/>
      <c r="F50" s="12"/>
      <c r="H50">
        <f>SUM(H46:H49)</f>
        <v>1425</v>
      </c>
    </row>
    <row r="51" spans="1:8" ht="15" customHeight="1" x14ac:dyDescent="0.25">
      <c r="A51" s="16" t="s">
        <v>13</v>
      </c>
      <c r="B51" s="16"/>
      <c r="C51" s="16"/>
      <c r="D51" s="16"/>
      <c r="E51" s="16" t="s">
        <v>11</v>
      </c>
      <c r="F51" s="17"/>
    </row>
    <row r="52" spans="1:8" x14ac:dyDescent="0.25">
      <c r="A52" s="13" t="s">
        <v>80</v>
      </c>
      <c r="B52" s="14"/>
      <c r="C52" s="14"/>
      <c r="D52" s="15"/>
      <c r="E52" s="18">
        <v>720</v>
      </c>
      <c r="F52" s="19"/>
      <c r="G52">
        <v>45</v>
      </c>
      <c r="H52">
        <f t="shared" si="10"/>
        <v>32400</v>
      </c>
    </row>
    <row r="53" spans="1:8" x14ac:dyDescent="0.25">
      <c r="A53" s="13" t="s">
        <v>81</v>
      </c>
      <c r="B53" s="14"/>
      <c r="C53" s="14"/>
      <c r="D53" s="15"/>
      <c r="E53" s="18">
        <v>125</v>
      </c>
      <c r="F53" s="19"/>
      <c r="G53">
        <v>40</v>
      </c>
      <c r="H53">
        <f t="shared" ref="H53" si="12">E53*G53</f>
        <v>5000</v>
      </c>
    </row>
    <row r="54" spans="1:8" x14ac:dyDescent="0.25">
      <c r="A54" s="9"/>
      <c r="B54" s="9"/>
      <c r="C54" s="9"/>
      <c r="D54" s="9"/>
      <c r="E54" s="4"/>
      <c r="F54" s="12"/>
      <c r="H54">
        <f>SUM(H52:H53)</f>
        <v>37400</v>
      </c>
    </row>
    <row r="55" spans="1:8" ht="15" customHeight="1" x14ac:dyDescent="0.25">
      <c r="A55" s="16" t="s">
        <v>82</v>
      </c>
      <c r="B55" s="16"/>
      <c r="C55" s="16"/>
      <c r="D55" s="16"/>
      <c r="E55" s="16" t="s">
        <v>11</v>
      </c>
      <c r="F55" s="17"/>
    </row>
    <row r="56" spans="1:8" x14ac:dyDescent="0.25">
      <c r="A56" s="13" t="s">
        <v>83</v>
      </c>
      <c r="B56" s="14"/>
      <c r="C56" s="14"/>
      <c r="D56" s="15"/>
      <c r="E56" s="18">
        <v>110</v>
      </c>
      <c r="F56" s="19"/>
      <c r="G56">
        <v>60</v>
      </c>
      <c r="H56">
        <f>E56*G56</f>
        <v>6600</v>
      </c>
    </row>
    <row r="57" spans="1:8" ht="15.6" customHeight="1" x14ac:dyDescent="0.25">
      <c r="A57" s="9"/>
      <c r="B57" s="9"/>
      <c r="C57" s="9"/>
      <c r="D57" s="9"/>
      <c r="E57" s="4"/>
      <c r="F57" s="12"/>
      <c r="H57">
        <f>SUM(H56)</f>
        <v>6600</v>
      </c>
    </row>
    <row r="58" spans="1:8" x14ac:dyDescent="0.25">
      <c r="A58" s="16" t="s">
        <v>43</v>
      </c>
      <c r="B58" s="16"/>
      <c r="C58" s="16"/>
      <c r="D58" s="16"/>
      <c r="E58" s="16" t="s">
        <v>11</v>
      </c>
      <c r="F58" s="17"/>
    </row>
    <row r="59" spans="1:8" x14ac:dyDescent="0.25">
      <c r="A59" s="13" t="s">
        <v>44</v>
      </c>
      <c r="B59" s="14"/>
      <c r="C59" s="14"/>
      <c r="D59" s="15"/>
      <c r="E59" s="18">
        <v>300</v>
      </c>
      <c r="F59" s="19"/>
      <c r="G59">
        <v>5</v>
      </c>
      <c r="H59">
        <f>E59*G59</f>
        <v>1500</v>
      </c>
    </row>
    <row r="60" spans="1:8" x14ac:dyDescent="0.25">
      <c r="A60" s="9"/>
      <c r="B60" s="9"/>
      <c r="C60" s="9"/>
      <c r="D60" s="9"/>
      <c r="E60" s="4"/>
      <c r="F60" s="12"/>
    </row>
    <row r="61" spans="1:8" x14ac:dyDescent="0.25">
      <c r="A61" s="16" t="s">
        <v>14</v>
      </c>
      <c r="B61" s="16"/>
      <c r="C61" s="16"/>
      <c r="D61" s="16"/>
      <c r="E61" s="16"/>
      <c r="F61" s="17"/>
    </row>
    <row r="62" spans="1:8" x14ac:dyDescent="0.25">
      <c r="A62" s="13" t="s">
        <v>15</v>
      </c>
      <c r="B62" s="14"/>
      <c r="C62" s="14"/>
      <c r="D62" s="14"/>
      <c r="E62" s="14"/>
      <c r="F62" s="15"/>
    </row>
    <row r="63" spans="1:8" x14ac:dyDescent="0.25">
      <c r="A63" s="13" t="s">
        <v>16</v>
      </c>
      <c r="B63" s="14"/>
      <c r="C63" s="14"/>
      <c r="D63" s="14"/>
      <c r="E63" s="14"/>
      <c r="F63" s="15"/>
    </row>
    <row r="64" spans="1:8" x14ac:dyDescent="0.25">
      <c r="A64" s="13" t="s">
        <v>17</v>
      </c>
      <c r="B64" s="14"/>
      <c r="C64" s="14"/>
      <c r="D64" s="14"/>
      <c r="E64" s="14"/>
      <c r="F64" s="15"/>
    </row>
    <row r="65" spans="1:10" x14ac:dyDescent="0.25">
      <c r="A65" s="13" t="s">
        <v>18</v>
      </c>
      <c r="B65" s="14"/>
      <c r="C65" s="14"/>
      <c r="D65" s="14"/>
      <c r="E65" s="14"/>
      <c r="F65" s="15"/>
    </row>
    <row r="66" spans="1:10" x14ac:dyDescent="0.25">
      <c r="A66" s="13" t="s">
        <v>19</v>
      </c>
      <c r="B66" s="14"/>
      <c r="C66" s="14"/>
      <c r="D66" s="14"/>
      <c r="E66" s="14"/>
      <c r="F66" s="15"/>
    </row>
    <row r="67" spans="1:10" x14ac:dyDescent="0.25">
      <c r="A67" s="13" t="s">
        <v>20</v>
      </c>
      <c r="B67" s="14"/>
      <c r="C67" s="14"/>
      <c r="D67" s="14"/>
      <c r="E67" s="14"/>
      <c r="F67" s="15"/>
    </row>
    <row r="68" spans="1:10" x14ac:dyDescent="0.25">
      <c r="A68" s="13" t="s">
        <v>21</v>
      </c>
      <c r="B68" s="14"/>
      <c r="C68" s="14"/>
      <c r="D68" s="14"/>
      <c r="E68" s="14"/>
      <c r="F68" s="15"/>
    </row>
    <row r="69" spans="1:10" ht="15.75" thickBot="1" x14ac:dyDescent="0.3">
      <c r="A69" s="3"/>
      <c r="B69" s="3"/>
      <c r="C69" s="3"/>
      <c r="D69" s="3"/>
      <c r="E69" s="3"/>
      <c r="F69" s="3"/>
      <c r="I69" t="s">
        <v>31</v>
      </c>
      <c r="J69">
        <f>SUM(H17,H44,H50,H54,H57,H59,)</f>
        <v>131714</v>
      </c>
    </row>
    <row r="70" spans="1:10" x14ac:dyDescent="0.25">
      <c r="A70" s="20" t="s">
        <v>22</v>
      </c>
      <c r="B70" s="21"/>
      <c r="C70" s="21"/>
      <c r="D70" s="22"/>
      <c r="E70" s="20">
        <v>372145</v>
      </c>
      <c r="F70" s="22"/>
      <c r="I70" t="s">
        <v>32</v>
      </c>
      <c r="J70">
        <v>67000</v>
      </c>
    </row>
    <row r="71" spans="1:10" x14ac:dyDescent="0.25">
      <c r="A71" s="5"/>
      <c r="B71" s="5"/>
      <c r="C71" s="5"/>
      <c r="D71" s="5"/>
      <c r="E71" s="5"/>
      <c r="F71" s="5"/>
      <c r="I71" t="s">
        <v>33</v>
      </c>
      <c r="J71">
        <v>84000</v>
      </c>
    </row>
    <row r="72" spans="1:10" x14ac:dyDescent="0.25">
      <c r="A72" s="23" t="s">
        <v>23</v>
      </c>
      <c r="B72" s="23"/>
      <c r="C72" s="23"/>
      <c r="D72" s="23"/>
      <c r="E72" s="23"/>
      <c r="F72" s="23"/>
      <c r="I72" t="s">
        <v>34</v>
      </c>
      <c r="J72">
        <v>15000</v>
      </c>
    </row>
    <row r="73" spans="1:10" x14ac:dyDescent="0.25">
      <c r="A73" s="13" t="s">
        <v>24</v>
      </c>
      <c r="B73" s="14"/>
      <c r="C73" s="14"/>
      <c r="D73" s="14"/>
      <c r="E73" s="14"/>
      <c r="F73" s="15"/>
      <c r="I73" t="s">
        <v>36</v>
      </c>
      <c r="J73">
        <f>SUM(J69:J72)</f>
        <v>297714</v>
      </c>
    </row>
    <row r="74" spans="1:10" x14ac:dyDescent="0.25">
      <c r="A74" s="13" t="s">
        <v>25</v>
      </c>
      <c r="B74" s="14"/>
      <c r="C74" s="14"/>
      <c r="D74" s="14"/>
      <c r="E74" s="14"/>
      <c r="F74" s="15"/>
      <c r="I74" t="s">
        <v>35</v>
      </c>
      <c r="J74">
        <f>J73*1.25</f>
        <v>372142.5</v>
      </c>
    </row>
    <row r="75" spans="1:10" x14ac:dyDescent="0.25">
      <c r="A75" s="13" t="s">
        <v>26</v>
      </c>
      <c r="B75" s="14"/>
      <c r="C75" s="14"/>
      <c r="D75" s="14"/>
      <c r="E75" s="14"/>
      <c r="F75" s="15"/>
    </row>
    <row r="76" spans="1:10" x14ac:dyDescent="0.25">
      <c r="A76" s="13" t="s">
        <v>27</v>
      </c>
      <c r="B76" s="14"/>
      <c r="C76" s="14"/>
      <c r="D76" s="14"/>
      <c r="E76" s="14"/>
      <c r="F76" s="15"/>
    </row>
    <row r="77" spans="1:10" x14ac:dyDescent="0.25">
      <c r="A77" s="13" t="s">
        <v>28</v>
      </c>
      <c r="B77" s="14"/>
      <c r="C77" s="14"/>
      <c r="D77" s="14"/>
      <c r="E77" s="14"/>
      <c r="F77" s="15"/>
    </row>
    <row r="78" spans="1:10" x14ac:dyDescent="0.25">
      <c r="A78" s="33" t="s">
        <v>29</v>
      </c>
      <c r="B78" s="34"/>
      <c r="C78" s="34"/>
      <c r="D78" s="34"/>
      <c r="E78" s="34"/>
      <c r="F78" s="35"/>
    </row>
    <row r="79" spans="1:10" x14ac:dyDescent="0.25">
      <c r="A79" s="13" t="s">
        <v>30</v>
      </c>
      <c r="B79" s="14"/>
      <c r="C79" s="14"/>
      <c r="D79" s="14"/>
      <c r="E79" s="14"/>
      <c r="F79" s="15"/>
    </row>
    <row r="80" spans="1:10" x14ac:dyDescent="0.25">
      <c r="A80" s="13" t="s">
        <v>38</v>
      </c>
      <c r="B80" s="14"/>
      <c r="C80" s="14"/>
      <c r="D80" s="14"/>
      <c r="E80" s="14"/>
      <c r="F80" s="15"/>
    </row>
    <row r="82" spans="1:8" x14ac:dyDescent="0.25">
      <c r="A82" s="32" t="s">
        <v>85</v>
      </c>
      <c r="B82" s="32"/>
      <c r="C82" s="32"/>
      <c r="D82" s="32"/>
      <c r="E82" s="32"/>
      <c r="F82" s="32"/>
    </row>
    <row r="83" spans="1:8" x14ac:dyDescent="0.25">
      <c r="A83" s="16" t="s">
        <v>84</v>
      </c>
      <c r="B83" s="16"/>
      <c r="C83" s="16"/>
      <c r="D83" s="16"/>
      <c r="E83" s="16" t="s">
        <v>11</v>
      </c>
      <c r="F83" s="17"/>
    </row>
    <row r="84" spans="1:8" x14ac:dyDescent="0.25">
      <c r="A84" s="31" t="s">
        <v>86</v>
      </c>
      <c r="B84" s="14"/>
      <c r="C84" s="14"/>
      <c r="D84" s="15"/>
      <c r="E84" s="18">
        <v>4900</v>
      </c>
      <c r="F84" s="19"/>
      <c r="G84">
        <v>10</v>
      </c>
      <c r="H84">
        <f>E84*G84</f>
        <v>49000</v>
      </c>
    </row>
    <row r="85" spans="1:8" x14ac:dyDescent="0.25">
      <c r="A85" s="31" t="s">
        <v>87</v>
      </c>
      <c r="B85" s="14"/>
      <c r="C85" s="14"/>
      <c r="D85" s="15"/>
      <c r="E85" s="18">
        <v>200</v>
      </c>
      <c r="F85" s="19"/>
      <c r="G85">
        <v>10</v>
      </c>
      <c r="H85">
        <f>E85*G85</f>
        <v>2000</v>
      </c>
    </row>
    <row r="86" spans="1:8" x14ac:dyDescent="0.25">
      <c r="A86" s="31" t="s">
        <v>88</v>
      </c>
      <c r="B86" s="14"/>
      <c r="C86" s="14"/>
      <c r="D86" s="15"/>
      <c r="E86" s="18">
        <v>495</v>
      </c>
      <c r="F86" s="19"/>
      <c r="G86">
        <v>10</v>
      </c>
      <c r="H86">
        <f>E86*G86</f>
        <v>4950</v>
      </c>
    </row>
    <row r="87" spans="1:8" ht="15.75" thickBot="1" x14ac:dyDescent="0.3">
      <c r="A87" s="5"/>
      <c r="B87" s="5"/>
      <c r="C87" s="5"/>
      <c r="D87" s="5"/>
      <c r="E87" s="5"/>
      <c r="F87" s="5"/>
      <c r="H87">
        <f>SUM(H84:H86)</f>
        <v>55950</v>
      </c>
    </row>
    <row r="88" spans="1:8" x14ac:dyDescent="0.25">
      <c r="A88" s="20" t="s">
        <v>22</v>
      </c>
      <c r="B88" s="21"/>
      <c r="C88" s="21"/>
      <c r="D88" s="22"/>
      <c r="E88" s="20">
        <v>55950</v>
      </c>
      <c r="F88" s="22"/>
    </row>
    <row r="89" spans="1:8" x14ac:dyDescent="0.25">
      <c r="A89" s="5"/>
      <c r="B89" s="5"/>
      <c r="C89" s="5"/>
      <c r="D89" s="5"/>
      <c r="E89" s="5"/>
      <c r="F89" s="5"/>
    </row>
    <row r="93" spans="1:8" ht="15.75" customHeight="1" x14ac:dyDescent="0.25"/>
  </sheetData>
  <mergeCells count="130">
    <mergeCell ref="E42:F42"/>
    <mergeCell ref="A43:D43"/>
    <mergeCell ref="E43:F43"/>
    <mergeCell ref="A86:D86"/>
    <mergeCell ref="E86:F86"/>
    <mergeCell ref="A85:D85"/>
    <mergeCell ref="E85:F85"/>
    <mergeCell ref="A88:D88"/>
    <mergeCell ref="E88:F88"/>
    <mergeCell ref="A82:F82"/>
    <mergeCell ref="A83:D83"/>
    <mergeCell ref="E83:F83"/>
    <mergeCell ref="A84:D84"/>
    <mergeCell ref="E84:F84"/>
    <mergeCell ref="A55:D55"/>
    <mergeCell ref="E55:F55"/>
    <mergeCell ref="A56:D56"/>
    <mergeCell ref="E56:F56"/>
    <mergeCell ref="A64:F64"/>
    <mergeCell ref="A61:F61"/>
    <mergeCell ref="A62:F62"/>
    <mergeCell ref="A63:F63"/>
    <mergeCell ref="A78:F78"/>
    <mergeCell ref="A79:F79"/>
    <mergeCell ref="A77:F77"/>
    <mergeCell ref="A65:F65"/>
    <mergeCell ref="A53:D53"/>
    <mergeCell ref="E53:F53"/>
    <mergeCell ref="E51:F51"/>
    <mergeCell ref="A52:D52"/>
    <mergeCell ref="E34:F34"/>
    <mergeCell ref="A36:D36"/>
    <mergeCell ref="E36:F36"/>
    <mergeCell ref="A37:D37"/>
    <mergeCell ref="E37:F37"/>
    <mergeCell ref="A38:D38"/>
    <mergeCell ref="E38:F38"/>
    <mergeCell ref="A35:D35"/>
    <mergeCell ref="E35:F35"/>
    <mergeCell ref="A46:D46"/>
    <mergeCell ref="E46:F46"/>
    <mergeCell ref="E47:F47"/>
    <mergeCell ref="A39:D39"/>
    <mergeCell ref="E39:F39"/>
    <mergeCell ref="A40:D40"/>
    <mergeCell ref="E40:F40"/>
    <mergeCell ref="A41:D41"/>
    <mergeCell ref="E41:F41"/>
    <mergeCell ref="A32:D32"/>
    <mergeCell ref="E32:F32"/>
    <mergeCell ref="A33:D33"/>
    <mergeCell ref="E33:F33"/>
    <mergeCell ref="A34:D34"/>
    <mergeCell ref="A28:D28"/>
    <mergeCell ref="A27:D27"/>
    <mergeCell ref="E27:F27"/>
    <mergeCell ref="A31:D31"/>
    <mergeCell ref="E31:F31"/>
    <mergeCell ref="E30:F30"/>
    <mergeCell ref="A20:D20"/>
    <mergeCell ref="E20:F20"/>
    <mergeCell ref="A21:D21"/>
    <mergeCell ref="E21:F21"/>
    <mergeCell ref="E22:F22"/>
    <mergeCell ref="A23:D23"/>
    <mergeCell ref="E23:F23"/>
    <mergeCell ref="A24:D24"/>
    <mergeCell ref="E24:F24"/>
    <mergeCell ref="A80:F80"/>
    <mergeCell ref="B6:F6"/>
    <mergeCell ref="A1:F1"/>
    <mergeCell ref="C2:F2"/>
    <mergeCell ref="C3:F3"/>
    <mergeCell ref="C4:F4"/>
    <mergeCell ref="C5:F5"/>
    <mergeCell ref="A8:D8"/>
    <mergeCell ref="E8:F8"/>
    <mergeCell ref="A9:D9"/>
    <mergeCell ref="E9:F9"/>
    <mergeCell ref="A45:D45"/>
    <mergeCell ref="E45:F45"/>
    <mergeCell ref="A47:D47"/>
    <mergeCell ref="A10:D10"/>
    <mergeCell ref="E10:F10"/>
    <mergeCell ref="A11:D11"/>
    <mergeCell ref="E11:F11"/>
    <mergeCell ref="E52:F52"/>
    <mergeCell ref="A48:D48"/>
    <mergeCell ref="E48:F48"/>
    <mergeCell ref="A51:D51"/>
    <mergeCell ref="A49:D49"/>
    <mergeCell ref="A18:D18"/>
    <mergeCell ref="E49:F49"/>
    <mergeCell ref="A12:D12"/>
    <mergeCell ref="E12:F12"/>
    <mergeCell ref="A13:D13"/>
    <mergeCell ref="E13:F13"/>
    <mergeCell ref="A14:D14"/>
    <mergeCell ref="E14:F14"/>
    <mergeCell ref="A15:D15"/>
    <mergeCell ref="E15:F15"/>
    <mergeCell ref="A16:D16"/>
    <mergeCell ref="E16:F16"/>
    <mergeCell ref="E28:F28"/>
    <mergeCell ref="E18:F18"/>
    <mergeCell ref="A19:D19"/>
    <mergeCell ref="E19:F19"/>
    <mergeCell ref="A22:D22"/>
    <mergeCell ref="A25:D25"/>
    <mergeCell ref="E25:F25"/>
    <mergeCell ref="A26:D26"/>
    <mergeCell ref="E26:F26"/>
    <mergeCell ref="A42:D42"/>
    <mergeCell ref="A29:D29"/>
    <mergeCell ref="E29:F29"/>
    <mergeCell ref="A30:D30"/>
    <mergeCell ref="A76:F76"/>
    <mergeCell ref="A58:D58"/>
    <mergeCell ref="E58:F58"/>
    <mergeCell ref="A59:D59"/>
    <mergeCell ref="E59:F59"/>
    <mergeCell ref="A66:F66"/>
    <mergeCell ref="A67:F67"/>
    <mergeCell ref="A68:F68"/>
    <mergeCell ref="A70:D70"/>
    <mergeCell ref="E70:F70"/>
    <mergeCell ref="A72:F72"/>
    <mergeCell ref="A73:F73"/>
    <mergeCell ref="A74:F74"/>
    <mergeCell ref="A75:F7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</dc:creator>
  <cp:lastModifiedBy>nelso</cp:lastModifiedBy>
  <cp:lastPrinted>2021-03-30T01:23:15Z</cp:lastPrinted>
  <dcterms:created xsi:type="dcterms:W3CDTF">2021-03-25T22:03:27Z</dcterms:created>
  <dcterms:modified xsi:type="dcterms:W3CDTF">2021-06-10T21:03:45Z</dcterms:modified>
</cp:coreProperties>
</file>