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7e49c052565d54/Desktop/Estimations/"/>
    </mc:Choice>
  </mc:AlternateContent>
  <xr:revisionPtr revIDLastSave="28" documentId="8_{36BBDB46-71DA-4231-A295-DF526FE8A2ED}" xr6:coauthVersionLast="47" xr6:coauthVersionMax="47" xr10:uidLastSave="{8AD833C1-039C-40B4-B4D9-5EBDB9A6BBD8}"/>
  <bookViews>
    <workbookView xWindow="-110" yWindow="-110" windowWidth="22780" windowHeight="14660" xr2:uid="{1CAFA108-79D5-420B-BD88-A33BD772E8C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2" i="1" l="1"/>
  <c r="H51" i="1"/>
  <c r="H48" i="1"/>
  <c r="H54" i="1"/>
  <c r="H19" i="1"/>
  <c r="H18" i="1"/>
  <c r="H17" i="1"/>
  <c r="H44" i="1"/>
  <c r="H43" i="1"/>
  <c r="H38" i="1"/>
  <c r="H37" i="1"/>
  <c r="H36" i="1"/>
  <c r="H35" i="1"/>
  <c r="H34" i="1"/>
  <c r="H33" i="1"/>
  <c r="H31" i="1"/>
  <c r="H30" i="1"/>
  <c r="H57" i="1" l="1"/>
  <c r="H42" i="1" l="1"/>
  <c r="H41" i="1"/>
  <c r="H16" i="1"/>
  <c r="H15" i="1"/>
  <c r="H45" i="1" l="1"/>
  <c r="H29" i="1"/>
  <c r="H28" i="1"/>
  <c r="H27" i="1"/>
  <c r="H26" i="1"/>
  <c r="H25" i="1"/>
  <c r="H24" i="1"/>
  <c r="H22" i="1"/>
  <c r="H23" i="1"/>
  <c r="H39" i="1" l="1"/>
  <c r="H84" i="1"/>
  <c r="H14" i="1" l="1"/>
  <c r="H13" i="1"/>
  <c r="H12" i="1"/>
  <c r="H11" i="1"/>
  <c r="H47" i="1"/>
  <c r="H49" i="1" s="1"/>
  <c r="H10" i="1" l="1"/>
  <c r="H9" i="1" l="1"/>
  <c r="H20" i="1" s="1"/>
  <c r="H58" i="1" s="1"/>
  <c r="H64" i="1" s="1"/>
  <c r="H65" i="1" s="1"/>
</calcChain>
</file>

<file path=xl/sharedStrings.xml><?xml version="1.0" encoding="utf-8"?>
<sst xmlns="http://schemas.openxmlformats.org/spreadsheetml/2006/main" count="93" uniqueCount="83">
  <si>
    <t>To:</t>
  </si>
  <si>
    <t>Date:</t>
  </si>
  <si>
    <t>Job Name:</t>
  </si>
  <si>
    <t>Caliente Landscape &amp; Irrigation</t>
  </si>
  <si>
    <t>Contact</t>
  </si>
  <si>
    <t>Nelson Martinez Jr</t>
  </si>
  <si>
    <t>(623) 221-5370</t>
  </si>
  <si>
    <t>Scope of Work</t>
  </si>
  <si>
    <t>Install All Trees, Shrubs, Irrigation and Landscape Material to Meet all Landscape Plans and Specs</t>
  </si>
  <si>
    <t>Quantity</t>
  </si>
  <si>
    <t>Trees</t>
  </si>
  <si>
    <t>Total</t>
  </si>
  <si>
    <t>Sleeving</t>
  </si>
  <si>
    <t>New Irrigation Controller</t>
  </si>
  <si>
    <t>Wire for Controller and Valves</t>
  </si>
  <si>
    <t>Mainline Piping, Fittings, Components</t>
  </si>
  <si>
    <t>Lateral Line Piping and Fittings</t>
  </si>
  <si>
    <t>Drip Irrigation for Plants and Shrubs</t>
  </si>
  <si>
    <t>Backflow Preventer w/ Cage</t>
  </si>
  <si>
    <t>Plan Date:</t>
  </si>
  <si>
    <t>DG</t>
  </si>
  <si>
    <t>irri</t>
  </si>
  <si>
    <t>Labor</t>
  </si>
  <si>
    <t>Equip</t>
  </si>
  <si>
    <t>w/ profit</t>
  </si>
  <si>
    <t>new total</t>
  </si>
  <si>
    <t>Groundcovers</t>
  </si>
  <si>
    <t>Rip Rap</t>
  </si>
  <si>
    <t>Artificial Turf</t>
  </si>
  <si>
    <t>Curb</t>
  </si>
  <si>
    <t>total</t>
  </si>
  <si>
    <t>Salvage, Demo and Relocation Excluded</t>
  </si>
  <si>
    <t>Hard Dig Excluded</t>
  </si>
  <si>
    <t>All Grades to be Left Within 1/10 of a Foot Before Landscape Begins</t>
  </si>
  <si>
    <t>Rough Grade Excluded</t>
  </si>
  <si>
    <t>Tagging of Trees/Plants is Responsibilty of Landscape Architect</t>
  </si>
  <si>
    <t>5 Gal Red Bird of Paradise</t>
  </si>
  <si>
    <t>Turf</t>
  </si>
  <si>
    <t>Mid-Iron SOD</t>
  </si>
  <si>
    <t>5 Gal Jojoba</t>
  </si>
  <si>
    <t>5 Gal Blue Bells</t>
  </si>
  <si>
    <t>5 Gal Brakelights Red Yucca</t>
  </si>
  <si>
    <t>Grouted/ Hand Placed Rip Rap Excluded</t>
  </si>
  <si>
    <t xml:space="preserve">Soil Amendments and Preparation Excluded </t>
  </si>
  <si>
    <t>Sawcuts and Patchbacks of Concrete/Asphalt Excluded</t>
  </si>
  <si>
    <t>Concrete and Steel Header Excluded</t>
  </si>
  <si>
    <t>Repairs or Replacement of any Existing Landscape/Irrigation Excluded</t>
  </si>
  <si>
    <t>15 Gal Mulga</t>
  </si>
  <si>
    <t>24" Box Sierra Sun Cesalpinia</t>
  </si>
  <si>
    <t>24" Box Nael Orange</t>
  </si>
  <si>
    <t>24" Box Ghost Gum</t>
  </si>
  <si>
    <t>15 Gal Afghhan Pine</t>
  </si>
  <si>
    <t>24" Box Red Push Pistache</t>
  </si>
  <si>
    <t>36" Box Phoenix Thornless Mesquite</t>
  </si>
  <si>
    <t>24" Box Phoenix Thornless Mesquite</t>
  </si>
  <si>
    <t>24" Box Heritage Southern Live Oak</t>
  </si>
  <si>
    <t>24" Box Evergreen Lacebark Elm</t>
  </si>
  <si>
    <t>15' CBTH Hybrid Fan Palm</t>
  </si>
  <si>
    <t>Shrubs &amp; Accents</t>
  </si>
  <si>
    <t>5 Gal Smooth Agave</t>
  </si>
  <si>
    <t>5 Gal Torch Glow Bougainvillea</t>
  </si>
  <si>
    <t>1 Gal Blonde Ambition Blue Grama</t>
  </si>
  <si>
    <t>1 Gal Purple Hopseed Bush</t>
  </si>
  <si>
    <t>5 Gal Red Emu Bush</t>
  </si>
  <si>
    <t>5 Gal White Chihuahua Sage</t>
  </si>
  <si>
    <t>5 Gal Rio Bravo Sage</t>
  </si>
  <si>
    <t>5 Gal Regal Mist Pink Muhly Grass</t>
  </si>
  <si>
    <t>5 Gal Lindheimers Muhly</t>
  </si>
  <si>
    <t>1 Gal Purple Muhly</t>
  </si>
  <si>
    <t>5 Gal Petite Pink Oleander</t>
  </si>
  <si>
    <t>5 Gal Tall Slipper Plant</t>
  </si>
  <si>
    <t>5 Gal Sparky Yelow Bells</t>
  </si>
  <si>
    <t>1 Gal Emerald Carpet Natal Plum</t>
  </si>
  <si>
    <t>1 Gal Outback Sunrise Emu Bush</t>
  </si>
  <si>
    <t>1 Gal Dallas Red Lantana</t>
  </si>
  <si>
    <t>Concrete Header</t>
  </si>
  <si>
    <t>3"-8" Mahogany</t>
  </si>
  <si>
    <t>Greenlight Construction</t>
  </si>
  <si>
    <t>Cabana Southern</t>
  </si>
  <si>
    <t xml:space="preserve">1/2" Screened Mahogany </t>
  </si>
  <si>
    <t>1/4" Minus Express Carmel Stabilized</t>
  </si>
  <si>
    <t>1 Gal Silvery Moon Bush Morning Glory</t>
  </si>
  <si>
    <t>Booster Pump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</si>
</sst>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2" fillId="0" borderId="1" xfId="0" applyFont="1" applyBorder="1"/>
    <xf numFmtId="0" fontId="0" fillId="2" borderId="0" xfId="0" applyFill="1"/>
    <xf numFmtId="0" fontId="0" fillId="0" borderId="0" xfId="0" applyBorder="1"/>
    <xf numFmtId="0" fontId="0" fillId="0" borderId="0" xfId="0" applyBorder="1" applyAlignment="1">
      <alignment horizontal="right"/>
    </xf>
    <xf numFmtId="0" fontId="0" fillId="2" borderId="6" xfId="0" applyFill="1" applyBorder="1"/>
    <xf numFmtId="0" fontId="0" fillId="0" borderId="1" xfId="0" applyBorder="1"/>
    <xf numFmtId="16" fontId="0" fillId="0" borderId="0" xfId="0" applyNumberFormat="1" applyBorder="1"/>
    <xf numFmtId="0" fontId="0" fillId="0" borderId="4" xfId="0" applyBorder="1"/>
    <xf numFmtId="0" fontId="0" fillId="0" borderId="5" xfId="0" applyBorder="1" applyAlignment="1">
      <alignment horizontal="right"/>
    </xf>
    <xf numFmtId="0" fontId="0" fillId="0" borderId="2" xfId="0" applyBorder="1"/>
    <xf numFmtId="0" fontId="0" fillId="0" borderId="1" xfId="0" applyBorder="1"/>
    <xf numFmtId="14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3" xfId="0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1" xfId="0" applyBorder="1" applyAlignment="1">
      <alignment horizontal="right"/>
    </xf>
    <xf numFmtId="16" fontId="0" fillId="0" borderId="1" xfId="0" applyNumberFormat="1" applyBorder="1"/>
    <xf numFmtId="0" fontId="2" fillId="0" borderId="4" xfId="0" applyFont="1" applyBorder="1"/>
    <xf numFmtId="0" fontId="2" fillId="0" borderId="5" xfId="0" applyFont="1" applyBorder="1"/>
    <xf numFmtId="0" fontId="0" fillId="0" borderId="1" xfId="0" applyBorder="1" applyAlignment="1">
      <alignment wrapText="1"/>
    </xf>
    <xf numFmtId="44" fontId="2" fillId="0" borderId="7" xfId="1" applyFont="1" applyBorder="1"/>
    <xf numFmtId="44" fontId="2" fillId="0" borderId="8" xfId="1" applyFont="1" applyBorder="1"/>
    <xf numFmtId="44" fontId="2" fillId="0" borderId="9" xfId="1" applyFont="1" applyBorder="1"/>
    <xf numFmtId="44" fontId="2" fillId="0" borderId="10" xfId="1" applyFont="1" applyBorder="1"/>
    <xf numFmtId="44" fontId="2" fillId="0" borderId="11" xfId="1" applyFont="1" applyBorder="1"/>
    <xf numFmtId="3" fontId="0" fillId="0" borderId="3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0" fontId="0" fillId="3" borderId="3" xfId="0" applyFill="1" applyBorder="1"/>
    <xf numFmtId="0" fontId="0" fillId="3" borderId="4" xfId="0" applyFill="1" applyBorder="1"/>
    <xf numFmtId="0" fontId="0" fillId="3" borderId="5" xfId="0" applyFill="1" applyBorder="1"/>
    <xf numFmtId="16" fontId="0" fillId="0" borderId="4" xfId="0" applyNumberFormat="1" applyBorder="1"/>
    <xf numFmtId="0" fontId="0" fillId="0" borderId="4" xfId="0" applyBorder="1" applyAlignment="1">
      <alignment horizontal="right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1819275</xdr:colOff>
      <xdr:row>0</xdr:row>
      <xdr:rowOff>762000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867E6A9-A798-442F-A2E6-A560339D2F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819275" cy="76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2CF6E3-5AD2-4D11-A648-8FA462799AE8}">
  <dimension ref="A1:H86"/>
  <sheetViews>
    <sheetView tabSelected="1" workbookViewId="0">
      <selection activeCell="A68" sqref="A68"/>
    </sheetView>
  </sheetViews>
  <sheetFormatPr defaultRowHeight="14.5" x14ac:dyDescent="0.35"/>
  <cols>
    <col min="1" max="1" width="28.54296875" customWidth="1"/>
    <col min="2" max="2" width="10.6328125" customWidth="1"/>
    <col min="3" max="4" width="9.08984375" customWidth="1"/>
  </cols>
  <sheetData>
    <row r="1" spans="1:8" ht="61.5" customHeight="1" x14ac:dyDescent="0.35">
      <c r="A1" s="11"/>
      <c r="B1" s="11"/>
      <c r="C1" s="11"/>
      <c r="D1" s="11"/>
      <c r="E1" s="11"/>
      <c r="F1" s="11"/>
    </row>
    <row r="2" spans="1:8" x14ac:dyDescent="0.35">
      <c r="A2" s="1" t="s">
        <v>3</v>
      </c>
      <c r="B2" s="1" t="s">
        <v>0</v>
      </c>
      <c r="C2" s="12" t="s">
        <v>77</v>
      </c>
      <c r="D2" s="12"/>
      <c r="E2" s="12"/>
      <c r="F2" s="12"/>
    </row>
    <row r="3" spans="1:8" x14ac:dyDescent="0.35">
      <c r="A3" s="2" t="s">
        <v>4</v>
      </c>
      <c r="B3" s="1" t="s">
        <v>1</v>
      </c>
      <c r="C3" s="13">
        <v>44418</v>
      </c>
      <c r="D3" s="14"/>
      <c r="E3" s="14"/>
      <c r="F3" s="14"/>
    </row>
    <row r="4" spans="1:8" x14ac:dyDescent="0.35">
      <c r="A4" s="1" t="s">
        <v>5</v>
      </c>
      <c r="B4" s="1" t="s">
        <v>2</v>
      </c>
      <c r="C4" s="12" t="s">
        <v>78</v>
      </c>
      <c r="D4" s="12"/>
      <c r="E4" s="12"/>
      <c r="F4" s="12"/>
    </row>
    <row r="5" spans="1:8" x14ac:dyDescent="0.35">
      <c r="A5" s="1" t="s">
        <v>6</v>
      </c>
      <c r="B5" s="7" t="s">
        <v>19</v>
      </c>
      <c r="C5" s="13">
        <v>44392</v>
      </c>
      <c r="D5" s="14"/>
      <c r="E5" s="14"/>
      <c r="F5" s="14"/>
    </row>
    <row r="6" spans="1:8" ht="29.25" customHeight="1" x14ac:dyDescent="0.35">
      <c r="A6" s="1" t="s">
        <v>7</v>
      </c>
      <c r="B6" s="24" t="s">
        <v>8</v>
      </c>
      <c r="C6" s="24"/>
      <c r="D6" s="24"/>
      <c r="E6" s="24"/>
      <c r="F6" s="24"/>
    </row>
    <row r="7" spans="1:8" x14ac:dyDescent="0.35">
      <c r="A7" s="3"/>
      <c r="B7" s="3"/>
      <c r="C7" s="3"/>
      <c r="D7" s="3"/>
      <c r="E7" s="3"/>
      <c r="F7" s="3"/>
    </row>
    <row r="8" spans="1:8" ht="13.5" customHeight="1" x14ac:dyDescent="0.35">
      <c r="A8" s="22" t="s">
        <v>10</v>
      </c>
      <c r="B8" s="22"/>
      <c r="C8" s="22"/>
      <c r="D8" s="22"/>
      <c r="E8" s="22" t="s">
        <v>9</v>
      </c>
      <c r="F8" s="22"/>
    </row>
    <row r="9" spans="1:8" x14ac:dyDescent="0.35">
      <c r="A9" s="12" t="s">
        <v>47</v>
      </c>
      <c r="B9" s="12"/>
      <c r="C9" s="12"/>
      <c r="D9" s="12"/>
      <c r="E9" s="20">
        <v>22</v>
      </c>
      <c r="F9" s="20"/>
      <c r="G9">
        <v>45</v>
      </c>
      <c r="H9">
        <f t="shared" ref="H9" si="0">E9*G9</f>
        <v>990</v>
      </c>
    </row>
    <row r="10" spans="1:8" x14ac:dyDescent="0.35">
      <c r="A10" s="12" t="s">
        <v>48</v>
      </c>
      <c r="B10" s="12"/>
      <c r="C10" s="12"/>
      <c r="D10" s="12"/>
      <c r="E10" s="20">
        <v>16</v>
      </c>
      <c r="F10" s="20"/>
      <c r="G10">
        <v>200</v>
      </c>
      <c r="H10">
        <f>E10*G10</f>
        <v>3200</v>
      </c>
    </row>
    <row r="11" spans="1:8" x14ac:dyDescent="0.35">
      <c r="A11" s="12" t="s">
        <v>49</v>
      </c>
      <c r="B11" s="12"/>
      <c r="C11" s="12"/>
      <c r="D11" s="12"/>
      <c r="E11" s="20">
        <v>5</v>
      </c>
      <c r="F11" s="20"/>
      <c r="G11">
        <v>175</v>
      </c>
      <c r="H11">
        <f t="shared" ref="H11" si="1">E11*G11</f>
        <v>875</v>
      </c>
    </row>
    <row r="12" spans="1:8" x14ac:dyDescent="0.35">
      <c r="A12" s="12" t="s">
        <v>50</v>
      </c>
      <c r="B12" s="12"/>
      <c r="C12" s="12"/>
      <c r="D12" s="12"/>
      <c r="E12" s="20">
        <v>9</v>
      </c>
      <c r="F12" s="20"/>
      <c r="G12">
        <v>165</v>
      </c>
      <c r="H12">
        <f>E12*G12</f>
        <v>1485</v>
      </c>
    </row>
    <row r="13" spans="1:8" x14ac:dyDescent="0.35">
      <c r="A13" s="12" t="s">
        <v>51</v>
      </c>
      <c r="B13" s="12"/>
      <c r="C13" s="12"/>
      <c r="D13" s="12"/>
      <c r="E13" s="20">
        <v>55</v>
      </c>
      <c r="F13" s="20"/>
      <c r="G13">
        <v>65</v>
      </c>
      <c r="H13">
        <f t="shared" ref="H13" si="2">E13*G13</f>
        <v>3575</v>
      </c>
    </row>
    <row r="14" spans="1:8" x14ac:dyDescent="0.35">
      <c r="A14" s="12" t="s">
        <v>52</v>
      </c>
      <c r="B14" s="12"/>
      <c r="C14" s="12"/>
      <c r="D14" s="12"/>
      <c r="E14" s="20">
        <v>16</v>
      </c>
      <c r="F14" s="20"/>
      <c r="G14">
        <v>115</v>
      </c>
      <c r="H14">
        <f>E14*G14</f>
        <v>1840</v>
      </c>
    </row>
    <row r="15" spans="1:8" x14ac:dyDescent="0.35">
      <c r="A15" s="12" t="s">
        <v>54</v>
      </c>
      <c r="B15" s="12"/>
      <c r="C15" s="12"/>
      <c r="D15" s="12"/>
      <c r="E15" s="20">
        <v>18</v>
      </c>
      <c r="F15" s="20"/>
      <c r="G15">
        <v>135</v>
      </c>
      <c r="H15">
        <f>E15*G15</f>
        <v>2430</v>
      </c>
    </row>
    <row r="16" spans="1:8" x14ac:dyDescent="0.35">
      <c r="A16" s="12" t="s">
        <v>53</v>
      </c>
      <c r="B16" s="12"/>
      <c r="C16" s="12"/>
      <c r="D16" s="12"/>
      <c r="E16" s="20">
        <v>27</v>
      </c>
      <c r="F16" s="20"/>
      <c r="G16">
        <v>335</v>
      </c>
      <c r="H16">
        <f t="shared" ref="H16" si="3">E16*G16</f>
        <v>9045</v>
      </c>
    </row>
    <row r="17" spans="1:8" x14ac:dyDescent="0.35">
      <c r="A17" s="12" t="s">
        <v>55</v>
      </c>
      <c r="B17" s="12"/>
      <c r="C17" s="12"/>
      <c r="D17" s="12"/>
      <c r="E17" s="20">
        <v>18</v>
      </c>
      <c r="F17" s="20"/>
      <c r="G17">
        <v>95</v>
      </c>
      <c r="H17">
        <f>E17*G17</f>
        <v>1710</v>
      </c>
    </row>
    <row r="18" spans="1:8" x14ac:dyDescent="0.35">
      <c r="A18" s="12" t="s">
        <v>56</v>
      </c>
      <c r="B18" s="12"/>
      <c r="C18" s="12"/>
      <c r="D18" s="12"/>
      <c r="E18" s="20">
        <v>58</v>
      </c>
      <c r="F18" s="20"/>
      <c r="G18">
        <v>95</v>
      </c>
      <c r="H18">
        <f>E18*G18</f>
        <v>5510</v>
      </c>
    </row>
    <row r="19" spans="1:8" x14ac:dyDescent="0.35">
      <c r="A19" s="12" t="s">
        <v>57</v>
      </c>
      <c r="B19" s="12"/>
      <c r="C19" s="12"/>
      <c r="D19" s="12"/>
      <c r="E19" s="20">
        <v>10</v>
      </c>
      <c r="F19" s="20"/>
      <c r="G19">
        <v>675</v>
      </c>
      <c r="H19">
        <f t="shared" ref="H19" si="4">E19*G19</f>
        <v>6750</v>
      </c>
    </row>
    <row r="20" spans="1:8" x14ac:dyDescent="0.35">
      <c r="A20" s="4"/>
      <c r="B20" s="4"/>
      <c r="C20" s="4"/>
      <c r="D20" s="4"/>
      <c r="E20" s="5"/>
      <c r="F20" s="5"/>
      <c r="H20">
        <f>SUM(H9:H19)</f>
        <v>37410</v>
      </c>
    </row>
    <row r="21" spans="1:8" ht="13.5" customHeight="1" x14ac:dyDescent="0.35">
      <c r="A21" s="22" t="s">
        <v>58</v>
      </c>
      <c r="B21" s="22"/>
      <c r="C21" s="22"/>
      <c r="D21" s="22"/>
      <c r="E21" s="22" t="s">
        <v>9</v>
      </c>
      <c r="F21" s="23"/>
    </row>
    <row r="22" spans="1:8" x14ac:dyDescent="0.35">
      <c r="A22" s="15" t="s">
        <v>59</v>
      </c>
      <c r="B22" s="16"/>
      <c r="C22" s="16"/>
      <c r="D22" s="17"/>
      <c r="E22" s="18">
        <v>33</v>
      </c>
      <c r="F22" s="19"/>
      <c r="G22">
        <v>12</v>
      </c>
      <c r="H22">
        <f t="shared" ref="H22" si="5">E22*G22</f>
        <v>396</v>
      </c>
    </row>
    <row r="23" spans="1:8" x14ac:dyDescent="0.35">
      <c r="A23" s="15" t="s">
        <v>60</v>
      </c>
      <c r="B23" s="16"/>
      <c r="C23" s="16"/>
      <c r="D23" s="17"/>
      <c r="E23" s="18">
        <v>87</v>
      </c>
      <c r="F23" s="19"/>
      <c r="G23">
        <v>9</v>
      </c>
      <c r="H23">
        <f>E23*G23</f>
        <v>783</v>
      </c>
    </row>
    <row r="24" spans="1:8" x14ac:dyDescent="0.35">
      <c r="A24" s="15" t="s">
        <v>61</v>
      </c>
      <c r="B24" s="16"/>
      <c r="C24" s="16"/>
      <c r="D24" s="17"/>
      <c r="E24" s="18">
        <v>134</v>
      </c>
      <c r="F24" s="19"/>
      <c r="G24">
        <v>8</v>
      </c>
      <c r="H24">
        <f t="shared" ref="H24" si="6">E24*G24</f>
        <v>1072</v>
      </c>
    </row>
    <row r="25" spans="1:8" x14ac:dyDescent="0.35">
      <c r="A25" s="15" t="s">
        <v>36</v>
      </c>
      <c r="B25" s="16"/>
      <c r="C25" s="16"/>
      <c r="D25" s="17"/>
      <c r="E25" s="18">
        <v>16</v>
      </c>
      <c r="F25" s="19"/>
      <c r="G25">
        <v>7</v>
      </c>
      <c r="H25">
        <f>E25*G25</f>
        <v>112</v>
      </c>
    </row>
    <row r="26" spans="1:8" x14ac:dyDescent="0.35">
      <c r="A26" s="15" t="s">
        <v>62</v>
      </c>
      <c r="B26" s="16"/>
      <c r="C26" s="16"/>
      <c r="D26" s="17"/>
      <c r="E26" s="18">
        <v>54</v>
      </c>
      <c r="F26" s="19"/>
      <c r="G26">
        <v>8</v>
      </c>
      <c r="H26">
        <f t="shared" ref="H26" si="7">E26*G26</f>
        <v>432</v>
      </c>
    </row>
    <row r="27" spans="1:8" x14ac:dyDescent="0.35">
      <c r="A27" s="15" t="s">
        <v>40</v>
      </c>
      <c r="B27" s="16"/>
      <c r="C27" s="16"/>
      <c r="D27" s="17"/>
      <c r="E27" s="18">
        <v>51</v>
      </c>
      <c r="F27" s="19"/>
      <c r="G27">
        <v>9</v>
      </c>
      <c r="H27">
        <f>E27*G27</f>
        <v>459</v>
      </c>
    </row>
    <row r="28" spans="1:8" x14ac:dyDescent="0.35">
      <c r="A28" s="15" t="s">
        <v>63</v>
      </c>
      <c r="B28" s="16"/>
      <c r="C28" s="16"/>
      <c r="D28" s="17"/>
      <c r="E28" s="18">
        <v>57</v>
      </c>
      <c r="F28" s="19"/>
      <c r="G28">
        <v>8</v>
      </c>
      <c r="H28">
        <f t="shared" ref="H28" si="8">E28*G28</f>
        <v>456</v>
      </c>
    </row>
    <row r="29" spans="1:8" ht="15" customHeight="1" x14ac:dyDescent="0.35">
      <c r="A29" s="15" t="s">
        <v>41</v>
      </c>
      <c r="B29" s="16"/>
      <c r="C29" s="16"/>
      <c r="D29" s="17"/>
      <c r="E29" s="18">
        <v>203</v>
      </c>
      <c r="F29" s="19"/>
      <c r="G29">
        <v>18</v>
      </c>
      <c r="H29">
        <f>E29*G29</f>
        <v>3654</v>
      </c>
    </row>
    <row r="30" spans="1:8" x14ac:dyDescent="0.35">
      <c r="A30" s="15" t="s">
        <v>64</v>
      </c>
      <c r="B30" s="16"/>
      <c r="C30" s="16"/>
      <c r="D30" s="17"/>
      <c r="E30" s="18">
        <v>50</v>
      </c>
      <c r="F30" s="19"/>
      <c r="G30">
        <v>8</v>
      </c>
      <c r="H30">
        <f t="shared" ref="H30" si="9">E30*G30</f>
        <v>400</v>
      </c>
    </row>
    <row r="31" spans="1:8" x14ac:dyDescent="0.35">
      <c r="A31" s="15" t="s">
        <v>65</v>
      </c>
      <c r="B31" s="16"/>
      <c r="C31" s="16"/>
      <c r="D31" s="17"/>
      <c r="E31" s="18">
        <v>131</v>
      </c>
      <c r="F31" s="19"/>
      <c r="G31">
        <v>8</v>
      </c>
      <c r="H31">
        <f>E31*G31</f>
        <v>1048</v>
      </c>
    </row>
    <row r="32" spans="1:8" x14ac:dyDescent="0.35">
      <c r="A32" s="15" t="s">
        <v>66</v>
      </c>
      <c r="B32" s="16"/>
      <c r="C32" s="16"/>
      <c r="D32" s="17"/>
      <c r="E32" s="18">
        <v>222</v>
      </c>
      <c r="F32" s="19"/>
      <c r="G32">
        <v>7</v>
      </c>
      <c r="H32">
        <f>E32*G32</f>
        <v>1554</v>
      </c>
    </row>
    <row r="33" spans="1:8" x14ac:dyDescent="0.35">
      <c r="A33" s="15" t="s">
        <v>67</v>
      </c>
      <c r="B33" s="16"/>
      <c r="C33" s="16"/>
      <c r="D33" s="17"/>
      <c r="E33" s="18">
        <v>126</v>
      </c>
      <c r="F33" s="19"/>
      <c r="G33">
        <v>9</v>
      </c>
      <c r="H33">
        <f>E33*G33</f>
        <v>1134</v>
      </c>
    </row>
    <row r="34" spans="1:8" x14ac:dyDescent="0.35">
      <c r="A34" s="15" t="s">
        <v>68</v>
      </c>
      <c r="B34" s="16"/>
      <c r="C34" s="16"/>
      <c r="D34" s="17"/>
      <c r="E34" s="18">
        <v>68</v>
      </c>
      <c r="F34" s="19"/>
      <c r="G34">
        <v>8</v>
      </c>
      <c r="H34">
        <f t="shared" ref="H34" si="10">E34*G34</f>
        <v>544</v>
      </c>
    </row>
    <row r="35" spans="1:8" x14ac:dyDescent="0.35">
      <c r="A35" s="15" t="s">
        <v>69</v>
      </c>
      <c r="B35" s="16"/>
      <c r="C35" s="16"/>
      <c r="D35" s="17"/>
      <c r="E35" s="18">
        <v>74</v>
      </c>
      <c r="F35" s="19"/>
      <c r="G35">
        <v>7</v>
      </c>
      <c r="H35">
        <f>E35*G35</f>
        <v>518</v>
      </c>
    </row>
    <row r="36" spans="1:8" x14ac:dyDescent="0.35">
      <c r="A36" s="15" t="s">
        <v>70</v>
      </c>
      <c r="B36" s="16"/>
      <c r="C36" s="16"/>
      <c r="D36" s="17"/>
      <c r="E36" s="18">
        <v>38</v>
      </c>
      <c r="F36" s="19"/>
      <c r="G36">
        <v>14</v>
      </c>
      <c r="H36">
        <f t="shared" ref="H36" si="11">E36*G36</f>
        <v>532</v>
      </c>
    </row>
    <row r="37" spans="1:8" x14ac:dyDescent="0.35">
      <c r="A37" s="15" t="s">
        <v>39</v>
      </c>
      <c r="B37" s="16"/>
      <c r="C37" s="16"/>
      <c r="D37" s="17"/>
      <c r="E37" s="18">
        <v>30</v>
      </c>
      <c r="F37" s="19"/>
      <c r="G37">
        <v>9</v>
      </c>
      <c r="H37">
        <f>E37*G37</f>
        <v>270</v>
      </c>
    </row>
    <row r="38" spans="1:8" x14ac:dyDescent="0.35">
      <c r="A38" s="15" t="s">
        <v>71</v>
      </c>
      <c r="B38" s="16"/>
      <c r="C38" s="16"/>
      <c r="D38" s="17"/>
      <c r="E38" s="18">
        <v>75</v>
      </c>
      <c r="F38" s="19"/>
      <c r="G38">
        <v>9</v>
      </c>
      <c r="H38">
        <f t="shared" ref="H38" si="12">E38*G38</f>
        <v>675</v>
      </c>
    </row>
    <row r="39" spans="1:8" x14ac:dyDescent="0.35">
      <c r="A39" s="4"/>
      <c r="B39" s="4"/>
      <c r="C39" s="4"/>
      <c r="D39" s="4"/>
      <c r="E39" s="5"/>
      <c r="F39" s="5"/>
      <c r="H39">
        <f>SUM(H22:H38)</f>
        <v>14039</v>
      </c>
    </row>
    <row r="40" spans="1:8" x14ac:dyDescent="0.35">
      <c r="A40" s="22" t="s">
        <v>26</v>
      </c>
      <c r="B40" s="22"/>
      <c r="C40" s="22"/>
      <c r="D40" s="22"/>
      <c r="E40" s="22" t="s">
        <v>9</v>
      </c>
      <c r="F40" s="23"/>
    </row>
    <row r="41" spans="1:8" x14ac:dyDescent="0.35">
      <c r="A41" s="12" t="s">
        <v>72</v>
      </c>
      <c r="B41" s="12"/>
      <c r="C41" s="12"/>
      <c r="D41" s="12"/>
      <c r="E41" s="20">
        <v>146</v>
      </c>
      <c r="F41" s="20"/>
      <c r="G41">
        <v>8</v>
      </c>
      <c r="H41">
        <f t="shared" ref="H41:H42" si="13">E41*G41</f>
        <v>1168</v>
      </c>
    </row>
    <row r="42" spans="1:8" ht="15" customHeight="1" x14ac:dyDescent="0.35">
      <c r="A42" s="12" t="s">
        <v>81</v>
      </c>
      <c r="B42" s="12"/>
      <c r="C42" s="12"/>
      <c r="D42" s="12"/>
      <c r="E42" s="20">
        <v>60</v>
      </c>
      <c r="F42" s="20"/>
      <c r="G42">
        <v>8</v>
      </c>
      <c r="H42">
        <f t="shared" si="13"/>
        <v>480</v>
      </c>
    </row>
    <row r="43" spans="1:8" x14ac:dyDescent="0.35">
      <c r="A43" s="12" t="s">
        <v>73</v>
      </c>
      <c r="B43" s="12"/>
      <c r="C43" s="12"/>
      <c r="D43" s="12"/>
      <c r="E43" s="20">
        <v>248</v>
      </c>
      <c r="F43" s="20"/>
      <c r="G43">
        <v>8</v>
      </c>
      <c r="H43">
        <f t="shared" ref="H43:H44" si="14">E43*G43</f>
        <v>1984</v>
      </c>
    </row>
    <row r="44" spans="1:8" ht="15" customHeight="1" x14ac:dyDescent="0.35">
      <c r="A44" s="12" t="s">
        <v>74</v>
      </c>
      <c r="B44" s="12"/>
      <c r="C44" s="12"/>
      <c r="D44" s="12"/>
      <c r="E44" s="20">
        <v>121</v>
      </c>
      <c r="F44" s="20"/>
      <c r="G44">
        <v>8</v>
      </c>
      <c r="H44">
        <f t="shared" si="14"/>
        <v>968</v>
      </c>
    </row>
    <row r="45" spans="1:8" x14ac:dyDescent="0.35">
      <c r="A45" s="4"/>
      <c r="B45" s="4"/>
      <c r="C45" s="4"/>
      <c r="D45" s="4"/>
      <c r="E45" s="5"/>
      <c r="F45" s="5"/>
      <c r="H45">
        <f>SUM(H41:H44)</f>
        <v>4600</v>
      </c>
    </row>
    <row r="46" spans="1:8" ht="12.5" customHeight="1" x14ac:dyDescent="0.35">
      <c r="A46" s="22" t="s">
        <v>20</v>
      </c>
      <c r="B46" s="22"/>
      <c r="C46" s="22"/>
      <c r="D46" s="22"/>
      <c r="E46" s="22" t="s">
        <v>9</v>
      </c>
      <c r="F46" s="23"/>
    </row>
    <row r="47" spans="1:8" x14ac:dyDescent="0.35">
      <c r="A47" s="21" t="s">
        <v>79</v>
      </c>
      <c r="B47" s="12"/>
      <c r="C47" s="12"/>
      <c r="D47" s="12"/>
      <c r="E47" s="20">
        <v>550</v>
      </c>
      <c r="F47" s="20"/>
      <c r="G47">
        <v>45</v>
      </c>
      <c r="H47">
        <f>E47*G47</f>
        <v>24750</v>
      </c>
    </row>
    <row r="48" spans="1:8" x14ac:dyDescent="0.35">
      <c r="A48" s="21" t="s">
        <v>80</v>
      </c>
      <c r="B48" s="12"/>
      <c r="C48" s="12"/>
      <c r="D48" s="12"/>
      <c r="E48" s="20">
        <v>75</v>
      </c>
      <c r="F48" s="20"/>
      <c r="G48">
        <v>75</v>
      </c>
      <c r="H48">
        <f>E48*G48</f>
        <v>5625</v>
      </c>
    </row>
    <row r="49" spans="1:8" x14ac:dyDescent="0.35">
      <c r="A49" s="8"/>
      <c r="B49" s="4"/>
      <c r="C49" s="4"/>
      <c r="D49" s="4"/>
      <c r="E49" s="5"/>
      <c r="F49" s="5"/>
      <c r="H49">
        <f>SUM(H47:H48)</f>
        <v>30375</v>
      </c>
    </row>
    <row r="50" spans="1:8" x14ac:dyDescent="0.35">
      <c r="A50" s="22" t="s">
        <v>27</v>
      </c>
      <c r="B50" s="22"/>
      <c r="C50" s="22"/>
      <c r="D50" s="22"/>
      <c r="E50" s="22" t="s">
        <v>9</v>
      </c>
      <c r="F50" s="23"/>
    </row>
    <row r="51" spans="1:8" x14ac:dyDescent="0.35">
      <c r="A51" s="21" t="s">
        <v>76</v>
      </c>
      <c r="B51" s="12"/>
      <c r="C51" s="12"/>
      <c r="D51" s="12"/>
      <c r="E51" s="20">
        <v>130</v>
      </c>
      <c r="F51" s="20"/>
      <c r="G51">
        <v>65</v>
      </c>
      <c r="H51">
        <f>E51*G51</f>
        <v>8450</v>
      </c>
    </row>
    <row r="52" spans="1:8" x14ac:dyDescent="0.35">
      <c r="A52" s="35"/>
      <c r="B52" s="9"/>
      <c r="C52" s="9"/>
      <c r="D52" s="9"/>
      <c r="E52" s="36"/>
      <c r="F52" s="10"/>
    </row>
    <row r="53" spans="1:8" x14ac:dyDescent="0.35">
      <c r="A53" s="22" t="s">
        <v>29</v>
      </c>
      <c r="B53" s="22"/>
      <c r="C53" s="22"/>
      <c r="D53" s="22"/>
      <c r="E53" s="22" t="s">
        <v>9</v>
      </c>
      <c r="F53" s="23"/>
    </row>
    <row r="54" spans="1:8" x14ac:dyDescent="0.35">
      <c r="A54" s="21" t="s">
        <v>75</v>
      </c>
      <c r="B54" s="12"/>
      <c r="C54" s="12"/>
      <c r="D54" s="12"/>
      <c r="E54" s="20">
        <v>250</v>
      </c>
      <c r="F54" s="20"/>
      <c r="G54">
        <v>8</v>
      </c>
      <c r="H54">
        <f>E54*G54</f>
        <v>2000</v>
      </c>
    </row>
    <row r="55" spans="1:8" x14ac:dyDescent="0.35">
      <c r="A55" s="8"/>
      <c r="B55" s="4"/>
      <c r="C55" s="4"/>
      <c r="D55" s="4"/>
      <c r="E55" s="5"/>
      <c r="F55" s="5"/>
    </row>
    <row r="56" spans="1:8" x14ac:dyDescent="0.35">
      <c r="A56" s="22" t="s">
        <v>37</v>
      </c>
      <c r="B56" s="22"/>
      <c r="C56" s="22"/>
      <c r="D56" s="22"/>
      <c r="E56" s="22" t="s">
        <v>9</v>
      </c>
      <c r="F56" s="23"/>
    </row>
    <row r="57" spans="1:8" x14ac:dyDescent="0.35">
      <c r="A57" s="21" t="s">
        <v>38</v>
      </c>
      <c r="B57" s="12"/>
      <c r="C57" s="12"/>
      <c r="D57" s="12"/>
      <c r="E57" s="20">
        <v>7700</v>
      </c>
      <c r="F57" s="20"/>
      <c r="G57">
        <v>0.55000000000000004</v>
      </c>
      <c r="H57">
        <f>E57*G57</f>
        <v>4235</v>
      </c>
    </row>
    <row r="58" spans="1:8" x14ac:dyDescent="0.35">
      <c r="A58" s="8"/>
      <c r="B58" s="4"/>
      <c r="C58" s="4"/>
      <c r="D58" s="4"/>
      <c r="E58" s="5"/>
      <c r="F58" s="5"/>
      <c r="G58" t="s">
        <v>30</v>
      </c>
      <c r="H58">
        <f>SUM(H20,H20,H39,H45,H49,H51,H54,H57)</f>
        <v>138519</v>
      </c>
    </row>
    <row r="59" spans="1:8" x14ac:dyDescent="0.35">
      <c r="A59" s="15" t="s">
        <v>12</v>
      </c>
      <c r="B59" s="16"/>
      <c r="C59" s="16"/>
      <c r="D59" s="16"/>
      <c r="E59" s="16"/>
      <c r="F59" s="17"/>
      <c r="G59" t="s">
        <v>21</v>
      </c>
      <c r="H59">
        <v>73200</v>
      </c>
    </row>
    <row r="60" spans="1:8" x14ac:dyDescent="0.35">
      <c r="A60" s="15" t="s">
        <v>13</v>
      </c>
      <c r="B60" s="16"/>
      <c r="C60" s="16"/>
      <c r="D60" s="16"/>
      <c r="E60" s="16"/>
      <c r="F60" s="17"/>
      <c r="G60" t="s">
        <v>22</v>
      </c>
      <c r="H60">
        <v>74240</v>
      </c>
    </row>
    <row r="61" spans="1:8" x14ac:dyDescent="0.35">
      <c r="A61" s="15" t="s">
        <v>14</v>
      </c>
      <c r="B61" s="16"/>
      <c r="C61" s="16"/>
      <c r="D61" s="16"/>
      <c r="E61" s="16"/>
      <c r="F61" s="17"/>
      <c r="G61" t="s">
        <v>23</v>
      </c>
      <c r="H61">
        <v>12000</v>
      </c>
    </row>
    <row r="62" spans="1:8" x14ac:dyDescent="0.35">
      <c r="A62" s="15" t="s">
        <v>15</v>
      </c>
      <c r="B62" s="16"/>
      <c r="C62" s="16"/>
      <c r="D62" s="16"/>
      <c r="E62" s="16"/>
      <c r="F62" s="17"/>
    </row>
    <row r="63" spans="1:8" x14ac:dyDescent="0.35">
      <c r="A63" s="15" t="s">
        <v>15</v>
      </c>
      <c r="B63" s="16"/>
      <c r="C63" s="16"/>
      <c r="D63" s="16"/>
      <c r="E63" s="16"/>
      <c r="F63" s="17"/>
    </row>
    <row r="64" spans="1:8" x14ac:dyDescent="0.35">
      <c r="A64" s="15" t="s">
        <v>16</v>
      </c>
      <c r="B64" s="16"/>
      <c r="C64" s="16"/>
      <c r="D64" s="16"/>
      <c r="E64" s="16"/>
      <c r="F64" s="17"/>
      <c r="G64" t="s">
        <v>25</v>
      </c>
      <c r="H64">
        <f>SUM(H58:H61)</f>
        <v>297959</v>
      </c>
    </row>
    <row r="65" spans="1:8" x14ac:dyDescent="0.35">
      <c r="A65" s="15" t="s">
        <v>17</v>
      </c>
      <c r="B65" s="16"/>
      <c r="C65" s="16"/>
      <c r="D65" s="16"/>
      <c r="E65" s="16"/>
      <c r="F65" s="17"/>
      <c r="G65" t="s">
        <v>24</v>
      </c>
      <c r="H65">
        <f>H64*1.25</f>
        <v>372448.75</v>
      </c>
    </row>
    <row r="66" spans="1:8" x14ac:dyDescent="0.35">
      <c r="A66" s="15" t="s">
        <v>18</v>
      </c>
      <c r="B66" s="16"/>
      <c r="C66" s="16"/>
      <c r="D66" s="16"/>
      <c r="E66" s="16"/>
      <c r="F66" s="17"/>
    </row>
    <row r="67" spans="1:8" x14ac:dyDescent="0.35">
      <c r="A67" s="15" t="s">
        <v>82</v>
      </c>
      <c r="B67" s="16"/>
      <c r="C67" s="16"/>
      <c r="D67" s="16"/>
      <c r="E67" s="16"/>
      <c r="F67" s="17"/>
    </row>
    <row r="68" spans="1:8" ht="15.75" customHeight="1" thickBot="1" x14ac:dyDescent="0.4">
      <c r="A68" s="3"/>
      <c r="B68" s="3"/>
      <c r="C68" s="3"/>
      <c r="D68" s="3"/>
      <c r="E68" s="3"/>
      <c r="F68" s="3"/>
    </row>
    <row r="69" spans="1:8" x14ac:dyDescent="0.35">
      <c r="A69" s="25" t="s">
        <v>11</v>
      </c>
      <c r="B69" s="26"/>
      <c r="C69" s="26"/>
      <c r="D69" s="27"/>
      <c r="E69" s="28">
        <v>372450</v>
      </c>
      <c r="F69" s="29"/>
    </row>
    <row r="70" spans="1:8" x14ac:dyDescent="0.35">
      <c r="A70" s="6"/>
      <c r="B70" s="6"/>
      <c r="C70" s="6"/>
      <c r="D70" s="6"/>
      <c r="E70" s="6"/>
      <c r="F70" s="6"/>
    </row>
    <row r="71" spans="1:8" x14ac:dyDescent="0.35">
      <c r="A71" s="15" t="s">
        <v>31</v>
      </c>
      <c r="B71" s="16"/>
      <c r="C71" s="16"/>
      <c r="D71" s="16"/>
      <c r="E71" s="16"/>
      <c r="F71" s="17"/>
    </row>
    <row r="72" spans="1:8" x14ac:dyDescent="0.35">
      <c r="A72" s="15" t="s">
        <v>32</v>
      </c>
      <c r="B72" s="16"/>
      <c r="C72" s="16"/>
      <c r="D72" s="16"/>
      <c r="E72" s="16"/>
      <c r="F72" s="17"/>
    </row>
    <row r="73" spans="1:8" x14ac:dyDescent="0.35">
      <c r="A73" s="15" t="s">
        <v>33</v>
      </c>
      <c r="B73" s="16"/>
      <c r="C73" s="16"/>
      <c r="D73" s="16"/>
      <c r="E73" s="16"/>
      <c r="F73" s="17"/>
    </row>
    <row r="74" spans="1:8" x14ac:dyDescent="0.35">
      <c r="A74" s="15" t="s">
        <v>34</v>
      </c>
      <c r="B74" s="16"/>
      <c r="C74" s="16"/>
      <c r="D74" s="16"/>
      <c r="E74" s="16"/>
      <c r="F74" s="17"/>
    </row>
    <row r="75" spans="1:8" x14ac:dyDescent="0.35">
      <c r="A75" s="15" t="s">
        <v>35</v>
      </c>
      <c r="B75" s="16"/>
      <c r="C75" s="16"/>
      <c r="D75" s="16"/>
      <c r="E75" s="16"/>
      <c r="F75" s="17"/>
    </row>
    <row r="76" spans="1:8" x14ac:dyDescent="0.35">
      <c r="A76" s="32" t="s">
        <v>42</v>
      </c>
      <c r="B76" s="33"/>
      <c r="C76" s="33"/>
      <c r="D76" s="33"/>
      <c r="E76" s="33"/>
      <c r="F76" s="34"/>
    </row>
    <row r="77" spans="1:8" x14ac:dyDescent="0.35">
      <c r="A77" s="15" t="s">
        <v>43</v>
      </c>
      <c r="B77" s="16"/>
      <c r="C77" s="16"/>
      <c r="D77" s="16"/>
      <c r="E77" s="16"/>
      <c r="F77" s="17"/>
    </row>
    <row r="78" spans="1:8" x14ac:dyDescent="0.35">
      <c r="A78" s="32" t="s">
        <v>44</v>
      </c>
      <c r="B78" s="33"/>
      <c r="C78" s="33"/>
      <c r="D78" s="33"/>
      <c r="E78" s="33"/>
      <c r="F78" s="34"/>
    </row>
    <row r="79" spans="1:8" x14ac:dyDescent="0.35">
      <c r="A79" s="32" t="s">
        <v>45</v>
      </c>
      <c r="B79" s="33"/>
      <c r="C79" s="33"/>
      <c r="D79" s="33"/>
      <c r="E79" s="33"/>
      <c r="F79" s="34"/>
    </row>
    <row r="80" spans="1:8" x14ac:dyDescent="0.35">
      <c r="A80" s="32" t="s">
        <v>46</v>
      </c>
      <c r="B80" s="33"/>
      <c r="C80" s="33"/>
      <c r="D80" s="33"/>
      <c r="E80" s="33"/>
      <c r="F80" s="34"/>
    </row>
    <row r="81" spans="1:8" x14ac:dyDescent="0.35">
      <c r="A81" s="4"/>
      <c r="B81" s="4"/>
      <c r="C81" s="4"/>
      <c r="D81" s="4"/>
      <c r="E81" s="4"/>
      <c r="F81" s="4"/>
    </row>
    <row r="82" spans="1:8" ht="16" customHeight="1" x14ac:dyDescent="0.35">
      <c r="A82" s="22" t="s">
        <v>28</v>
      </c>
      <c r="B82" s="22"/>
      <c r="C82" s="22"/>
      <c r="D82" s="22"/>
      <c r="E82" s="22" t="s">
        <v>9</v>
      </c>
      <c r="F82" s="23"/>
    </row>
    <row r="83" spans="1:8" x14ac:dyDescent="0.35">
      <c r="A83" s="21" t="s">
        <v>28</v>
      </c>
      <c r="B83" s="12"/>
      <c r="C83" s="12"/>
      <c r="D83" s="12"/>
      <c r="E83" s="30">
        <v>3080</v>
      </c>
      <c r="F83" s="31"/>
    </row>
    <row r="84" spans="1:8" ht="15.75" customHeight="1" thickBot="1" x14ac:dyDescent="0.4">
      <c r="A84" s="3"/>
      <c r="B84" s="3"/>
      <c r="C84" s="3"/>
      <c r="D84" s="3"/>
      <c r="E84" s="3"/>
      <c r="F84" s="3"/>
      <c r="G84">
        <v>10</v>
      </c>
      <c r="H84">
        <f>E83*G84</f>
        <v>30800</v>
      </c>
    </row>
    <row r="85" spans="1:8" x14ac:dyDescent="0.35">
      <c r="A85" s="25" t="s">
        <v>11</v>
      </c>
      <c r="B85" s="26"/>
      <c r="C85" s="26"/>
      <c r="D85" s="27"/>
      <c r="E85" s="28">
        <v>30800</v>
      </c>
      <c r="F85" s="29"/>
    </row>
    <row r="86" spans="1:8" x14ac:dyDescent="0.35">
      <c r="A86" s="6"/>
      <c r="B86" s="6"/>
      <c r="C86" s="6"/>
      <c r="D86" s="6"/>
      <c r="E86" s="6"/>
      <c r="F86" s="6"/>
    </row>
  </sheetData>
  <mergeCells count="121">
    <mergeCell ref="A17:D17"/>
    <mergeCell ref="E17:F17"/>
    <mergeCell ref="A18:D18"/>
    <mergeCell ref="E18:F18"/>
    <mergeCell ref="A19:D19"/>
    <mergeCell ref="E19:F19"/>
    <mergeCell ref="A53:D53"/>
    <mergeCell ref="E53:F53"/>
    <mergeCell ref="A54:D54"/>
    <mergeCell ref="E54:F54"/>
    <mergeCell ref="A67:F67"/>
    <mergeCell ref="A40:D40"/>
    <mergeCell ref="E40:F40"/>
    <mergeCell ref="A41:D41"/>
    <mergeCell ref="E41:F41"/>
    <mergeCell ref="A50:D50"/>
    <mergeCell ref="E50:F50"/>
    <mergeCell ref="E85:F85"/>
    <mergeCell ref="E83:F83"/>
    <mergeCell ref="A56:D56"/>
    <mergeCell ref="E56:F56"/>
    <mergeCell ref="A57:D57"/>
    <mergeCell ref="E57:F57"/>
    <mergeCell ref="A43:D43"/>
    <mergeCell ref="E43:F43"/>
    <mergeCell ref="A44:D44"/>
    <mergeCell ref="E44:F44"/>
    <mergeCell ref="A31:D31"/>
    <mergeCell ref="E31:F31"/>
    <mergeCell ref="A32:D32"/>
    <mergeCell ref="E32:F32"/>
    <mergeCell ref="A15:D15"/>
    <mergeCell ref="E15:F15"/>
    <mergeCell ref="A16:D16"/>
    <mergeCell ref="E16:F16"/>
    <mergeCell ref="A46:D46"/>
    <mergeCell ref="E46:F46"/>
    <mergeCell ref="A48:D48"/>
    <mergeCell ref="E48:F48"/>
    <mergeCell ref="A42:D42"/>
    <mergeCell ref="E42:F42"/>
    <mergeCell ref="E30:F30"/>
    <mergeCell ref="A33:D33"/>
    <mergeCell ref="E33:F33"/>
    <mergeCell ref="A34:D34"/>
    <mergeCell ref="E34:F34"/>
    <mergeCell ref="A36:D36"/>
    <mergeCell ref="A61:F61"/>
    <mergeCell ref="A78:F78"/>
    <mergeCell ref="A79:F79"/>
    <mergeCell ref="A80:F80"/>
    <mergeCell ref="E36:F36"/>
    <mergeCell ref="A37:D37"/>
    <mergeCell ref="E37:F37"/>
    <mergeCell ref="A38:D38"/>
    <mergeCell ref="E38:F38"/>
    <mergeCell ref="A51:D51"/>
    <mergeCell ref="E51:F51"/>
    <mergeCell ref="A82:D82"/>
    <mergeCell ref="A83:D83"/>
    <mergeCell ref="A85:D85"/>
    <mergeCell ref="E82:F82"/>
    <mergeCell ref="E69:F69"/>
    <mergeCell ref="A66:F66"/>
    <mergeCell ref="A62:F62"/>
    <mergeCell ref="A69:D69"/>
    <mergeCell ref="A71:F71"/>
    <mergeCell ref="A72:F72"/>
    <mergeCell ref="A73:F73"/>
    <mergeCell ref="A74:F74"/>
    <mergeCell ref="A75:F75"/>
    <mergeCell ref="A76:F76"/>
    <mergeCell ref="A77:F77"/>
    <mergeCell ref="A22:D22"/>
    <mergeCell ref="A24:D24"/>
    <mergeCell ref="E24:F24"/>
    <mergeCell ref="A25:D25"/>
    <mergeCell ref="E25:F25"/>
    <mergeCell ref="A26:D26"/>
    <mergeCell ref="E26:F26"/>
    <mergeCell ref="A27:D27"/>
    <mergeCell ref="B6:F6"/>
    <mergeCell ref="A8:D8"/>
    <mergeCell ref="E8:F8"/>
    <mergeCell ref="A9:D9"/>
    <mergeCell ref="E9:F9"/>
    <mergeCell ref="A11:D11"/>
    <mergeCell ref="A13:D13"/>
    <mergeCell ref="E13:F13"/>
    <mergeCell ref="A21:D21"/>
    <mergeCell ref="E21:F21"/>
    <mergeCell ref="E11:F11"/>
    <mergeCell ref="A12:D12"/>
    <mergeCell ref="A10:D10"/>
    <mergeCell ref="E10:F10"/>
    <mergeCell ref="A14:D14"/>
    <mergeCell ref="E14:F14"/>
    <mergeCell ref="A23:D23"/>
    <mergeCell ref="E23:F23"/>
    <mergeCell ref="A28:D28"/>
    <mergeCell ref="E28:F28"/>
    <mergeCell ref="A29:D29"/>
    <mergeCell ref="E29:F29"/>
    <mergeCell ref="A30:D30"/>
    <mergeCell ref="A35:D35"/>
    <mergeCell ref="E35:F35"/>
    <mergeCell ref="E27:F27"/>
    <mergeCell ref="A1:F1"/>
    <mergeCell ref="C2:F2"/>
    <mergeCell ref="C3:F3"/>
    <mergeCell ref="C4:F4"/>
    <mergeCell ref="C5:F5"/>
    <mergeCell ref="A59:F59"/>
    <mergeCell ref="A60:F60"/>
    <mergeCell ref="A64:F64"/>
    <mergeCell ref="A65:F65"/>
    <mergeCell ref="A63:F63"/>
    <mergeCell ref="E12:F12"/>
    <mergeCell ref="A47:D47"/>
    <mergeCell ref="E47:F47"/>
    <mergeCell ref="E22:F2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nelsonmartinezjr04@gmail.com</cp:lastModifiedBy>
  <cp:lastPrinted>2020-06-24T01:38:41Z</cp:lastPrinted>
  <dcterms:created xsi:type="dcterms:W3CDTF">2019-02-26T17:30:44Z</dcterms:created>
  <dcterms:modified xsi:type="dcterms:W3CDTF">2021-08-11T01:04:19Z</dcterms:modified>
</cp:coreProperties>
</file>