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a7e49c052565d54/Desktop/Estimations/"/>
    </mc:Choice>
  </mc:AlternateContent>
  <xr:revisionPtr revIDLastSave="15" documentId="8_{74927E3A-151E-4F68-A0C7-54C6309917AA}" xr6:coauthVersionLast="47" xr6:coauthVersionMax="47" xr10:uidLastSave="{CC5504D6-C903-428E-A64A-10115F298F87}"/>
  <bookViews>
    <workbookView xWindow="-110" yWindow="-110" windowWidth="22780" windowHeight="14660" xr2:uid="{5E68A14D-6D3E-485B-B1B0-ECB233BB4B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70" i="1" l="1"/>
  <c r="I80" i="1" s="1"/>
  <c r="I84" i="1" s="1"/>
  <c r="H67" i="1"/>
  <c r="H64" i="1"/>
  <c r="H65" i="1" s="1"/>
  <c r="H63" i="1"/>
  <c r="H60" i="1"/>
  <c r="H61" i="1" s="1"/>
  <c r="H44" i="1"/>
  <c r="H41" i="1"/>
  <c r="H39" i="1"/>
  <c r="H38" i="1"/>
  <c r="H37" i="1"/>
  <c r="H34" i="1"/>
  <c r="H35" i="1" s="1"/>
  <c r="I54" i="1" s="1"/>
  <c r="I58" i="1" s="1"/>
  <c r="H19" i="1"/>
  <c r="H16" i="1"/>
  <c r="H13" i="1"/>
  <c r="H12" i="1"/>
  <c r="H14" i="1" s="1"/>
  <c r="I22" i="1" s="1"/>
  <c r="I26" i="1" s="1"/>
  <c r="I27" i="1" s="1"/>
  <c r="H9" i="1"/>
  <c r="H10" i="1" s="1"/>
</calcChain>
</file>

<file path=xl/sharedStrings.xml><?xml version="1.0" encoding="utf-8"?>
<sst xmlns="http://schemas.openxmlformats.org/spreadsheetml/2006/main" count="102" uniqueCount="47">
  <si>
    <t>Caliente Landscape &amp; Irrigation</t>
  </si>
  <si>
    <t>To:</t>
  </si>
  <si>
    <t>Contact</t>
  </si>
  <si>
    <t>Date:</t>
  </si>
  <si>
    <t>Nelson Martinez Jr</t>
  </si>
  <si>
    <t>Job Name:</t>
  </si>
  <si>
    <t>(623) 221-5370</t>
  </si>
  <si>
    <t>Plan Date:</t>
  </si>
  <si>
    <t>Scope of Work</t>
  </si>
  <si>
    <t>Install All Trees, Shrubs, Irrigation and Landscape Material to Meet all Landscape Plans and Specs</t>
  </si>
  <si>
    <t>Trees</t>
  </si>
  <si>
    <t>Quantity</t>
  </si>
  <si>
    <t>DG</t>
  </si>
  <si>
    <t>Sleeving</t>
  </si>
  <si>
    <t>New Irrigation Controller</t>
  </si>
  <si>
    <t>Wire for Controller and Valves</t>
  </si>
  <si>
    <t>Mainline Piping, Fittings, Components</t>
  </si>
  <si>
    <t>Lateral Line Piping and Fittings</t>
  </si>
  <si>
    <t>Drip Irrigation for Plants and Shrubs</t>
  </si>
  <si>
    <t>Backflow Preventer w/ Cage</t>
  </si>
  <si>
    <t>Total</t>
  </si>
  <si>
    <t>Salvage, Demo and Relocation Excluded</t>
  </si>
  <si>
    <t>Hard Dig Excluded</t>
  </si>
  <si>
    <t>All Grades to be Left Within 1/10 of a Foot Before Landscape Begins</t>
  </si>
  <si>
    <t>Rough Grade Excluded</t>
  </si>
  <si>
    <t>Tagging of Trees/Plants is Responsibilty of Landscape Architect</t>
  </si>
  <si>
    <t xml:space="preserve">Soil Amendments and Preparation Excluded </t>
  </si>
  <si>
    <t>Irrigation</t>
  </si>
  <si>
    <t>Notes</t>
  </si>
  <si>
    <t>Shrubs</t>
  </si>
  <si>
    <t>Groundcovers</t>
  </si>
  <si>
    <t>Grouted/Hand Placed Rip Rap Excluded</t>
  </si>
  <si>
    <t>Chasse Building Team</t>
  </si>
  <si>
    <t>District Support Facility</t>
  </si>
  <si>
    <t>PHASE 1</t>
  </si>
  <si>
    <t>Red Push Pistache 2" Caliper</t>
  </si>
  <si>
    <t>5 Gal Rio Bravo Texas Ranger Sage</t>
  </si>
  <si>
    <t>5 Gal Valentine Bush</t>
  </si>
  <si>
    <t>1 Gal Outback Sunrise Emu</t>
  </si>
  <si>
    <t>1/2" Screened Gila Brown</t>
  </si>
  <si>
    <t>total</t>
  </si>
  <si>
    <t>irri</t>
  </si>
  <si>
    <t>equip</t>
  </si>
  <si>
    <t>Labor</t>
  </si>
  <si>
    <t>PHASE 2</t>
  </si>
  <si>
    <t>PHASE 3</t>
  </si>
  <si>
    <t>Artificial Turf Excluded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</si>
</sst>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8">
    <xf numFmtId="0" fontId="0" fillId="0" borderId="0" xfId="0"/>
    <xf numFmtId="0" fontId="2" fillId="0" borderId="2" xfId="0" applyFont="1" applyBorder="1"/>
    <xf numFmtId="0" fontId="0" fillId="2" borderId="0" xfId="0" applyFill="1"/>
    <xf numFmtId="0" fontId="0" fillId="0" borderId="0" xfId="0" applyAlignment="1">
      <alignment horizontal="right"/>
    </xf>
    <xf numFmtId="0" fontId="0" fillId="2" borderId="9" xfId="0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5" xfId="0" applyBorder="1"/>
    <xf numFmtId="0" fontId="0" fillId="0" borderId="3" xfId="0" applyBorder="1"/>
    <xf numFmtId="0" fontId="0" fillId="0" borderId="4" xfId="0" applyBorder="1"/>
    <xf numFmtId="44" fontId="2" fillId="0" borderId="6" xfId="1" applyFont="1" applyBorder="1"/>
    <xf numFmtId="44" fontId="2" fillId="0" borderId="7" xfId="1" applyFont="1" applyBorder="1"/>
    <xf numFmtId="44" fontId="2" fillId="0" borderId="8" xfId="1" applyFont="1" applyBorder="1"/>
    <xf numFmtId="0" fontId="2" fillId="0" borderId="1" xfId="0" applyFont="1" applyBorder="1"/>
    <xf numFmtId="0" fontId="0" fillId="0" borderId="2" xfId="0" applyBorder="1"/>
    <xf numFmtId="0" fontId="0" fillId="0" borderId="2" xfId="0" applyBorder="1" applyAlignment="1">
      <alignment horizontal="right"/>
    </xf>
    <xf numFmtId="0" fontId="2" fillId="0" borderId="3" xfId="0" applyFont="1" applyBorder="1"/>
    <xf numFmtId="0" fontId="2" fillId="0" borderId="4" xfId="0" applyFont="1" applyBorder="1"/>
    <xf numFmtId="0" fontId="0" fillId="0" borderId="5" xfId="0" applyBorder="1" applyAlignment="1">
      <alignment horizontal="right"/>
    </xf>
    <xf numFmtId="0" fontId="0" fillId="0" borderId="4" xfId="0" applyBorder="1" applyAlignment="1">
      <alignment horizontal="right"/>
    </xf>
    <xf numFmtId="0" fontId="2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2" xfId="0" applyBorder="1" applyAlignment="1">
      <alignment wrapText="1"/>
    </xf>
    <xf numFmtId="0" fontId="0" fillId="0" borderId="1" xfId="0" applyBorder="1"/>
    <xf numFmtId="14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lef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1924049</xdr:colOff>
      <xdr:row>0</xdr:row>
      <xdr:rowOff>773126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70F80A8-BC04-4C84-BD42-38A236BBC5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24049" cy="773126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6F832E4-01C2-4F3E-B5CE-A370F0EE89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8CD9808-649E-4CA3-BAF3-C6574F976B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E5CC069-73C3-40BF-BF99-D4F899F0BF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48259</xdr:colOff>
      <xdr:row>0</xdr:row>
      <xdr:rowOff>742950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31760C1-EF7D-4B4E-A5CE-DF8C4413A4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042159" cy="74295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A697DB9-A475-409C-BEE0-CF3C18AED9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E4C0B0F-0038-4E92-9CBC-3B091FBDE7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60EAD2DA-2212-4AC5-A690-EE0E500754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C384D2FA-567C-4C7D-BD6C-A58F069031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57C4C25F-82C5-427A-B374-A039698B03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32F1C806-125B-48A0-8132-57D66FF689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6B7AAAB4-050C-4A9A-AA76-3CCB1A0CFC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3CB150DA-C311-4A45-8F95-24FFF9888A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9E171D0-8BA3-49D2-B828-127C1377EF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EE60A441-2CE9-445E-99C7-ED0EC11C35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48259</xdr:colOff>
      <xdr:row>0</xdr:row>
      <xdr:rowOff>742950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C0862162-3B1B-4EEB-B39A-95B31D7675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042159" cy="74295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83825F1E-56BE-46B5-93E8-95FE1D797F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B049C7D4-DD49-4A5D-885D-C856BA9446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4725EDDF-D8D7-47DD-991A-BAB6C5A929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6905838D-4686-470E-80A2-4B910C0100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44C50A44-6576-437A-B9A7-CE601AAE73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2493254E-B84D-40AA-8D9A-EF688FF6A2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6946CDDE-25E4-4790-832B-6EBB9CD7AD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6F1D9D42-77F8-447F-AA86-EA8CE5138F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07380-D159-484E-B9AB-8E006AE18CFA}">
  <dimension ref="A1:I93"/>
  <sheetViews>
    <sheetView tabSelected="1" topLeftCell="A64" workbookViewId="0">
      <selection activeCell="E82" sqref="E82"/>
    </sheetView>
  </sheetViews>
  <sheetFormatPr defaultRowHeight="14.5" x14ac:dyDescent="0.35"/>
  <cols>
    <col min="1" max="1" width="28.54296875" customWidth="1"/>
    <col min="2" max="2" width="10.6328125" customWidth="1"/>
    <col min="3" max="4" width="9.08984375" customWidth="1"/>
  </cols>
  <sheetData>
    <row r="1" spans="1:8" ht="61.5" customHeight="1" x14ac:dyDescent="0.35">
      <c r="A1" s="25"/>
      <c r="B1" s="25"/>
      <c r="C1" s="25"/>
      <c r="D1" s="25"/>
      <c r="E1" s="25"/>
      <c r="F1" s="25"/>
    </row>
    <row r="2" spans="1:8" x14ac:dyDescent="0.35">
      <c r="A2" s="5" t="s">
        <v>0</v>
      </c>
      <c r="B2" s="5" t="s">
        <v>1</v>
      </c>
      <c r="C2" s="16" t="s">
        <v>32</v>
      </c>
      <c r="D2" s="16"/>
      <c r="E2" s="16"/>
      <c r="F2" s="16"/>
    </row>
    <row r="3" spans="1:8" x14ac:dyDescent="0.35">
      <c r="A3" s="1" t="s">
        <v>2</v>
      </c>
      <c r="B3" s="5" t="s">
        <v>3</v>
      </c>
      <c r="C3" s="26">
        <v>44257</v>
      </c>
      <c r="D3" s="27"/>
      <c r="E3" s="27"/>
      <c r="F3" s="27"/>
    </row>
    <row r="4" spans="1:8" x14ac:dyDescent="0.35">
      <c r="A4" s="5" t="s">
        <v>4</v>
      </c>
      <c r="B4" s="5" t="s">
        <v>5</v>
      </c>
      <c r="C4" s="16" t="s">
        <v>33</v>
      </c>
      <c r="D4" s="16"/>
      <c r="E4" s="16"/>
      <c r="F4" s="16"/>
    </row>
    <row r="5" spans="1:8" x14ac:dyDescent="0.35">
      <c r="A5" s="5" t="s">
        <v>6</v>
      </c>
      <c r="B5" s="5" t="s">
        <v>7</v>
      </c>
      <c r="C5" s="26">
        <v>44243</v>
      </c>
      <c r="D5" s="27"/>
      <c r="E5" s="27"/>
      <c r="F5" s="27"/>
    </row>
    <row r="6" spans="1:8" ht="29.25" customHeight="1" x14ac:dyDescent="0.35">
      <c r="A6" s="5" t="s">
        <v>8</v>
      </c>
      <c r="B6" s="24" t="s">
        <v>9</v>
      </c>
      <c r="C6" s="24"/>
      <c r="D6" s="24"/>
      <c r="E6" s="24"/>
      <c r="F6" s="24"/>
    </row>
    <row r="7" spans="1:8" x14ac:dyDescent="0.35">
      <c r="A7" s="22" t="s">
        <v>34</v>
      </c>
      <c r="B7" s="23"/>
      <c r="C7" s="23"/>
      <c r="D7" s="23"/>
      <c r="E7" s="23"/>
      <c r="F7" s="23"/>
    </row>
    <row r="8" spans="1:8" x14ac:dyDescent="0.35">
      <c r="A8" s="18" t="s">
        <v>10</v>
      </c>
      <c r="B8" s="18"/>
      <c r="C8" s="18"/>
      <c r="D8" s="18"/>
      <c r="E8" s="18" t="s">
        <v>11</v>
      </c>
      <c r="F8" s="18"/>
    </row>
    <row r="9" spans="1:8" x14ac:dyDescent="0.35">
      <c r="A9" s="16" t="s">
        <v>35</v>
      </c>
      <c r="B9" s="16"/>
      <c r="C9" s="16"/>
      <c r="D9" s="16"/>
      <c r="E9" s="17">
        <v>30</v>
      </c>
      <c r="F9" s="17"/>
      <c r="G9">
        <v>300</v>
      </c>
      <c r="H9">
        <f>E9*G9</f>
        <v>9000</v>
      </c>
    </row>
    <row r="10" spans="1:8" x14ac:dyDescent="0.35">
      <c r="E10" s="3"/>
      <c r="F10" s="3"/>
      <c r="H10">
        <f>SUM(H9)</f>
        <v>9000</v>
      </c>
    </row>
    <row r="11" spans="1:8" x14ac:dyDescent="0.35">
      <c r="A11" s="18" t="s">
        <v>29</v>
      </c>
      <c r="B11" s="18"/>
      <c r="C11" s="18"/>
      <c r="D11" s="18"/>
      <c r="E11" s="18" t="s">
        <v>11</v>
      </c>
      <c r="F11" s="19"/>
    </row>
    <row r="12" spans="1:8" x14ac:dyDescent="0.35">
      <c r="A12" s="9" t="s">
        <v>36</v>
      </c>
      <c r="B12" s="10"/>
      <c r="C12" s="10"/>
      <c r="D12" s="11"/>
      <c r="E12" s="20">
        <v>87</v>
      </c>
      <c r="F12" s="21"/>
      <c r="G12">
        <v>9</v>
      </c>
      <c r="H12">
        <f t="shared" ref="H12:H16" si="0">E12*G12</f>
        <v>783</v>
      </c>
    </row>
    <row r="13" spans="1:8" x14ac:dyDescent="0.35">
      <c r="A13" s="9" t="s">
        <v>37</v>
      </c>
      <c r="B13" s="10"/>
      <c r="C13" s="10"/>
      <c r="D13" s="11"/>
      <c r="E13" s="20">
        <v>82</v>
      </c>
      <c r="F13" s="21"/>
      <c r="G13">
        <v>9</v>
      </c>
      <c r="H13">
        <f t="shared" si="0"/>
        <v>738</v>
      </c>
    </row>
    <row r="14" spans="1:8" x14ac:dyDescent="0.35">
      <c r="A14" s="6"/>
      <c r="B14" s="6"/>
      <c r="C14" s="6"/>
      <c r="D14" s="6"/>
      <c r="E14" s="8"/>
      <c r="F14" s="7"/>
      <c r="H14">
        <f>SUM(H12:H13)</f>
        <v>1521</v>
      </c>
    </row>
    <row r="15" spans="1:8" x14ac:dyDescent="0.35">
      <c r="A15" s="18" t="s">
        <v>30</v>
      </c>
      <c r="B15" s="18"/>
      <c r="C15" s="18"/>
      <c r="D15" s="18"/>
      <c r="E15" s="18" t="s">
        <v>11</v>
      </c>
      <c r="F15" s="19"/>
    </row>
    <row r="16" spans="1:8" ht="16" customHeight="1" x14ac:dyDescent="0.35">
      <c r="A16" s="16" t="s">
        <v>38</v>
      </c>
      <c r="B16" s="16"/>
      <c r="C16" s="16"/>
      <c r="D16" s="16"/>
      <c r="E16" s="17">
        <v>16</v>
      </c>
      <c r="F16" s="17"/>
      <c r="G16">
        <v>3</v>
      </c>
      <c r="H16">
        <f t="shared" si="0"/>
        <v>48</v>
      </c>
    </row>
    <row r="17" spans="1:9" x14ac:dyDescent="0.35">
      <c r="E17" s="3"/>
      <c r="F17" s="3"/>
    </row>
    <row r="18" spans="1:9" x14ac:dyDescent="0.35">
      <c r="A18" s="18" t="s">
        <v>12</v>
      </c>
      <c r="B18" s="18"/>
      <c r="C18" s="18"/>
      <c r="D18" s="18"/>
      <c r="E18" s="18" t="s">
        <v>11</v>
      </c>
      <c r="F18" s="19"/>
    </row>
    <row r="19" spans="1:9" x14ac:dyDescent="0.35">
      <c r="A19" s="16" t="s">
        <v>39</v>
      </c>
      <c r="B19" s="16"/>
      <c r="C19" s="16"/>
      <c r="D19" s="16"/>
      <c r="E19" s="17">
        <v>130</v>
      </c>
      <c r="F19" s="17"/>
      <c r="G19">
        <v>40</v>
      </c>
      <c r="H19">
        <f>E19*G19</f>
        <v>5200</v>
      </c>
    </row>
    <row r="20" spans="1:9" x14ac:dyDescent="0.35">
      <c r="E20" s="3"/>
      <c r="F20" s="3"/>
    </row>
    <row r="21" spans="1:9" x14ac:dyDescent="0.35">
      <c r="A21" s="18" t="s">
        <v>27</v>
      </c>
      <c r="B21" s="18"/>
      <c r="C21" s="18"/>
      <c r="D21" s="18"/>
      <c r="E21" s="18"/>
      <c r="F21" s="19"/>
    </row>
    <row r="22" spans="1:9" x14ac:dyDescent="0.35">
      <c r="A22" s="9" t="s">
        <v>13</v>
      </c>
      <c r="B22" s="10"/>
      <c r="C22" s="10"/>
      <c r="D22" s="10"/>
      <c r="E22" s="10"/>
      <c r="F22" s="11"/>
      <c r="H22" t="s">
        <v>40</v>
      </c>
      <c r="I22">
        <f>SUM(H19,H16,H14,H10)</f>
        <v>15769</v>
      </c>
    </row>
    <row r="23" spans="1:9" x14ac:dyDescent="0.35">
      <c r="A23" s="9" t="s">
        <v>14</v>
      </c>
      <c r="B23" s="10"/>
      <c r="C23" s="10"/>
      <c r="D23" s="10"/>
      <c r="E23" s="10"/>
      <c r="F23" s="11"/>
      <c r="H23" t="s">
        <v>41</v>
      </c>
      <c r="I23">
        <v>5000</v>
      </c>
    </row>
    <row r="24" spans="1:9" x14ac:dyDescent="0.35">
      <c r="A24" s="9" t="s">
        <v>15</v>
      </c>
      <c r="B24" s="10"/>
      <c r="C24" s="10"/>
      <c r="D24" s="10"/>
      <c r="E24" s="10"/>
      <c r="F24" s="11"/>
      <c r="H24" t="s">
        <v>42</v>
      </c>
      <c r="I24">
        <v>1500</v>
      </c>
    </row>
    <row r="25" spans="1:9" x14ac:dyDescent="0.35">
      <c r="A25" s="9" t="s">
        <v>16</v>
      </c>
      <c r="B25" s="10"/>
      <c r="C25" s="10"/>
      <c r="D25" s="10"/>
      <c r="E25" s="10"/>
      <c r="F25" s="11"/>
      <c r="H25" t="s">
        <v>43</v>
      </c>
      <c r="I25">
        <v>10000</v>
      </c>
    </row>
    <row r="26" spans="1:9" x14ac:dyDescent="0.35">
      <c r="A26" s="9" t="s">
        <v>17</v>
      </c>
      <c r="B26" s="10"/>
      <c r="C26" s="10"/>
      <c r="D26" s="10"/>
      <c r="E26" s="10"/>
      <c r="F26" s="11"/>
      <c r="I26">
        <f>SUM(I22:I25)</f>
        <v>32269</v>
      </c>
    </row>
    <row r="27" spans="1:9" x14ac:dyDescent="0.35">
      <c r="A27" s="9" t="s">
        <v>18</v>
      </c>
      <c r="B27" s="10"/>
      <c r="C27" s="10"/>
      <c r="D27" s="10"/>
      <c r="E27" s="10"/>
      <c r="F27" s="11"/>
      <c r="I27">
        <f>SUM(I26)*1.25</f>
        <v>40336.25</v>
      </c>
    </row>
    <row r="28" spans="1:9" x14ac:dyDescent="0.35">
      <c r="A28" s="9" t="s">
        <v>19</v>
      </c>
      <c r="B28" s="10"/>
      <c r="C28" s="10"/>
      <c r="D28" s="10"/>
      <c r="E28" s="10"/>
      <c r="F28" s="11"/>
    </row>
    <row r="29" spans="1:9" ht="15" thickBot="1" x14ac:dyDescent="0.4">
      <c r="A29" s="2"/>
      <c r="B29" s="2"/>
      <c r="C29" s="2"/>
      <c r="D29" s="2"/>
      <c r="E29" s="2"/>
      <c r="F29" s="2"/>
    </row>
    <row r="30" spans="1:9" x14ac:dyDescent="0.35">
      <c r="A30" s="12" t="s">
        <v>20</v>
      </c>
      <c r="B30" s="13"/>
      <c r="C30" s="13"/>
      <c r="D30" s="14"/>
      <c r="E30" s="12">
        <v>40340</v>
      </c>
      <c r="F30" s="14"/>
    </row>
    <row r="32" spans="1:9" x14ac:dyDescent="0.35">
      <c r="A32" s="22" t="s">
        <v>44</v>
      </c>
      <c r="B32" s="23"/>
      <c r="C32" s="23"/>
      <c r="D32" s="23"/>
      <c r="E32" s="23"/>
      <c r="F32" s="23"/>
    </row>
    <row r="33" spans="1:8" x14ac:dyDescent="0.35">
      <c r="A33" s="18" t="s">
        <v>10</v>
      </c>
      <c r="B33" s="18"/>
      <c r="C33" s="18"/>
      <c r="D33" s="18"/>
      <c r="E33" s="18" t="s">
        <v>11</v>
      </c>
      <c r="F33" s="18"/>
    </row>
    <row r="34" spans="1:8" x14ac:dyDescent="0.35">
      <c r="A34" s="16" t="s">
        <v>35</v>
      </c>
      <c r="B34" s="16"/>
      <c r="C34" s="16"/>
      <c r="D34" s="16"/>
      <c r="E34" s="17">
        <v>16</v>
      </c>
      <c r="F34" s="17"/>
      <c r="G34">
        <v>300</v>
      </c>
      <c r="H34">
        <f>E34*G34</f>
        <v>4800</v>
      </c>
    </row>
    <row r="35" spans="1:8" x14ac:dyDescent="0.35">
      <c r="E35" s="3"/>
      <c r="F35" s="3"/>
      <c r="H35">
        <f>SUM(H34)</f>
        <v>4800</v>
      </c>
    </row>
    <row r="36" spans="1:8" x14ac:dyDescent="0.35">
      <c r="A36" s="18" t="s">
        <v>29</v>
      </c>
      <c r="B36" s="18"/>
      <c r="C36" s="18"/>
      <c r="D36" s="18"/>
      <c r="E36" s="18" t="s">
        <v>11</v>
      </c>
      <c r="F36" s="19"/>
    </row>
    <row r="37" spans="1:8" x14ac:dyDescent="0.35">
      <c r="A37" s="9" t="s">
        <v>36</v>
      </c>
      <c r="B37" s="10"/>
      <c r="C37" s="10"/>
      <c r="D37" s="11"/>
      <c r="E37" s="20">
        <v>32</v>
      </c>
      <c r="F37" s="21"/>
      <c r="G37">
        <v>9</v>
      </c>
      <c r="H37">
        <f t="shared" ref="H37:H38" si="1">E37*G37</f>
        <v>288</v>
      </c>
    </row>
    <row r="38" spans="1:8" x14ac:dyDescent="0.35">
      <c r="A38" s="9" t="s">
        <v>37</v>
      </c>
      <c r="B38" s="10"/>
      <c r="C38" s="10"/>
      <c r="D38" s="11"/>
      <c r="E38" s="20">
        <v>41</v>
      </c>
      <c r="F38" s="21"/>
      <c r="G38">
        <v>9</v>
      </c>
      <c r="H38">
        <f t="shared" si="1"/>
        <v>369</v>
      </c>
    </row>
    <row r="39" spans="1:8" x14ac:dyDescent="0.35">
      <c r="A39" s="6"/>
      <c r="B39" s="6"/>
      <c r="C39" s="6"/>
      <c r="D39" s="6"/>
      <c r="E39" s="8"/>
      <c r="F39" s="7"/>
      <c r="H39">
        <f>SUM(H37:H38)</f>
        <v>657</v>
      </c>
    </row>
    <row r="40" spans="1:8" x14ac:dyDescent="0.35">
      <c r="A40" s="18" t="s">
        <v>30</v>
      </c>
      <c r="B40" s="18"/>
      <c r="C40" s="18"/>
      <c r="D40" s="18"/>
      <c r="E40" s="18" t="s">
        <v>11</v>
      </c>
      <c r="F40" s="19"/>
    </row>
    <row r="41" spans="1:8" x14ac:dyDescent="0.35">
      <c r="A41" s="16" t="s">
        <v>38</v>
      </c>
      <c r="B41" s="16"/>
      <c r="C41" s="16"/>
      <c r="D41" s="16"/>
      <c r="E41" s="17">
        <v>16</v>
      </c>
      <c r="F41" s="17"/>
      <c r="G41">
        <v>3</v>
      </c>
      <c r="H41">
        <f t="shared" ref="H41" si="2">E41*G41</f>
        <v>48</v>
      </c>
    </row>
    <row r="42" spans="1:8" ht="15.75" customHeight="1" x14ac:dyDescent="0.35">
      <c r="E42" s="3"/>
      <c r="F42" s="3"/>
    </row>
    <row r="43" spans="1:8" x14ac:dyDescent="0.35">
      <c r="A43" s="18" t="s">
        <v>12</v>
      </c>
      <c r="B43" s="18"/>
      <c r="C43" s="18"/>
      <c r="D43" s="18"/>
      <c r="E43" s="18" t="s">
        <v>11</v>
      </c>
      <c r="F43" s="19"/>
    </row>
    <row r="44" spans="1:8" x14ac:dyDescent="0.35">
      <c r="A44" s="16" t="s">
        <v>39</v>
      </c>
      <c r="B44" s="16"/>
      <c r="C44" s="16"/>
      <c r="D44" s="16"/>
      <c r="E44" s="17">
        <v>33</v>
      </c>
      <c r="F44" s="17"/>
      <c r="G44">
        <v>40</v>
      </c>
      <c r="H44">
        <f>E44*G44</f>
        <v>1320</v>
      </c>
    </row>
    <row r="45" spans="1:8" x14ac:dyDescent="0.35">
      <c r="E45" s="3"/>
      <c r="F45" s="3"/>
    </row>
    <row r="46" spans="1:8" x14ac:dyDescent="0.35">
      <c r="A46" s="18" t="s">
        <v>27</v>
      </c>
      <c r="B46" s="18"/>
      <c r="C46" s="18"/>
      <c r="D46" s="18"/>
      <c r="E46" s="18"/>
      <c r="F46" s="19"/>
    </row>
    <row r="47" spans="1:8" x14ac:dyDescent="0.35">
      <c r="A47" s="9" t="s">
        <v>13</v>
      </c>
      <c r="B47" s="10"/>
      <c r="C47" s="10"/>
      <c r="D47" s="10"/>
      <c r="E47" s="10"/>
      <c r="F47" s="11"/>
    </row>
    <row r="48" spans="1:8" x14ac:dyDescent="0.35">
      <c r="A48" s="9" t="s">
        <v>14</v>
      </c>
      <c r="B48" s="10"/>
      <c r="C48" s="10"/>
      <c r="D48" s="10"/>
      <c r="E48" s="10"/>
      <c r="F48" s="11"/>
    </row>
    <row r="49" spans="1:9" x14ac:dyDescent="0.35">
      <c r="A49" s="9" t="s">
        <v>15</v>
      </c>
      <c r="B49" s="10"/>
      <c r="C49" s="10"/>
      <c r="D49" s="10"/>
      <c r="E49" s="10"/>
      <c r="F49" s="11"/>
    </row>
    <row r="50" spans="1:9" x14ac:dyDescent="0.35">
      <c r="A50" s="9" t="s">
        <v>16</v>
      </c>
      <c r="B50" s="10"/>
      <c r="C50" s="10"/>
      <c r="D50" s="10"/>
      <c r="E50" s="10"/>
      <c r="F50" s="11"/>
    </row>
    <row r="51" spans="1:9" x14ac:dyDescent="0.35">
      <c r="A51" s="9" t="s">
        <v>17</v>
      </c>
      <c r="B51" s="10"/>
      <c r="C51" s="10"/>
      <c r="D51" s="10"/>
      <c r="E51" s="10"/>
      <c r="F51" s="11"/>
    </row>
    <row r="52" spans="1:9" x14ac:dyDescent="0.35">
      <c r="A52" s="9" t="s">
        <v>18</v>
      </c>
      <c r="B52" s="10"/>
      <c r="C52" s="10"/>
      <c r="D52" s="10"/>
      <c r="E52" s="10"/>
      <c r="F52" s="11"/>
    </row>
    <row r="53" spans="1:9" x14ac:dyDescent="0.35">
      <c r="A53" s="9" t="s">
        <v>19</v>
      </c>
      <c r="B53" s="10"/>
      <c r="C53" s="10"/>
      <c r="D53" s="10"/>
      <c r="E53" s="10"/>
      <c r="F53" s="11"/>
    </row>
    <row r="54" spans="1:9" ht="15" thickBot="1" x14ac:dyDescent="0.4">
      <c r="A54" s="2"/>
      <c r="B54" s="2"/>
      <c r="C54" s="2"/>
      <c r="D54" s="2"/>
      <c r="E54" s="2"/>
      <c r="F54" s="2"/>
      <c r="H54" t="s">
        <v>40</v>
      </c>
      <c r="I54">
        <f>SUM(H44,H41,H39,H35)</f>
        <v>6825</v>
      </c>
    </row>
    <row r="55" spans="1:9" x14ac:dyDescent="0.35">
      <c r="A55" s="12" t="s">
        <v>20</v>
      </c>
      <c r="B55" s="13"/>
      <c r="C55" s="13"/>
      <c r="D55" s="14"/>
      <c r="E55" s="12">
        <v>24785</v>
      </c>
      <c r="F55" s="14"/>
      <c r="H55" t="s">
        <v>41</v>
      </c>
      <c r="I55">
        <v>3500</v>
      </c>
    </row>
    <row r="56" spans="1:9" x14ac:dyDescent="0.35">
      <c r="A56" s="4"/>
      <c r="B56" s="4"/>
      <c r="C56" s="4"/>
      <c r="D56" s="4"/>
      <c r="E56" s="4"/>
      <c r="F56" s="4"/>
      <c r="H56" t="s">
        <v>42</v>
      </c>
      <c r="I56">
        <v>1500</v>
      </c>
    </row>
    <row r="57" spans="1:9" x14ac:dyDescent="0.35">
      <c r="E57" s="3"/>
      <c r="F57" s="3"/>
      <c r="H57" t="s">
        <v>43</v>
      </c>
      <c r="I57">
        <v>8000</v>
      </c>
    </row>
    <row r="58" spans="1:9" x14ac:dyDescent="0.35">
      <c r="A58" s="22" t="s">
        <v>45</v>
      </c>
      <c r="B58" s="23"/>
      <c r="C58" s="23"/>
      <c r="D58" s="23"/>
      <c r="E58" s="23"/>
      <c r="F58" s="23"/>
      <c r="I58">
        <f>SUM(I54:I57)*1.25</f>
        <v>24781.25</v>
      </c>
    </row>
    <row r="59" spans="1:9" x14ac:dyDescent="0.35">
      <c r="A59" s="18" t="s">
        <v>10</v>
      </c>
      <c r="B59" s="18"/>
      <c r="C59" s="18"/>
      <c r="D59" s="18"/>
      <c r="E59" s="18" t="s">
        <v>11</v>
      </c>
      <c r="F59" s="18"/>
    </row>
    <row r="60" spans="1:9" x14ac:dyDescent="0.35">
      <c r="A60" s="16" t="s">
        <v>35</v>
      </c>
      <c r="B60" s="16"/>
      <c r="C60" s="16"/>
      <c r="D60" s="16"/>
      <c r="E60" s="17">
        <v>23</v>
      </c>
      <c r="F60" s="17"/>
      <c r="G60">
        <v>300</v>
      </c>
      <c r="H60">
        <f>E60*G60</f>
        <v>6900</v>
      </c>
    </row>
    <row r="61" spans="1:9" x14ac:dyDescent="0.35">
      <c r="E61" s="3"/>
      <c r="F61" s="3"/>
      <c r="H61">
        <f>SUM(H60)</f>
        <v>6900</v>
      </c>
    </row>
    <row r="62" spans="1:9" x14ac:dyDescent="0.35">
      <c r="A62" s="18" t="s">
        <v>29</v>
      </c>
      <c r="B62" s="18"/>
      <c r="C62" s="18"/>
      <c r="D62" s="18"/>
      <c r="E62" s="18" t="s">
        <v>11</v>
      </c>
      <c r="F62" s="19"/>
    </row>
    <row r="63" spans="1:9" x14ac:dyDescent="0.35">
      <c r="A63" s="9" t="s">
        <v>36</v>
      </c>
      <c r="B63" s="10"/>
      <c r="C63" s="10"/>
      <c r="D63" s="11"/>
      <c r="E63" s="20">
        <v>60</v>
      </c>
      <c r="F63" s="21"/>
      <c r="G63">
        <v>9</v>
      </c>
      <c r="H63">
        <f t="shared" ref="H63:H64" si="3">E63*G63</f>
        <v>540</v>
      </c>
    </row>
    <row r="64" spans="1:9" x14ac:dyDescent="0.35">
      <c r="A64" s="9" t="s">
        <v>37</v>
      </c>
      <c r="B64" s="10"/>
      <c r="C64" s="10"/>
      <c r="D64" s="11"/>
      <c r="E64" s="20">
        <v>41</v>
      </c>
      <c r="F64" s="21"/>
      <c r="G64">
        <v>9</v>
      </c>
      <c r="H64">
        <f t="shared" si="3"/>
        <v>369</v>
      </c>
    </row>
    <row r="65" spans="1:9" x14ac:dyDescent="0.35">
      <c r="A65" s="6"/>
      <c r="B65" s="6"/>
      <c r="C65" s="6"/>
      <c r="D65" s="6"/>
      <c r="E65" s="8"/>
      <c r="F65" s="7"/>
      <c r="H65">
        <f>SUM(H63:H64)</f>
        <v>909</v>
      </c>
    </row>
    <row r="66" spans="1:9" x14ac:dyDescent="0.35">
      <c r="A66" s="18" t="s">
        <v>30</v>
      </c>
      <c r="B66" s="18"/>
      <c r="C66" s="18"/>
      <c r="D66" s="18"/>
      <c r="E66" s="18" t="s">
        <v>11</v>
      </c>
      <c r="F66" s="19"/>
    </row>
    <row r="67" spans="1:9" x14ac:dyDescent="0.35">
      <c r="A67" s="16" t="s">
        <v>38</v>
      </c>
      <c r="B67" s="16"/>
      <c r="C67" s="16"/>
      <c r="D67" s="16"/>
      <c r="E67" s="17">
        <v>0</v>
      </c>
      <c r="F67" s="17"/>
      <c r="G67">
        <v>3</v>
      </c>
      <c r="H67">
        <f t="shared" ref="H67" si="4">E67*G67</f>
        <v>0</v>
      </c>
    </row>
    <row r="68" spans="1:9" x14ac:dyDescent="0.35">
      <c r="E68" s="3"/>
      <c r="F68" s="3"/>
    </row>
    <row r="69" spans="1:9" x14ac:dyDescent="0.35">
      <c r="A69" s="18" t="s">
        <v>12</v>
      </c>
      <c r="B69" s="18"/>
      <c r="C69" s="18"/>
      <c r="D69" s="18"/>
      <c r="E69" s="18" t="s">
        <v>11</v>
      </c>
      <c r="F69" s="19"/>
    </row>
    <row r="70" spans="1:9" x14ac:dyDescent="0.35">
      <c r="A70" s="16" t="s">
        <v>39</v>
      </c>
      <c r="B70" s="16"/>
      <c r="C70" s="16"/>
      <c r="D70" s="16"/>
      <c r="E70" s="17">
        <v>105</v>
      </c>
      <c r="F70" s="17"/>
      <c r="G70">
        <v>40</v>
      </c>
      <c r="H70">
        <f>E70*G70</f>
        <v>4200</v>
      </c>
    </row>
    <row r="71" spans="1:9" x14ac:dyDescent="0.35">
      <c r="E71" s="3"/>
      <c r="F71" s="3"/>
    </row>
    <row r="72" spans="1:9" x14ac:dyDescent="0.35">
      <c r="A72" s="18" t="s">
        <v>27</v>
      </c>
      <c r="B72" s="18"/>
      <c r="C72" s="18"/>
      <c r="D72" s="18"/>
      <c r="E72" s="18"/>
      <c r="F72" s="19"/>
    </row>
    <row r="73" spans="1:9" x14ac:dyDescent="0.35">
      <c r="A73" s="9" t="s">
        <v>13</v>
      </c>
      <c r="B73" s="10"/>
      <c r="C73" s="10"/>
      <c r="D73" s="10"/>
      <c r="E73" s="10"/>
      <c r="F73" s="11"/>
    </row>
    <row r="74" spans="1:9" x14ac:dyDescent="0.35">
      <c r="A74" s="9" t="s">
        <v>14</v>
      </c>
      <c r="B74" s="10"/>
      <c r="C74" s="10"/>
      <c r="D74" s="10"/>
      <c r="E74" s="10"/>
      <c r="F74" s="11"/>
    </row>
    <row r="75" spans="1:9" x14ac:dyDescent="0.35">
      <c r="A75" s="9" t="s">
        <v>15</v>
      </c>
      <c r="B75" s="10"/>
      <c r="C75" s="10"/>
      <c r="D75" s="10"/>
      <c r="E75" s="10"/>
      <c r="F75" s="11"/>
    </row>
    <row r="76" spans="1:9" x14ac:dyDescent="0.35">
      <c r="A76" s="9" t="s">
        <v>16</v>
      </c>
      <c r="B76" s="10"/>
      <c r="C76" s="10"/>
      <c r="D76" s="10"/>
      <c r="E76" s="10"/>
      <c r="F76" s="11"/>
    </row>
    <row r="77" spans="1:9" x14ac:dyDescent="0.35">
      <c r="A77" s="9" t="s">
        <v>17</v>
      </c>
      <c r="B77" s="10"/>
      <c r="C77" s="10"/>
      <c r="D77" s="10"/>
      <c r="E77" s="10"/>
      <c r="F77" s="11"/>
    </row>
    <row r="78" spans="1:9" x14ac:dyDescent="0.35">
      <c r="A78" s="9" t="s">
        <v>18</v>
      </c>
      <c r="B78" s="10"/>
      <c r="C78" s="10"/>
      <c r="D78" s="10"/>
      <c r="E78" s="10"/>
      <c r="F78" s="11"/>
    </row>
    <row r="79" spans="1:9" x14ac:dyDescent="0.35">
      <c r="A79" s="9" t="s">
        <v>19</v>
      </c>
      <c r="B79" s="10"/>
      <c r="C79" s="10"/>
      <c r="D79" s="10"/>
      <c r="E79" s="10"/>
      <c r="F79" s="11"/>
    </row>
    <row r="80" spans="1:9" ht="15" thickBot="1" x14ac:dyDescent="0.4">
      <c r="A80" s="2"/>
      <c r="B80" s="2"/>
      <c r="C80" s="2"/>
      <c r="D80" s="2"/>
      <c r="E80" s="2"/>
      <c r="F80" s="2"/>
      <c r="H80" t="s">
        <v>40</v>
      </c>
      <c r="I80">
        <f>SUM(H70,H67,H65,H61)</f>
        <v>12009</v>
      </c>
    </row>
    <row r="81" spans="1:9" x14ac:dyDescent="0.35">
      <c r="A81" s="12" t="s">
        <v>20</v>
      </c>
      <c r="B81" s="13"/>
      <c r="C81" s="13"/>
      <c r="D81" s="14"/>
      <c r="E81" s="12">
        <v>35010</v>
      </c>
      <c r="F81" s="14"/>
      <c r="H81" t="s">
        <v>41</v>
      </c>
      <c r="I81">
        <v>4500</v>
      </c>
    </row>
    <row r="82" spans="1:9" x14ac:dyDescent="0.35">
      <c r="A82" s="4"/>
      <c r="B82" s="4"/>
      <c r="C82" s="4"/>
      <c r="D82" s="4"/>
      <c r="E82" s="4"/>
      <c r="F82" s="4"/>
      <c r="H82" t="s">
        <v>42</v>
      </c>
      <c r="I82">
        <v>1500</v>
      </c>
    </row>
    <row r="83" spans="1:9" x14ac:dyDescent="0.35">
      <c r="H83" t="s">
        <v>43</v>
      </c>
      <c r="I83">
        <v>10000</v>
      </c>
    </row>
    <row r="84" spans="1:9" x14ac:dyDescent="0.35">
      <c r="A84" s="4"/>
      <c r="B84" s="4"/>
      <c r="C84" s="4"/>
      <c r="D84" s="4"/>
      <c r="E84" s="4"/>
      <c r="F84" s="4"/>
      <c r="I84">
        <f>SUM(I80:I83)*1.25</f>
        <v>35011.25</v>
      </c>
    </row>
    <row r="85" spans="1:9" x14ac:dyDescent="0.35">
      <c r="A85" s="15" t="s">
        <v>28</v>
      </c>
      <c r="B85" s="15"/>
      <c r="C85" s="15"/>
      <c r="D85" s="15"/>
      <c r="E85" s="15"/>
      <c r="F85" s="15"/>
    </row>
    <row r="86" spans="1:9" x14ac:dyDescent="0.35">
      <c r="A86" s="9" t="s">
        <v>21</v>
      </c>
      <c r="B86" s="10"/>
      <c r="C86" s="10"/>
      <c r="D86" s="10"/>
      <c r="E86" s="10"/>
      <c r="F86" s="11"/>
    </row>
    <row r="87" spans="1:9" x14ac:dyDescent="0.35">
      <c r="A87" s="9" t="s">
        <v>22</v>
      </c>
      <c r="B87" s="10"/>
      <c r="C87" s="10"/>
      <c r="D87" s="10"/>
      <c r="E87" s="10"/>
      <c r="F87" s="11"/>
    </row>
    <row r="88" spans="1:9" x14ac:dyDescent="0.35">
      <c r="A88" s="9" t="s">
        <v>23</v>
      </c>
      <c r="B88" s="10"/>
      <c r="C88" s="10"/>
      <c r="D88" s="10"/>
      <c r="E88" s="10"/>
      <c r="F88" s="11"/>
    </row>
    <row r="89" spans="1:9" x14ac:dyDescent="0.35">
      <c r="A89" s="9" t="s">
        <v>24</v>
      </c>
      <c r="B89" s="10"/>
      <c r="C89" s="10"/>
      <c r="D89" s="10"/>
      <c r="E89" s="10"/>
      <c r="F89" s="11"/>
    </row>
    <row r="90" spans="1:9" x14ac:dyDescent="0.35">
      <c r="A90" s="9" t="s">
        <v>25</v>
      </c>
      <c r="B90" s="10"/>
      <c r="C90" s="10"/>
      <c r="D90" s="10"/>
      <c r="E90" s="10"/>
      <c r="F90" s="11"/>
    </row>
    <row r="91" spans="1:9" x14ac:dyDescent="0.35">
      <c r="A91" s="9" t="s">
        <v>31</v>
      </c>
      <c r="B91" s="10"/>
      <c r="C91" s="10"/>
      <c r="D91" s="10"/>
      <c r="E91" s="10"/>
      <c r="F91" s="11"/>
    </row>
    <row r="92" spans="1:9" x14ac:dyDescent="0.35">
      <c r="A92" s="9" t="s">
        <v>26</v>
      </c>
      <c r="B92" s="10"/>
      <c r="C92" s="10"/>
      <c r="D92" s="10"/>
      <c r="E92" s="10"/>
      <c r="F92" s="11"/>
    </row>
    <row r="93" spans="1:9" x14ac:dyDescent="0.35">
      <c r="A93" s="9" t="s">
        <v>46</v>
      </c>
      <c r="B93" s="10"/>
      <c r="C93" s="10"/>
      <c r="D93" s="10"/>
      <c r="E93" s="10"/>
      <c r="F93" s="11"/>
    </row>
  </sheetData>
  <mergeCells count="102">
    <mergeCell ref="A30:D30"/>
    <mergeCell ref="E30:F30"/>
    <mergeCell ref="A41:D41"/>
    <mergeCell ref="E41:F41"/>
    <mergeCell ref="A32:F32"/>
    <mergeCell ref="E40:F40"/>
    <mergeCell ref="A50:F50"/>
    <mergeCell ref="A52:F52"/>
    <mergeCell ref="A53:F53"/>
    <mergeCell ref="A1:F1"/>
    <mergeCell ref="C2:F2"/>
    <mergeCell ref="C3:F3"/>
    <mergeCell ref="C4:F4"/>
    <mergeCell ref="C5:F5"/>
    <mergeCell ref="A49:F49"/>
    <mergeCell ref="A46:F46"/>
    <mergeCell ref="A26:F26"/>
    <mergeCell ref="A27:F27"/>
    <mergeCell ref="A28:F28"/>
    <mergeCell ref="A47:F47"/>
    <mergeCell ref="A48:F48"/>
    <mergeCell ref="A33:D33"/>
    <mergeCell ref="E33:F33"/>
    <mergeCell ref="A34:D34"/>
    <mergeCell ref="E34:F34"/>
    <mergeCell ref="A36:D36"/>
    <mergeCell ref="E36:F36"/>
    <mergeCell ref="A37:D37"/>
    <mergeCell ref="E37:F37"/>
    <mergeCell ref="A38:D38"/>
    <mergeCell ref="E38:F38"/>
    <mergeCell ref="A40:D40"/>
    <mergeCell ref="A15:D15"/>
    <mergeCell ref="A21:F21"/>
    <mergeCell ref="A22:F22"/>
    <mergeCell ref="A23:F23"/>
    <mergeCell ref="A24:F24"/>
    <mergeCell ref="A25:F25"/>
    <mergeCell ref="B6:F6"/>
    <mergeCell ref="A8:D8"/>
    <mergeCell ref="E8:F8"/>
    <mergeCell ref="A9:D9"/>
    <mergeCell ref="E9:F9"/>
    <mergeCell ref="A13:D13"/>
    <mergeCell ref="E13:F13"/>
    <mergeCell ref="A11:D11"/>
    <mergeCell ref="E11:F11"/>
    <mergeCell ref="A12:D12"/>
    <mergeCell ref="E12:F12"/>
    <mergeCell ref="A7:F7"/>
    <mergeCell ref="E15:F15"/>
    <mergeCell ref="A18:D18"/>
    <mergeCell ref="E18:F18"/>
    <mergeCell ref="A19:D19"/>
    <mergeCell ref="E19:F19"/>
    <mergeCell ref="A16:D16"/>
    <mergeCell ref="E16:F16"/>
    <mergeCell ref="A58:F58"/>
    <mergeCell ref="A59:D59"/>
    <mergeCell ref="E59:F59"/>
    <mergeCell ref="A60:D60"/>
    <mergeCell ref="E60:F60"/>
    <mergeCell ref="A43:D43"/>
    <mergeCell ref="E43:F43"/>
    <mergeCell ref="A44:D44"/>
    <mergeCell ref="E44:F44"/>
    <mergeCell ref="A51:F51"/>
    <mergeCell ref="A55:D55"/>
    <mergeCell ref="E55:F55"/>
    <mergeCell ref="A66:D66"/>
    <mergeCell ref="E66:F66"/>
    <mergeCell ref="A67:D67"/>
    <mergeCell ref="E67:F67"/>
    <mergeCell ref="A69:D69"/>
    <mergeCell ref="E69:F69"/>
    <mergeCell ref="A62:D62"/>
    <mergeCell ref="E62:F62"/>
    <mergeCell ref="A63:D63"/>
    <mergeCell ref="E63:F63"/>
    <mergeCell ref="A64:D64"/>
    <mergeCell ref="E64:F64"/>
    <mergeCell ref="A75:F75"/>
    <mergeCell ref="A76:F76"/>
    <mergeCell ref="A77:F77"/>
    <mergeCell ref="A78:F78"/>
    <mergeCell ref="A79:F79"/>
    <mergeCell ref="A70:D70"/>
    <mergeCell ref="E70:F70"/>
    <mergeCell ref="A72:F72"/>
    <mergeCell ref="A73:F73"/>
    <mergeCell ref="A74:F74"/>
    <mergeCell ref="A93:F93"/>
    <mergeCell ref="A88:F88"/>
    <mergeCell ref="A89:F89"/>
    <mergeCell ref="A90:F90"/>
    <mergeCell ref="A91:F91"/>
    <mergeCell ref="A92:F92"/>
    <mergeCell ref="A81:D81"/>
    <mergeCell ref="E81:F81"/>
    <mergeCell ref="A85:F85"/>
    <mergeCell ref="A86:F86"/>
    <mergeCell ref="A87:F8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nelso</dc:creator>
  <cp:lastModifiedBy>nelsonmartinezjr04@gmail.com</cp:lastModifiedBy>
  <cp:lastPrinted>2020-10-08T01:23:03Z</cp:lastPrinted>
  <dcterms:created xsi:type="dcterms:W3CDTF">2020-09-11T00:03:00Z</dcterms:created>
  <dcterms:modified xsi:type="dcterms:W3CDTF">2021-11-12T00:24:48Z</dcterms:modified>
</cp:coreProperties>
</file>