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E9B7EF70-6265-4885-A90F-81646FA0729E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2" i="1" l="1"/>
  <c r="E93" i="1"/>
  <c r="H41" i="1"/>
  <c r="H42" i="1" s="1"/>
  <c r="H47" i="1"/>
  <c r="H49" i="1" s="1"/>
  <c r="H44" i="1"/>
  <c r="H45" i="1" s="1"/>
  <c r="H35" i="1"/>
  <c r="H36" i="1" s="1"/>
  <c r="H25" i="1"/>
  <c r="H17" i="1"/>
  <c r="H18" i="1"/>
  <c r="H16" i="1"/>
  <c r="H15" i="1"/>
  <c r="H14" i="1"/>
  <c r="H13" i="1"/>
  <c r="H38" i="1"/>
  <c r="H39" i="1" s="1"/>
  <c r="H32" i="1"/>
  <c r="H28" i="1" l="1"/>
  <c r="H29" i="1" s="1"/>
  <c r="H31" i="1" l="1"/>
  <c r="H33" i="1" s="1"/>
  <c r="H22" i="1"/>
  <c r="H23" i="1"/>
  <c r="H24" i="1"/>
  <c r="H21" i="1"/>
  <c r="H10" i="1"/>
  <c r="H11" i="1"/>
  <c r="H12" i="1"/>
  <c r="H9" i="1"/>
  <c r="H26" i="1" l="1"/>
  <c r="H19" i="1"/>
  <c r="I50" i="1" s="1"/>
  <c r="I54" i="1" l="1"/>
  <c r="I55" i="1" s="1"/>
</calcChain>
</file>

<file path=xl/sharedStrings.xml><?xml version="1.0" encoding="utf-8"?>
<sst xmlns="http://schemas.openxmlformats.org/spreadsheetml/2006/main" count="104" uniqueCount="86">
  <si>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</si>
  <si>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</si>
  <si>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</si>
  <si>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</si>
  <si>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</si>
  <si>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</si>
  <si>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</si>
  <si>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</si>
  <si>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</si>
  <si>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</si>
  <si>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</si>
  <si>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</si>
  <si>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</si>
  <si>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</si>
  <si>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</si>
  <si>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</si>
  <si>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</si>
  <si>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</si>
  <si>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</si>
  <si>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</si>
  <si>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</si>
  <si>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</si>
  <si>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</si>
  <si>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</si>
  <si>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</si>
  <si>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</si>
  <si>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</si>
  <si>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</si>
  <si>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</si>
  <si>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</si>
  <si>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</si>
  <si>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</si>
  <si>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</si>
  <si>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</si>
  <si>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</si>
  <si>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5 Gal New Gold Lantana</t>
  </si>
  <si>
    <t>Artificial Turf</t>
  </si>
  <si>
    <t>5 Gal Blue Ranger</t>
  </si>
  <si>
    <t>Groundcover</t>
  </si>
  <si>
    <t>Mainline Tie Ins</t>
  </si>
  <si>
    <t>Chasse Building</t>
  </si>
  <si>
    <t>Sawcuts, Patch Backs, Boring Excluded</t>
  </si>
  <si>
    <t>24" Box Evergreen Elm (1.25" Caliper)</t>
  </si>
  <si>
    <t>48" Box Evergreen Elm (2.5" Caliper)</t>
  </si>
  <si>
    <t>24" Box Heritage Live Oak (1.25" Caliper)</t>
  </si>
  <si>
    <t>36" Box Heritage Live Oak (2" Caliper)</t>
  </si>
  <si>
    <t>36" Box Shamel Ash (1.5" Caliper)</t>
  </si>
  <si>
    <t>36" Box Shamel Ash (2" Caliper)</t>
  </si>
  <si>
    <t>36" Box Red Push Pistache (1.5" Caliper)</t>
  </si>
  <si>
    <t>48" Box Red Push Pistache (2.5" Caliper)</t>
  </si>
  <si>
    <t>60" Box Red Push Pistache (5" Caliper)</t>
  </si>
  <si>
    <t>36" Box Purple Plum (2" Caliper)</t>
  </si>
  <si>
    <t>Large Shrubs</t>
  </si>
  <si>
    <t>5 Gal Red Bird of Paradise</t>
  </si>
  <si>
    <t>5 Gal Chuparosa</t>
  </si>
  <si>
    <t>5 Gal Little John Bottle Brush</t>
  </si>
  <si>
    <t>5 Gal Regal Mist Deer Grass</t>
  </si>
  <si>
    <t>Easy Turf Nutmeg Lush</t>
  </si>
  <si>
    <t>1/2" Minus Santa Fe Gold</t>
  </si>
  <si>
    <t>1/4" Minus Santa Fe Gold with Soil-Loc</t>
  </si>
  <si>
    <t>Common Bermuda Seed</t>
  </si>
  <si>
    <t>Boulders</t>
  </si>
  <si>
    <t>Concrete Header</t>
  </si>
  <si>
    <t>2 Ton Surface Select Boulders</t>
  </si>
  <si>
    <t>6" x 6" Extruded Concrete Header (no reinforcement)</t>
  </si>
  <si>
    <t>Hydro-Seed</t>
  </si>
  <si>
    <t>Gililland Midde School Budget</t>
  </si>
  <si>
    <t>Infield Mix</t>
  </si>
  <si>
    <t>Stabilizer Solutions Pro Red Mix (3" Depth)</t>
  </si>
  <si>
    <t>Clay for Mounds and Home Plate</t>
  </si>
  <si>
    <t>8 Pallets</t>
  </si>
  <si>
    <t>8985 SF</t>
  </si>
  <si>
    <t>Sod</t>
  </si>
  <si>
    <t xml:space="preserve">Tifway 419 </t>
  </si>
  <si>
    <t>Sod ILO Seed</t>
  </si>
  <si>
    <t xml:space="preserve">Install Tifway 419 ILO Hydroseed </t>
  </si>
  <si>
    <t>179000 SF</t>
  </si>
  <si>
    <t>Install (10) 48" Box Shamel Ash Onsite</t>
  </si>
  <si>
    <t>Install (10) 36" Box Shamel Ash Onsite (2" Caliper)</t>
  </si>
  <si>
    <t>Install (30) 36" Box Red Push Pistache Onsite (2" Caliper)</t>
  </si>
  <si>
    <t>Install (10) 36" Box Live Oak Onsite (2" Caliper)</t>
  </si>
  <si>
    <t>Install (30) 48" Box Red Push Pistache Onsite</t>
  </si>
  <si>
    <t>Install (10) 48" Box Live Oak Onsite</t>
  </si>
  <si>
    <t>9/17/2021 GMP Set</t>
  </si>
  <si>
    <t>Irrigation Price Subject to Change Once Irrigation Plans are Received</t>
  </si>
  <si>
    <t>Tree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</si>
</sst>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quotePrefix="1" applyBorder="1" applyAlignment="1">
      <alignment horizontal="right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3" fontId="0" fillId="0" borderId="2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03"/>
  <sheetViews>
    <sheetView tabSelected="1" topLeftCell="A71" workbookViewId="0">
      <selection activeCell="I54" sqref="I5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4" t="s">
        <v>0</v>
      </c>
      <c r="B2" s="4" t="s">
        <v>1</v>
      </c>
      <c r="C2" s="6" t="s">
        <v>40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8">
        <v>44483</v>
      </c>
      <c r="D3" s="19"/>
      <c r="E3" s="19"/>
      <c r="F3" s="19"/>
    </row>
    <row r="4" spans="1:8" x14ac:dyDescent="0.35">
      <c r="A4" s="4" t="s">
        <v>4</v>
      </c>
      <c r="B4" s="4" t="s">
        <v>5</v>
      </c>
      <c r="C4" s="6" t="s">
        <v>66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8" t="s">
        <v>83</v>
      </c>
      <c r="D5" s="19"/>
      <c r="E5" s="19"/>
      <c r="F5" s="19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4" t="s">
        <v>14</v>
      </c>
      <c r="B8" s="14"/>
      <c r="C8" s="14"/>
      <c r="D8" s="14"/>
      <c r="E8" s="14" t="s">
        <v>10</v>
      </c>
      <c r="F8" s="14"/>
    </row>
    <row r="9" spans="1:8" x14ac:dyDescent="0.35">
      <c r="A9" s="6" t="s">
        <v>42</v>
      </c>
      <c r="B9" s="6"/>
      <c r="C9" s="6"/>
      <c r="D9" s="6"/>
      <c r="E9" s="7">
        <v>14</v>
      </c>
      <c r="F9" s="7"/>
      <c r="G9">
        <v>110</v>
      </c>
      <c r="H9">
        <f>SUM(E9*G9)</f>
        <v>1540</v>
      </c>
    </row>
    <row r="10" spans="1:8" x14ac:dyDescent="0.35">
      <c r="A10" s="6" t="s">
        <v>43</v>
      </c>
      <c r="B10" s="6"/>
      <c r="C10" s="6"/>
      <c r="D10" s="6"/>
      <c r="E10" s="7">
        <v>7</v>
      </c>
      <c r="F10" s="7"/>
      <c r="G10">
        <v>900</v>
      </c>
      <c r="H10">
        <f t="shared" ref="H10:H12" si="0">SUM(E10*G10)</f>
        <v>6300</v>
      </c>
    </row>
    <row r="11" spans="1:8" x14ac:dyDescent="0.35">
      <c r="A11" s="6" t="s">
        <v>44</v>
      </c>
      <c r="B11" s="6"/>
      <c r="C11" s="6"/>
      <c r="D11" s="6"/>
      <c r="E11" s="7">
        <v>23</v>
      </c>
      <c r="F11" s="7"/>
      <c r="G11">
        <v>110</v>
      </c>
      <c r="H11">
        <f t="shared" si="0"/>
        <v>2530</v>
      </c>
    </row>
    <row r="12" spans="1:8" x14ac:dyDescent="0.35">
      <c r="A12" s="6" t="s">
        <v>45</v>
      </c>
      <c r="B12" s="6"/>
      <c r="C12" s="6"/>
      <c r="D12" s="6"/>
      <c r="E12" s="16">
        <v>10</v>
      </c>
      <c r="F12" s="7"/>
      <c r="G12">
        <v>325</v>
      </c>
      <c r="H12">
        <f t="shared" si="0"/>
        <v>3250</v>
      </c>
    </row>
    <row r="13" spans="1:8" x14ac:dyDescent="0.35">
      <c r="A13" s="6" t="s">
        <v>46</v>
      </c>
      <c r="B13" s="6"/>
      <c r="C13" s="6"/>
      <c r="D13" s="6"/>
      <c r="E13" s="7">
        <v>70</v>
      </c>
      <c r="F13" s="7"/>
      <c r="G13">
        <v>350</v>
      </c>
      <c r="H13">
        <f>SUM(E13*G13)</f>
        <v>24500</v>
      </c>
    </row>
    <row r="14" spans="1:8" x14ac:dyDescent="0.35">
      <c r="A14" s="6" t="s">
        <v>47</v>
      </c>
      <c r="B14" s="6"/>
      <c r="C14" s="6"/>
      <c r="D14" s="6"/>
      <c r="E14" s="7">
        <v>27</v>
      </c>
      <c r="F14" s="7"/>
      <c r="G14">
        <v>350</v>
      </c>
      <c r="H14">
        <f t="shared" ref="H14:H17" si="1">SUM(E14*G14)</f>
        <v>9450</v>
      </c>
    </row>
    <row r="15" spans="1:8" x14ac:dyDescent="0.35">
      <c r="A15" s="6" t="s">
        <v>48</v>
      </c>
      <c r="B15" s="6"/>
      <c r="C15" s="6"/>
      <c r="D15" s="6"/>
      <c r="E15" s="7">
        <v>71</v>
      </c>
      <c r="F15" s="7"/>
      <c r="G15">
        <v>325</v>
      </c>
      <c r="H15">
        <f t="shared" si="1"/>
        <v>23075</v>
      </c>
    </row>
    <row r="16" spans="1:8" x14ac:dyDescent="0.35">
      <c r="A16" s="6" t="s">
        <v>49</v>
      </c>
      <c r="B16" s="6"/>
      <c r="C16" s="6"/>
      <c r="D16" s="6"/>
      <c r="E16" s="16">
        <v>7</v>
      </c>
      <c r="F16" s="7"/>
      <c r="G16">
        <v>900</v>
      </c>
      <c r="H16">
        <f t="shared" si="1"/>
        <v>6300</v>
      </c>
    </row>
    <row r="17" spans="1:8" x14ac:dyDescent="0.35">
      <c r="A17" s="6" t="s">
        <v>50</v>
      </c>
      <c r="B17" s="6"/>
      <c r="C17" s="6"/>
      <c r="D17" s="6"/>
      <c r="E17" s="16">
        <v>4</v>
      </c>
      <c r="F17" s="7"/>
      <c r="G17">
        <v>1300</v>
      </c>
      <c r="H17">
        <f t="shared" si="1"/>
        <v>5200</v>
      </c>
    </row>
    <row r="18" spans="1:8" x14ac:dyDescent="0.35">
      <c r="A18" s="6" t="s">
        <v>51</v>
      </c>
      <c r="B18" s="6"/>
      <c r="C18" s="6"/>
      <c r="D18" s="6"/>
      <c r="E18" s="16">
        <v>7</v>
      </c>
      <c r="F18" s="7"/>
      <c r="G18">
        <v>450</v>
      </c>
      <c r="H18">
        <f t="shared" ref="H18" si="2">SUM(E18*G18)</f>
        <v>3150</v>
      </c>
    </row>
    <row r="19" spans="1:8" ht="15" customHeight="1" x14ac:dyDescent="0.35">
      <c r="E19" s="2"/>
      <c r="F19" s="2"/>
      <c r="H19">
        <f>SUM(H9:H18)</f>
        <v>85295</v>
      </c>
    </row>
    <row r="20" spans="1:8" x14ac:dyDescent="0.35">
      <c r="A20" s="14" t="s">
        <v>52</v>
      </c>
      <c r="B20" s="14"/>
      <c r="C20" s="14"/>
      <c r="D20" s="14"/>
      <c r="E20" s="14" t="s">
        <v>10</v>
      </c>
      <c r="F20" s="15"/>
    </row>
    <row r="21" spans="1:8" ht="15" customHeight="1" x14ac:dyDescent="0.35">
      <c r="A21" s="6" t="s">
        <v>53</v>
      </c>
      <c r="B21" s="6"/>
      <c r="C21" s="6"/>
      <c r="D21" s="6"/>
      <c r="E21" s="7">
        <v>52</v>
      </c>
      <c r="F21" s="7"/>
      <c r="G21">
        <v>10</v>
      </c>
      <c r="H21">
        <f t="shared" ref="H21:H24" si="3">SUM(E21*G21)</f>
        <v>520</v>
      </c>
    </row>
    <row r="22" spans="1:8" x14ac:dyDescent="0.35">
      <c r="A22" s="6" t="s">
        <v>37</v>
      </c>
      <c r="B22" s="6"/>
      <c r="C22" s="6"/>
      <c r="D22" s="6"/>
      <c r="E22" s="7">
        <v>110</v>
      </c>
      <c r="F22" s="7"/>
      <c r="G22">
        <v>12</v>
      </c>
      <c r="H22">
        <f t="shared" si="3"/>
        <v>1320</v>
      </c>
    </row>
    <row r="23" spans="1:8" x14ac:dyDescent="0.35">
      <c r="A23" s="6" t="s">
        <v>54</v>
      </c>
      <c r="B23" s="6"/>
      <c r="C23" s="6"/>
      <c r="D23" s="6"/>
      <c r="E23" s="7">
        <v>100</v>
      </c>
      <c r="F23" s="7"/>
      <c r="G23">
        <v>12</v>
      </c>
      <c r="H23">
        <f t="shared" si="3"/>
        <v>1200</v>
      </c>
    </row>
    <row r="24" spans="1:8" x14ac:dyDescent="0.35">
      <c r="A24" s="6" t="s">
        <v>55</v>
      </c>
      <c r="B24" s="6"/>
      <c r="C24" s="6"/>
      <c r="D24" s="6"/>
      <c r="E24" s="7">
        <v>68</v>
      </c>
      <c r="F24" s="7"/>
      <c r="G24">
        <v>10</v>
      </c>
      <c r="H24">
        <f t="shared" si="3"/>
        <v>680</v>
      </c>
    </row>
    <row r="25" spans="1:8" x14ac:dyDescent="0.35">
      <c r="A25" s="6" t="s">
        <v>56</v>
      </c>
      <c r="B25" s="6"/>
      <c r="C25" s="6"/>
      <c r="D25" s="6"/>
      <c r="E25" s="7">
        <v>39</v>
      </c>
      <c r="F25" s="7"/>
      <c r="G25">
        <v>10</v>
      </c>
      <c r="H25">
        <f t="shared" ref="H25" si="4">SUM(E25*G25)</f>
        <v>390</v>
      </c>
    </row>
    <row r="26" spans="1:8" ht="15" customHeight="1" x14ac:dyDescent="0.35">
      <c r="E26" s="2"/>
      <c r="F26" s="2"/>
      <c r="H26">
        <f>SUM(H21:H25)</f>
        <v>4110</v>
      </c>
    </row>
    <row r="27" spans="1:8" x14ac:dyDescent="0.35">
      <c r="A27" s="14" t="s">
        <v>38</v>
      </c>
      <c r="B27" s="14"/>
      <c r="C27" s="14"/>
      <c r="D27" s="14"/>
      <c r="E27" s="14" t="s">
        <v>10</v>
      </c>
      <c r="F27" s="15"/>
    </row>
    <row r="28" spans="1:8" ht="15" customHeight="1" x14ac:dyDescent="0.35">
      <c r="A28" s="6" t="s">
        <v>35</v>
      </c>
      <c r="B28" s="6"/>
      <c r="C28" s="6"/>
      <c r="D28" s="6"/>
      <c r="E28" s="7">
        <v>10</v>
      </c>
      <c r="F28" s="7"/>
      <c r="G28">
        <v>10</v>
      </c>
      <c r="H28">
        <f t="shared" ref="H28" si="5">SUM(E28*G28)</f>
        <v>100</v>
      </c>
    </row>
    <row r="29" spans="1:8" ht="15" customHeight="1" x14ac:dyDescent="0.35">
      <c r="E29" s="2"/>
      <c r="F29" s="2"/>
      <c r="H29">
        <f>SUM(H28:H28)</f>
        <v>100</v>
      </c>
    </row>
    <row r="30" spans="1:8" x14ac:dyDescent="0.35">
      <c r="A30" s="14" t="s">
        <v>11</v>
      </c>
      <c r="B30" s="14"/>
      <c r="C30" s="14"/>
      <c r="D30" s="14"/>
      <c r="E30" s="14" t="s">
        <v>10</v>
      </c>
      <c r="F30" s="15"/>
    </row>
    <row r="31" spans="1:8" x14ac:dyDescent="0.35">
      <c r="A31" s="6" t="s">
        <v>58</v>
      </c>
      <c r="B31" s="6"/>
      <c r="C31" s="6"/>
      <c r="D31" s="6"/>
      <c r="E31" s="7">
        <v>1000</v>
      </c>
      <c r="F31" s="7"/>
      <c r="G31">
        <v>40</v>
      </c>
      <c r="H31">
        <f t="shared" ref="H31" si="6">SUM(E31*G31)</f>
        <v>40000</v>
      </c>
    </row>
    <row r="32" spans="1:8" x14ac:dyDescent="0.35">
      <c r="A32" s="21" t="s">
        <v>59</v>
      </c>
      <c r="B32" s="22"/>
      <c r="C32" s="22"/>
      <c r="D32" s="23"/>
      <c r="E32" s="25">
        <v>160</v>
      </c>
      <c r="F32" s="26"/>
      <c r="G32">
        <v>85</v>
      </c>
      <c r="H32">
        <f t="shared" ref="H32" si="7">SUM(E32*G32)</f>
        <v>13600</v>
      </c>
    </row>
    <row r="33" spans="1:8" ht="15" customHeight="1" x14ac:dyDescent="0.35">
      <c r="E33" s="2"/>
      <c r="F33" s="2"/>
      <c r="H33">
        <f>SUM(H31:H32)</f>
        <v>53600</v>
      </c>
    </row>
    <row r="34" spans="1:8" x14ac:dyDescent="0.35">
      <c r="A34" s="14" t="s">
        <v>61</v>
      </c>
      <c r="B34" s="14"/>
      <c r="C34" s="14"/>
      <c r="D34" s="14"/>
      <c r="E34" s="14" t="s">
        <v>10</v>
      </c>
      <c r="F34" s="15"/>
    </row>
    <row r="35" spans="1:8" x14ac:dyDescent="0.35">
      <c r="A35" s="6" t="s">
        <v>63</v>
      </c>
      <c r="B35" s="6"/>
      <c r="C35" s="6"/>
      <c r="D35" s="6"/>
      <c r="E35" s="7">
        <v>21</v>
      </c>
      <c r="F35" s="7"/>
      <c r="G35">
        <v>300</v>
      </c>
      <c r="H35">
        <f t="shared" ref="H35" si="8">SUM(E35*G35)</f>
        <v>6300</v>
      </c>
    </row>
    <row r="36" spans="1:8" ht="15" customHeight="1" x14ac:dyDescent="0.35">
      <c r="E36" s="2"/>
      <c r="F36" s="2"/>
      <c r="H36">
        <f>SUM(H35)</f>
        <v>6300</v>
      </c>
    </row>
    <row r="37" spans="1:8" x14ac:dyDescent="0.35">
      <c r="A37" s="14" t="s">
        <v>62</v>
      </c>
      <c r="B37" s="14"/>
      <c r="C37" s="14"/>
      <c r="D37" s="14"/>
      <c r="E37" s="14" t="s">
        <v>10</v>
      </c>
      <c r="F37" s="15"/>
    </row>
    <row r="38" spans="1:8" x14ac:dyDescent="0.35">
      <c r="A38" s="6" t="s">
        <v>64</v>
      </c>
      <c r="B38" s="6"/>
      <c r="C38" s="6"/>
      <c r="D38" s="6"/>
      <c r="E38" s="24">
        <v>4300</v>
      </c>
      <c r="F38" s="7"/>
      <c r="G38">
        <v>8</v>
      </c>
      <c r="H38">
        <f t="shared" ref="H38" si="9">SUM(E38*G38)</f>
        <v>34400</v>
      </c>
    </row>
    <row r="39" spans="1:8" ht="15" customHeight="1" x14ac:dyDescent="0.35">
      <c r="E39" s="2"/>
      <c r="F39" s="2"/>
      <c r="H39">
        <f>SUM(H38)</f>
        <v>34400</v>
      </c>
    </row>
    <row r="40" spans="1:8" x14ac:dyDescent="0.35">
      <c r="A40" s="14" t="s">
        <v>72</v>
      </c>
      <c r="B40" s="14"/>
      <c r="C40" s="14"/>
      <c r="D40" s="14"/>
      <c r="E40" s="14" t="s">
        <v>10</v>
      </c>
      <c r="F40" s="15"/>
    </row>
    <row r="41" spans="1:8" x14ac:dyDescent="0.35">
      <c r="A41" s="6" t="s">
        <v>73</v>
      </c>
      <c r="B41" s="6"/>
      <c r="C41" s="6"/>
      <c r="D41" s="6"/>
      <c r="E41" s="24">
        <v>21500</v>
      </c>
      <c r="F41" s="7"/>
      <c r="G41">
        <v>0.6</v>
      </c>
      <c r="H41">
        <f t="shared" ref="H41" si="10">SUM(E41*G41)</f>
        <v>12900</v>
      </c>
    </row>
    <row r="42" spans="1:8" ht="15" customHeight="1" x14ac:dyDescent="0.35">
      <c r="E42" s="2"/>
      <c r="F42" s="2"/>
      <c r="H42">
        <f>SUM(H41)</f>
        <v>12900</v>
      </c>
    </row>
    <row r="43" spans="1:8" x14ac:dyDescent="0.35">
      <c r="A43" s="14" t="s">
        <v>65</v>
      </c>
      <c r="B43" s="14"/>
      <c r="C43" s="14"/>
      <c r="D43" s="14"/>
      <c r="E43" s="14" t="s">
        <v>10</v>
      </c>
      <c r="F43" s="15"/>
    </row>
    <row r="44" spans="1:8" x14ac:dyDescent="0.35">
      <c r="A44" s="6" t="s">
        <v>60</v>
      </c>
      <c r="B44" s="6"/>
      <c r="C44" s="6"/>
      <c r="D44" s="6"/>
      <c r="E44" s="24">
        <v>179000</v>
      </c>
      <c r="F44" s="7"/>
      <c r="G44">
        <v>0.15</v>
      </c>
      <c r="H44">
        <f t="shared" ref="H44" si="11">SUM(E44*G44)</f>
        <v>26850</v>
      </c>
    </row>
    <row r="45" spans="1:8" ht="15" customHeight="1" x14ac:dyDescent="0.35">
      <c r="E45" s="2"/>
      <c r="F45" s="2"/>
      <c r="H45">
        <f>SUM(H44)</f>
        <v>26850</v>
      </c>
    </row>
    <row r="46" spans="1:8" x14ac:dyDescent="0.35">
      <c r="A46" s="14" t="s">
        <v>67</v>
      </c>
      <c r="B46" s="14"/>
      <c r="C46" s="14"/>
      <c r="D46" s="14"/>
      <c r="E46" s="14" t="s">
        <v>10</v>
      </c>
      <c r="F46" s="15"/>
    </row>
    <row r="47" spans="1:8" x14ac:dyDescent="0.35">
      <c r="A47" s="6" t="s">
        <v>68</v>
      </c>
      <c r="B47" s="6"/>
      <c r="C47" s="6"/>
      <c r="D47" s="6"/>
      <c r="E47" s="24">
        <v>500</v>
      </c>
      <c r="F47" s="7"/>
      <c r="G47">
        <v>75</v>
      </c>
      <c r="H47">
        <f t="shared" ref="H47" si="12">SUM(E47*G47)</f>
        <v>37500</v>
      </c>
    </row>
    <row r="48" spans="1:8" x14ac:dyDescent="0.35">
      <c r="A48" s="6" t="s">
        <v>69</v>
      </c>
      <c r="B48" s="6"/>
      <c r="C48" s="6"/>
      <c r="D48" s="6"/>
      <c r="E48" s="24" t="s">
        <v>70</v>
      </c>
      <c r="F48" s="7"/>
      <c r="H48">
        <v>5000</v>
      </c>
    </row>
    <row r="49" spans="1:9" ht="15" customHeight="1" x14ac:dyDescent="0.35">
      <c r="E49" s="2"/>
      <c r="F49" s="2"/>
      <c r="H49">
        <f>SUM(H47:H48)</f>
        <v>42500</v>
      </c>
    </row>
    <row r="50" spans="1:9" x14ac:dyDescent="0.35">
      <c r="A50" s="14" t="s">
        <v>15</v>
      </c>
      <c r="B50" s="14"/>
      <c r="C50" s="14"/>
      <c r="D50" s="14"/>
      <c r="E50" s="14"/>
      <c r="F50" s="15"/>
      <c r="H50" t="s">
        <v>32</v>
      </c>
      <c r="I50">
        <f>SUM(H19,H26,H29,H33,H36,H39,H42,H45,H49)</f>
        <v>266055</v>
      </c>
    </row>
    <row r="51" spans="1:9" x14ac:dyDescent="0.35">
      <c r="A51" s="21" t="s">
        <v>16</v>
      </c>
      <c r="B51" s="22"/>
      <c r="C51" s="22"/>
      <c r="D51" s="22"/>
      <c r="E51" s="22"/>
      <c r="F51" s="23"/>
      <c r="H51" t="s">
        <v>29</v>
      </c>
      <c r="I51">
        <v>135000</v>
      </c>
    </row>
    <row r="52" spans="1:9" ht="15.75" customHeight="1" x14ac:dyDescent="0.35">
      <c r="A52" s="21" t="s">
        <v>39</v>
      </c>
      <c r="B52" s="22"/>
      <c r="C52" s="22"/>
      <c r="D52" s="22"/>
      <c r="E52" s="22"/>
      <c r="F52" s="23"/>
      <c r="H52" t="s">
        <v>30</v>
      </c>
      <c r="I52">
        <v>101200</v>
      </c>
    </row>
    <row r="53" spans="1:9" x14ac:dyDescent="0.35">
      <c r="A53" s="21" t="s">
        <v>17</v>
      </c>
      <c r="B53" s="22"/>
      <c r="C53" s="22"/>
      <c r="D53" s="22"/>
      <c r="E53" s="22"/>
      <c r="F53" s="23"/>
      <c r="H53" t="s">
        <v>31</v>
      </c>
      <c r="I53">
        <v>18000</v>
      </c>
    </row>
    <row r="54" spans="1:9" x14ac:dyDescent="0.35">
      <c r="A54" s="21" t="s">
        <v>18</v>
      </c>
      <c r="B54" s="22"/>
      <c r="C54" s="22"/>
      <c r="D54" s="22"/>
      <c r="E54" s="22"/>
      <c r="F54" s="23"/>
      <c r="H54" t="s">
        <v>32</v>
      </c>
      <c r="I54">
        <f>SUM(I50:I53)</f>
        <v>520255</v>
      </c>
    </row>
    <row r="55" spans="1:9" x14ac:dyDescent="0.35">
      <c r="A55" s="21" t="s">
        <v>19</v>
      </c>
      <c r="B55" s="22"/>
      <c r="C55" s="22"/>
      <c r="D55" s="22"/>
      <c r="E55" s="22"/>
      <c r="F55" s="23"/>
      <c r="H55" t="s">
        <v>33</v>
      </c>
      <c r="I55">
        <f>SUM(I54)*1.25</f>
        <v>650318.75</v>
      </c>
    </row>
    <row r="56" spans="1:9" x14ac:dyDescent="0.35">
      <c r="A56" s="21" t="s">
        <v>20</v>
      </c>
      <c r="B56" s="22"/>
      <c r="C56" s="22"/>
      <c r="D56" s="22"/>
      <c r="E56" s="22"/>
      <c r="F56" s="23"/>
    </row>
    <row r="57" spans="1:9" x14ac:dyDescent="0.35">
      <c r="A57" s="21" t="s">
        <v>21</v>
      </c>
      <c r="B57" s="22"/>
      <c r="C57" s="22"/>
      <c r="D57" s="22"/>
      <c r="E57" s="22"/>
      <c r="F57" s="23"/>
    </row>
    <row r="58" spans="1:9" ht="15" thickBot="1" x14ac:dyDescent="0.4">
      <c r="A58" s="1"/>
      <c r="B58" s="1"/>
      <c r="C58" s="1"/>
      <c r="D58" s="1"/>
      <c r="E58" s="1"/>
      <c r="F58" s="1"/>
    </row>
    <row r="59" spans="1:9" x14ac:dyDescent="0.35">
      <c r="A59" s="8" t="s">
        <v>12</v>
      </c>
      <c r="B59" s="9"/>
      <c r="C59" s="9"/>
      <c r="D59" s="10"/>
      <c r="E59" s="8">
        <v>650320</v>
      </c>
      <c r="F59" s="10"/>
    </row>
    <row r="60" spans="1:9" x14ac:dyDescent="0.35">
      <c r="A60" s="3"/>
      <c r="B60" s="3"/>
      <c r="C60" s="3"/>
      <c r="D60" s="3"/>
      <c r="E60" s="3"/>
      <c r="F60" s="3"/>
    </row>
    <row r="61" spans="1:9" x14ac:dyDescent="0.35">
      <c r="A61" s="27" t="s">
        <v>13</v>
      </c>
      <c r="B61" s="27"/>
      <c r="C61" s="27"/>
      <c r="D61" s="27"/>
      <c r="E61" s="27"/>
      <c r="F61" s="27"/>
    </row>
    <row r="62" spans="1:9" x14ac:dyDescent="0.35">
      <c r="A62" s="21" t="s">
        <v>22</v>
      </c>
      <c r="B62" s="22"/>
      <c r="C62" s="22"/>
      <c r="D62" s="22"/>
      <c r="E62" s="22"/>
      <c r="F62" s="23"/>
    </row>
    <row r="63" spans="1:9" x14ac:dyDescent="0.35">
      <c r="A63" s="21" t="s">
        <v>23</v>
      </c>
      <c r="B63" s="22"/>
      <c r="C63" s="22"/>
      <c r="D63" s="22"/>
      <c r="E63" s="22"/>
      <c r="F63" s="23"/>
    </row>
    <row r="64" spans="1:9" x14ac:dyDescent="0.35">
      <c r="A64" s="21" t="s">
        <v>24</v>
      </c>
      <c r="B64" s="22"/>
      <c r="C64" s="22"/>
      <c r="D64" s="22"/>
      <c r="E64" s="22"/>
      <c r="F64" s="23"/>
    </row>
    <row r="65" spans="1:6" x14ac:dyDescent="0.35">
      <c r="A65" s="21" t="s">
        <v>25</v>
      </c>
      <c r="B65" s="22"/>
      <c r="C65" s="22"/>
      <c r="D65" s="22"/>
      <c r="E65" s="22"/>
      <c r="F65" s="23"/>
    </row>
    <row r="66" spans="1:6" x14ac:dyDescent="0.35">
      <c r="A66" s="21" t="s">
        <v>26</v>
      </c>
      <c r="B66" s="22"/>
      <c r="C66" s="22"/>
      <c r="D66" s="22"/>
      <c r="E66" s="22"/>
      <c r="F66" s="23"/>
    </row>
    <row r="67" spans="1:6" x14ac:dyDescent="0.35">
      <c r="A67" s="21" t="s">
        <v>27</v>
      </c>
      <c r="B67" s="22"/>
      <c r="C67" s="22"/>
      <c r="D67" s="22"/>
      <c r="E67" s="22"/>
      <c r="F67" s="23"/>
    </row>
    <row r="68" spans="1:6" x14ac:dyDescent="0.35">
      <c r="A68" s="21" t="s">
        <v>28</v>
      </c>
      <c r="B68" s="22"/>
      <c r="C68" s="22"/>
      <c r="D68" s="22"/>
      <c r="E68" s="22"/>
      <c r="F68" s="23"/>
    </row>
    <row r="69" spans="1:6" x14ac:dyDescent="0.35">
      <c r="A69" s="21" t="s">
        <v>34</v>
      </c>
      <c r="B69" s="22"/>
      <c r="C69" s="22"/>
      <c r="D69" s="22"/>
      <c r="E69" s="22"/>
      <c r="F69" s="23"/>
    </row>
    <row r="70" spans="1:6" x14ac:dyDescent="0.35">
      <c r="A70" s="21" t="s">
        <v>41</v>
      </c>
      <c r="B70" s="22"/>
      <c r="C70" s="22"/>
      <c r="D70" s="22"/>
      <c r="E70" s="22"/>
      <c r="F70" s="23"/>
    </row>
    <row r="71" spans="1:6" x14ac:dyDescent="0.35">
      <c r="A71" s="11" t="s">
        <v>84</v>
      </c>
      <c r="B71" s="12"/>
      <c r="C71" s="12"/>
      <c r="D71" s="12"/>
      <c r="E71" s="12"/>
      <c r="F71" s="13"/>
    </row>
    <row r="73" spans="1:6" x14ac:dyDescent="0.35">
      <c r="A73" s="3"/>
      <c r="B73" s="3"/>
      <c r="C73" s="3"/>
      <c r="D73" s="3"/>
      <c r="E73" s="3"/>
      <c r="F73" s="3"/>
    </row>
    <row r="74" spans="1:6" x14ac:dyDescent="0.35">
      <c r="A74" s="14" t="s">
        <v>36</v>
      </c>
      <c r="B74" s="14"/>
      <c r="C74" s="14"/>
      <c r="D74" s="14"/>
      <c r="E74" s="14" t="s">
        <v>10</v>
      </c>
      <c r="F74" s="15"/>
    </row>
    <row r="75" spans="1:6" x14ac:dyDescent="0.35">
      <c r="A75" s="6" t="s">
        <v>57</v>
      </c>
      <c r="B75" s="6"/>
      <c r="C75" s="6"/>
      <c r="D75" s="6"/>
      <c r="E75" s="7" t="s">
        <v>71</v>
      </c>
      <c r="F75" s="7"/>
    </row>
    <row r="76" spans="1:6" ht="15" thickBot="1" x14ac:dyDescent="0.4">
      <c r="A76" s="1"/>
      <c r="B76" s="1"/>
      <c r="C76" s="1"/>
      <c r="D76" s="1"/>
      <c r="E76" s="1"/>
      <c r="F76" s="1"/>
    </row>
    <row r="77" spans="1:6" x14ac:dyDescent="0.35">
      <c r="A77" s="8" t="s">
        <v>12</v>
      </c>
      <c r="B77" s="9"/>
      <c r="C77" s="9"/>
      <c r="D77" s="10"/>
      <c r="E77" s="8">
        <v>89850</v>
      </c>
      <c r="F77" s="10"/>
    </row>
    <row r="78" spans="1:6" x14ac:dyDescent="0.35">
      <c r="A78" s="3"/>
      <c r="B78" s="3"/>
      <c r="C78" s="3"/>
      <c r="D78" s="3"/>
      <c r="E78" s="3"/>
      <c r="F78" s="3"/>
    </row>
    <row r="80" spans="1:6" x14ac:dyDescent="0.35">
      <c r="A80" s="3"/>
      <c r="B80" s="3"/>
      <c r="C80" s="3"/>
      <c r="D80" s="3"/>
      <c r="E80" s="3"/>
      <c r="F80" s="3"/>
    </row>
    <row r="81" spans="1:6" x14ac:dyDescent="0.35">
      <c r="A81" s="14" t="s">
        <v>74</v>
      </c>
      <c r="B81" s="14"/>
      <c r="C81" s="14"/>
      <c r="D81" s="14"/>
      <c r="E81" s="14" t="s">
        <v>10</v>
      </c>
      <c r="F81" s="15"/>
    </row>
    <row r="82" spans="1:6" x14ac:dyDescent="0.35">
      <c r="A82" s="6" t="s">
        <v>75</v>
      </c>
      <c r="B82" s="6"/>
      <c r="C82" s="6"/>
      <c r="D82" s="6"/>
      <c r="E82" s="7" t="s">
        <v>76</v>
      </c>
      <c r="F82" s="7"/>
    </row>
    <row r="83" spans="1:6" ht="15" thickBot="1" x14ac:dyDescent="0.4">
      <c r="A83" s="1"/>
      <c r="B83" s="1"/>
      <c r="C83" s="1"/>
      <c r="D83" s="1"/>
      <c r="E83" s="1"/>
      <c r="F83" s="1"/>
    </row>
    <row r="84" spans="1:6" x14ac:dyDescent="0.35">
      <c r="A84" s="8" t="s">
        <v>12</v>
      </c>
      <c r="B84" s="9"/>
      <c r="C84" s="9"/>
      <c r="D84" s="10"/>
      <c r="E84" s="8">
        <v>80550</v>
      </c>
      <c r="F84" s="10"/>
    </row>
    <row r="85" spans="1:6" x14ac:dyDescent="0.35">
      <c r="A85" s="3"/>
      <c r="B85" s="3"/>
      <c r="C85" s="3"/>
      <c r="D85" s="3"/>
      <c r="E85" s="3"/>
      <c r="F85" s="3"/>
    </row>
    <row r="87" spans="1:6" x14ac:dyDescent="0.35">
      <c r="A87" s="3"/>
      <c r="B87" s="3"/>
      <c r="C87" s="3"/>
      <c r="D87" s="3"/>
      <c r="E87" s="3"/>
      <c r="F87" s="3"/>
    </row>
    <row r="88" spans="1:6" x14ac:dyDescent="0.35">
      <c r="A88" s="14" t="s">
        <v>85</v>
      </c>
      <c r="B88" s="14"/>
      <c r="C88" s="14"/>
      <c r="D88" s="14"/>
      <c r="E88" s="14" t="s">
        <v>10</v>
      </c>
      <c r="F88" s="15"/>
    </row>
    <row r="89" spans="1:6" x14ac:dyDescent="0.35">
      <c r="A89" s="6" t="s">
        <v>78</v>
      </c>
      <c r="B89" s="6"/>
      <c r="C89" s="6"/>
      <c r="D89" s="6"/>
      <c r="E89" s="7">
        <v>12000</v>
      </c>
      <c r="F89" s="7"/>
    </row>
    <row r="90" spans="1:6" x14ac:dyDescent="0.35">
      <c r="A90" s="6" t="s">
        <v>79</v>
      </c>
      <c r="B90" s="6"/>
      <c r="C90" s="6"/>
      <c r="D90" s="6"/>
      <c r="E90" s="7">
        <v>54000</v>
      </c>
      <c r="F90" s="7"/>
    </row>
    <row r="91" spans="1:6" x14ac:dyDescent="0.35">
      <c r="A91" s="6" t="s">
        <v>80</v>
      </c>
      <c r="B91" s="6"/>
      <c r="C91" s="6"/>
      <c r="D91" s="6"/>
      <c r="E91" s="7">
        <v>12000</v>
      </c>
      <c r="F91" s="7"/>
    </row>
    <row r="92" spans="1:6" ht="15" thickBot="1" x14ac:dyDescent="0.4">
      <c r="A92" s="1"/>
      <c r="B92" s="1"/>
      <c r="C92" s="1"/>
      <c r="D92" s="1"/>
      <c r="E92" s="1"/>
      <c r="F92" s="1"/>
    </row>
    <row r="93" spans="1:6" x14ac:dyDescent="0.35">
      <c r="A93" s="8" t="s">
        <v>12</v>
      </c>
      <c r="B93" s="9"/>
      <c r="C93" s="9"/>
      <c r="D93" s="10"/>
      <c r="E93" s="8">
        <f>SUM(E89:F91)</f>
        <v>78000</v>
      </c>
      <c r="F93" s="10"/>
    </row>
    <row r="94" spans="1:6" x14ac:dyDescent="0.35">
      <c r="A94" s="3"/>
      <c r="B94" s="3"/>
      <c r="C94" s="3"/>
      <c r="D94" s="3"/>
      <c r="E94" s="3"/>
      <c r="F94" s="3"/>
    </row>
    <row r="96" spans="1:6" x14ac:dyDescent="0.35">
      <c r="A96" s="3"/>
      <c r="B96" s="3"/>
      <c r="C96" s="3"/>
      <c r="D96" s="3"/>
      <c r="E96" s="3"/>
      <c r="F96" s="3"/>
    </row>
    <row r="97" spans="1:6" x14ac:dyDescent="0.35">
      <c r="A97" s="14" t="s">
        <v>85</v>
      </c>
      <c r="B97" s="14"/>
      <c r="C97" s="14"/>
      <c r="D97" s="14"/>
      <c r="E97" s="14" t="s">
        <v>10</v>
      </c>
      <c r="F97" s="15"/>
    </row>
    <row r="98" spans="1:6" x14ac:dyDescent="0.35">
      <c r="A98" s="6" t="s">
        <v>77</v>
      </c>
      <c r="B98" s="6"/>
      <c r="C98" s="6"/>
      <c r="D98" s="6"/>
      <c r="E98" s="7">
        <v>22000</v>
      </c>
      <c r="F98" s="7"/>
    </row>
    <row r="99" spans="1:6" x14ac:dyDescent="0.35">
      <c r="A99" s="6" t="s">
        <v>81</v>
      </c>
      <c r="B99" s="6"/>
      <c r="C99" s="6"/>
      <c r="D99" s="6"/>
      <c r="E99" s="7">
        <v>75000</v>
      </c>
      <c r="F99" s="7"/>
    </row>
    <row r="100" spans="1:6" x14ac:dyDescent="0.35">
      <c r="A100" s="6" t="s">
        <v>82</v>
      </c>
      <c r="B100" s="6"/>
      <c r="C100" s="6"/>
      <c r="D100" s="6"/>
      <c r="E100" s="7">
        <v>22000</v>
      </c>
      <c r="F100" s="7"/>
    </row>
    <row r="101" spans="1:6" ht="15" thickBot="1" x14ac:dyDescent="0.4">
      <c r="A101" s="1"/>
      <c r="B101" s="1"/>
      <c r="C101" s="1"/>
      <c r="D101" s="1"/>
      <c r="E101" s="1"/>
      <c r="F101" s="1"/>
    </row>
    <row r="102" spans="1:6" x14ac:dyDescent="0.35">
      <c r="A102" s="8" t="s">
        <v>12</v>
      </c>
      <c r="B102" s="9"/>
      <c r="C102" s="9"/>
      <c r="D102" s="10"/>
      <c r="E102" s="8">
        <f>SUM(E98:F100)</f>
        <v>119000</v>
      </c>
      <c r="F102" s="10"/>
    </row>
    <row r="103" spans="1:6" x14ac:dyDescent="0.35">
      <c r="A103" s="3"/>
      <c r="B103" s="3"/>
      <c r="C103" s="3"/>
      <c r="D103" s="3"/>
      <c r="E103" s="3"/>
      <c r="F103" s="3"/>
    </row>
  </sheetData>
  <mergeCells count="125">
    <mergeCell ref="A70:F70"/>
    <mergeCell ref="A59:D59"/>
    <mergeCell ref="E59:F59"/>
    <mergeCell ref="A57:F57"/>
    <mergeCell ref="A54:F54"/>
    <mergeCell ref="A55:F55"/>
    <mergeCell ref="A69:F69"/>
    <mergeCell ref="A67:F67"/>
    <mergeCell ref="A68:F68"/>
    <mergeCell ref="A61:F61"/>
    <mergeCell ref="A62:F62"/>
    <mergeCell ref="A63:F63"/>
    <mergeCell ref="A65:F65"/>
    <mergeCell ref="A64:F64"/>
    <mergeCell ref="A66:F66"/>
    <mergeCell ref="A27:D27"/>
    <mergeCell ref="E27:F27"/>
    <mergeCell ref="A28:D28"/>
    <mergeCell ref="A34:D34"/>
    <mergeCell ref="E34:F34"/>
    <mergeCell ref="E28:F28"/>
    <mergeCell ref="E31:F31"/>
    <mergeCell ref="A32:D32"/>
    <mergeCell ref="E32:F32"/>
    <mergeCell ref="A56:F56"/>
    <mergeCell ref="A35:D35"/>
    <mergeCell ref="E35:F35"/>
    <mergeCell ref="A37:D37"/>
    <mergeCell ref="E47:F47"/>
    <mergeCell ref="A48:D48"/>
    <mergeCell ref="E48:F48"/>
    <mergeCell ref="A52:F52"/>
    <mergeCell ref="A53:F53"/>
    <mergeCell ref="A44:D44"/>
    <mergeCell ref="E44:F44"/>
    <mergeCell ref="A38:D38"/>
    <mergeCell ref="E38:F38"/>
    <mergeCell ref="A46:D46"/>
    <mergeCell ref="E46:F46"/>
    <mergeCell ref="A47:D47"/>
    <mergeCell ref="A40:D40"/>
    <mergeCell ref="E40:F40"/>
    <mergeCell ref="A41:D41"/>
    <mergeCell ref="E41:F41"/>
    <mergeCell ref="E10:F10"/>
    <mergeCell ref="A21:D21"/>
    <mergeCell ref="A23:D23"/>
    <mergeCell ref="E23:F23"/>
    <mergeCell ref="A12:D12"/>
    <mergeCell ref="E12:F12"/>
    <mergeCell ref="E37:F37"/>
    <mergeCell ref="A50:F50"/>
    <mergeCell ref="A51:F51"/>
    <mergeCell ref="E75:F75"/>
    <mergeCell ref="E22:F22"/>
    <mergeCell ref="E21:F21"/>
    <mergeCell ref="A1:F1"/>
    <mergeCell ref="C2:F2"/>
    <mergeCell ref="C3:F3"/>
    <mergeCell ref="C4:F4"/>
    <mergeCell ref="C5:F5"/>
    <mergeCell ref="A13:D13"/>
    <mergeCell ref="E13:F13"/>
    <mergeCell ref="A14:D14"/>
    <mergeCell ref="E14:F14"/>
    <mergeCell ref="A15:D15"/>
    <mergeCell ref="E15:F15"/>
    <mergeCell ref="A24:D24"/>
    <mergeCell ref="E24:F24"/>
    <mergeCell ref="A11:D11"/>
    <mergeCell ref="E11:F11"/>
    <mergeCell ref="B6:F6"/>
    <mergeCell ref="A8:D8"/>
    <mergeCell ref="E8:F8"/>
    <mergeCell ref="A9:D9"/>
    <mergeCell ref="E9:F9"/>
    <mergeCell ref="A10:D10"/>
    <mergeCell ref="E82:F82"/>
    <mergeCell ref="A84:D84"/>
    <mergeCell ref="E84:F84"/>
    <mergeCell ref="A25:D25"/>
    <mergeCell ref="E25:F25"/>
    <mergeCell ref="A43:D43"/>
    <mergeCell ref="E43:F43"/>
    <mergeCell ref="A16:D16"/>
    <mergeCell ref="E16:F16"/>
    <mergeCell ref="A18:D18"/>
    <mergeCell ref="E18:F18"/>
    <mergeCell ref="A17:D17"/>
    <mergeCell ref="E17:F17"/>
    <mergeCell ref="A30:D30"/>
    <mergeCell ref="E30:F30"/>
    <mergeCell ref="A31:D31"/>
    <mergeCell ref="A20:D20"/>
    <mergeCell ref="E20:F20"/>
    <mergeCell ref="A22:D22"/>
    <mergeCell ref="A77:D77"/>
    <mergeCell ref="E77:F77"/>
    <mergeCell ref="A74:D74"/>
    <mergeCell ref="E74:F74"/>
    <mergeCell ref="A75:D75"/>
    <mergeCell ref="A100:D100"/>
    <mergeCell ref="E100:F100"/>
    <mergeCell ref="A102:D102"/>
    <mergeCell ref="E102:F102"/>
    <mergeCell ref="A71:F71"/>
    <mergeCell ref="A97:D97"/>
    <mergeCell ref="E97:F97"/>
    <mergeCell ref="A98:D98"/>
    <mergeCell ref="E98:F98"/>
    <mergeCell ref="A99:D99"/>
    <mergeCell ref="E99:F99"/>
    <mergeCell ref="A88:D88"/>
    <mergeCell ref="E88:F88"/>
    <mergeCell ref="A89:D89"/>
    <mergeCell ref="E89:F89"/>
    <mergeCell ref="A93:D93"/>
    <mergeCell ref="E93:F93"/>
    <mergeCell ref="A90:D90"/>
    <mergeCell ref="E90:F90"/>
    <mergeCell ref="A91:D91"/>
    <mergeCell ref="E91:F91"/>
    <mergeCell ref="A81:D81"/>
    <mergeCell ref="E81:F81"/>
    <mergeCell ref="A82:D8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2021-10-27T18:35:53Z</dcterms:modified>
</cp:coreProperties>
</file>