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34455218-6800-4F29-A1E2-8B7D88D6AD2C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" l="1"/>
  <c r="H28" i="1"/>
  <c r="H29" i="1" s="1"/>
  <c r="H35" i="1" l="1"/>
  <c r="H25" i="1"/>
  <c r="H74" i="1"/>
  <c r="H68" i="1"/>
  <c r="H62" i="1"/>
  <c r="H34" i="1"/>
  <c r="H21" i="1"/>
  <c r="H31" i="1"/>
  <c r="H20" i="1"/>
  <c r="H19" i="1"/>
  <c r="H11" i="1"/>
  <c r="H16" i="1"/>
  <c r="H24" i="1"/>
  <c r="H26" i="1" s="1"/>
  <c r="H32" i="1" l="1"/>
  <c r="H36" i="1"/>
  <c r="H22" i="1"/>
  <c r="H15" i="1"/>
  <c r="H14" i="1"/>
  <c r="H10" i="1"/>
  <c r="H9" i="1"/>
  <c r="H17" i="1" l="1"/>
  <c r="H12" i="1"/>
  <c r="I39" i="1" s="1"/>
  <c r="I43" i="1" l="1"/>
  <c r="I44" i="1" s="1"/>
</calcChain>
</file>

<file path=xl/sharedStrings.xml><?xml version="1.0" encoding="utf-8"?>
<sst xmlns="http://schemas.openxmlformats.org/spreadsheetml/2006/main" count="86" uniqueCount="70">
  <si>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</si>
  <si>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</si>
  <si>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</si>
  <si>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</si>
  <si>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</si>
  <si>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</si>
  <si>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</si>
  <si>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</si>
  <si>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</si>
  <si>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</si>
  <si>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</si>
  <si>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</si>
  <si>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</si>
  <si>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</si>
  <si>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</si>
  <si>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</si>
  <si>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</si>
  <si>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</si>
  <si>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</si>
  <si>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</si>
  <si>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</si>
  <si>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</si>
  <si>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IRR</t>
  </si>
  <si>
    <t xml:space="preserve">Labor </t>
  </si>
  <si>
    <t>Equipment</t>
  </si>
  <si>
    <t xml:space="preserve">Total </t>
  </si>
  <si>
    <t>Profit</t>
  </si>
  <si>
    <t>Chasse Building Team</t>
  </si>
  <si>
    <t>Groundcover</t>
  </si>
  <si>
    <t>36" Box Red Push Pistache (2" Caliper)</t>
  </si>
  <si>
    <t>5 Gal Regal Mist Muhly</t>
  </si>
  <si>
    <t>5 Gal Desert Ruellia</t>
  </si>
  <si>
    <t>36" Box Fan Tex Ash (2" Caliper)</t>
  </si>
  <si>
    <t>36" Box Mulga (1.5" Caliper)</t>
  </si>
  <si>
    <t>Shrubs and Accents</t>
  </si>
  <si>
    <t>5 Gal Chihuahuan Sage</t>
  </si>
  <si>
    <t>1 Gal New Gold Lantana</t>
  </si>
  <si>
    <t>1 Gal Red Lantana</t>
  </si>
  <si>
    <t>1 Gal Outback Sunrise Emu</t>
  </si>
  <si>
    <t>1/4" Minus Walker Gold</t>
  </si>
  <si>
    <t>Infield Mix</t>
  </si>
  <si>
    <t>Stabilizer Solutions Pro Red</t>
  </si>
  <si>
    <t>Seed</t>
  </si>
  <si>
    <t>Hybrid Bermuda Hydroseed (Black Jack N/A)</t>
  </si>
  <si>
    <t>Artificial Turf</t>
  </si>
  <si>
    <t>Playground Turf by Tiget Turf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</si>
  <si>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</si>
  <si>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</si>
  <si>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</si>
  <si>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</si>
  <si>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</si>
  <si>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</si>
  <si>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</si>
  <si>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</si>
  <si>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Engineered Wood Fiber Excluded</t>
  </si>
  <si>
    <t>Booster Pump Allowance</t>
  </si>
  <si>
    <t>Concrete Header</t>
  </si>
  <si>
    <t>6" x 6" Extruded Curb (No Reinforcement)</t>
  </si>
  <si>
    <t>Booster Pump Excluded</t>
  </si>
  <si>
    <t>1" Screened Walker Gold</t>
  </si>
  <si>
    <t>Stabilizer Solutions Mound Clay</t>
  </si>
  <si>
    <t>Boulders</t>
  </si>
  <si>
    <t>2 Tons Surface Select Boulders</t>
  </si>
  <si>
    <t>Cranes Excluded</t>
  </si>
  <si>
    <t>Bases and Pitching Rubber Excluded</t>
  </si>
  <si>
    <t>Garden</t>
  </si>
  <si>
    <t>Gardening Soil/Mulch</t>
  </si>
  <si>
    <t>Concrete Header at Garden Excluded</t>
  </si>
  <si>
    <t>1900 SF</t>
  </si>
  <si>
    <t xml:space="preserve">Madison Park 95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</si>
</sst>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4"/>
  <sheetViews>
    <sheetView tabSelected="1" topLeftCell="A22" zoomScale="85" zoomScaleNormal="85" workbookViewId="0">
      <selection activeCell="E47" sqref="E4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8" t="s">
        <v>27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5">
        <v>44516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8" t="s">
        <v>69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5">
        <v>44501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13</v>
      </c>
      <c r="B8" s="6"/>
      <c r="C8" s="6"/>
      <c r="D8" s="6"/>
      <c r="E8" s="6" t="s">
        <v>10</v>
      </c>
      <c r="F8" s="6"/>
    </row>
    <row r="9" spans="1:8" x14ac:dyDescent="0.35">
      <c r="A9" s="8" t="s">
        <v>29</v>
      </c>
      <c r="B9" s="8"/>
      <c r="C9" s="8"/>
      <c r="D9" s="8"/>
      <c r="E9" s="9">
        <v>21</v>
      </c>
      <c r="F9" s="9"/>
      <c r="G9">
        <v>325</v>
      </c>
      <c r="H9">
        <f>SUM(E9*G9)</f>
        <v>6825</v>
      </c>
    </row>
    <row r="10" spans="1:8" x14ac:dyDescent="0.35">
      <c r="A10" s="8" t="s">
        <v>32</v>
      </c>
      <c r="B10" s="8"/>
      <c r="C10" s="8"/>
      <c r="D10" s="8"/>
      <c r="E10" s="9">
        <v>42</v>
      </c>
      <c r="F10" s="9"/>
      <c r="G10">
        <v>325</v>
      </c>
      <c r="H10">
        <f t="shared" ref="H10" si="0">SUM(E10*G10)</f>
        <v>13650</v>
      </c>
    </row>
    <row r="11" spans="1:8" x14ac:dyDescent="0.35">
      <c r="A11" s="8" t="s">
        <v>33</v>
      </c>
      <c r="B11" s="8"/>
      <c r="C11" s="8"/>
      <c r="D11" s="8"/>
      <c r="E11" s="9">
        <v>11</v>
      </c>
      <c r="F11" s="9"/>
      <c r="G11">
        <v>325</v>
      </c>
      <c r="H11">
        <f>SUM(E11*G11)</f>
        <v>3575</v>
      </c>
    </row>
    <row r="12" spans="1:8" ht="15" customHeight="1" x14ac:dyDescent="0.35">
      <c r="E12" s="2"/>
      <c r="F12" s="2"/>
      <c r="H12">
        <f>SUM(H9:H11)</f>
        <v>24050</v>
      </c>
    </row>
    <row r="13" spans="1:8" x14ac:dyDescent="0.35">
      <c r="A13" s="6" t="s">
        <v>34</v>
      </c>
      <c r="B13" s="6"/>
      <c r="C13" s="6"/>
      <c r="D13" s="6"/>
      <c r="E13" s="6" t="s">
        <v>10</v>
      </c>
      <c r="F13" s="7"/>
    </row>
    <row r="14" spans="1:8" ht="15" customHeight="1" x14ac:dyDescent="0.35">
      <c r="A14" s="8" t="s">
        <v>31</v>
      </c>
      <c r="B14" s="8"/>
      <c r="C14" s="8"/>
      <c r="D14" s="8"/>
      <c r="E14" s="9">
        <v>27</v>
      </c>
      <c r="F14" s="9"/>
      <c r="G14">
        <v>10</v>
      </c>
      <c r="H14">
        <f t="shared" ref="H14:H15" si="1">SUM(E14*G14)</f>
        <v>270</v>
      </c>
    </row>
    <row r="15" spans="1:8" x14ac:dyDescent="0.35">
      <c r="A15" s="8" t="s">
        <v>35</v>
      </c>
      <c r="B15" s="8"/>
      <c r="C15" s="8"/>
      <c r="D15" s="8"/>
      <c r="E15" s="9">
        <v>20</v>
      </c>
      <c r="F15" s="9"/>
      <c r="G15">
        <v>10</v>
      </c>
      <c r="H15">
        <f t="shared" si="1"/>
        <v>200</v>
      </c>
    </row>
    <row r="16" spans="1:8" ht="15" customHeight="1" x14ac:dyDescent="0.35">
      <c r="A16" s="8" t="s">
        <v>30</v>
      </c>
      <c r="B16" s="8"/>
      <c r="C16" s="8"/>
      <c r="D16" s="8"/>
      <c r="E16" s="9">
        <v>113</v>
      </c>
      <c r="F16" s="9"/>
      <c r="G16">
        <v>10</v>
      </c>
      <c r="H16">
        <f t="shared" ref="H16" si="2">SUM(E16*G16)</f>
        <v>1130</v>
      </c>
    </row>
    <row r="17" spans="1:8" ht="15" customHeight="1" x14ac:dyDescent="0.35">
      <c r="E17" s="2"/>
      <c r="F17" s="2"/>
      <c r="H17">
        <f>SUM(H14:H16)</f>
        <v>1600</v>
      </c>
    </row>
    <row r="18" spans="1:8" x14ac:dyDescent="0.35">
      <c r="A18" s="6" t="s">
        <v>28</v>
      </c>
      <c r="B18" s="6"/>
      <c r="C18" s="6"/>
      <c r="D18" s="6"/>
      <c r="E18" s="6" t="s">
        <v>10</v>
      </c>
      <c r="F18" s="7"/>
    </row>
    <row r="19" spans="1:8" ht="15" customHeight="1" x14ac:dyDescent="0.35">
      <c r="A19" s="8" t="s">
        <v>36</v>
      </c>
      <c r="B19" s="8"/>
      <c r="C19" s="8"/>
      <c r="D19" s="8"/>
      <c r="E19" s="9">
        <v>128</v>
      </c>
      <c r="F19" s="9"/>
      <c r="G19">
        <v>5</v>
      </c>
      <c r="H19">
        <f t="shared" ref="H19:H20" si="3">SUM(E19*G19)</f>
        <v>640</v>
      </c>
    </row>
    <row r="20" spans="1:8" x14ac:dyDescent="0.35">
      <c r="A20" s="8" t="s">
        <v>37</v>
      </c>
      <c r="B20" s="8"/>
      <c r="C20" s="8"/>
      <c r="D20" s="8"/>
      <c r="E20" s="9">
        <v>119</v>
      </c>
      <c r="F20" s="9"/>
      <c r="G20">
        <v>5</v>
      </c>
      <c r="H20">
        <f t="shared" si="3"/>
        <v>595</v>
      </c>
    </row>
    <row r="21" spans="1:8" x14ac:dyDescent="0.35">
      <c r="A21" s="8" t="s">
        <v>38</v>
      </c>
      <c r="B21" s="8"/>
      <c r="C21" s="8"/>
      <c r="D21" s="8"/>
      <c r="E21" s="9">
        <v>29</v>
      </c>
      <c r="F21" s="9"/>
      <c r="G21">
        <v>5</v>
      </c>
      <c r="H21">
        <f t="shared" ref="H21" si="4">SUM(E21*G21)</f>
        <v>145</v>
      </c>
    </row>
    <row r="22" spans="1:8" ht="15" customHeight="1" x14ac:dyDescent="0.35">
      <c r="E22" s="2"/>
      <c r="F22" s="2"/>
      <c r="H22">
        <f>SUM(H19:H21)</f>
        <v>1380</v>
      </c>
    </row>
    <row r="23" spans="1:8" x14ac:dyDescent="0.35">
      <c r="A23" s="6" t="s">
        <v>11</v>
      </c>
      <c r="B23" s="6"/>
      <c r="C23" s="6"/>
      <c r="D23" s="6"/>
      <c r="E23" s="6" t="s">
        <v>10</v>
      </c>
      <c r="F23" s="7"/>
    </row>
    <row r="24" spans="1:8" x14ac:dyDescent="0.35">
      <c r="A24" s="8" t="s">
        <v>39</v>
      </c>
      <c r="B24" s="8"/>
      <c r="C24" s="8"/>
      <c r="D24" s="8"/>
      <c r="E24" s="9">
        <v>600</v>
      </c>
      <c r="F24" s="9"/>
      <c r="G24">
        <v>40</v>
      </c>
      <c r="H24">
        <f>SUM(E24*G24)</f>
        <v>24000</v>
      </c>
    </row>
    <row r="25" spans="1:8" x14ac:dyDescent="0.35">
      <c r="A25" s="8" t="s">
        <v>59</v>
      </c>
      <c r="B25" s="8"/>
      <c r="C25" s="8"/>
      <c r="D25" s="8"/>
      <c r="E25" s="9">
        <v>60</v>
      </c>
      <c r="F25" s="9"/>
      <c r="G25">
        <v>48</v>
      </c>
      <c r="H25">
        <f>SUM(E25*G25)</f>
        <v>2880</v>
      </c>
    </row>
    <row r="26" spans="1:8" ht="15" customHeight="1" x14ac:dyDescent="0.35">
      <c r="E26" s="2"/>
      <c r="F26" s="2"/>
      <c r="H26">
        <f>SUM(H23:H25)</f>
        <v>26880</v>
      </c>
    </row>
    <row r="27" spans="1:8" x14ac:dyDescent="0.35">
      <c r="A27" s="6" t="s">
        <v>61</v>
      </c>
      <c r="B27" s="6"/>
      <c r="C27" s="6"/>
      <c r="D27" s="6"/>
      <c r="E27" s="6" t="s">
        <v>10</v>
      </c>
      <c r="F27" s="7"/>
    </row>
    <row r="28" spans="1:8" x14ac:dyDescent="0.35">
      <c r="A28" s="8" t="s">
        <v>62</v>
      </c>
      <c r="B28" s="8"/>
      <c r="C28" s="8"/>
      <c r="D28" s="8"/>
      <c r="E28" s="9">
        <v>4</v>
      </c>
      <c r="F28" s="9"/>
      <c r="G28">
        <v>200</v>
      </c>
      <c r="H28">
        <f>SUM(E28*G28)</f>
        <v>800</v>
      </c>
    </row>
    <row r="29" spans="1:8" ht="15" customHeight="1" x14ac:dyDescent="0.35">
      <c r="E29" s="2"/>
      <c r="F29" s="2"/>
      <c r="H29">
        <f>SUM(H28)</f>
        <v>800</v>
      </c>
    </row>
    <row r="30" spans="1:8" x14ac:dyDescent="0.35">
      <c r="A30" s="6" t="s">
        <v>42</v>
      </c>
      <c r="B30" s="6"/>
      <c r="C30" s="6"/>
      <c r="D30" s="6"/>
      <c r="E30" s="6" t="s">
        <v>10</v>
      </c>
      <c r="F30" s="7"/>
    </row>
    <row r="31" spans="1:8" x14ac:dyDescent="0.35">
      <c r="A31" s="8" t="s">
        <v>43</v>
      </c>
      <c r="B31" s="8"/>
      <c r="C31" s="8"/>
      <c r="D31" s="8"/>
      <c r="E31" s="9">
        <v>259140</v>
      </c>
      <c r="F31" s="9"/>
      <c r="G31">
        <v>0.15</v>
      </c>
      <c r="H31">
        <f>SUM(E31*G31)</f>
        <v>38871</v>
      </c>
    </row>
    <row r="32" spans="1:8" ht="15" customHeight="1" x14ac:dyDescent="0.35">
      <c r="E32" s="2"/>
      <c r="F32" s="2"/>
      <c r="H32">
        <f>SUM(H31)</f>
        <v>38871</v>
      </c>
    </row>
    <row r="33" spans="1:9" x14ac:dyDescent="0.35">
      <c r="A33" s="6" t="s">
        <v>40</v>
      </c>
      <c r="B33" s="6"/>
      <c r="C33" s="6"/>
      <c r="D33" s="6"/>
      <c r="E33" s="6" t="s">
        <v>10</v>
      </c>
      <c r="F33" s="7"/>
    </row>
    <row r="34" spans="1:9" x14ac:dyDescent="0.35">
      <c r="A34" s="8" t="s">
        <v>41</v>
      </c>
      <c r="B34" s="8"/>
      <c r="C34" s="8"/>
      <c r="D34" s="8"/>
      <c r="E34" s="9">
        <v>600</v>
      </c>
      <c r="F34" s="9"/>
      <c r="G34">
        <v>60</v>
      </c>
      <c r="H34">
        <f>SUM(E34*G34)</f>
        <v>36000</v>
      </c>
    </row>
    <row r="35" spans="1:9" x14ac:dyDescent="0.35">
      <c r="A35" s="8" t="s">
        <v>60</v>
      </c>
      <c r="B35" s="8"/>
      <c r="C35" s="8"/>
      <c r="D35" s="8"/>
      <c r="E35" s="9">
        <v>6</v>
      </c>
      <c r="F35" s="9"/>
      <c r="G35">
        <v>1000</v>
      </c>
      <c r="H35">
        <f>SUM(E35*G35)</f>
        <v>6000</v>
      </c>
    </row>
    <row r="36" spans="1:9" x14ac:dyDescent="0.35">
      <c r="E36" s="2"/>
      <c r="F36" s="2"/>
      <c r="H36">
        <f>SUM(H34:H35)</f>
        <v>42000</v>
      </c>
    </row>
    <row r="37" spans="1:9" x14ac:dyDescent="0.35">
      <c r="A37" s="6" t="s">
        <v>14</v>
      </c>
      <c r="B37" s="6"/>
      <c r="C37" s="6"/>
      <c r="D37" s="6"/>
      <c r="E37" s="6"/>
      <c r="F37" s="7"/>
    </row>
    <row r="38" spans="1:9" x14ac:dyDescent="0.35">
      <c r="A38" s="17" t="s">
        <v>15</v>
      </c>
      <c r="B38" s="18"/>
      <c r="C38" s="18"/>
      <c r="D38" s="18"/>
      <c r="E38" s="18"/>
      <c r="F38" s="19"/>
    </row>
    <row r="39" spans="1:9" ht="15.75" customHeight="1" x14ac:dyDescent="0.35">
      <c r="A39" s="17" t="s">
        <v>16</v>
      </c>
      <c r="B39" s="18"/>
      <c r="C39" s="18"/>
      <c r="D39" s="18"/>
      <c r="E39" s="18"/>
      <c r="F39" s="19"/>
      <c r="H39" t="s">
        <v>25</v>
      </c>
      <c r="I39">
        <f>SUM(H12,H17,H22,H26,H29,H32,H36)</f>
        <v>135581</v>
      </c>
    </row>
    <row r="40" spans="1:9" x14ac:dyDescent="0.35">
      <c r="A40" s="17" t="s">
        <v>17</v>
      </c>
      <c r="B40" s="18"/>
      <c r="C40" s="18"/>
      <c r="D40" s="18"/>
      <c r="E40" s="18"/>
      <c r="F40" s="19"/>
      <c r="H40" t="s">
        <v>22</v>
      </c>
      <c r="I40">
        <v>100000</v>
      </c>
    </row>
    <row r="41" spans="1:9" x14ac:dyDescent="0.35">
      <c r="A41" s="17" t="s">
        <v>18</v>
      </c>
      <c r="B41" s="18"/>
      <c r="C41" s="18"/>
      <c r="D41" s="18"/>
      <c r="E41" s="18"/>
      <c r="F41" s="19"/>
      <c r="H41" t="s">
        <v>23</v>
      </c>
      <c r="I41">
        <v>80000</v>
      </c>
    </row>
    <row r="42" spans="1:9" x14ac:dyDescent="0.35">
      <c r="A42" s="17" t="s">
        <v>19</v>
      </c>
      <c r="B42" s="18"/>
      <c r="C42" s="18"/>
      <c r="D42" s="18"/>
      <c r="E42" s="18"/>
      <c r="F42" s="19"/>
      <c r="H42" t="s">
        <v>24</v>
      </c>
      <c r="I42">
        <v>16000</v>
      </c>
    </row>
    <row r="43" spans="1:9" x14ac:dyDescent="0.35">
      <c r="A43" s="17" t="s">
        <v>20</v>
      </c>
      <c r="B43" s="18"/>
      <c r="C43" s="18"/>
      <c r="D43" s="18"/>
      <c r="E43" s="18"/>
      <c r="F43" s="19"/>
      <c r="H43" t="s">
        <v>25</v>
      </c>
      <c r="I43">
        <f>SUM(I39:I42)</f>
        <v>331581</v>
      </c>
    </row>
    <row r="44" spans="1:9" x14ac:dyDescent="0.35">
      <c r="A44" s="17" t="s">
        <v>21</v>
      </c>
      <c r="B44" s="18"/>
      <c r="C44" s="18"/>
      <c r="D44" s="18"/>
      <c r="E44" s="18"/>
      <c r="F44" s="19"/>
      <c r="H44" t="s">
        <v>26</v>
      </c>
      <c r="I44">
        <f>SUM(I43)*1.25</f>
        <v>414476.25</v>
      </c>
    </row>
    <row r="45" spans="1:9" ht="15" thickBot="1" x14ac:dyDescent="0.4">
      <c r="A45" s="1"/>
      <c r="B45" s="1"/>
      <c r="C45" s="1"/>
      <c r="D45" s="1"/>
      <c r="E45" s="1"/>
      <c r="F45" s="1"/>
    </row>
    <row r="46" spans="1:9" x14ac:dyDescent="0.35">
      <c r="A46" s="10" t="s">
        <v>12</v>
      </c>
      <c r="B46" s="11"/>
      <c r="C46" s="11"/>
      <c r="D46" s="12"/>
      <c r="E46" s="10">
        <v>414475</v>
      </c>
      <c r="F46" s="12"/>
    </row>
    <row r="47" spans="1:9" x14ac:dyDescent="0.35">
      <c r="A47" s="3"/>
      <c r="B47" s="3"/>
      <c r="C47" s="3"/>
      <c r="D47" s="3"/>
      <c r="E47" s="3"/>
      <c r="F47" s="3"/>
    </row>
    <row r="48" spans="1:9" x14ac:dyDescent="0.35">
      <c r="A48" s="20" t="s">
        <v>46</v>
      </c>
      <c r="B48" s="20"/>
      <c r="C48" s="20"/>
      <c r="D48" s="20"/>
      <c r="E48" s="20"/>
      <c r="F48" s="20"/>
    </row>
    <row r="49" spans="1:8" x14ac:dyDescent="0.35">
      <c r="A49" s="17" t="s">
        <v>47</v>
      </c>
      <c r="B49" s="18"/>
      <c r="C49" s="18"/>
      <c r="D49" s="18"/>
      <c r="E49" s="18"/>
      <c r="F49" s="19"/>
    </row>
    <row r="50" spans="1:8" x14ac:dyDescent="0.35">
      <c r="A50" s="17" t="s">
        <v>48</v>
      </c>
      <c r="B50" s="18"/>
      <c r="C50" s="18"/>
      <c r="D50" s="18"/>
      <c r="E50" s="18"/>
      <c r="F50" s="19"/>
    </row>
    <row r="51" spans="1:8" x14ac:dyDescent="0.35">
      <c r="A51" s="17" t="s">
        <v>49</v>
      </c>
      <c r="B51" s="18"/>
      <c r="C51" s="18"/>
      <c r="D51" s="18"/>
      <c r="E51" s="18"/>
      <c r="F51" s="19"/>
    </row>
    <row r="52" spans="1:8" x14ac:dyDescent="0.35">
      <c r="A52" s="17" t="s">
        <v>50</v>
      </c>
      <c r="B52" s="18"/>
      <c r="C52" s="18"/>
      <c r="D52" s="18"/>
      <c r="E52" s="18"/>
      <c r="F52" s="19"/>
    </row>
    <row r="53" spans="1:8" x14ac:dyDescent="0.35">
      <c r="A53" s="17" t="s">
        <v>51</v>
      </c>
      <c r="B53" s="18"/>
      <c r="C53" s="18"/>
      <c r="D53" s="18"/>
      <c r="E53" s="18"/>
      <c r="F53" s="19"/>
    </row>
    <row r="54" spans="1:8" x14ac:dyDescent="0.35">
      <c r="A54" s="17" t="s">
        <v>52</v>
      </c>
      <c r="B54" s="18"/>
      <c r="C54" s="18"/>
      <c r="D54" s="18"/>
      <c r="E54" s="18"/>
      <c r="F54" s="19"/>
    </row>
    <row r="55" spans="1:8" x14ac:dyDescent="0.35">
      <c r="A55" s="17" t="s">
        <v>53</v>
      </c>
      <c r="B55" s="18"/>
      <c r="C55" s="18"/>
      <c r="D55" s="18"/>
      <c r="E55" s="18"/>
      <c r="F55" s="19"/>
    </row>
    <row r="56" spans="1:8" x14ac:dyDescent="0.35">
      <c r="A56" s="17" t="s">
        <v>54</v>
      </c>
      <c r="B56" s="18"/>
      <c r="C56" s="18"/>
      <c r="D56" s="18"/>
      <c r="E56" s="18"/>
      <c r="F56" s="19"/>
    </row>
    <row r="57" spans="1:8" x14ac:dyDescent="0.35">
      <c r="A57" s="17" t="s">
        <v>63</v>
      </c>
      <c r="B57" s="18"/>
      <c r="C57" s="18"/>
      <c r="D57" s="18"/>
      <c r="E57" s="18"/>
      <c r="F57" s="19"/>
    </row>
    <row r="58" spans="1:8" x14ac:dyDescent="0.35">
      <c r="A58" s="17" t="s">
        <v>58</v>
      </c>
      <c r="B58" s="18"/>
      <c r="C58" s="18"/>
      <c r="D58" s="18"/>
      <c r="E58" s="18"/>
      <c r="F58" s="19"/>
    </row>
    <row r="59" spans="1:8" x14ac:dyDescent="0.35">
      <c r="A59" s="17" t="s">
        <v>64</v>
      </c>
      <c r="B59" s="18"/>
      <c r="C59" s="18"/>
      <c r="D59" s="18"/>
      <c r="E59" s="18"/>
      <c r="F59" s="19"/>
    </row>
    <row r="60" spans="1:8" x14ac:dyDescent="0.35">
      <c r="A60" s="17" t="s">
        <v>67</v>
      </c>
      <c r="B60" s="18"/>
      <c r="C60" s="18"/>
      <c r="D60" s="18"/>
      <c r="E60" s="18"/>
      <c r="F60" s="19"/>
    </row>
    <row r="62" spans="1:8" x14ac:dyDescent="0.35">
      <c r="A62" s="6" t="s">
        <v>44</v>
      </c>
      <c r="B62" s="6"/>
      <c r="C62" s="6"/>
      <c r="D62" s="6"/>
      <c r="E62" s="6" t="s">
        <v>10</v>
      </c>
      <c r="F62" s="7"/>
      <c r="G62">
        <v>10</v>
      </c>
      <c r="H62">
        <f>SUM(E63*G62)</f>
        <v>46000</v>
      </c>
    </row>
    <row r="63" spans="1:8" x14ac:dyDescent="0.35">
      <c r="A63" s="8" t="s">
        <v>45</v>
      </c>
      <c r="B63" s="8"/>
      <c r="C63" s="8"/>
      <c r="D63" s="8"/>
      <c r="E63" s="9">
        <v>4600</v>
      </c>
      <c r="F63" s="9"/>
    </row>
    <row r="64" spans="1:8" ht="15" thickBot="1" x14ac:dyDescent="0.4">
      <c r="A64" s="1"/>
      <c r="B64" s="1"/>
      <c r="C64" s="1"/>
      <c r="D64" s="1"/>
      <c r="E64" s="1"/>
      <c r="F64" s="1"/>
    </row>
    <row r="65" spans="1:8" x14ac:dyDescent="0.35">
      <c r="A65" s="10" t="s">
        <v>12</v>
      </c>
      <c r="B65" s="11"/>
      <c r="C65" s="11"/>
      <c r="D65" s="12"/>
      <c r="E65" s="10">
        <v>46000</v>
      </c>
      <c r="F65" s="12"/>
    </row>
    <row r="66" spans="1:8" x14ac:dyDescent="0.35">
      <c r="A66" s="3"/>
      <c r="B66" s="3"/>
      <c r="C66" s="3"/>
      <c r="D66" s="3"/>
      <c r="E66" s="3"/>
      <c r="F66" s="3"/>
    </row>
    <row r="68" spans="1:8" x14ac:dyDescent="0.35">
      <c r="A68" s="6" t="s">
        <v>14</v>
      </c>
      <c r="B68" s="6"/>
      <c r="C68" s="6"/>
      <c r="D68" s="6"/>
      <c r="E68" s="6" t="s">
        <v>10</v>
      </c>
      <c r="F68" s="7"/>
      <c r="G68">
        <v>50000</v>
      </c>
      <c r="H68">
        <f>SUM(E69*G68)</f>
        <v>50000</v>
      </c>
    </row>
    <row r="69" spans="1:8" x14ac:dyDescent="0.35">
      <c r="A69" s="8" t="s">
        <v>55</v>
      </c>
      <c r="B69" s="8"/>
      <c r="C69" s="8"/>
      <c r="D69" s="8"/>
      <c r="E69" s="9">
        <v>1</v>
      </c>
      <c r="F69" s="9"/>
    </row>
    <row r="70" spans="1:8" ht="15" thickBot="1" x14ac:dyDescent="0.4">
      <c r="A70" s="1"/>
      <c r="B70" s="1"/>
      <c r="C70" s="1"/>
      <c r="D70" s="1"/>
      <c r="E70" s="1"/>
      <c r="F70" s="1"/>
    </row>
    <row r="71" spans="1:8" x14ac:dyDescent="0.35">
      <c r="A71" s="10" t="s">
        <v>12</v>
      </c>
      <c r="B71" s="11"/>
      <c r="C71" s="11"/>
      <c r="D71" s="12"/>
      <c r="E71" s="10">
        <v>50000</v>
      </c>
      <c r="F71" s="12"/>
    </row>
    <row r="72" spans="1:8" x14ac:dyDescent="0.35">
      <c r="A72" s="3"/>
      <c r="B72" s="3"/>
      <c r="C72" s="3"/>
      <c r="D72" s="3"/>
      <c r="E72" s="3"/>
      <c r="F72" s="3"/>
    </row>
    <row r="74" spans="1:8" x14ac:dyDescent="0.35">
      <c r="A74" s="6" t="s">
        <v>56</v>
      </c>
      <c r="B74" s="6"/>
      <c r="C74" s="6"/>
      <c r="D74" s="6"/>
      <c r="E74" s="6" t="s">
        <v>10</v>
      </c>
      <c r="F74" s="7"/>
      <c r="G74">
        <v>8</v>
      </c>
      <c r="H74">
        <f>SUM(E75*G74)</f>
        <v>11520</v>
      </c>
    </row>
    <row r="75" spans="1:8" x14ac:dyDescent="0.35">
      <c r="A75" s="8" t="s">
        <v>57</v>
      </c>
      <c r="B75" s="8"/>
      <c r="C75" s="8"/>
      <c r="D75" s="8"/>
      <c r="E75" s="9">
        <v>1440</v>
      </c>
      <c r="F75" s="9"/>
    </row>
    <row r="76" spans="1:8" ht="15" thickBot="1" x14ac:dyDescent="0.4">
      <c r="A76" s="1"/>
      <c r="B76" s="1"/>
      <c r="C76" s="1"/>
      <c r="D76" s="1"/>
      <c r="E76" s="1"/>
      <c r="F76" s="1"/>
    </row>
    <row r="77" spans="1:8" x14ac:dyDescent="0.35">
      <c r="A77" s="10" t="s">
        <v>12</v>
      </c>
      <c r="B77" s="11"/>
      <c r="C77" s="11"/>
      <c r="D77" s="12"/>
      <c r="E77" s="10">
        <v>11520</v>
      </c>
      <c r="F77" s="12"/>
    </row>
    <row r="78" spans="1:8" x14ac:dyDescent="0.35">
      <c r="A78" s="3"/>
      <c r="B78" s="3"/>
      <c r="C78" s="3"/>
      <c r="D78" s="3"/>
      <c r="E78" s="3"/>
      <c r="F78" s="3"/>
    </row>
    <row r="80" spans="1:8" x14ac:dyDescent="0.35">
      <c r="A80" s="6" t="s">
        <v>65</v>
      </c>
      <c r="B80" s="6"/>
      <c r="C80" s="6"/>
      <c r="D80" s="6"/>
      <c r="E80" s="6" t="s">
        <v>10</v>
      </c>
      <c r="F80" s="7"/>
      <c r="G80">
        <v>8</v>
      </c>
      <c r="H80" t="e">
        <f>SUM(E81*G80)</f>
        <v>#VALUE!</v>
      </c>
    </row>
    <row r="81" spans="1:6" x14ac:dyDescent="0.35">
      <c r="A81" s="8" t="s">
        <v>66</v>
      </c>
      <c r="B81" s="8"/>
      <c r="C81" s="8"/>
      <c r="D81" s="8"/>
      <c r="E81" s="9" t="s">
        <v>68</v>
      </c>
      <c r="F81" s="9"/>
    </row>
    <row r="82" spans="1:6" ht="15" thickBot="1" x14ac:dyDescent="0.4">
      <c r="A82" s="1"/>
      <c r="B82" s="1"/>
      <c r="C82" s="1"/>
      <c r="D82" s="1"/>
      <c r="E82" s="1"/>
      <c r="F82" s="1"/>
    </row>
    <row r="83" spans="1:6" x14ac:dyDescent="0.35">
      <c r="A83" s="10" t="s">
        <v>12</v>
      </c>
      <c r="B83" s="11"/>
      <c r="C83" s="11"/>
      <c r="D83" s="12"/>
      <c r="E83" s="10">
        <v>6250</v>
      </c>
      <c r="F83" s="12"/>
    </row>
    <row r="84" spans="1:6" x14ac:dyDescent="0.35">
      <c r="A84" s="3"/>
      <c r="B84" s="3"/>
      <c r="C84" s="3"/>
      <c r="D84" s="3"/>
      <c r="E84" s="3"/>
      <c r="F84" s="3"/>
    </row>
  </sheetData>
  <mergeCells count="97">
    <mergeCell ref="A80:D80"/>
    <mergeCell ref="E80:F80"/>
    <mergeCell ref="A81:D81"/>
    <mergeCell ref="E81:F81"/>
    <mergeCell ref="A83:D83"/>
    <mergeCell ref="E83:F83"/>
    <mergeCell ref="A35:D35"/>
    <mergeCell ref="E35:F35"/>
    <mergeCell ref="A27:D27"/>
    <mergeCell ref="E27:F27"/>
    <mergeCell ref="A28:D28"/>
    <mergeCell ref="E28:F28"/>
    <mergeCell ref="A69:D69"/>
    <mergeCell ref="E69:F69"/>
    <mergeCell ref="A71:D71"/>
    <mergeCell ref="E71:F71"/>
    <mergeCell ref="A59:F59"/>
    <mergeCell ref="A60:F60"/>
    <mergeCell ref="A68:D68"/>
    <mergeCell ref="E68:F68"/>
    <mergeCell ref="A62:D62"/>
    <mergeCell ref="E62:F62"/>
    <mergeCell ref="A63:D63"/>
    <mergeCell ref="E63:F63"/>
    <mergeCell ref="A65:D65"/>
    <mergeCell ref="E65:F65"/>
    <mergeCell ref="A46:D46"/>
    <mergeCell ref="E46:F46"/>
    <mergeCell ref="A44:F44"/>
    <mergeCell ref="A57:F57"/>
    <mergeCell ref="A58:F58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41:F41"/>
    <mergeCell ref="A33:D33"/>
    <mergeCell ref="A43:F43"/>
    <mergeCell ref="A42:F42"/>
    <mergeCell ref="A23:D23"/>
    <mergeCell ref="E23:F23"/>
    <mergeCell ref="A24:D24"/>
    <mergeCell ref="A34:D34"/>
    <mergeCell ref="E34:F34"/>
    <mergeCell ref="E33:F33"/>
    <mergeCell ref="E24:F24"/>
    <mergeCell ref="A37:F37"/>
    <mergeCell ref="A38:F38"/>
    <mergeCell ref="A39:F39"/>
    <mergeCell ref="A40:F40"/>
    <mergeCell ref="A25:D25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8:D18"/>
    <mergeCell ref="E18:F18"/>
    <mergeCell ref="A21:D21"/>
    <mergeCell ref="E21:F21"/>
    <mergeCell ref="A11:D11"/>
    <mergeCell ref="E11:F11"/>
    <mergeCell ref="A13:D13"/>
    <mergeCell ref="E13:F13"/>
    <mergeCell ref="A14:D14"/>
    <mergeCell ref="A15:D15"/>
    <mergeCell ref="E15:F15"/>
    <mergeCell ref="E14:F14"/>
    <mergeCell ref="A16:D16"/>
    <mergeCell ref="E16:F16"/>
    <mergeCell ref="A19:D19"/>
    <mergeCell ref="E19:F19"/>
    <mergeCell ref="A20:D20"/>
    <mergeCell ref="E20:F20"/>
    <mergeCell ref="A30:D30"/>
    <mergeCell ref="E30:F30"/>
    <mergeCell ref="A31:D31"/>
    <mergeCell ref="E31:F31"/>
    <mergeCell ref="E25:F25"/>
    <mergeCell ref="A74:D74"/>
    <mergeCell ref="E74:F74"/>
    <mergeCell ref="A75:D75"/>
    <mergeCell ref="E75:F75"/>
    <mergeCell ref="A77:D77"/>
    <mergeCell ref="E77:F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2022-01-12T02:26:41Z</dcterms:modified>
</cp:coreProperties>
</file>