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56" documentId="13_ncr:1_{C3652E3A-E143-4D6B-8C0E-111AB10F6BDF}" xr6:coauthVersionLast="47" xr6:coauthVersionMax="47" xr10:uidLastSave="{FB67C1E8-C48E-4F41-8156-C8E455CD62DD}"/>
  <bookViews>
    <workbookView xWindow="-110" yWindow="-110" windowWidth="22780" windowHeight="1466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4" i="1" l="1"/>
  <c r="H73" i="1"/>
  <c r="H33" i="1"/>
  <c r="H16" i="1"/>
  <c r="H45" i="1"/>
  <c r="H47" i="1" s="1"/>
  <c r="H42" i="1"/>
  <c r="H39" i="1"/>
  <c r="H36" i="1"/>
  <c r="H37" i="1" s="1"/>
  <c r="H32" i="1"/>
  <c r="H31" i="1"/>
  <c r="H28" i="1"/>
  <c r="H27" i="1"/>
  <c r="H26" i="1"/>
  <c r="H25" i="1"/>
  <c r="H22" i="1"/>
  <c r="H21" i="1"/>
  <c r="H20" i="1"/>
  <c r="H19" i="1"/>
  <c r="H18" i="1"/>
  <c r="H17" i="1"/>
  <c r="H13" i="1"/>
  <c r="H12" i="1"/>
  <c r="H11" i="1"/>
  <c r="H10" i="1"/>
  <c r="H9" i="1"/>
  <c r="H34" i="1" l="1"/>
  <c r="H29" i="1"/>
  <c r="H23" i="1"/>
  <c r="H14" i="1"/>
  <c r="I48" i="1" l="1"/>
  <c r="I52" i="1" s="1"/>
  <c r="I53" i="1" s="1"/>
</calcChain>
</file>

<file path=xl/sharedStrings.xml><?xml version="1.0" encoding="utf-8"?>
<sst xmlns="http://schemas.openxmlformats.org/spreadsheetml/2006/main" count="90" uniqueCount="73">
  <si>
    <t>To:</t>
  </si>
  <si>
    <t>Date:</t>
  </si>
  <si>
    <t>Job Name:</t>
  </si>
  <si>
    <t>Caliente Landscape &amp; Irrigation</t>
  </si>
  <si>
    <t>Contact</t>
  </si>
  <si>
    <t>Scope of Work</t>
  </si>
  <si>
    <t>Install All Trees, Shrubs, Irrigation and Landscape Material to Meet all Landscape Plans and Specs</t>
  </si>
  <si>
    <t>Quantity</t>
  </si>
  <si>
    <t>Trees</t>
  </si>
  <si>
    <t>Irrigation</t>
  </si>
  <si>
    <t>Sleeving</t>
  </si>
  <si>
    <t>Wire for Controller and Valves</t>
  </si>
  <si>
    <t>Mainline Piping, Fittings, Components</t>
  </si>
  <si>
    <t>Drip Irrigation for Plants and Shrubs</t>
  </si>
  <si>
    <t>Backflow Preventer w/ Cage</t>
  </si>
  <si>
    <t>Notes</t>
  </si>
  <si>
    <t>(623) 221-5370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</si>
  <si>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</si>
  <si>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</si>
  <si>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</si>
  <si>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</si>
  <si>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</si>
  <si>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</si>
  <si>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Plan Date:</t>
  </si>
  <si>
    <t>Total</t>
  </si>
  <si>
    <t>Chasse Building</t>
  </si>
  <si>
    <t>Nelson Martinez Jr</t>
  </si>
  <si>
    <t>5 Gal Blue Ranger</t>
  </si>
  <si>
    <t>Groundcover</t>
  </si>
  <si>
    <t>DG</t>
  </si>
  <si>
    <t>Concrete Header</t>
  </si>
  <si>
    <t>Hydro-Seed</t>
  </si>
  <si>
    <t>Common Bermuda Seed</t>
  </si>
  <si>
    <t>Mainline Tie Ins</t>
  </si>
  <si>
    <t>Grouted/Hand Placed Rip Rap Excluded</t>
  </si>
  <si>
    <t>Sawcuts, Patch Backs, Boring Excluded</t>
  </si>
  <si>
    <t>Infield Mix</t>
  </si>
  <si>
    <t>Stabilizer Solutions Pro Red Mix (3" Depth)</t>
  </si>
  <si>
    <t>Clay for Mounds and Home Plate</t>
  </si>
  <si>
    <t>24" Box Mulga</t>
  </si>
  <si>
    <t>15 Gal Thornless Mesquite</t>
  </si>
  <si>
    <t>24" Box Red Push Pistache</t>
  </si>
  <si>
    <t>15 Gal Sisso</t>
  </si>
  <si>
    <t>24" Box Fantex Ash</t>
  </si>
  <si>
    <t>5 Gal Winter Blaze Emu</t>
  </si>
  <si>
    <t>5 Gal Dallas Red Lantana</t>
  </si>
  <si>
    <t>5 Gal Sunrise Yellow Bells</t>
  </si>
  <si>
    <t>5 Gal Desert Ruellia</t>
  </si>
  <si>
    <t>Shrubs/Accents</t>
  </si>
  <si>
    <t>5 Gal Compact Jojoba</t>
  </si>
  <si>
    <t>5 Gal Desert Spoon</t>
  </si>
  <si>
    <t>1 Gal Freeway Acacia</t>
  </si>
  <si>
    <t>1 Gal New Gold Lantana</t>
  </si>
  <si>
    <t>1 Gal Outback Sunrise Emu</t>
  </si>
  <si>
    <t>1 Gal Purple Trailing Lantana</t>
  </si>
  <si>
    <t>1/4" Minus Painted Desert</t>
  </si>
  <si>
    <t>10 Pallets</t>
  </si>
  <si>
    <t>1/4" Gold Stalok</t>
  </si>
  <si>
    <t>Sod</t>
  </si>
  <si>
    <t>Tifway Hybrid Bermuda</t>
  </si>
  <si>
    <t>IRR</t>
  </si>
  <si>
    <t xml:space="preserve">Labor </t>
  </si>
  <si>
    <t>Equip</t>
  </si>
  <si>
    <t>Profit</t>
  </si>
  <si>
    <t>1" Screened Painted Desert</t>
  </si>
  <si>
    <t>6" x 6" Extruded Concrete Header (no reinforcement)</t>
  </si>
  <si>
    <t>ALTERNATE</t>
  </si>
  <si>
    <t>Alternate Parking Lot DG</t>
  </si>
  <si>
    <t>Booster Pump (if needed)</t>
  </si>
  <si>
    <t>Booster Pumps Excluded (Not in Irrigation Legend but in Details)</t>
  </si>
  <si>
    <t>Lateral Line Piping (No Fittings in Prints Yet)</t>
  </si>
  <si>
    <t>Irrigation Plans are Incomplete. Price Subject to Change After Full Set Complete</t>
  </si>
  <si>
    <t>Alamar Middle School CDs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</si>
</sst>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1" xfId="0" applyFont="1" applyBorder="1"/>
    <xf numFmtId="0" fontId="0" fillId="2" borderId="0" xfId="0" applyFill="1"/>
    <xf numFmtId="0" fontId="0" fillId="0" borderId="0" xfId="0" applyAlignment="1">
      <alignment wrapText="1"/>
    </xf>
    <xf numFmtId="0" fontId="0" fillId="2" borderId="6" xfId="0" applyFill="1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/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2" fillId="0" borderId="2" xfId="0" applyFont="1" applyBorder="1"/>
    <xf numFmtId="0" fontId="0" fillId="0" borderId="1" xfId="0" quotePrefix="1" applyBorder="1" applyAlignment="1">
      <alignment horizontal="right"/>
    </xf>
    <xf numFmtId="0" fontId="0" fillId="2" borderId="2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2517EC-CE85-417F-B0D8-3CBF6B19F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0659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269895-938C-4313-9034-5DBDCC38C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6DBF49B-DA79-44DC-A19A-E77F11891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FCFAD0-DEE8-4B36-84C6-A32E73567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CAB5192-9227-4B81-9B61-81AC641BE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1BAE7F1-7E81-47C1-992E-CC8E10483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1A2F170-A13F-4E0A-BBA6-610285310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D624DAC-FA01-4706-A257-C70AB1838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I84"/>
  <sheetViews>
    <sheetView tabSelected="1" workbookViewId="0">
      <selection activeCell="C4" sqref="C4:F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7"/>
      <c r="B1" s="17"/>
      <c r="C1" s="17"/>
      <c r="D1" s="17"/>
      <c r="E1" s="17"/>
      <c r="F1" s="17"/>
    </row>
    <row r="2" spans="1:8" x14ac:dyDescent="0.35">
      <c r="A2" s="5" t="s">
        <v>3</v>
      </c>
      <c r="B2" s="5" t="s">
        <v>0</v>
      </c>
      <c r="C2" s="7" t="s">
        <v>25</v>
      </c>
      <c r="D2" s="7"/>
      <c r="E2" s="7"/>
      <c r="F2" s="7"/>
    </row>
    <row r="3" spans="1:8" x14ac:dyDescent="0.35">
      <c r="A3" s="1" t="s">
        <v>4</v>
      </c>
      <c r="B3" s="5" t="s">
        <v>1</v>
      </c>
      <c r="C3" s="18">
        <v>44496</v>
      </c>
      <c r="D3" s="19"/>
      <c r="E3" s="19"/>
      <c r="F3" s="19"/>
    </row>
    <row r="4" spans="1:8" x14ac:dyDescent="0.35">
      <c r="A4" s="5" t="s">
        <v>26</v>
      </c>
      <c r="B4" s="5" t="s">
        <v>2</v>
      </c>
      <c r="C4" s="7" t="s">
        <v>72</v>
      </c>
      <c r="D4" s="7"/>
      <c r="E4" s="7"/>
      <c r="F4" s="7"/>
    </row>
    <row r="5" spans="1:8" x14ac:dyDescent="0.35">
      <c r="A5" s="5" t="s">
        <v>16</v>
      </c>
      <c r="B5" s="5" t="s">
        <v>23</v>
      </c>
      <c r="C5" s="18">
        <v>44479</v>
      </c>
      <c r="D5" s="19"/>
      <c r="E5" s="19"/>
      <c r="F5" s="19"/>
    </row>
    <row r="6" spans="1:8" ht="29.25" customHeight="1" x14ac:dyDescent="0.35">
      <c r="A6" s="5" t="s">
        <v>5</v>
      </c>
      <c r="B6" s="20" t="s">
        <v>6</v>
      </c>
      <c r="C6" s="20"/>
      <c r="D6" s="20"/>
      <c r="E6" s="20"/>
      <c r="F6" s="20"/>
    </row>
    <row r="7" spans="1:8" x14ac:dyDescent="0.35">
      <c r="A7" s="2"/>
      <c r="B7" s="2"/>
      <c r="C7" s="2"/>
      <c r="D7" s="2"/>
      <c r="E7" s="2"/>
      <c r="F7" s="2"/>
    </row>
    <row r="8" spans="1:8" x14ac:dyDescent="0.35">
      <c r="A8" s="10" t="s">
        <v>8</v>
      </c>
      <c r="B8" s="10"/>
      <c r="C8" s="10"/>
      <c r="D8" s="10"/>
      <c r="E8" s="10" t="s">
        <v>7</v>
      </c>
      <c r="F8" s="10"/>
    </row>
    <row r="9" spans="1:8" x14ac:dyDescent="0.35">
      <c r="A9" s="7" t="s">
        <v>39</v>
      </c>
      <c r="B9" s="7"/>
      <c r="C9" s="7"/>
      <c r="D9" s="7"/>
      <c r="E9" s="9">
        <v>17</v>
      </c>
      <c r="F9" s="9"/>
      <c r="G9">
        <v>110</v>
      </c>
      <c r="H9">
        <f>SUM(E9*G9)</f>
        <v>1870</v>
      </c>
    </row>
    <row r="10" spans="1:8" x14ac:dyDescent="0.35">
      <c r="A10" s="7" t="s">
        <v>40</v>
      </c>
      <c r="B10" s="7"/>
      <c r="C10" s="7"/>
      <c r="D10" s="7"/>
      <c r="E10" s="9">
        <v>15</v>
      </c>
      <c r="F10" s="9"/>
      <c r="G10">
        <v>45</v>
      </c>
      <c r="H10">
        <f>SUM(E10*G10)</f>
        <v>675</v>
      </c>
    </row>
    <row r="11" spans="1:8" x14ac:dyDescent="0.35">
      <c r="A11" s="7" t="s">
        <v>41</v>
      </c>
      <c r="B11" s="7"/>
      <c r="C11" s="7"/>
      <c r="D11" s="7"/>
      <c r="E11" s="9">
        <v>29</v>
      </c>
      <c r="F11" s="9"/>
      <c r="G11">
        <v>110</v>
      </c>
      <c r="H11">
        <f>SUM(E11*G11)</f>
        <v>3190</v>
      </c>
    </row>
    <row r="12" spans="1:8" x14ac:dyDescent="0.35">
      <c r="A12" s="7" t="s">
        <v>42</v>
      </c>
      <c r="B12" s="7"/>
      <c r="C12" s="7"/>
      <c r="D12" s="7"/>
      <c r="E12" s="25">
        <v>12</v>
      </c>
      <c r="F12" s="9"/>
      <c r="G12">
        <v>45</v>
      </c>
      <c r="H12">
        <f>SUM(E12*G12)</f>
        <v>540</v>
      </c>
    </row>
    <row r="13" spans="1:8" x14ac:dyDescent="0.35">
      <c r="A13" s="7" t="s">
        <v>43</v>
      </c>
      <c r="B13" s="7"/>
      <c r="C13" s="7"/>
      <c r="D13" s="7"/>
      <c r="E13" s="9">
        <v>17</v>
      </c>
      <c r="F13" s="9"/>
      <c r="G13">
        <v>110</v>
      </c>
      <c r="H13">
        <f>SUM(E13*G13)</f>
        <v>1870</v>
      </c>
    </row>
    <row r="14" spans="1:8" x14ac:dyDescent="0.35">
      <c r="E14" s="6"/>
      <c r="F14" s="6"/>
      <c r="H14">
        <f>SUM(H9:H13)</f>
        <v>8145</v>
      </c>
    </row>
    <row r="15" spans="1:8" x14ac:dyDescent="0.35">
      <c r="A15" s="10" t="s">
        <v>48</v>
      </c>
      <c r="B15" s="10"/>
      <c r="C15" s="10"/>
      <c r="D15" s="10"/>
      <c r="E15" s="10" t="s">
        <v>7</v>
      </c>
      <c r="F15" s="11"/>
    </row>
    <row r="16" spans="1:8" x14ac:dyDescent="0.35">
      <c r="A16" s="7" t="s">
        <v>44</v>
      </c>
      <c r="B16" s="7"/>
      <c r="C16" s="7"/>
      <c r="D16" s="7"/>
      <c r="E16" s="9">
        <v>106</v>
      </c>
      <c r="F16" s="9"/>
      <c r="G16">
        <v>12</v>
      </c>
      <c r="H16">
        <f t="shared" ref="H16:H22" si="0">SUM(E16*G16)</f>
        <v>1272</v>
      </c>
    </row>
    <row r="17" spans="1:8" x14ac:dyDescent="0.35">
      <c r="A17" s="7" t="s">
        <v>45</v>
      </c>
      <c r="B17" s="7"/>
      <c r="C17" s="7"/>
      <c r="D17" s="7"/>
      <c r="E17" s="9">
        <v>17</v>
      </c>
      <c r="F17" s="9"/>
      <c r="G17">
        <v>10</v>
      </c>
      <c r="H17">
        <f t="shared" si="0"/>
        <v>170</v>
      </c>
    </row>
    <row r="18" spans="1:8" x14ac:dyDescent="0.35">
      <c r="A18" s="7" t="s">
        <v>46</v>
      </c>
      <c r="B18" s="7"/>
      <c r="C18" s="7"/>
      <c r="D18" s="7"/>
      <c r="E18" s="9">
        <v>65</v>
      </c>
      <c r="F18" s="9"/>
      <c r="G18">
        <v>18</v>
      </c>
      <c r="H18">
        <f t="shared" si="0"/>
        <v>1170</v>
      </c>
    </row>
    <row r="19" spans="1:8" x14ac:dyDescent="0.35">
      <c r="A19" s="7" t="s">
        <v>27</v>
      </c>
      <c r="B19" s="7"/>
      <c r="C19" s="7"/>
      <c r="D19" s="7"/>
      <c r="E19" s="9">
        <v>51</v>
      </c>
      <c r="F19" s="9"/>
      <c r="G19">
        <v>12</v>
      </c>
      <c r="H19">
        <f t="shared" si="0"/>
        <v>612</v>
      </c>
    </row>
    <row r="20" spans="1:8" x14ac:dyDescent="0.35">
      <c r="A20" s="7" t="s">
        <v>47</v>
      </c>
      <c r="B20" s="7"/>
      <c r="C20" s="7"/>
      <c r="D20" s="7"/>
      <c r="E20" s="9">
        <v>54</v>
      </c>
      <c r="F20" s="9"/>
      <c r="G20">
        <v>10</v>
      </c>
      <c r="H20">
        <f t="shared" si="0"/>
        <v>540</v>
      </c>
    </row>
    <row r="21" spans="1:8" x14ac:dyDescent="0.35">
      <c r="A21" s="7" t="s">
        <v>49</v>
      </c>
      <c r="B21" s="7"/>
      <c r="C21" s="7"/>
      <c r="D21" s="7"/>
      <c r="E21" s="9">
        <v>20</v>
      </c>
      <c r="F21" s="9"/>
      <c r="G21">
        <v>10</v>
      </c>
      <c r="H21">
        <f t="shared" si="0"/>
        <v>200</v>
      </c>
    </row>
    <row r="22" spans="1:8" x14ac:dyDescent="0.35">
      <c r="A22" s="7" t="s">
        <v>50</v>
      </c>
      <c r="B22" s="7"/>
      <c r="C22" s="7"/>
      <c r="D22" s="7"/>
      <c r="E22" s="9">
        <v>65</v>
      </c>
      <c r="F22" s="9"/>
      <c r="G22">
        <v>10</v>
      </c>
      <c r="H22">
        <f t="shared" si="0"/>
        <v>650</v>
      </c>
    </row>
    <row r="23" spans="1:8" x14ac:dyDescent="0.35">
      <c r="E23" s="6"/>
      <c r="F23" s="6"/>
      <c r="H23">
        <f>SUM(H16:H22)</f>
        <v>4614</v>
      </c>
    </row>
    <row r="24" spans="1:8" x14ac:dyDescent="0.35">
      <c r="A24" s="10" t="s">
        <v>28</v>
      </c>
      <c r="B24" s="10"/>
      <c r="C24" s="10"/>
      <c r="D24" s="10"/>
      <c r="E24" s="10" t="s">
        <v>7</v>
      </c>
      <c r="F24" s="11"/>
    </row>
    <row r="25" spans="1:8" x14ac:dyDescent="0.35">
      <c r="A25" s="7" t="s">
        <v>51</v>
      </c>
      <c r="B25" s="7"/>
      <c r="C25" s="7"/>
      <c r="D25" s="7"/>
      <c r="E25" s="9">
        <v>86</v>
      </c>
      <c r="F25" s="9"/>
      <c r="G25">
        <v>5</v>
      </c>
      <c r="H25">
        <f>SUM(E25*G25)</f>
        <v>430</v>
      </c>
    </row>
    <row r="26" spans="1:8" x14ac:dyDescent="0.35">
      <c r="A26" s="7" t="s">
        <v>52</v>
      </c>
      <c r="B26" s="7"/>
      <c r="C26" s="7"/>
      <c r="D26" s="7"/>
      <c r="E26" s="9">
        <v>174</v>
      </c>
      <c r="F26" s="9"/>
      <c r="G26">
        <v>5</v>
      </c>
      <c r="H26">
        <f>SUM(E26*G26)</f>
        <v>870</v>
      </c>
    </row>
    <row r="27" spans="1:8" x14ac:dyDescent="0.35">
      <c r="A27" s="7" t="s">
        <v>53</v>
      </c>
      <c r="B27" s="7"/>
      <c r="C27" s="7"/>
      <c r="D27" s="7"/>
      <c r="E27" s="9">
        <v>97</v>
      </c>
      <c r="F27" s="9"/>
      <c r="G27">
        <v>5</v>
      </c>
      <c r="H27">
        <f>SUM(E27*G27)</f>
        <v>485</v>
      </c>
    </row>
    <row r="28" spans="1:8" x14ac:dyDescent="0.35">
      <c r="A28" s="7" t="s">
        <v>54</v>
      </c>
      <c r="B28" s="7"/>
      <c r="C28" s="7"/>
      <c r="D28" s="7"/>
      <c r="E28" s="9">
        <v>28</v>
      </c>
      <c r="F28" s="9"/>
      <c r="G28">
        <v>5</v>
      </c>
      <c r="H28">
        <f>SUM(E28*G28)</f>
        <v>140</v>
      </c>
    </row>
    <row r="29" spans="1:8" x14ac:dyDescent="0.35">
      <c r="E29" s="6"/>
      <c r="F29" s="6"/>
      <c r="H29">
        <f>SUM(H25:H28)</f>
        <v>1925</v>
      </c>
    </row>
    <row r="30" spans="1:8" x14ac:dyDescent="0.35">
      <c r="A30" s="10" t="s">
        <v>29</v>
      </c>
      <c r="B30" s="10"/>
      <c r="C30" s="10"/>
      <c r="D30" s="10"/>
      <c r="E30" s="10" t="s">
        <v>7</v>
      </c>
      <c r="F30" s="11"/>
    </row>
    <row r="31" spans="1:8" x14ac:dyDescent="0.35">
      <c r="A31" s="7" t="s">
        <v>55</v>
      </c>
      <c r="B31" s="7"/>
      <c r="C31" s="7"/>
      <c r="D31" s="7"/>
      <c r="E31" s="9">
        <v>1650</v>
      </c>
      <c r="F31" s="9"/>
      <c r="G31">
        <v>40</v>
      </c>
      <c r="H31">
        <f>SUM(E31*G31)</f>
        <v>66000</v>
      </c>
    </row>
    <row r="32" spans="1:8" x14ac:dyDescent="0.35">
      <c r="A32" s="12" t="s">
        <v>57</v>
      </c>
      <c r="B32" s="13"/>
      <c r="C32" s="13"/>
      <c r="D32" s="14"/>
      <c r="E32" s="15">
        <v>85</v>
      </c>
      <c r="F32" s="16"/>
      <c r="G32">
        <v>250</v>
      </c>
      <c r="H32">
        <f>SUM(E32*G32)</f>
        <v>21250</v>
      </c>
    </row>
    <row r="33" spans="1:9" x14ac:dyDescent="0.35">
      <c r="A33" s="12" t="s">
        <v>64</v>
      </c>
      <c r="B33" s="13"/>
      <c r="C33" s="13"/>
      <c r="D33" s="14"/>
      <c r="E33" s="15">
        <v>130</v>
      </c>
      <c r="F33" s="16"/>
      <c r="G33">
        <v>45</v>
      </c>
      <c r="H33">
        <f>SUM(E33*G33)</f>
        <v>5850</v>
      </c>
    </row>
    <row r="34" spans="1:9" x14ac:dyDescent="0.35">
      <c r="E34" s="6"/>
      <c r="F34" s="6"/>
      <c r="H34">
        <f>SUM(H31:H33)</f>
        <v>93100</v>
      </c>
    </row>
    <row r="35" spans="1:9" x14ac:dyDescent="0.35">
      <c r="A35" s="10" t="s">
        <v>58</v>
      </c>
      <c r="B35" s="10"/>
      <c r="C35" s="10"/>
      <c r="D35" s="10"/>
      <c r="E35" s="10" t="s">
        <v>7</v>
      </c>
      <c r="F35" s="11"/>
    </row>
    <row r="36" spans="1:9" x14ac:dyDescent="0.35">
      <c r="A36" s="7" t="s">
        <v>59</v>
      </c>
      <c r="B36" s="7"/>
      <c r="C36" s="7"/>
      <c r="D36" s="7"/>
      <c r="E36" s="9">
        <v>5275</v>
      </c>
      <c r="F36" s="9"/>
      <c r="G36">
        <v>0.55000000000000004</v>
      </c>
      <c r="H36">
        <f>SUM(E36*G36)</f>
        <v>2901.2500000000005</v>
      </c>
    </row>
    <row r="37" spans="1:9" x14ac:dyDescent="0.35">
      <c r="E37" s="6"/>
      <c r="F37" s="6"/>
      <c r="H37">
        <f>SUM(H36)</f>
        <v>2901.2500000000005</v>
      </c>
    </row>
    <row r="38" spans="1:9" x14ac:dyDescent="0.35">
      <c r="A38" s="10" t="s">
        <v>30</v>
      </c>
      <c r="B38" s="10"/>
      <c r="C38" s="10"/>
      <c r="D38" s="10"/>
      <c r="E38" s="10" t="s">
        <v>7</v>
      </c>
      <c r="F38" s="11"/>
    </row>
    <row r="39" spans="1:9" x14ac:dyDescent="0.35">
      <c r="A39" s="7" t="s">
        <v>65</v>
      </c>
      <c r="B39" s="7"/>
      <c r="C39" s="7"/>
      <c r="D39" s="7"/>
      <c r="E39" s="8">
        <v>3060</v>
      </c>
      <c r="F39" s="9"/>
      <c r="G39">
        <v>8</v>
      </c>
      <c r="H39">
        <f>SUM(E39*G39)</f>
        <v>24480</v>
      </c>
    </row>
    <row r="40" spans="1:9" x14ac:dyDescent="0.35">
      <c r="E40" s="6"/>
      <c r="F40" s="6"/>
    </row>
    <row r="41" spans="1:9" x14ac:dyDescent="0.35">
      <c r="A41" s="10" t="s">
        <v>31</v>
      </c>
      <c r="B41" s="10"/>
      <c r="C41" s="10"/>
      <c r="D41" s="10"/>
      <c r="E41" s="10" t="s">
        <v>7</v>
      </c>
      <c r="F41" s="11"/>
    </row>
    <row r="42" spans="1:9" x14ac:dyDescent="0.35">
      <c r="A42" s="7" t="s">
        <v>32</v>
      </c>
      <c r="B42" s="7"/>
      <c r="C42" s="7"/>
      <c r="D42" s="7"/>
      <c r="E42" s="8">
        <v>250000</v>
      </c>
      <c r="F42" s="9"/>
      <c r="G42">
        <v>0.15</v>
      </c>
      <c r="H42">
        <f>SUM(E42*G42)</f>
        <v>37500</v>
      </c>
    </row>
    <row r="43" spans="1:9" ht="15" customHeight="1" x14ac:dyDescent="0.35">
      <c r="E43" s="6"/>
      <c r="F43" s="6"/>
    </row>
    <row r="44" spans="1:9" x14ac:dyDescent="0.35">
      <c r="A44" s="10" t="s">
        <v>36</v>
      </c>
      <c r="B44" s="10"/>
      <c r="C44" s="10"/>
      <c r="D44" s="10"/>
      <c r="E44" s="10" t="s">
        <v>7</v>
      </c>
      <c r="F44" s="11"/>
    </row>
    <row r="45" spans="1:9" x14ac:dyDescent="0.35">
      <c r="A45" s="7" t="s">
        <v>37</v>
      </c>
      <c r="B45" s="7"/>
      <c r="C45" s="7"/>
      <c r="D45" s="7"/>
      <c r="E45" s="8">
        <v>400</v>
      </c>
      <c r="F45" s="9"/>
      <c r="G45">
        <v>65</v>
      </c>
      <c r="H45">
        <f>SUM(E45*G45)</f>
        <v>26000</v>
      </c>
    </row>
    <row r="46" spans="1:9" x14ac:dyDescent="0.35">
      <c r="A46" s="7" t="s">
        <v>38</v>
      </c>
      <c r="B46" s="7"/>
      <c r="C46" s="7"/>
      <c r="D46" s="7"/>
      <c r="E46" s="8" t="s">
        <v>56</v>
      </c>
      <c r="F46" s="9"/>
      <c r="H46">
        <v>8000</v>
      </c>
    </row>
    <row r="47" spans="1:9" x14ac:dyDescent="0.35">
      <c r="E47" s="6"/>
      <c r="F47" s="6"/>
      <c r="H47">
        <f>SUM(H45:H46)</f>
        <v>34000</v>
      </c>
    </row>
    <row r="48" spans="1:9" x14ac:dyDescent="0.35">
      <c r="A48" s="10" t="s">
        <v>9</v>
      </c>
      <c r="B48" s="10"/>
      <c r="C48" s="10"/>
      <c r="D48" s="10"/>
      <c r="E48" s="10"/>
      <c r="F48" s="11"/>
      <c r="H48" t="s">
        <v>24</v>
      </c>
      <c r="I48">
        <f>SUM(H14,H23,H29,H34,H37,H39,H42,H47)</f>
        <v>206665.25</v>
      </c>
    </row>
    <row r="49" spans="1:9" x14ac:dyDescent="0.35">
      <c r="A49" s="12" t="s">
        <v>10</v>
      </c>
      <c r="B49" s="13"/>
      <c r="C49" s="13"/>
      <c r="D49" s="13"/>
      <c r="E49" s="13"/>
      <c r="F49" s="14"/>
      <c r="H49" t="s">
        <v>60</v>
      </c>
      <c r="I49">
        <v>115000</v>
      </c>
    </row>
    <row r="50" spans="1:9" x14ac:dyDescent="0.35">
      <c r="A50" s="12" t="s">
        <v>33</v>
      </c>
      <c r="B50" s="13"/>
      <c r="C50" s="13"/>
      <c r="D50" s="13"/>
      <c r="E50" s="13"/>
      <c r="F50" s="14"/>
      <c r="H50" t="s">
        <v>61</v>
      </c>
      <c r="I50">
        <v>96000</v>
      </c>
    </row>
    <row r="51" spans="1:9" x14ac:dyDescent="0.35">
      <c r="A51" s="12" t="s">
        <v>11</v>
      </c>
      <c r="B51" s="13"/>
      <c r="C51" s="13"/>
      <c r="D51" s="13"/>
      <c r="E51" s="13"/>
      <c r="F51" s="14"/>
      <c r="H51" t="s">
        <v>62</v>
      </c>
      <c r="I51">
        <v>15000</v>
      </c>
    </row>
    <row r="52" spans="1:9" x14ac:dyDescent="0.35">
      <c r="A52" s="12" t="s">
        <v>12</v>
      </c>
      <c r="B52" s="13"/>
      <c r="C52" s="13"/>
      <c r="D52" s="13"/>
      <c r="E52" s="13"/>
      <c r="F52" s="14"/>
      <c r="H52" t="s">
        <v>24</v>
      </c>
      <c r="I52">
        <f>SUM(I48:I51)</f>
        <v>432665.25</v>
      </c>
    </row>
    <row r="53" spans="1:9" x14ac:dyDescent="0.35">
      <c r="A53" s="12" t="s">
        <v>70</v>
      </c>
      <c r="B53" s="13"/>
      <c r="C53" s="13"/>
      <c r="D53" s="13"/>
      <c r="E53" s="13"/>
      <c r="F53" s="14"/>
      <c r="H53" t="s">
        <v>63</v>
      </c>
      <c r="I53">
        <f>SUM(I52)*1.25</f>
        <v>540831.5625</v>
      </c>
    </row>
    <row r="54" spans="1:9" x14ac:dyDescent="0.35">
      <c r="A54" s="12" t="s">
        <v>13</v>
      </c>
      <c r="B54" s="13"/>
      <c r="C54" s="13"/>
      <c r="D54" s="13"/>
      <c r="E54" s="13"/>
      <c r="F54" s="14"/>
    </row>
    <row r="55" spans="1:9" x14ac:dyDescent="0.35">
      <c r="A55" s="12" t="s">
        <v>14</v>
      </c>
      <c r="B55" s="13"/>
      <c r="C55" s="13"/>
      <c r="D55" s="13"/>
      <c r="E55" s="13"/>
      <c r="F55" s="14"/>
    </row>
    <row r="56" spans="1:9" ht="15" thickBot="1" x14ac:dyDescent="0.4">
      <c r="A56" s="2"/>
      <c r="B56" s="2"/>
      <c r="C56" s="2"/>
      <c r="D56" s="2"/>
      <c r="E56" s="2"/>
      <c r="F56" s="2"/>
    </row>
    <row r="57" spans="1:9" x14ac:dyDescent="0.35">
      <c r="A57" s="21" t="s">
        <v>24</v>
      </c>
      <c r="B57" s="22"/>
      <c r="C57" s="22"/>
      <c r="D57" s="23"/>
      <c r="E57" s="21">
        <v>540835</v>
      </c>
      <c r="F57" s="23"/>
    </row>
    <row r="58" spans="1:9" x14ac:dyDescent="0.35">
      <c r="A58" s="4"/>
      <c r="B58" s="4"/>
      <c r="C58" s="4"/>
      <c r="D58" s="4"/>
      <c r="E58" s="4"/>
      <c r="F58" s="4"/>
    </row>
    <row r="59" spans="1:9" x14ac:dyDescent="0.35">
      <c r="A59" s="24" t="s">
        <v>15</v>
      </c>
      <c r="B59" s="24"/>
      <c r="C59" s="24"/>
      <c r="D59" s="24"/>
      <c r="E59" s="24"/>
      <c r="F59" s="24"/>
    </row>
    <row r="60" spans="1:9" x14ac:dyDescent="0.35">
      <c r="A60" s="12" t="s">
        <v>17</v>
      </c>
      <c r="B60" s="13"/>
      <c r="C60" s="13"/>
      <c r="D60" s="13"/>
      <c r="E60" s="13"/>
      <c r="F60" s="14"/>
    </row>
    <row r="61" spans="1:9" x14ac:dyDescent="0.35">
      <c r="A61" s="12" t="s">
        <v>18</v>
      </c>
      <c r="B61" s="13"/>
      <c r="C61" s="13"/>
      <c r="D61" s="13"/>
      <c r="E61" s="13"/>
      <c r="F61" s="14"/>
    </row>
    <row r="62" spans="1:9" x14ac:dyDescent="0.35">
      <c r="A62" s="12" t="s">
        <v>19</v>
      </c>
      <c r="B62" s="13"/>
      <c r="C62" s="13"/>
      <c r="D62" s="13"/>
      <c r="E62" s="13"/>
      <c r="F62" s="14"/>
    </row>
    <row r="63" spans="1:9" x14ac:dyDescent="0.35">
      <c r="A63" s="12" t="s">
        <v>20</v>
      </c>
      <c r="B63" s="13"/>
      <c r="C63" s="13"/>
      <c r="D63" s="13"/>
      <c r="E63" s="13"/>
      <c r="F63" s="14"/>
    </row>
    <row r="64" spans="1:9" x14ac:dyDescent="0.35">
      <c r="A64" s="12" t="s">
        <v>21</v>
      </c>
      <c r="B64" s="13"/>
      <c r="C64" s="13"/>
      <c r="D64" s="13"/>
      <c r="E64" s="13"/>
      <c r="F64" s="14"/>
    </row>
    <row r="65" spans="1:8" x14ac:dyDescent="0.35">
      <c r="A65" s="12" t="s">
        <v>34</v>
      </c>
      <c r="B65" s="13"/>
      <c r="C65" s="13"/>
      <c r="D65" s="13"/>
      <c r="E65" s="13"/>
      <c r="F65" s="14"/>
    </row>
    <row r="66" spans="1:8" x14ac:dyDescent="0.35">
      <c r="A66" s="12" t="s">
        <v>22</v>
      </c>
      <c r="B66" s="13"/>
      <c r="C66" s="13"/>
      <c r="D66" s="13"/>
      <c r="E66" s="13"/>
      <c r="F66" s="14"/>
    </row>
    <row r="67" spans="1:8" x14ac:dyDescent="0.35">
      <c r="A67" s="12" t="s">
        <v>69</v>
      </c>
      <c r="B67" s="13"/>
      <c r="C67" s="13"/>
      <c r="D67" s="13"/>
      <c r="E67" s="13"/>
      <c r="F67" s="14"/>
    </row>
    <row r="68" spans="1:8" x14ac:dyDescent="0.35">
      <c r="A68" s="12" t="s">
        <v>71</v>
      </c>
      <c r="B68" s="13"/>
      <c r="C68" s="13"/>
      <c r="D68" s="13"/>
      <c r="E68" s="13"/>
      <c r="F68" s="14"/>
    </row>
    <row r="69" spans="1:8" x14ac:dyDescent="0.35">
      <c r="A69" s="12" t="s">
        <v>35</v>
      </c>
      <c r="B69" s="13"/>
      <c r="C69" s="13"/>
      <c r="D69" s="13"/>
      <c r="E69" s="13"/>
      <c r="F69" s="14"/>
    </row>
    <row r="71" spans="1:8" x14ac:dyDescent="0.35">
      <c r="A71" s="26" t="s">
        <v>66</v>
      </c>
      <c r="B71" s="26"/>
      <c r="C71" s="26"/>
      <c r="D71" s="26"/>
      <c r="E71" s="26"/>
      <c r="F71" s="26"/>
    </row>
    <row r="72" spans="1:8" x14ac:dyDescent="0.35">
      <c r="A72" s="10" t="s">
        <v>67</v>
      </c>
      <c r="B72" s="10"/>
      <c r="C72" s="10"/>
      <c r="D72" s="10"/>
      <c r="E72" s="10" t="s">
        <v>7</v>
      </c>
      <c r="F72" s="11"/>
    </row>
    <row r="73" spans="1:8" x14ac:dyDescent="0.35">
      <c r="A73" s="7" t="s">
        <v>55</v>
      </c>
      <c r="B73" s="7"/>
      <c r="C73" s="7"/>
      <c r="D73" s="7"/>
      <c r="E73" s="9">
        <v>100</v>
      </c>
      <c r="F73" s="9"/>
      <c r="G73">
        <v>40</v>
      </c>
      <c r="H73">
        <f>SUM(E73*G73)</f>
        <v>4000</v>
      </c>
    </row>
    <row r="74" spans="1:8" x14ac:dyDescent="0.35">
      <c r="A74" s="12" t="s">
        <v>57</v>
      </c>
      <c r="B74" s="13"/>
      <c r="C74" s="13"/>
      <c r="D74" s="14"/>
      <c r="E74" s="15">
        <v>200</v>
      </c>
      <c r="F74" s="16"/>
      <c r="G74">
        <v>250</v>
      </c>
      <c r="H74">
        <f>SUM(E74*G74)</f>
        <v>50000</v>
      </c>
    </row>
    <row r="75" spans="1:8" ht="15" thickBot="1" x14ac:dyDescent="0.4">
      <c r="A75" s="2"/>
      <c r="B75" s="2"/>
      <c r="C75" s="2"/>
      <c r="D75" s="2"/>
      <c r="E75" s="2"/>
      <c r="F75" s="2"/>
    </row>
    <row r="76" spans="1:8" x14ac:dyDescent="0.35">
      <c r="A76" s="21" t="s">
        <v>24</v>
      </c>
      <c r="B76" s="22"/>
      <c r="C76" s="22"/>
      <c r="D76" s="23"/>
      <c r="E76" s="21">
        <v>67500</v>
      </c>
      <c r="F76" s="23"/>
    </row>
    <row r="77" spans="1:8" s="3" customFormat="1" ht="15.75" customHeight="1" x14ac:dyDescent="0.35">
      <c r="A77" s="4"/>
      <c r="B77" s="4"/>
      <c r="C77" s="4"/>
      <c r="D77" s="4"/>
      <c r="E77" s="4"/>
      <c r="F77" s="4"/>
    </row>
    <row r="78" spans="1:8" s="3" customFormat="1" ht="15.75" customHeight="1" x14ac:dyDescent="0.35">
      <c r="A78"/>
      <c r="B78"/>
      <c r="C78"/>
      <c r="D78"/>
      <c r="E78"/>
      <c r="F78"/>
    </row>
    <row r="79" spans="1:8" x14ac:dyDescent="0.35">
      <c r="A79" s="26" t="s">
        <v>66</v>
      </c>
      <c r="B79" s="26"/>
      <c r="C79" s="26"/>
      <c r="D79" s="26"/>
      <c r="E79" s="26"/>
      <c r="F79" s="26"/>
    </row>
    <row r="80" spans="1:8" x14ac:dyDescent="0.35">
      <c r="A80" s="10" t="s">
        <v>9</v>
      </c>
      <c r="B80" s="10"/>
      <c r="C80" s="10"/>
      <c r="D80" s="10"/>
      <c r="E80" s="10" t="s">
        <v>7</v>
      </c>
      <c r="F80" s="11"/>
    </row>
    <row r="81" spans="1:6" x14ac:dyDescent="0.35">
      <c r="A81" s="7" t="s">
        <v>68</v>
      </c>
      <c r="B81" s="7"/>
      <c r="C81" s="7"/>
      <c r="D81" s="7"/>
      <c r="E81" s="9">
        <v>1</v>
      </c>
      <c r="F81" s="9"/>
    </row>
    <row r="82" spans="1:6" ht="15" thickBot="1" x14ac:dyDescent="0.4">
      <c r="A82" s="2"/>
      <c r="B82" s="2"/>
      <c r="C82" s="2"/>
      <c r="D82" s="2"/>
      <c r="E82" s="2"/>
      <c r="F82" s="2"/>
    </row>
    <row r="83" spans="1:6" x14ac:dyDescent="0.35">
      <c r="A83" s="21" t="s">
        <v>24</v>
      </c>
      <c r="B83" s="22"/>
      <c r="C83" s="22"/>
      <c r="D83" s="23"/>
      <c r="E83" s="21">
        <v>52000</v>
      </c>
      <c r="F83" s="23"/>
    </row>
    <row r="84" spans="1:6" x14ac:dyDescent="0.35">
      <c r="A84" s="4"/>
      <c r="B84" s="4"/>
      <c r="C84" s="4"/>
      <c r="D84" s="4"/>
      <c r="E84" s="4"/>
      <c r="F84" s="4"/>
    </row>
  </sheetData>
  <mergeCells count="107">
    <mergeCell ref="A83:D83"/>
    <mergeCell ref="E83:F83"/>
    <mergeCell ref="A79:F79"/>
    <mergeCell ref="A80:D80"/>
    <mergeCell ref="E80:F80"/>
    <mergeCell ref="A81:D81"/>
    <mergeCell ref="E81:F81"/>
    <mergeCell ref="A49:F49"/>
    <mergeCell ref="A33:D33"/>
    <mergeCell ref="E33:F33"/>
    <mergeCell ref="A76:D76"/>
    <mergeCell ref="E76:F76"/>
    <mergeCell ref="A72:D72"/>
    <mergeCell ref="E72:F72"/>
    <mergeCell ref="A73:D73"/>
    <mergeCell ref="E73:F73"/>
    <mergeCell ref="A74:D74"/>
    <mergeCell ref="E74:F74"/>
    <mergeCell ref="A71:F71"/>
    <mergeCell ref="A27:D27"/>
    <mergeCell ref="E27:F27"/>
    <mergeCell ref="A28:D28"/>
    <mergeCell ref="E28:F28"/>
    <mergeCell ref="A48:F48"/>
    <mergeCell ref="A50:F50"/>
    <mergeCell ref="A24:D24"/>
    <mergeCell ref="E24:F24"/>
    <mergeCell ref="A38:D38"/>
    <mergeCell ref="E38:F38"/>
    <mergeCell ref="A39:D39"/>
    <mergeCell ref="E39:F39"/>
    <mergeCell ref="A35:D35"/>
    <mergeCell ref="E35:F35"/>
    <mergeCell ref="A36:D36"/>
    <mergeCell ref="A45:D45"/>
    <mergeCell ref="E45:F45"/>
    <mergeCell ref="A46:D46"/>
    <mergeCell ref="E46:F46"/>
    <mergeCell ref="A41:D41"/>
    <mergeCell ref="E41:F41"/>
    <mergeCell ref="A51:F51"/>
    <mergeCell ref="A52:F52"/>
    <mergeCell ref="A53:F53"/>
    <mergeCell ref="A54:F54"/>
    <mergeCell ref="C5:F5"/>
    <mergeCell ref="E10:F10"/>
    <mergeCell ref="A11:D11"/>
    <mergeCell ref="E11:F11"/>
    <mergeCell ref="A12:D12"/>
    <mergeCell ref="A15:D15"/>
    <mergeCell ref="E15:F15"/>
    <mergeCell ref="E12:F12"/>
    <mergeCell ref="A13:D13"/>
    <mergeCell ref="E13:F13"/>
    <mergeCell ref="A8:D8"/>
    <mergeCell ref="E8:F8"/>
    <mergeCell ref="A57:D57"/>
    <mergeCell ref="E57:F57"/>
    <mergeCell ref="A55:F55"/>
    <mergeCell ref="A68:F68"/>
    <mergeCell ref="A69:F69"/>
    <mergeCell ref="A59:F59"/>
    <mergeCell ref="A60:F60"/>
    <mergeCell ref="A61:F61"/>
    <mergeCell ref="A62:F62"/>
    <mergeCell ref="A63:F63"/>
    <mergeCell ref="A64:F64"/>
    <mergeCell ref="A65:F65"/>
    <mergeCell ref="A66:F66"/>
    <mergeCell ref="A67:F67"/>
    <mergeCell ref="A1:F1"/>
    <mergeCell ref="C2:F2"/>
    <mergeCell ref="C3:F3"/>
    <mergeCell ref="C4:F4"/>
    <mergeCell ref="B6:F6"/>
    <mergeCell ref="A9:D9"/>
    <mergeCell ref="E9:F9"/>
    <mergeCell ref="A10:D10"/>
    <mergeCell ref="E36:F36"/>
    <mergeCell ref="A19:D19"/>
    <mergeCell ref="E19:F19"/>
    <mergeCell ref="A20:D20"/>
    <mergeCell ref="E20:F20"/>
    <mergeCell ref="A25:D25"/>
    <mergeCell ref="E25:F25"/>
    <mergeCell ref="A30:D30"/>
    <mergeCell ref="E30:F30"/>
    <mergeCell ref="A31:D31"/>
    <mergeCell ref="E31:F31"/>
    <mergeCell ref="A32:D32"/>
    <mergeCell ref="E32:F32"/>
    <mergeCell ref="A42:D42"/>
    <mergeCell ref="E42:F42"/>
    <mergeCell ref="A44:D44"/>
    <mergeCell ref="E44:F44"/>
    <mergeCell ref="A16:D16"/>
    <mergeCell ref="E16:F16"/>
    <mergeCell ref="A17:D17"/>
    <mergeCell ref="E17:F17"/>
    <mergeCell ref="E18:F18"/>
    <mergeCell ref="A18:D18"/>
    <mergeCell ref="A21:D21"/>
    <mergeCell ref="E21:F21"/>
    <mergeCell ref="A22:D22"/>
    <mergeCell ref="E22:F22"/>
    <mergeCell ref="A26:D26"/>
    <mergeCell ref="E26:F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2021-09-13T16:35:35Z</cp:lastPrinted>
  <dcterms:created xsi:type="dcterms:W3CDTF">2019-02-26T17:30:44Z</dcterms:created>
  <dcterms:modified xsi:type="dcterms:W3CDTF">2021-10-28T00:48:31Z</dcterms:modified>
</cp:coreProperties>
</file>