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9" documentId="13_ncr:1_{1B722D31-C305-45B0-9E41-FB70257B8CDE}" xr6:coauthVersionLast="47" xr6:coauthVersionMax="47" xr10:uidLastSave="{987C9050-F964-43D2-8488-E8CDB24A5BC7}"/>
  <bookViews>
    <workbookView xWindow="-110" yWindow="-110" windowWidth="22780" windowHeight="14660" xr2:uid="{A1C2B9DC-AF1C-4FE4-B595-E7BA25D38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1" l="1"/>
  <c r="H18" i="1"/>
  <c r="H31" i="1"/>
  <c r="H32" i="1" s="1"/>
  <c r="H28" i="1"/>
  <c r="H27" i="1"/>
  <c r="H24" i="1"/>
  <c r="H23" i="1"/>
  <c r="H20" i="1"/>
  <c r="H19" i="1"/>
  <c r="H15" i="1"/>
  <c r="H14" i="1"/>
  <c r="H11" i="1"/>
  <c r="H10" i="1"/>
  <c r="H9" i="1"/>
  <c r="H16" i="1" l="1"/>
  <c r="H29" i="1"/>
  <c r="H12" i="1"/>
  <c r="H25" i="1"/>
  <c r="I34" i="1" l="1"/>
  <c r="I39" i="1" s="1"/>
  <c r="I40" i="1" s="1"/>
</calcChain>
</file>

<file path=xl/sharedStrings.xml><?xml version="1.0" encoding="utf-8"?>
<sst xmlns="http://schemas.openxmlformats.org/spreadsheetml/2006/main" count="62" uniqueCount="55">
  <si>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</si>
  <si>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</si>
  <si>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</si>
  <si>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</si>
  <si>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</si>
  <si>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</si>
  <si>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</si>
  <si>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Scope of Work</t>
  </si>
  <si>
    <t>Install All Trees, Shrubs, Irrigation and Landscape Material to Meet all Landscape Plans and Specs</t>
  </si>
  <si>
    <t>Total</t>
  </si>
  <si>
    <t>Plan Date:</t>
  </si>
  <si>
    <t>Trees</t>
  </si>
  <si>
    <t>Quantity</t>
  </si>
  <si>
    <t>Shrubs</t>
  </si>
  <si>
    <t>DG</t>
  </si>
  <si>
    <t>Irrigation</t>
  </si>
  <si>
    <t>Sleeving</t>
  </si>
  <si>
    <t>Wire for Controller and Valves</t>
  </si>
  <si>
    <t>Mainline Piping, Fittings, Components</t>
  </si>
  <si>
    <t>Lateral Line Piping and Fittings</t>
  </si>
  <si>
    <t>Drip Irrigation for Plants and Shrubs</t>
  </si>
  <si>
    <t>Notes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</si>
  <si>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</si>
  <si>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</si>
  <si>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</si>
  <si>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</si>
  <si>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</si>
  <si>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</si>
  <si>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Groundcovers</t>
  </si>
  <si>
    <t>Rip Rap</t>
  </si>
  <si>
    <t>Grouted/Hand Placed Rip Rap Excluded</t>
  </si>
  <si>
    <t>Steel and Concrete Header Excluded</t>
  </si>
  <si>
    <t>15 Gal Pineapple Guava</t>
  </si>
  <si>
    <t>24" Box Chinese Pistache</t>
  </si>
  <si>
    <t>24" Box Velvet Mesquite</t>
  </si>
  <si>
    <t>5 Gal Wooly Butterfly Bush</t>
  </si>
  <si>
    <t>5 Gal San Antonio Rose Ranger</t>
  </si>
  <si>
    <t>5 Gal Sandia Glow Red Yucca</t>
  </si>
  <si>
    <t>5 Gal Blue Elf Aloe</t>
  </si>
  <si>
    <t>3/8" Screened Desert Brown</t>
  </si>
  <si>
    <t>1" - 3" Screened Desert Brown</t>
  </si>
  <si>
    <t>4" - 8" Desert Brown</t>
  </si>
  <si>
    <t>Boulders</t>
  </si>
  <si>
    <t>2' x 2' x 1.5' Rosewood Brown</t>
  </si>
  <si>
    <t xml:space="preserve">OSD Mountain Vista </t>
  </si>
  <si>
    <t>Chasse Building Team</t>
  </si>
  <si>
    <t>d50 = 8" Rip Rap w/ Fabric</t>
  </si>
  <si>
    <t xml:space="preserve">IRR </t>
  </si>
  <si>
    <t>Labor</t>
  </si>
  <si>
    <t>Equip</t>
  </si>
  <si>
    <t>Sawcuts, Patchbacks and Boring Excluded</t>
  </si>
  <si>
    <t xml:space="preserve">Tie into Existing </t>
  </si>
  <si>
    <t>DG Refresh, Repairs and Maintenance to Existing Landscape Excluded</t>
  </si>
  <si>
    <t>Hotel</t>
  </si>
  <si>
    <t>5 Gal Butterbloom Turpentine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</si>
</sst>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9" xfId="0" applyFill="1" applyBorder="1"/>
    <xf numFmtId="0" fontId="2" fillId="0" borderId="2" xfId="0" applyFont="1" applyBorder="1"/>
    <xf numFmtId="0" fontId="0" fillId="0" borderId="3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2" fillId="0" borderId="1" xfId="0" applyFont="1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9349F1-CF17-41D6-874D-55380C55F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7536E3-3A46-4337-9212-9679FF537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4311FC-924E-450A-838E-BA9043276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4219E6-3016-4993-B8E6-027256E21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D203AE-E7D4-43E0-9CDB-B036C2F8D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A728707-2E1F-4889-B5F6-FB3E08D98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05F2E5-509A-444B-9815-C074F012D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58DB864-3DE4-4153-B510-6A74DFA7B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809329E-B151-4CFF-8C03-F6EB0E1CC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B6CEDBD-F124-4E40-BB99-0DA65DE86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742950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E1D3C6D-18F8-4E16-B9EB-14AF5FB3F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231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07B5AF6-5FC3-4CFB-94E3-D4D129217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EC05078-C096-4BEF-9285-7C378DEBE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F35D0CA-F507-4172-B199-FB24058AE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F3E9AE3-8237-4F18-9EC7-98FE908C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DF5B6D5-8CDF-4A16-BB36-AAA425AC8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578D66E-6DC5-403D-A14E-B0188D24D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2F75C90-BDF8-4C1F-BBB3-4F490975D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E8414B4-9DD9-4FB4-AC56-A6567EC2D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742950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3D51A86-04BA-4526-82B1-5AEDF5CAF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CB41E8F-0FB4-4F95-9E92-7E6F4B83F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8C38088-0E98-40DD-9DE6-2012F3AD0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8F84378-5A0A-4FEA-AA7F-C40F76000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E7AF535-07BF-478B-8A0B-D084AF7BD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3474DA1-B2B9-4BDD-BB86-883C1B8D4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469E783-A410-4163-B306-B5D8ED919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5271950-7DB3-4502-97FA-C5254B7D7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698C29A-0E05-44CE-B681-6D436F99B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742950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05ACA59-8FEF-409B-ADDF-D46C3039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19679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BB26D92-F2A2-4DFE-89EA-BB2EBE479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19679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29DF860-AD19-4D2A-BB59-27CDD76F9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19679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005AB3C-DC91-4B70-89C9-9C710721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19679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EEA70A4-CA9A-4988-8C34-F485D301A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19679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7AF4F8B-0848-41DF-A5EF-33CD3802B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19679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7F06623-5122-40D1-92B5-F2A063D8F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19679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529F1C6-5EBF-43A8-AB4A-F247282A9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19679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9EA2201-8D8F-4A88-9C03-19DFEA8B6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A9E740C-86A4-4C08-B70E-24B182F21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9FB3397-19C6-4599-BC33-924C64E5F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012D297-5AFE-4BD4-B8AD-B1A68F001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1473F02-FE89-42FA-B48A-2D8C831A6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FFDEB317-076A-43F7-8FAA-962367B3D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B8913F9-0034-42A9-9809-EA3A0FFB6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76563A7-200C-432C-BAC4-E3A0C37C5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98F9373-DAC1-45A8-BB49-191257279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236F236-8895-4D08-8071-2FE85497E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B758C1D-CA7A-40D7-B762-9E232D24E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739140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D6AD106-D145-4A8F-B485-B37115FC8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FC7ADE0-175F-4CE2-A313-C2AD1ED37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120157C-9729-45F3-B086-EFEF9A660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933DF74-AACE-40CA-8F49-052C04709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585EBD4-F6F3-4DEC-80E7-9638A9A37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C30BE2D-257E-4016-A405-6345967AC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F713FF9-3942-4AA4-A7A7-58BE9CDE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D499FE1-D382-472A-B638-0CEE3888B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6D3AE17B-0EAE-481E-8D63-69787ECD0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739140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0FD7A03-0CC7-403F-83FB-4AB01347C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CC14290-563F-44C5-B925-0AD3E4F96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1592B106-D23D-4B0E-9CCC-9FA27E0F6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A84FAAE-28F6-49F8-8EB9-ED18094F0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5E6DFD8-60B6-444D-AD42-E4A61E7E8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DC927C4-C1AC-49E7-8F79-8F9DAB1B3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2CCE629-EEA5-4EAD-8AFD-135E04486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84C4AC1-84D4-4ABE-80A7-7540F91C9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BD8934F0-357C-4FCB-9C92-5A5F1EA7F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739140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C79E797-B610-4E50-96BF-A0EC91C25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719837B8-2BE5-4440-BA77-0EB50E552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BC19345-0D62-4739-AA50-82254F995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A029C32-2A7A-4FB4-B226-CA7D3B2C1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B33995B0-96E8-40E1-9194-A2FE02AD8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D7EA251A-E435-4405-93CA-515DF7F46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3E2C00E-1D25-420B-B167-94E648DF0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A710E705-6EE9-42B0-AA9A-2A1C6268C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7104FE4-487D-4AEF-93D3-E49B39306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CF4AC6F-9E09-4D56-9AEA-609EFBECE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739140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CCDA0F36-22BE-4369-968E-988E6F1A3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F9C23CB-8170-4200-B132-EB15AD28B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B04AF8EC-9298-4B06-8F9F-A542A3D3C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43CD445-04B1-45F4-B8A7-D8BBFCC14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EB5E1A0-9A79-49BF-B473-17719B406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34B2FCDB-19A4-424C-8129-9D12D2C51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9E028C91-04F7-4FAA-A124-4B0751E76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B5460B8-9627-4A85-A7C4-8CC45EF8F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090EEC6-D033-48FC-BC95-2D259E6EC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167C903-010F-4783-883D-3B64AF6E8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1860017-AB97-4DD9-B4D3-4C03B4858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17D6A2F9-7C9D-4439-980D-CD8BC0CC0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E6E8F1AE-9B18-493F-839B-D98142278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4B253E3-B373-4DC9-BF32-25F74447C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3B8945AA-2367-40D6-ABAE-ED2AFA034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17977C15-BEFF-4828-A650-40F61F4C3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D97D8C9-A948-4F97-A0F2-407CE434E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7F014ED7-F980-4577-95BF-86D902934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7822907C-BE8D-4FE0-8C49-2FF96C148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634FD5D-0773-443B-9F9A-5F4D67D17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CFF4EB3D-8E9A-4CA0-A2CE-0722C911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C2333A7-D052-49A8-A581-33B224424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2A9BA4C8-EC4B-423C-87AE-C80B4DF1A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D5E298CB-6990-4831-9CCD-E4A4AB74A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89D57900-97E5-4486-83E4-94268DFFA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57D02ACB-7B6B-48F9-ACC8-BB7EC558A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A78AEDDE-63E8-483B-BB89-AFE223262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3D92F53A-3BC3-49EF-A57C-62ADA4C8E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AEB2B1DB-24EB-4F17-90FB-62518AF74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E8C247D-65DC-487E-88D2-7AB594D5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EFD518F2-D1E1-4963-978D-B97470D2E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20639C81-4704-4590-B053-7846B6825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F8D52E01-0E2E-4AD0-871F-9BBBE5A5D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BB67097-EC64-4D9E-A1FD-6CECD4CC8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9D99C849-646C-4275-9183-62E6598D3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8C835F69-CD01-45EC-B141-2C54DFC28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D9F000D0-B1C8-454D-A330-4B3118057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751C3DB6-3F8A-4E50-8F4E-61E43CFDB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AB26BC80-661C-455A-9B8C-F3AC50245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44ED8663-AEEA-4FF3-8CBF-D4B172A2E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71D2F381-0247-4745-9388-4E33C104F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5B2752B5-F820-40EE-B7B5-99CFF01F3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44F8AAA6-25E3-4DFC-B2A9-7810AF05E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6F78C5FE-B8B1-4205-A61E-8AE9527FE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BF4ECEC1-9F51-4507-88CB-0064938DE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9DE6-2143-4CC6-9C1A-2E99DE03F391}">
  <dimension ref="A1:I53"/>
  <sheetViews>
    <sheetView tabSelected="1" topLeftCell="A13" workbookViewId="0">
      <selection activeCell="H22" sqref="H22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6" max="6" width="11.90625" customWidth="1"/>
  </cols>
  <sheetData>
    <row r="1" spans="1:8" ht="61.5" customHeight="1" x14ac:dyDescent="0.35">
      <c r="A1" s="16"/>
      <c r="B1" s="16"/>
      <c r="C1" s="16"/>
      <c r="D1" s="16"/>
      <c r="E1" s="16"/>
      <c r="F1" s="16"/>
    </row>
    <row r="2" spans="1:8" x14ac:dyDescent="0.35">
      <c r="A2" s="5" t="s">
        <v>0</v>
      </c>
      <c r="B2" s="5" t="s">
        <v>1</v>
      </c>
      <c r="C2" s="12" t="s">
        <v>45</v>
      </c>
      <c r="D2" s="12"/>
      <c r="E2" s="12"/>
      <c r="F2" s="12"/>
    </row>
    <row r="3" spans="1:8" x14ac:dyDescent="0.35">
      <c r="A3" s="3" t="s">
        <v>2</v>
      </c>
      <c r="B3" s="5" t="s">
        <v>3</v>
      </c>
      <c r="C3" s="17">
        <v>44439</v>
      </c>
      <c r="D3" s="18"/>
      <c r="E3" s="18"/>
      <c r="F3" s="18"/>
    </row>
    <row r="4" spans="1:8" x14ac:dyDescent="0.35">
      <c r="A4" s="5" t="s">
        <v>4</v>
      </c>
      <c r="B4" s="5" t="s">
        <v>5</v>
      </c>
      <c r="C4" s="12" t="s">
        <v>44</v>
      </c>
      <c r="D4" s="12"/>
      <c r="E4" s="12"/>
      <c r="F4" s="12"/>
    </row>
    <row r="5" spans="1:8" x14ac:dyDescent="0.35">
      <c r="A5" s="5" t="s">
        <v>6</v>
      </c>
      <c r="B5" s="5" t="s">
        <v>10</v>
      </c>
      <c r="C5" s="17">
        <v>44372</v>
      </c>
      <c r="D5" s="18"/>
      <c r="E5" s="18"/>
      <c r="F5" s="18"/>
    </row>
    <row r="6" spans="1:8" ht="29.25" customHeight="1" x14ac:dyDescent="0.35">
      <c r="A6" s="5" t="s">
        <v>7</v>
      </c>
      <c r="B6" s="19" t="s">
        <v>8</v>
      </c>
      <c r="C6" s="19"/>
      <c r="D6" s="19"/>
      <c r="E6" s="19"/>
      <c r="F6" s="19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4" t="s">
        <v>11</v>
      </c>
      <c r="B8" s="14"/>
      <c r="C8" s="14"/>
      <c r="D8" s="14"/>
      <c r="E8" s="14" t="s">
        <v>12</v>
      </c>
      <c r="F8" s="15"/>
    </row>
    <row r="9" spans="1:8" x14ac:dyDescent="0.35">
      <c r="A9" s="12" t="s">
        <v>32</v>
      </c>
      <c r="B9" s="12"/>
      <c r="C9" s="12"/>
      <c r="D9" s="12"/>
      <c r="E9" s="13">
        <v>1</v>
      </c>
      <c r="F9" s="13"/>
      <c r="G9">
        <v>65</v>
      </c>
      <c r="H9">
        <f>SUM(E9*G9)</f>
        <v>65</v>
      </c>
    </row>
    <row r="10" spans="1:8" x14ac:dyDescent="0.35">
      <c r="A10" s="12" t="s">
        <v>33</v>
      </c>
      <c r="B10" s="12"/>
      <c r="C10" s="12"/>
      <c r="D10" s="12"/>
      <c r="E10" s="13">
        <v>7</v>
      </c>
      <c r="F10" s="13"/>
      <c r="G10">
        <v>115</v>
      </c>
      <c r="H10">
        <f>SUM(E10*G10)</f>
        <v>805</v>
      </c>
    </row>
    <row r="11" spans="1:8" x14ac:dyDescent="0.35">
      <c r="A11" s="12" t="s">
        <v>34</v>
      </c>
      <c r="B11" s="12"/>
      <c r="C11" s="12"/>
      <c r="D11" s="12"/>
      <c r="E11" s="13">
        <v>2</v>
      </c>
      <c r="F11" s="13"/>
      <c r="G11">
        <v>95</v>
      </c>
      <c r="H11">
        <f>SUM(E11*G11)</f>
        <v>190</v>
      </c>
    </row>
    <row r="12" spans="1:8" x14ac:dyDescent="0.35">
      <c r="A12" s="6"/>
      <c r="B12" s="6"/>
      <c r="C12" s="6"/>
      <c r="D12" s="6"/>
      <c r="E12" s="4"/>
      <c r="F12" s="7"/>
      <c r="H12">
        <f>SUM(H9:H11)</f>
        <v>1060</v>
      </c>
    </row>
    <row r="13" spans="1:8" x14ac:dyDescent="0.35">
      <c r="A13" s="14" t="s">
        <v>13</v>
      </c>
      <c r="B13" s="14"/>
      <c r="C13" s="14"/>
      <c r="D13" s="14"/>
      <c r="E13" s="14" t="s">
        <v>12</v>
      </c>
      <c r="F13" s="15"/>
    </row>
    <row r="14" spans="1:8" x14ac:dyDescent="0.35">
      <c r="A14" s="12" t="s">
        <v>35</v>
      </c>
      <c r="B14" s="12"/>
      <c r="C14" s="12"/>
      <c r="D14" s="12"/>
      <c r="E14" s="13">
        <v>13</v>
      </c>
      <c r="F14" s="13"/>
      <c r="G14">
        <v>10</v>
      </c>
      <c r="H14">
        <f>SUM(E14*G14)</f>
        <v>130</v>
      </c>
    </row>
    <row r="15" spans="1:8" x14ac:dyDescent="0.35">
      <c r="A15" s="12" t="s">
        <v>36</v>
      </c>
      <c r="B15" s="12"/>
      <c r="C15" s="12"/>
      <c r="D15" s="12"/>
      <c r="E15" s="13">
        <v>8</v>
      </c>
      <c r="F15" s="13"/>
      <c r="G15">
        <v>20</v>
      </c>
      <c r="H15">
        <f>SUM(E15*G15)</f>
        <v>160</v>
      </c>
    </row>
    <row r="16" spans="1:8" x14ac:dyDescent="0.35">
      <c r="A16" s="6"/>
      <c r="B16" s="6"/>
      <c r="C16" s="6"/>
      <c r="D16" s="6"/>
      <c r="E16" s="4"/>
      <c r="F16" s="7"/>
      <c r="H16">
        <f>SUM(H14:H15)</f>
        <v>290</v>
      </c>
    </row>
    <row r="17" spans="1:8" x14ac:dyDescent="0.35">
      <c r="A17" s="14" t="s">
        <v>28</v>
      </c>
      <c r="B17" s="14"/>
      <c r="C17" s="14"/>
      <c r="D17" s="14"/>
      <c r="E17" s="14" t="s">
        <v>12</v>
      </c>
      <c r="F17" s="15"/>
    </row>
    <row r="18" spans="1:8" x14ac:dyDescent="0.35">
      <c r="A18" s="12" t="s">
        <v>54</v>
      </c>
      <c r="B18" s="12"/>
      <c r="C18" s="12"/>
      <c r="D18" s="12"/>
      <c r="E18" s="13">
        <v>10</v>
      </c>
      <c r="F18" s="13"/>
      <c r="G18">
        <v>22</v>
      </c>
      <c r="H18">
        <f>SUM(E18*G18)</f>
        <v>220</v>
      </c>
    </row>
    <row r="19" spans="1:8" x14ac:dyDescent="0.35">
      <c r="A19" s="12" t="s">
        <v>37</v>
      </c>
      <c r="B19" s="12"/>
      <c r="C19" s="12"/>
      <c r="D19" s="12"/>
      <c r="E19" s="13">
        <v>17</v>
      </c>
      <c r="F19" s="13"/>
      <c r="G19">
        <v>25</v>
      </c>
      <c r="H19">
        <f>SUM(E19*G19)</f>
        <v>425</v>
      </c>
    </row>
    <row r="20" spans="1:8" x14ac:dyDescent="0.35">
      <c r="A20" s="12" t="s">
        <v>38</v>
      </c>
      <c r="B20" s="12"/>
      <c r="C20" s="12"/>
      <c r="D20" s="12"/>
      <c r="E20" s="13">
        <v>12</v>
      </c>
      <c r="F20" s="13"/>
      <c r="G20">
        <v>9</v>
      </c>
      <c r="H20">
        <f>SUM(E20*G20)</f>
        <v>108</v>
      </c>
    </row>
    <row r="21" spans="1:8" x14ac:dyDescent="0.35">
      <c r="A21" s="6"/>
      <c r="B21" s="6"/>
      <c r="C21" s="6"/>
      <c r="D21" s="6"/>
      <c r="E21" s="4"/>
      <c r="F21" s="7"/>
      <c r="H21">
        <f>SUM(H18:H20)</f>
        <v>753</v>
      </c>
    </row>
    <row r="22" spans="1:8" x14ac:dyDescent="0.35">
      <c r="A22" s="14" t="s">
        <v>14</v>
      </c>
      <c r="B22" s="14"/>
      <c r="C22" s="14"/>
      <c r="D22" s="14"/>
      <c r="E22" s="14" t="s">
        <v>12</v>
      </c>
      <c r="F22" s="15"/>
    </row>
    <row r="23" spans="1:8" x14ac:dyDescent="0.35">
      <c r="A23" s="12" t="s">
        <v>39</v>
      </c>
      <c r="B23" s="12"/>
      <c r="C23" s="12"/>
      <c r="D23" s="12"/>
      <c r="E23" s="13">
        <v>15</v>
      </c>
      <c r="F23" s="13"/>
      <c r="G23">
        <v>35</v>
      </c>
      <c r="H23">
        <f>SUM(E23*G23)</f>
        <v>525</v>
      </c>
    </row>
    <row r="24" spans="1:8" x14ac:dyDescent="0.35">
      <c r="A24" s="12" t="s">
        <v>40</v>
      </c>
      <c r="B24" s="12"/>
      <c r="C24" s="12"/>
      <c r="D24" s="12"/>
      <c r="E24" s="13">
        <v>50</v>
      </c>
      <c r="F24" s="13"/>
      <c r="G24">
        <v>50</v>
      </c>
      <c r="H24">
        <f>SUM(E24*G24)</f>
        <v>2500</v>
      </c>
    </row>
    <row r="25" spans="1:8" ht="15" customHeight="1" x14ac:dyDescent="0.35">
      <c r="A25" s="6"/>
      <c r="B25" s="6"/>
      <c r="C25" s="6"/>
      <c r="D25" s="6"/>
      <c r="E25" s="4"/>
      <c r="F25" s="7"/>
      <c r="H25">
        <f>SUM(H23:H24)</f>
        <v>3025</v>
      </c>
    </row>
    <row r="26" spans="1:8" ht="15" customHeight="1" x14ac:dyDescent="0.35">
      <c r="A26" s="14" t="s">
        <v>29</v>
      </c>
      <c r="B26" s="14"/>
      <c r="C26" s="14"/>
      <c r="D26" s="14"/>
      <c r="E26" s="14" t="s">
        <v>12</v>
      </c>
      <c r="F26" s="15"/>
    </row>
    <row r="27" spans="1:8" ht="15" customHeight="1" x14ac:dyDescent="0.35">
      <c r="A27" s="12" t="s">
        <v>41</v>
      </c>
      <c r="B27" s="12"/>
      <c r="C27" s="12"/>
      <c r="D27" s="12"/>
      <c r="E27" s="13">
        <v>30</v>
      </c>
      <c r="F27" s="13"/>
      <c r="G27">
        <v>60</v>
      </c>
      <c r="H27">
        <f>SUM(E27*G27)</f>
        <v>1800</v>
      </c>
    </row>
    <row r="28" spans="1:8" ht="15" customHeight="1" x14ac:dyDescent="0.35">
      <c r="A28" s="12" t="s">
        <v>46</v>
      </c>
      <c r="B28" s="12"/>
      <c r="C28" s="12"/>
      <c r="D28" s="12"/>
      <c r="E28" s="13">
        <v>35</v>
      </c>
      <c r="F28" s="13"/>
      <c r="G28">
        <v>180</v>
      </c>
      <c r="H28">
        <f>SUM(E28*G28)</f>
        <v>6300</v>
      </c>
    </row>
    <row r="29" spans="1:8" x14ac:dyDescent="0.35">
      <c r="A29" s="8"/>
      <c r="B29" s="8"/>
      <c r="C29" s="8"/>
      <c r="D29" s="8"/>
      <c r="E29" s="4"/>
      <c r="F29" s="7"/>
      <c r="H29">
        <f>SUM(H27:H28)</f>
        <v>8100</v>
      </c>
    </row>
    <row r="30" spans="1:8" x14ac:dyDescent="0.35">
      <c r="A30" s="14" t="s">
        <v>42</v>
      </c>
      <c r="B30" s="14"/>
      <c r="C30" s="14"/>
      <c r="D30" s="14"/>
      <c r="E30" s="14" t="s">
        <v>12</v>
      </c>
      <c r="F30" s="15"/>
    </row>
    <row r="31" spans="1:8" x14ac:dyDescent="0.35">
      <c r="A31" s="12" t="s">
        <v>43</v>
      </c>
      <c r="B31" s="12"/>
      <c r="C31" s="12"/>
      <c r="D31" s="12"/>
      <c r="E31" s="13">
        <v>10</v>
      </c>
      <c r="F31" s="13"/>
      <c r="G31">
        <v>400</v>
      </c>
      <c r="H31">
        <f>SUM(E31*G31)</f>
        <v>4000</v>
      </c>
    </row>
    <row r="32" spans="1:8" x14ac:dyDescent="0.35">
      <c r="A32" s="6"/>
      <c r="B32" s="6"/>
      <c r="C32" s="6"/>
      <c r="D32" s="6"/>
      <c r="E32" s="4"/>
      <c r="F32" s="7"/>
      <c r="H32">
        <f>SUM(H31)</f>
        <v>4000</v>
      </c>
    </row>
    <row r="33" spans="1:9" x14ac:dyDescent="0.35">
      <c r="A33" s="14" t="s">
        <v>15</v>
      </c>
      <c r="B33" s="14"/>
      <c r="C33" s="14"/>
      <c r="D33" s="14"/>
      <c r="E33" s="14"/>
      <c r="F33" s="15"/>
    </row>
    <row r="34" spans="1:9" x14ac:dyDescent="0.35">
      <c r="A34" s="9" t="s">
        <v>16</v>
      </c>
      <c r="B34" s="10"/>
      <c r="C34" s="10"/>
      <c r="D34" s="10"/>
      <c r="E34" s="10"/>
      <c r="F34" s="11"/>
      <c r="H34" t="s">
        <v>9</v>
      </c>
      <c r="I34">
        <f>SUM(H12,H16,H21,H25,H29,H32)</f>
        <v>17228</v>
      </c>
    </row>
    <row r="35" spans="1:9" x14ac:dyDescent="0.35">
      <c r="A35" s="9" t="s">
        <v>51</v>
      </c>
      <c r="B35" s="10"/>
      <c r="C35" s="10"/>
      <c r="D35" s="10"/>
      <c r="E35" s="10"/>
      <c r="F35" s="11"/>
      <c r="H35" t="s">
        <v>47</v>
      </c>
      <c r="I35">
        <v>6500</v>
      </c>
    </row>
    <row r="36" spans="1:9" x14ac:dyDescent="0.35">
      <c r="A36" s="9" t="s">
        <v>17</v>
      </c>
      <c r="B36" s="10"/>
      <c r="C36" s="10"/>
      <c r="D36" s="10"/>
      <c r="E36" s="10"/>
      <c r="F36" s="11"/>
      <c r="H36" t="s">
        <v>48</v>
      </c>
      <c r="I36">
        <v>8000</v>
      </c>
    </row>
    <row r="37" spans="1:9" x14ac:dyDescent="0.35">
      <c r="A37" s="9" t="s">
        <v>18</v>
      </c>
      <c r="B37" s="10"/>
      <c r="C37" s="10"/>
      <c r="D37" s="10"/>
      <c r="E37" s="10"/>
      <c r="F37" s="11"/>
      <c r="H37" t="s">
        <v>49</v>
      </c>
      <c r="I37">
        <v>2500</v>
      </c>
    </row>
    <row r="38" spans="1:9" x14ac:dyDescent="0.35">
      <c r="A38" s="9" t="s">
        <v>19</v>
      </c>
      <c r="B38" s="10"/>
      <c r="C38" s="10"/>
      <c r="D38" s="10"/>
      <c r="E38" s="10"/>
      <c r="F38" s="11"/>
      <c r="H38" t="s">
        <v>53</v>
      </c>
      <c r="I38">
        <v>2000</v>
      </c>
    </row>
    <row r="39" spans="1:9" x14ac:dyDescent="0.35">
      <c r="A39" s="9" t="s">
        <v>20</v>
      </c>
      <c r="B39" s="10"/>
      <c r="C39" s="10"/>
      <c r="D39" s="10"/>
      <c r="E39" s="10"/>
      <c r="F39" s="11"/>
      <c r="H39" t="s">
        <v>9</v>
      </c>
      <c r="I39">
        <f>SUM(I34:I38)</f>
        <v>36228</v>
      </c>
    </row>
    <row r="40" spans="1:9" ht="15" thickBot="1" x14ac:dyDescent="0.4">
      <c r="A40" s="1"/>
      <c r="B40" s="1"/>
      <c r="C40" s="1"/>
      <c r="D40" s="1"/>
      <c r="E40" s="1"/>
      <c r="F40" s="1"/>
      <c r="I40">
        <f>SUM(I39)*1.25</f>
        <v>45285</v>
      </c>
    </row>
    <row r="41" spans="1:9" x14ac:dyDescent="0.35">
      <c r="A41" s="21" t="s">
        <v>9</v>
      </c>
      <c r="B41" s="22"/>
      <c r="C41" s="22"/>
      <c r="D41" s="23"/>
      <c r="E41" s="21">
        <v>44880</v>
      </c>
      <c r="F41" s="23"/>
    </row>
    <row r="42" spans="1:9" x14ac:dyDescent="0.35">
      <c r="A42" s="2"/>
      <c r="B42" s="2"/>
      <c r="C42" s="2"/>
      <c r="D42" s="2"/>
      <c r="E42" s="2"/>
      <c r="F42" s="2"/>
    </row>
    <row r="43" spans="1:9" x14ac:dyDescent="0.35">
      <c r="A43" s="20" t="s">
        <v>21</v>
      </c>
      <c r="B43" s="20"/>
      <c r="C43" s="20"/>
      <c r="D43" s="20"/>
      <c r="E43" s="20"/>
      <c r="F43" s="20"/>
    </row>
    <row r="44" spans="1:9" x14ac:dyDescent="0.35">
      <c r="A44" s="9" t="s">
        <v>22</v>
      </c>
      <c r="B44" s="10"/>
      <c r="C44" s="10"/>
      <c r="D44" s="10"/>
      <c r="E44" s="10"/>
      <c r="F44" s="11"/>
    </row>
    <row r="45" spans="1:9" x14ac:dyDescent="0.35">
      <c r="A45" s="9" t="s">
        <v>23</v>
      </c>
      <c r="B45" s="10"/>
      <c r="C45" s="10"/>
      <c r="D45" s="10"/>
      <c r="E45" s="10"/>
      <c r="F45" s="11"/>
    </row>
    <row r="46" spans="1:9" x14ac:dyDescent="0.35">
      <c r="A46" s="9" t="s">
        <v>24</v>
      </c>
      <c r="B46" s="10"/>
      <c r="C46" s="10"/>
      <c r="D46" s="10"/>
      <c r="E46" s="10"/>
      <c r="F46" s="11"/>
    </row>
    <row r="47" spans="1:9" x14ac:dyDescent="0.35">
      <c r="A47" s="9" t="s">
        <v>25</v>
      </c>
      <c r="B47" s="10"/>
      <c r="C47" s="10"/>
      <c r="D47" s="10"/>
      <c r="E47" s="10"/>
      <c r="F47" s="11"/>
    </row>
    <row r="48" spans="1:9" x14ac:dyDescent="0.35">
      <c r="A48" s="9" t="s">
        <v>26</v>
      </c>
      <c r="B48" s="10"/>
      <c r="C48" s="10"/>
      <c r="D48" s="10"/>
      <c r="E48" s="10"/>
      <c r="F48" s="11"/>
    </row>
    <row r="49" spans="1:6" x14ac:dyDescent="0.35">
      <c r="A49" s="9" t="s">
        <v>30</v>
      </c>
      <c r="B49" s="10"/>
      <c r="C49" s="10"/>
      <c r="D49" s="10"/>
      <c r="E49" s="10"/>
      <c r="F49" s="11"/>
    </row>
    <row r="50" spans="1:6" x14ac:dyDescent="0.35">
      <c r="A50" s="9" t="s">
        <v>27</v>
      </c>
      <c r="B50" s="10"/>
      <c r="C50" s="10"/>
      <c r="D50" s="10"/>
      <c r="E50" s="10"/>
      <c r="F50" s="11"/>
    </row>
    <row r="51" spans="1:6" x14ac:dyDescent="0.35">
      <c r="A51" s="9" t="s">
        <v>31</v>
      </c>
      <c r="B51" s="10"/>
      <c r="C51" s="10"/>
      <c r="D51" s="10"/>
      <c r="E51" s="10"/>
      <c r="F51" s="11"/>
    </row>
    <row r="52" spans="1:6" x14ac:dyDescent="0.35">
      <c r="A52" s="9" t="s">
        <v>50</v>
      </c>
      <c r="B52" s="10"/>
      <c r="C52" s="10"/>
      <c r="D52" s="10"/>
      <c r="E52" s="10"/>
      <c r="F52" s="11"/>
    </row>
    <row r="53" spans="1:6" x14ac:dyDescent="0.35">
      <c r="A53" s="9" t="s">
        <v>52</v>
      </c>
      <c r="B53" s="10"/>
      <c r="C53" s="10"/>
      <c r="D53" s="10"/>
      <c r="E53" s="10"/>
      <c r="F53" s="11"/>
    </row>
  </sheetData>
  <mergeCells count="64">
    <mergeCell ref="A38:F38"/>
    <mergeCell ref="A41:D41"/>
    <mergeCell ref="E41:F41"/>
    <mergeCell ref="A18:D18"/>
    <mergeCell ref="E18:F18"/>
    <mergeCell ref="A51:F51"/>
    <mergeCell ref="A39:F39"/>
    <mergeCell ref="A48:F48"/>
    <mergeCell ref="A49:F49"/>
    <mergeCell ref="A50:F50"/>
    <mergeCell ref="A46:F46"/>
    <mergeCell ref="A47:F47"/>
    <mergeCell ref="A43:F43"/>
    <mergeCell ref="A44:F44"/>
    <mergeCell ref="A45:F45"/>
    <mergeCell ref="B6:F6"/>
    <mergeCell ref="A8:D8"/>
    <mergeCell ref="E8:F8"/>
    <mergeCell ref="A9:D9"/>
    <mergeCell ref="E9:F9"/>
    <mergeCell ref="A1:F1"/>
    <mergeCell ref="C2:F2"/>
    <mergeCell ref="C3:F3"/>
    <mergeCell ref="C4:F4"/>
    <mergeCell ref="C5:F5"/>
    <mergeCell ref="A37:F37"/>
    <mergeCell ref="A24:D24"/>
    <mergeCell ref="E24:F24"/>
    <mergeCell ref="A30:D30"/>
    <mergeCell ref="E30:F30"/>
    <mergeCell ref="A31:D31"/>
    <mergeCell ref="E31:F31"/>
    <mergeCell ref="A33:F33"/>
    <mergeCell ref="A34:F34"/>
    <mergeCell ref="A35:F35"/>
    <mergeCell ref="A36:F36"/>
    <mergeCell ref="A27:D27"/>
    <mergeCell ref="A28:D28"/>
    <mergeCell ref="E28:F28"/>
    <mergeCell ref="A20:D20"/>
    <mergeCell ref="E20:F20"/>
    <mergeCell ref="E22:F22"/>
    <mergeCell ref="A26:D26"/>
    <mergeCell ref="E26:F26"/>
    <mergeCell ref="A22:D22"/>
    <mergeCell ref="E17:F17"/>
    <mergeCell ref="A15:D15"/>
    <mergeCell ref="E15:F15"/>
    <mergeCell ref="A19:D19"/>
    <mergeCell ref="E19:F19"/>
    <mergeCell ref="A52:F52"/>
    <mergeCell ref="A53:F53"/>
    <mergeCell ref="A10:D10"/>
    <mergeCell ref="E10:F10"/>
    <mergeCell ref="A23:D23"/>
    <mergeCell ref="E23:F23"/>
    <mergeCell ref="A13:D13"/>
    <mergeCell ref="E13:F13"/>
    <mergeCell ref="A11:D11"/>
    <mergeCell ref="E11:F11"/>
    <mergeCell ref="E27:F27"/>
    <mergeCell ref="A14:D14"/>
    <mergeCell ref="E14:F14"/>
    <mergeCell ref="A17:D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2021-05-05T21:24:40Z</cp:lastPrinted>
  <dcterms:created xsi:type="dcterms:W3CDTF">2020-06-24T00:04:50Z</dcterms:created>
  <dcterms:modified xsi:type="dcterms:W3CDTF">2021-12-06T19:24:51Z</dcterms:modified>
</cp:coreProperties>
</file>