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159" documentId="8_{15F10656-8F95-45FD-A539-F748CD28EFE4}" xr6:coauthVersionLast="46" xr6:coauthVersionMax="46" xr10:uidLastSave="{92CEDDC9-25CF-4E30-9582-B34ED4D92CF7}"/>
  <bookViews>
    <workbookView xWindow="16430" yWindow="3080" windowWidth="12120" windowHeight="12150" xr2:uid="{88E1C5C4-18D5-4581-9280-79EBC470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1" i="1" l="1"/>
  <c r="H50" i="1"/>
  <c r="H16" i="1"/>
  <c r="H17" i="1" s="1"/>
  <c r="H10" i="1"/>
  <c r="H9" i="1"/>
  <c r="H49" i="1"/>
  <c r="H46" i="1"/>
  <c r="H45" i="1"/>
  <c r="H44" i="1"/>
  <c r="H40" i="1"/>
  <c r="H39" i="1"/>
  <c r="H38" i="1"/>
  <c r="H37" i="1"/>
  <c r="H36" i="1"/>
  <c r="H30" i="1"/>
  <c r="H29" i="1"/>
  <c r="H28" i="1"/>
  <c r="H27" i="1"/>
  <c r="H26" i="1"/>
  <c r="H25" i="1"/>
  <c r="H24" i="1"/>
  <c r="H23" i="1"/>
  <c r="H22" i="1"/>
  <c r="H21" i="1"/>
  <c r="H20" i="1"/>
  <c r="H19" i="1"/>
  <c r="H33" i="1"/>
  <c r="H34" i="1"/>
  <c r="H35" i="1"/>
  <c r="H43" i="1"/>
  <c r="H54" i="1"/>
  <c r="H55" i="1" s="1"/>
  <c r="H13" i="1"/>
  <c r="H12" i="1"/>
  <c r="H11" i="1"/>
  <c r="H47" i="1" l="1"/>
  <c r="H31" i="1"/>
  <c r="H41" i="1"/>
  <c r="H14" i="1"/>
  <c r="J64" i="1" s="1"/>
  <c r="H52" i="1"/>
  <c r="J68" i="1" l="1"/>
  <c r="J69" i="1" s="1"/>
</calcChain>
</file>

<file path=xl/sharedStrings.xml><?xml version="1.0" encoding="utf-8"?>
<sst xmlns="http://schemas.openxmlformats.org/spreadsheetml/2006/main" count="86" uniqueCount="80">
  <si>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</si>
  <si>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</si>
  <si>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</si>
  <si>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</si>
  <si>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</si>
  <si>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</si>
  <si>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</si>
  <si>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</si>
  <si>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</si>
  <si>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</si>
  <si>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Trees</t>
  </si>
  <si>
    <t>Quantity</t>
  </si>
  <si>
    <t>Shrubs</t>
  </si>
  <si>
    <t>DG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</si>
  <si>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</si>
  <si>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</si>
  <si>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</si>
  <si>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</si>
  <si>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</si>
  <si>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</si>
  <si>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</si>
  <si>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</si>
  <si>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Total</t>
  </si>
  <si>
    <t>Notes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</si>
  <si>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</si>
  <si>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</si>
  <si>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</si>
  <si>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</si>
  <si>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</si>
  <si>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</si>
  <si>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total</t>
  </si>
  <si>
    <t>irri</t>
  </si>
  <si>
    <t>labor</t>
  </si>
  <si>
    <t>equip</t>
  </si>
  <si>
    <t>total w Profit</t>
  </si>
  <si>
    <t>new total</t>
  </si>
  <si>
    <t>36" Box Mulga</t>
  </si>
  <si>
    <t>Accents</t>
  </si>
  <si>
    <t>5 Gal Medicinal Aloe</t>
  </si>
  <si>
    <t>Groundcovers</t>
  </si>
  <si>
    <t>Boulders</t>
  </si>
  <si>
    <t>Repairs to Existing Landscape and Irrigation Excluded</t>
  </si>
  <si>
    <t>5 Gal Cape Honeysuckle</t>
  </si>
  <si>
    <t>Clearsky</t>
  </si>
  <si>
    <t>Caliente Construction</t>
  </si>
  <si>
    <t>24" Box Sonoran Emerald Palo Verde</t>
  </si>
  <si>
    <t>24" Box Thornless AZT Mesquite</t>
  </si>
  <si>
    <t>48" Box Chaste Tree</t>
  </si>
  <si>
    <t>Palms</t>
  </si>
  <si>
    <t>15 Gal Sago Palm</t>
  </si>
  <si>
    <t>15 Gal Caribbean Agave</t>
  </si>
  <si>
    <t>5 Gal Foxtail Agave</t>
  </si>
  <si>
    <t>15 Gal Whale's Tongue Agave</t>
  </si>
  <si>
    <t>5 Gal Artichoke Agave</t>
  </si>
  <si>
    <t>5 Gal Grey Desert Spoon</t>
  </si>
  <si>
    <t>5 Gal Desert Flamenco Red Yucca</t>
  </si>
  <si>
    <t>25 Gal Blue Myrtle</t>
  </si>
  <si>
    <t>15 Gal Mexican Fence Post</t>
  </si>
  <si>
    <t>15 Gal Torch Cactus</t>
  </si>
  <si>
    <t>5 Gal Yellow Yucca</t>
  </si>
  <si>
    <t>5 Gal Damianita</t>
  </si>
  <si>
    <t>5 Gal Bush Morning Glory</t>
  </si>
  <si>
    <t>5 Gal Hopseed Bush</t>
  </si>
  <si>
    <t>5 Gal Green Cloud Texas Sage</t>
  </si>
  <si>
    <t>5 Gal Regal Mist Deer Grass</t>
  </si>
  <si>
    <t>5 Gal Ruellia</t>
  </si>
  <si>
    <t>5 Gal Gold Star Yellow Bells</t>
  </si>
  <si>
    <t>5 Gal Purple Lantana</t>
  </si>
  <si>
    <t>5 Gal Purple Heart Plant</t>
  </si>
  <si>
    <t>5 Gal Yellow Dot</t>
  </si>
  <si>
    <t>5 Gal Summer Snow Rain Lily</t>
  </si>
  <si>
    <t>3 Ton Large Size Boulder (4' x 6' x 4')</t>
  </si>
  <si>
    <t>2 Ton Medium Size Boulder (3' x 4' x 3')</t>
  </si>
  <si>
    <t>1 Ton Small Size Boulder (1' x 2' x 1')</t>
  </si>
  <si>
    <t>5 Gal Golden Barrel Cactus</t>
  </si>
  <si>
    <t>1/2" Screened Saddle Back Brown</t>
  </si>
  <si>
    <t>Grouted/ Hand Placed Rip Rap Excluded (No Details)</t>
  </si>
  <si>
    <t>Sod not Found on Prints</t>
  </si>
  <si>
    <t>24" Box Regular Live Oak (Joan Linoetti N/A)</t>
  </si>
  <si>
    <t>Sawcuts and Patchbacks of Concrete/Asphalt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</si>
</sst>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2" xfId="0" applyBorder="1"/>
    <xf numFmtId="0" fontId="2" fillId="0" borderId="2" xfId="0" applyFont="1" applyBorder="1"/>
    <xf numFmtId="0" fontId="0" fillId="2" borderId="0" xfId="0" applyFill="1"/>
    <xf numFmtId="0" fontId="0" fillId="0" borderId="3" xfId="0" applyBorder="1" applyAlignment="1">
      <alignment horizontal="right"/>
    </xf>
    <xf numFmtId="0" fontId="0" fillId="2" borderId="6" xfId="0" applyFill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44" fontId="2" fillId="0" borderId="7" xfId="1" applyFont="1" applyBorder="1"/>
    <xf numFmtId="44" fontId="2" fillId="0" borderId="9" xfId="1" applyFont="1" applyBorder="1"/>
    <xf numFmtId="44" fontId="2" fillId="0" borderId="8" xfId="1" applyFont="1" applyBorder="1"/>
    <xf numFmtId="0" fontId="2" fillId="0" borderId="1" xfId="0" applyFont="1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/>
    <xf numFmtId="14" fontId="0" fillId="0" borderId="5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4" borderId="5" xfId="0" applyFill="1" applyBorder="1"/>
    <xf numFmtId="0" fontId="0" fillId="4" borderId="3" xfId="0" applyFill="1" applyBorder="1"/>
    <xf numFmtId="0" fontId="0" fillId="4" borderId="4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4700" cy="825500"/>
    <xdr:pic>
      <xdr:nvPicPr>
        <xdr:cNvPr id="56" name="Picture 55">
          <a:extLst>
            <a:ext uri="{FF2B5EF4-FFF2-40B4-BE49-F238E27FC236}">
              <a16:creationId xmlns:a16="http://schemas.microsoft.com/office/drawing/2014/main" id="{AB02AB97-C7C6-4D3F-B6F5-5B13CD12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4700" cy="825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A59E-01A1-44DA-9ABB-76EC10D8166D}">
  <dimension ref="A1:J81"/>
  <sheetViews>
    <sheetView tabSelected="1" workbookViewId="0">
      <selection activeCell="C2" sqref="C2:F2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6.81640625" customWidth="1"/>
    <col min="10" max="10" width="12.26953125" customWidth="1"/>
  </cols>
  <sheetData>
    <row r="1" spans="1:8" ht="67.5" customHeight="1" x14ac:dyDescent="0.35">
      <c r="A1" s="30"/>
      <c r="B1" s="30"/>
      <c r="C1" s="30"/>
      <c r="D1" s="30"/>
      <c r="E1" s="30"/>
      <c r="F1" s="30"/>
    </row>
    <row r="2" spans="1:8" x14ac:dyDescent="0.35">
      <c r="A2" s="1" t="s">
        <v>0</v>
      </c>
      <c r="B2" s="1" t="s">
        <v>1</v>
      </c>
      <c r="C2" s="16" t="s">
        <v>43</v>
      </c>
      <c r="D2" s="17"/>
      <c r="E2" s="17"/>
      <c r="F2" s="18"/>
    </row>
    <row r="3" spans="1:8" ht="14.5" customHeight="1" x14ac:dyDescent="0.35">
      <c r="A3" s="2" t="s">
        <v>2</v>
      </c>
      <c r="B3" s="1" t="s">
        <v>3</v>
      </c>
      <c r="C3" s="31">
        <v>44322</v>
      </c>
      <c r="D3" s="32"/>
      <c r="E3" s="32"/>
      <c r="F3" s="33"/>
    </row>
    <row r="4" spans="1:8" x14ac:dyDescent="0.35">
      <c r="A4" s="1" t="s">
        <v>4</v>
      </c>
      <c r="B4" s="1" t="s">
        <v>5</v>
      </c>
      <c r="C4" s="16" t="s">
        <v>44</v>
      </c>
      <c r="D4" s="17"/>
      <c r="E4" s="17"/>
      <c r="F4" s="18"/>
    </row>
    <row r="5" spans="1:8" x14ac:dyDescent="0.35">
      <c r="A5" s="1" t="s">
        <v>6</v>
      </c>
      <c r="B5" s="1" t="s">
        <v>7</v>
      </c>
      <c r="C5" s="31">
        <v>44306</v>
      </c>
      <c r="D5" s="32"/>
      <c r="E5" s="32"/>
      <c r="F5" s="33"/>
    </row>
    <row r="6" spans="1:8" ht="14.5" customHeight="1" x14ac:dyDescent="0.35">
      <c r="A6" s="1" t="s">
        <v>8</v>
      </c>
      <c r="B6" s="27" t="s">
        <v>9</v>
      </c>
      <c r="C6" s="28"/>
      <c r="D6" s="28"/>
      <c r="E6" s="28"/>
      <c r="F6" s="29"/>
    </row>
    <row r="7" spans="1:8" x14ac:dyDescent="0.35">
      <c r="A7" s="3"/>
      <c r="B7" s="3"/>
      <c r="C7" s="3"/>
      <c r="D7" s="3"/>
      <c r="E7" s="3"/>
      <c r="F7" s="3"/>
    </row>
    <row r="8" spans="1:8" ht="17" customHeight="1" x14ac:dyDescent="0.35">
      <c r="A8" s="25" t="s">
        <v>10</v>
      </c>
      <c r="B8" s="25"/>
      <c r="C8" s="25"/>
      <c r="D8" s="25"/>
      <c r="E8" s="25" t="s">
        <v>11</v>
      </c>
      <c r="F8" s="26"/>
    </row>
    <row r="9" spans="1:8" x14ac:dyDescent="0.35">
      <c r="A9" s="16" t="s">
        <v>36</v>
      </c>
      <c r="B9" s="17"/>
      <c r="C9" s="17"/>
      <c r="D9" s="18"/>
      <c r="E9" s="23">
        <v>9</v>
      </c>
      <c r="F9" s="24"/>
      <c r="G9">
        <v>300</v>
      </c>
      <c r="H9">
        <f>E9*G9</f>
        <v>2700</v>
      </c>
    </row>
    <row r="10" spans="1:8" x14ac:dyDescent="0.35">
      <c r="A10" s="16" t="s">
        <v>45</v>
      </c>
      <c r="B10" s="17"/>
      <c r="C10" s="17"/>
      <c r="D10" s="18"/>
      <c r="E10" s="23">
        <v>17</v>
      </c>
      <c r="F10" s="24"/>
      <c r="G10">
        <v>200</v>
      </c>
      <c r="H10">
        <f>E10*G10</f>
        <v>3400</v>
      </c>
    </row>
    <row r="11" spans="1:8" x14ac:dyDescent="0.35">
      <c r="A11" s="16" t="s">
        <v>46</v>
      </c>
      <c r="B11" s="17"/>
      <c r="C11" s="17"/>
      <c r="D11" s="18"/>
      <c r="E11" s="23">
        <v>12</v>
      </c>
      <c r="F11" s="24"/>
      <c r="G11">
        <v>135</v>
      </c>
      <c r="H11">
        <f>E11*G11</f>
        <v>1620</v>
      </c>
    </row>
    <row r="12" spans="1:8" x14ac:dyDescent="0.35">
      <c r="A12" s="16" t="s">
        <v>78</v>
      </c>
      <c r="B12" s="17"/>
      <c r="C12" s="17"/>
      <c r="D12" s="18"/>
      <c r="E12" s="23">
        <v>21</v>
      </c>
      <c r="F12" s="24"/>
      <c r="G12">
        <v>95</v>
      </c>
      <c r="H12">
        <f t="shared" ref="H12:H13" si="0">E12*G12</f>
        <v>1995</v>
      </c>
    </row>
    <row r="13" spans="1:8" x14ac:dyDescent="0.35">
      <c r="A13" s="16" t="s">
        <v>47</v>
      </c>
      <c r="B13" s="17"/>
      <c r="C13" s="17"/>
      <c r="D13" s="18"/>
      <c r="E13" s="23">
        <v>17</v>
      </c>
      <c r="F13" s="24"/>
      <c r="G13">
        <v>1000</v>
      </c>
      <c r="H13">
        <f t="shared" si="0"/>
        <v>17000</v>
      </c>
    </row>
    <row r="14" spans="1:8" x14ac:dyDescent="0.35">
      <c r="A14" s="9"/>
      <c r="B14" s="9"/>
      <c r="C14" s="9"/>
      <c r="D14" s="9"/>
      <c r="E14" s="4"/>
      <c r="F14" s="12"/>
      <c r="H14">
        <f>SUM(H9:H13)</f>
        <v>26715</v>
      </c>
    </row>
    <row r="15" spans="1:8" ht="17" customHeight="1" x14ac:dyDescent="0.35">
      <c r="A15" s="25" t="s">
        <v>48</v>
      </c>
      <c r="B15" s="25"/>
      <c r="C15" s="25"/>
      <c r="D15" s="25"/>
      <c r="E15" s="25" t="s">
        <v>11</v>
      </c>
      <c r="F15" s="26"/>
    </row>
    <row r="16" spans="1:8" x14ac:dyDescent="0.35">
      <c r="A16" s="16" t="s">
        <v>49</v>
      </c>
      <c r="B16" s="17"/>
      <c r="C16" s="17"/>
      <c r="D16" s="18"/>
      <c r="E16" s="23">
        <v>11</v>
      </c>
      <c r="F16" s="24"/>
      <c r="G16">
        <v>65</v>
      </c>
      <c r="H16">
        <f>E16*G16</f>
        <v>715</v>
      </c>
    </row>
    <row r="17" spans="1:8" x14ac:dyDescent="0.35">
      <c r="A17" s="6"/>
      <c r="B17" s="6"/>
      <c r="C17" s="6"/>
      <c r="D17" s="6"/>
      <c r="E17" s="4"/>
      <c r="F17" s="7"/>
      <c r="H17">
        <f>SUM(H16)</f>
        <v>715</v>
      </c>
    </row>
    <row r="18" spans="1:8" ht="15" customHeight="1" x14ac:dyDescent="0.35">
      <c r="A18" s="25" t="s">
        <v>37</v>
      </c>
      <c r="B18" s="25"/>
      <c r="C18" s="25"/>
      <c r="D18" s="25"/>
      <c r="E18" s="25" t="s">
        <v>11</v>
      </c>
      <c r="F18" s="26"/>
    </row>
    <row r="19" spans="1:8" x14ac:dyDescent="0.35">
      <c r="A19" s="16" t="s">
        <v>50</v>
      </c>
      <c r="B19" s="17"/>
      <c r="C19" s="17"/>
      <c r="D19" s="18"/>
      <c r="E19" s="23">
        <v>38</v>
      </c>
      <c r="F19" s="24"/>
      <c r="G19">
        <v>12</v>
      </c>
      <c r="H19">
        <f>E19*G19</f>
        <v>456</v>
      </c>
    </row>
    <row r="20" spans="1:8" x14ac:dyDescent="0.35">
      <c r="A20" s="16" t="s">
        <v>51</v>
      </c>
      <c r="B20" s="17"/>
      <c r="C20" s="17"/>
      <c r="D20" s="18"/>
      <c r="E20" s="23">
        <v>9</v>
      </c>
      <c r="F20" s="24"/>
      <c r="G20">
        <v>22</v>
      </c>
      <c r="H20">
        <f t="shared" ref="H20" si="1">E20*G20</f>
        <v>198</v>
      </c>
    </row>
    <row r="21" spans="1:8" x14ac:dyDescent="0.35">
      <c r="A21" s="16" t="s">
        <v>52</v>
      </c>
      <c r="B21" s="17"/>
      <c r="C21" s="17"/>
      <c r="D21" s="18"/>
      <c r="E21" s="23">
        <v>4</v>
      </c>
      <c r="F21" s="24"/>
      <c r="G21">
        <v>22</v>
      </c>
      <c r="H21">
        <f>E21*G21</f>
        <v>88</v>
      </c>
    </row>
    <row r="22" spans="1:8" x14ac:dyDescent="0.35">
      <c r="A22" s="16" t="s">
        <v>53</v>
      </c>
      <c r="B22" s="17"/>
      <c r="C22" s="17"/>
      <c r="D22" s="18"/>
      <c r="E22" s="23">
        <v>1</v>
      </c>
      <c r="F22" s="24"/>
      <c r="G22">
        <v>18</v>
      </c>
      <c r="H22">
        <f t="shared" ref="H22:H24" si="2">E22*G22</f>
        <v>18</v>
      </c>
    </row>
    <row r="23" spans="1:8" x14ac:dyDescent="0.35">
      <c r="A23" s="16" t="s">
        <v>38</v>
      </c>
      <c r="B23" s="17"/>
      <c r="C23" s="17"/>
      <c r="D23" s="18"/>
      <c r="E23" s="23">
        <v>17</v>
      </c>
      <c r="F23" s="24"/>
      <c r="G23">
        <v>9</v>
      </c>
      <c r="H23">
        <f t="shared" si="2"/>
        <v>153</v>
      </c>
    </row>
    <row r="24" spans="1:8" x14ac:dyDescent="0.35">
      <c r="A24" s="16" t="s">
        <v>54</v>
      </c>
      <c r="B24" s="17"/>
      <c r="C24" s="17"/>
      <c r="D24" s="18"/>
      <c r="E24" s="23">
        <v>6</v>
      </c>
      <c r="F24" s="24"/>
      <c r="G24">
        <v>9</v>
      </c>
      <c r="H24">
        <f t="shared" si="2"/>
        <v>54</v>
      </c>
    </row>
    <row r="25" spans="1:8" x14ac:dyDescent="0.35">
      <c r="A25" s="16" t="s">
        <v>74</v>
      </c>
      <c r="B25" s="17"/>
      <c r="C25" s="17"/>
      <c r="D25" s="18"/>
      <c r="E25" s="23">
        <v>49</v>
      </c>
      <c r="F25" s="24"/>
      <c r="G25">
        <v>16</v>
      </c>
      <c r="H25">
        <f>E25*G25</f>
        <v>784</v>
      </c>
    </row>
    <row r="26" spans="1:8" x14ac:dyDescent="0.35">
      <c r="A26" s="16" t="s">
        <v>55</v>
      </c>
      <c r="B26" s="17"/>
      <c r="C26" s="17"/>
      <c r="D26" s="18"/>
      <c r="E26" s="23">
        <v>68</v>
      </c>
      <c r="F26" s="24"/>
      <c r="G26">
        <v>7</v>
      </c>
      <c r="H26">
        <f t="shared" ref="H26" si="3">E26*G26</f>
        <v>476</v>
      </c>
    </row>
    <row r="27" spans="1:8" x14ac:dyDescent="0.35">
      <c r="A27" s="16" t="s">
        <v>59</v>
      </c>
      <c r="B27" s="17"/>
      <c r="C27" s="17"/>
      <c r="D27" s="18"/>
      <c r="E27" s="23">
        <v>189</v>
      </c>
      <c r="F27" s="24"/>
      <c r="G27">
        <v>9</v>
      </c>
      <c r="H27">
        <f>E27*G27</f>
        <v>1701</v>
      </c>
    </row>
    <row r="28" spans="1:8" x14ac:dyDescent="0.35">
      <c r="A28" s="16" t="s">
        <v>56</v>
      </c>
      <c r="B28" s="17"/>
      <c r="C28" s="17"/>
      <c r="D28" s="18"/>
      <c r="E28" s="23">
        <v>4</v>
      </c>
      <c r="F28" s="24"/>
      <c r="G28">
        <v>0</v>
      </c>
      <c r="H28">
        <f t="shared" ref="H28:H30" si="4">E28*G28</f>
        <v>0</v>
      </c>
    </row>
    <row r="29" spans="1:8" x14ac:dyDescent="0.35">
      <c r="A29" s="16" t="s">
        <v>57</v>
      </c>
      <c r="B29" s="17"/>
      <c r="C29" s="17"/>
      <c r="D29" s="18"/>
      <c r="E29" s="23">
        <v>18</v>
      </c>
      <c r="F29" s="24"/>
      <c r="G29">
        <v>75</v>
      </c>
      <c r="H29">
        <f t="shared" si="4"/>
        <v>1350</v>
      </c>
    </row>
    <row r="30" spans="1:8" x14ac:dyDescent="0.35">
      <c r="A30" s="16" t="s">
        <v>58</v>
      </c>
      <c r="B30" s="17"/>
      <c r="C30" s="17"/>
      <c r="D30" s="18"/>
      <c r="E30" s="23">
        <v>0</v>
      </c>
      <c r="F30" s="24"/>
      <c r="G30">
        <v>35</v>
      </c>
      <c r="H30">
        <f t="shared" si="4"/>
        <v>0</v>
      </c>
    </row>
    <row r="31" spans="1:8" x14ac:dyDescent="0.35">
      <c r="A31" s="9"/>
      <c r="B31" s="9"/>
      <c r="C31" s="9"/>
      <c r="D31" s="9"/>
      <c r="E31" s="4"/>
      <c r="F31" s="12"/>
      <c r="H31">
        <f>SUM(H19:H30)</f>
        <v>5278</v>
      </c>
    </row>
    <row r="32" spans="1:8" ht="15" customHeight="1" x14ac:dyDescent="0.35">
      <c r="A32" s="25" t="s">
        <v>12</v>
      </c>
      <c r="B32" s="25"/>
      <c r="C32" s="25"/>
      <c r="D32" s="25"/>
      <c r="E32" s="25" t="s">
        <v>11</v>
      </c>
      <c r="F32" s="26"/>
    </row>
    <row r="33" spans="1:8" x14ac:dyDescent="0.35">
      <c r="A33" s="16" t="s">
        <v>60</v>
      </c>
      <c r="B33" s="17"/>
      <c r="C33" s="17"/>
      <c r="D33" s="18"/>
      <c r="E33" s="23">
        <v>0</v>
      </c>
      <c r="F33" s="24"/>
      <c r="G33">
        <v>8</v>
      </c>
      <c r="H33">
        <f t="shared" ref="H33:H43" si="5">E33*G33</f>
        <v>0</v>
      </c>
    </row>
    <row r="34" spans="1:8" x14ac:dyDescent="0.35">
      <c r="A34" s="16" t="s">
        <v>61</v>
      </c>
      <c r="B34" s="17"/>
      <c r="C34" s="17"/>
      <c r="D34" s="18"/>
      <c r="E34" s="23">
        <v>53</v>
      </c>
      <c r="F34" s="24"/>
      <c r="G34">
        <v>8</v>
      </c>
      <c r="H34">
        <f t="shared" si="5"/>
        <v>424</v>
      </c>
    </row>
    <row r="35" spans="1:8" x14ac:dyDescent="0.35">
      <c r="A35" s="16" t="s">
        <v>62</v>
      </c>
      <c r="B35" s="17"/>
      <c r="C35" s="17"/>
      <c r="D35" s="18"/>
      <c r="E35" s="23">
        <v>0</v>
      </c>
      <c r="F35" s="24"/>
      <c r="G35">
        <v>8</v>
      </c>
      <c r="H35">
        <f t="shared" si="5"/>
        <v>0</v>
      </c>
    </row>
    <row r="36" spans="1:8" x14ac:dyDescent="0.35">
      <c r="A36" s="16" t="s">
        <v>63</v>
      </c>
      <c r="B36" s="17"/>
      <c r="C36" s="17"/>
      <c r="D36" s="18"/>
      <c r="E36" s="23">
        <v>54</v>
      </c>
      <c r="F36" s="24"/>
      <c r="G36">
        <v>7</v>
      </c>
      <c r="H36">
        <f>E36*G36</f>
        <v>378</v>
      </c>
    </row>
    <row r="37" spans="1:8" x14ac:dyDescent="0.35">
      <c r="A37" s="16" t="s">
        <v>64</v>
      </c>
      <c r="B37" s="17"/>
      <c r="C37" s="17"/>
      <c r="D37" s="18"/>
      <c r="E37" s="23">
        <v>64</v>
      </c>
      <c r="F37" s="24"/>
      <c r="G37">
        <v>8</v>
      </c>
      <c r="H37">
        <f t="shared" ref="H37" si="6">E37*G37</f>
        <v>512</v>
      </c>
    </row>
    <row r="38" spans="1:8" x14ac:dyDescent="0.35">
      <c r="A38" s="16" t="s">
        <v>65</v>
      </c>
      <c r="B38" s="17"/>
      <c r="C38" s="17"/>
      <c r="D38" s="18"/>
      <c r="E38" s="23">
        <v>47</v>
      </c>
      <c r="F38" s="24"/>
      <c r="G38">
        <v>7</v>
      </c>
      <c r="H38">
        <f>E38*G38</f>
        <v>329</v>
      </c>
    </row>
    <row r="39" spans="1:8" x14ac:dyDescent="0.35">
      <c r="A39" s="16" t="s">
        <v>42</v>
      </c>
      <c r="B39" s="17"/>
      <c r="C39" s="17"/>
      <c r="D39" s="18"/>
      <c r="E39" s="23">
        <v>0</v>
      </c>
      <c r="F39" s="24"/>
      <c r="G39">
        <v>9</v>
      </c>
      <c r="H39">
        <f t="shared" ref="H39:H40" si="7">E39*G39</f>
        <v>0</v>
      </c>
    </row>
    <row r="40" spans="1:8" ht="16.5" customHeight="1" x14ac:dyDescent="0.35">
      <c r="A40" s="16" t="s">
        <v>66</v>
      </c>
      <c r="B40" s="17"/>
      <c r="C40" s="17"/>
      <c r="D40" s="18"/>
      <c r="E40" s="23">
        <v>0</v>
      </c>
      <c r="F40" s="24"/>
      <c r="G40">
        <v>0</v>
      </c>
      <c r="H40">
        <f t="shared" si="7"/>
        <v>0</v>
      </c>
    </row>
    <row r="41" spans="1:8" x14ac:dyDescent="0.35">
      <c r="A41" s="8"/>
      <c r="B41" s="9"/>
      <c r="C41" s="9"/>
      <c r="D41" s="10"/>
      <c r="E41" s="11"/>
      <c r="F41" s="12"/>
      <c r="H41">
        <f>SUM(H33:H40)</f>
        <v>1643</v>
      </c>
    </row>
    <row r="42" spans="1:8" ht="15" customHeight="1" x14ac:dyDescent="0.35">
      <c r="A42" s="25" t="s">
        <v>39</v>
      </c>
      <c r="B42" s="25"/>
      <c r="C42" s="25"/>
      <c r="D42" s="25"/>
      <c r="E42" s="25" t="s">
        <v>11</v>
      </c>
      <c r="F42" s="26"/>
    </row>
    <row r="43" spans="1:8" x14ac:dyDescent="0.35">
      <c r="A43" s="16" t="s">
        <v>67</v>
      </c>
      <c r="B43" s="17"/>
      <c r="C43" s="17"/>
      <c r="D43" s="18"/>
      <c r="E43" s="23">
        <v>16</v>
      </c>
      <c r="F43" s="24"/>
      <c r="G43">
        <v>3</v>
      </c>
      <c r="H43">
        <f t="shared" si="5"/>
        <v>48</v>
      </c>
    </row>
    <row r="44" spans="1:8" x14ac:dyDescent="0.35">
      <c r="A44" s="16" t="s">
        <v>68</v>
      </c>
      <c r="B44" s="17"/>
      <c r="C44" s="17"/>
      <c r="D44" s="18"/>
      <c r="E44" s="23">
        <v>30</v>
      </c>
      <c r="F44" s="24"/>
      <c r="G44">
        <v>3</v>
      </c>
      <c r="H44">
        <f t="shared" ref="H44:H46" si="8">E44*G44</f>
        <v>90</v>
      </c>
    </row>
    <row r="45" spans="1:8" x14ac:dyDescent="0.35">
      <c r="A45" s="16" t="s">
        <v>69</v>
      </c>
      <c r="B45" s="17"/>
      <c r="C45" s="17"/>
      <c r="D45" s="18"/>
      <c r="E45" s="23">
        <v>22</v>
      </c>
      <c r="F45" s="24"/>
      <c r="G45">
        <v>3</v>
      </c>
      <c r="H45">
        <f t="shared" si="8"/>
        <v>66</v>
      </c>
    </row>
    <row r="46" spans="1:8" x14ac:dyDescent="0.35">
      <c r="A46" s="16" t="s">
        <v>70</v>
      </c>
      <c r="B46" s="17"/>
      <c r="C46" s="17"/>
      <c r="D46" s="18"/>
      <c r="E46" s="23">
        <v>8</v>
      </c>
      <c r="F46" s="24"/>
      <c r="G46">
        <v>3</v>
      </c>
      <c r="H46">
        <f t="shared" si="8"/>
        <v>24</v>
      </c>
    </row>
    <row r="47" spans="1:8" x14ac:dyDescent="0.35">
      <c r="A47" s="9"/>
      <c r="B47" s="9"/>
      <c r="C47" s="9"/>
      <c r="D47" s="9"/>
      <c r="E47" s="4"/>
      <c r="F47" s="12"/>
      <c r="H47">
        <f>SUM(H43:H46)</f>
        <v>228</v>
      </c>
    </row>
    <row r="48" spans="1:8" ht="15" customHeight="1" x14ac:dyDescent="0.35">
      <c r="A48" s="25" t="s">
        <v>40</v>
      </c>
      <c r="B48" s="25"/>
      <c r="C48" s="25"/>
      <c r="D48" s="25"/>
      <c r="E48" s="25" t="s">
        <v>11</v>
      </c>
      <c r="F48" s="26"/>
    </row>
    <row r="49" spans="1:10" x14ac:dyDescent="0.35">
      <c r="A49" s="16" t="s">
        <v>71</v>
      </c>
      <c r="B49" s="17"/>
      <c r="C49" s="17"/>
      <c r="D49" s="18"/>
      <c r="E49" s="23">
        <v>5</v>
      </c>
      <c r="F49" s="24"/>
      <c r="G49">
        <v>500</v>
      </c>
      <c r="H49">
        <f>E49*G49</f>
        <v>2500</v>
      </c>
    </row>
    <row r="50" spans="1:10" x14ac:dyDescent="0.35">
      <c r="A50" s="16" t="s">
        <v>72</v>
      </c>
      <c r="B50" s="17"/>
      <c r="C50" s="17"/>
      <c r="D50" s="18"/>
      <c r="E50" s="23">
        <v>13</v>
      </c>
      <c r="F50" s="24"/>
      <c r="G50">
        <v>400</v>
      </c>
      <c r="H50">
        <f>E50*G50</f>
        <v>5200</v>
      </c>
    </row>
    <row r="51" spans="1:10" x14ac:dyDescent="0.35">
      <c r="A51" s="16" t="s">
        <v>73</v>
      </c>
      <c r="B51" s="17"/>
      <c r="C51" s="17"/>
      <c r="D51" s="18"/>
      <c r="E51" s="23">
        <v>8</v>
      </c>
      <c r="F51" s="24"/>
      <c r="G51">
        <v>300</v>
      </c>
      <c r="H51">
        <f>E51*G51</f>
        <v>2400</v>
      </c>
    </row>
    <row r="52" spans="1:10" x14ac:dyDescent="0.35">
      <c r="A52" s="9"/>
      <c r="B52" s="9"/>
      <c r="C52" s="9"/>
      <c r="D52" s="9"/>
      <c r="E52" s="4"/>
      <c r="F52" s="12"/>
      <c r="H52">
        <f>SUM(H49:H51)</f>
        <v>10100</v>
      </c>
    </row>
    <row r="53" spans="1:10" x14ac:dyDescent="0.35">
      <c r="A53" s="25" t="s">
        <v>13</v>
      </c>
      <c r="B53" s="25"/>
      <c r="C53" s="25"/>
      <c r="D53" s="25"/>
      <c r="E53" s="25" t="s">
        <v>11</v>
      </c>
      <c r="F53" s="26"/>
    </row>
    <row r="54" spans="1:10" x14ac:dyDescent="0.35">
      <c r="A54" s="16" t="s">
        <v>75</v>
      </c>
      <c r="B54" s="17"/>
      <c r="C54" s="17"/>
      <c r="D54" s="18"/>
      <c r="E54" s="23">
        <v>965</v>
      </c>
      <c r="F54" s="24"/>
      <c r="G54">
        <v>42</v>
      </c>
      <c r="H54">
        <f>E54*G54</f>
        <v>40530</v>
      </c>
    </row>
    <row r="55" spans="1:10" x14ac:dyDescent="0.35">
      <c r="A55" s="9"/>
      <c r="B55" s="9"/>
      <c r="C55" s="9"/>
      <c r="D55" s="9"/>
      <c r="E55" s="4"/>
      <c r="F55" s="12"/>
      <c r="H55">
        <f>SUM(H54:H54)</f>
        <v>40530</v>
      </c>
    </row>
    <row r="56" spans="1:10" x14ac:dyDescent="0.35">
      <c r="A56" s="25" t="s">
        <v>14</v>
      </c>
      <c r="B56" s="25"/>
      <c r="C56" s="25"/>
      <c r="D56" s="25"/>
      <c r="E56" s="25"/>
      <c r="F56" s="26"/>
    </row>
    <row r="57" spans="1:10" x14ac:dyDescent="0.35">
      <c r="A57" s="16" t="s">
        <v>15</v>
      </c>
      <c r="B57" s="17"/>
      <c r="C57" s="17"/>
      <c r="D57" s="17"/>
      <c r="E57" s="17"/>
      <c r="F57" s="18"/>
    </row>
    <row r="58" spans="1:10" x14ac:dyDescent="0.35">
      <c r="A58" s="16" t="s">
        <v>16</v>
      </c>
      <c r="B58" s="17"/>
      <c r="C58" s="17"/>
      <c r="D58" s="17"/>
      <c r="E58" s="17"/>
      <c r="F58" s="18"/>
    </row>
    <row r="59" spans="1:10" x14ac:dyDescent="0.35">
      <c r="A59" s="16" t="s">
        <v>17</v>
      </c>
      <c r="B59" s="17"/>
      <c r="C59" s="17"/>
      <c r="D59" s="17"/>
      <c r="E59" s="17"/>
      <c r="F59" s="18"/>
    </row>
    <row r="60" spans="1:10" x14ac:dyDescent="0.35">
      <c r="A60" s="16" t="s">
        <v>18</v>
      </c>
      <c r="B60" s="17"/>
      <c r="C60" s="17"/>
      <c r="D60" s="17"/>
      <c r="E60" s="17"/>
      <c r="F60" s="18"/>
    </row>
    <row r="61" spans="1:10" x14ac:dyDescent="0.35">
      <c r="A61" s="16" t="s">
        <v>19</v>
      </c>
      <c r="B61" s="17"/>
      <c r="C61" s="17"/>
      <c r="D61" s="17"/>
      <c r="E61" s="17"/>
      <c r="F61" s="18"/>
    </row>
    <row r="62" spans="1:10" x14ac:dyDescent="0.35">
      <c r="A62" s="16" t="s">
        <v>20</v>
      </c>
      <c r="B62" s="17"/>
      <c r="C62" s="17"/>
      <c r="D62" s="17"/>
      <c r="E62" s="17"/>
      <c r="F62" s="18"/>
    </row>
    <row r="63" spans="1:10" x14ac:dyDescent="0.35">
      <c r="A63" s="16" t="s">
        <v>21</v>
      </c>
      <c r="B63" s="17"/>
      <c r="C63" s="17"/>
      <c r="D63" s="17"/>
      <c r="E63" s="17"/>
      <c r="F63" s="18"/>
    </row>
    <row r="64" spans="1:10" ht="15" thickBot="1" x14ac:dyDescent="0.4">
      <c r="A64" s="3"/>
      <c r="B64" s="3"/>
      <c r="C64" s="3"/>
      <c r="D64" s="3"/>
      <c r="E64" s="3"/>
      <c r="F64" s="3"/>
      <c r="I64" t="s">
        <v>30</v>
      </c>
      <c r="J64">
        <f>SUM(H14,H17,H31,H41,H47,H52,H55)</f>
        <v>85209</v>
      </c>
    </row>
    <row r="65" spans="1:10" x14ac:dyDescent="0.35">
      <c r="A65" s="19" t="s">
        <v>22</v>
      </c>
      <c r="B65" s="20"/>
      <c r="C65" s="20"/>
      <c r="D65" s="21"/>
      <c r="E65" s="19">
        <v>180890</v>
      </c>
      <c r="F65" s="21"/>
      <c r="I65" t="s">
        <v>31</v>
      </c>
      <c r="J65">
        <v>20000</v>
      </c>
    </row>
    <row r="66" spans="1:10" x14ac:dyDescent="0.35">
      <c r="A66" s="5"/>
      <c r="B66" s="5"/>
      <c r="C66" s="5"/>
      <c r="D66" s="5"/>
      <c r="E66" s="5"/>
      <c r="F66" s="5"/>
      <c r="I66" t="s">
        <v>32</v>
      </c>
      <c r="J66">
        <v>32000</v>
      </c>
    </row>
    <row r="67" spans="1:10" x14ac:dyDescent="0.35">
      <c r="A67" s="22" t="s">
        <v>23</v>
      </c>
      <c r="B67" s="22"/>
      <c r="C67" s="22"/>
      <c r="D67" s="22"/>
      <c r="E67" s="22"/>
      <c r="F67" s="22"/>
      <c r="I67" t="s">
        <v>33</v>
      </c>
      <c r="J67">
        <v>7500</v>
      </c>
    </row>
    <row r="68" spans="1:10" x14ac:dyDescent="0.35">
      <c r="A68" s="16" t="s">
        <v>24</v>
      </c>
      <c r="B68" s="17"/>
      <c r="C68" s="17"/>
      <c r="D68" s="17"/>
      <c r="E68" s="17"/>
      <c r="F68" s="18"/>
      <c r="I68" t="s">
        <v>35</v>
      </c>
      <c r="J68">
        <f>SUM(J64:J67)</f>
        <v>144709</v>
      </c>
    </row>
    <row r="69" spans="1:10" x14ac:dyDescent="0.35">
      <c r="A69" s="16" t="s">
        <v>25</v>
      </c>
      <c r="B69" s="17"/>
      <c r="C69" s="17"/>
      <c r="D69" s="17"/>
      <c r="E69" s="17"/>
      <c r="F69" s="18"/>
      <c r="I69" t="s">
        <v>34</v>
      </c>
      <c r="J69">
        <f>J68*1.25</f>
        <v>180886.25</v>
      </c>
    </row>
    <row r="70" spans="1:10" x14ac:dyDescent="0.35">
      <c r="A70" s="16" t="s">
        <v>26</v>
      </c>
      <c r="B70" s="17"/>
      <c r="C70" s="17"/>
      <c r="D70" s="17"/>
      <c r="E70" s="17"/>
      <c r="F70" s="18"/>
    </row>
    <row r="71" spans="1:10" x14ac:dyDescent="0.35">
      <c r="A71" s="16" t="s">
        <v>27</v>
      </c>
      <c r="B71" s="17"/>
      <c r="C71" s="17"/>
      <c r="D71" s="17"/>
      <c r="E71" s="17"/>
      <c r="F71" s="18"/>
    </row>
    <row r="72" spans="1:10" x14ac:dyDescent="0.35">
      <c r="A72" s="16" t="s">
        <v>28</v>
      </c>
      <c r="B72" s="17"/>
      <c r="C72" s="17"/>
      <c r="D72" s="17"/>
      <c r="E72" s="17"/>
      <c r="F72" s="18"/>
    </row>
    <row r="73" spans="1:10" x14ac:dyDescent="0.35">
      <c r="A73" s="34" t="s">
        <v>76</v>
      </c>
      <c r="B73" s="35"/>
      <c r="C73" s="35"/>
      <c r="D73" s="35"/>
      <c r="E73" s="35"/>
      <c r="F73" s="36"/>
    </row>
    <row r="74" spans="1:10" x14ac:dyDescent="0.35">
      <c r="A74" s="16" t="s">
        <v>29</v>
      </c>
      <c r="B74" s="17"/>
      <c r="C74" s="17"/>
      <c r="D74" s="17"/>
      <c r="E74" s="17"/>
      <c r="F74" s="18"/>
    </row>
    <row r="75" spans="1:10" x14ac:dyDescent="0.35">
      <c r="A75" s="16" t="s">
        <v>41</v>
      </c>
      <c r="B75" s="17"/>
      <c r="C75" s="17"/>
      <c r="D75" s="17"/>
      <c r="E75" s="17"/>
      <c r="F75" s="18"/>
    </row>
    <row r="76" spans="1:10" x14ac:dyDescent="0.35">
      <c r="A76" s="13" t="s">
        <v>77</v>
      </c>
      <c r="B76" s="14"/>
      <c r="C76" s="14"/>
      <c r="D76" s="14"/>
      <c r="E76" s="14"/>
      <c r="F76" s="15"/>
    </row>
    <row r="77" spans="1:10" x14ac:dyDescent="0.35">
      <c r="A77" s="34" t="s">
        <v>79</v>
      </c>
      <c r="B77" s="35"/>
      <c r="C77" s="35"/>
      <c r="D77" s="35"/>
      <c r="E77" s="35"/>
      <c r="F77" s="36"/>
    </row>
    <row r="81" ht="15.75" customHeight="1" x14ac:dyDescent="0.35"/>
  </sheetData>
  <mergeCells count="109">
    <mergeCell ref="A15:D15"/>
    <mergeCell ref="E15:F15"/>
    <mergeCell ref="A50:D50"/>
    <mergeCell ref="E50:F50"/>
    <mergeCell ref="A51:D51"/>
    <mergeCell ref="E51:F51"/>
    <mergeCell ref="A77:F77"/>
    <mergeCell ref="A76:F76"/>
    <mergeCell ref="A48:D48"/>
    <mergeCell ref="E48:F48"/>
    <mergeCell ref="A49:D49"/>
    <mergeCell ref="E49:F49"/>
    <mergeCell ref="A46:D46"/>
    <mergeCell ref="E46:F46"/>
    <mergeCell ref="A44:D44"/>
    <mergeCell ref="E44:F44"/>
    <mergeCell ref="A45:D45"/>
    <mergeCell ref="E45:F45"/>
    <mergeCell ref="E39:F39"/>
    <mergeCell ref="A40:D40"/>
    <mergeCell ref="E40:F40"/>
    <mergeCell ref="A20:D20"/>
    <mergeCell ref="E20:F20"/>
    <mergeCell ref="A21:D21"/>
    <mergeCell ref="E21:F21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8:D28"/>
    <mergeCell ref="A27:D27"/>
    <mergeCell ref="E27:F27"/>
    <mergeCell ref="E28:F28"/>
    <mergeCell ref="A29:D29"/>
    <mergeCell ref="E29:F29"/>
    <mergeCell ref="A30:D30"/>
    <mergeCell ref="E30:F30"/>
    <mergeCell ref="A16:D16"/>
    <mergeCell ref="E16:F16"/>
    <mergeCell ref="A12:D12"/>
    <mergeCell ref="E12:F12"/>
    <mergeCell ref="A13:D13"/>
    <mergeCell ref="E13:F13"/>
    <mergeCell ref="A75:F75"/>
    <mergeCell ref="B6:F6"/>
    <mergeCell ref="A1:F1"/>
    <mergeCell ref="C2:F2"/>
    <mergeCell ref="C3:F3"/>
    <mergeCell ref="C4:F4"/>
    <mergeCell ref="C5:F5"/>
    <mergeCell ref="A8:D8"/>
    <mergeCell ref="E8:F8"/>
    <mergeCell ref="A9:D9"/>
    <mergeCell ref="E9:F9"/>
    <mergeCell ref="A32:D32"/>
    <mergeCell ref="E32:F32"/>
    <mergeCell ref="A34:D34"/>
    <mergeCell ref="A53:D53"/>
    <mergeCell ref="E53:F53"/>
    <mergeCell ref="A10:D10"/>
    <mergeCell ref="E10:F10"/>
    <mergeCell ref="A18:D18"/>
    <mergeCell ref="E18:F18"/>
    <mergeCell ref="A19:D19"/>
    <mergeCell ref="E19:F19"/>
    <mergeCell ref="A33:D33"/>
    <mergeCell ref="E33:F33"/>
    <mergeCell ref="A22:D22"/>
    <mergeCell ref="E34:F34"/>
    <mergeCell ref="E42:F42"/>
    <mergeCell ref="A43:D43"/>
    <mergeCell ref="A11:D11"/>
    <mergeCell ref="E11:F11"/>
    <mergeCell ref="E43:F43"/>
    <mergeCell ref="A35:D35"/>
    <mergeCell ref="E35:F35"/>
    <mergeCell ref="A42:D42"/>
    <mergeCell ref="A36:D36"/>
    <mergeCell ref="E36:F36"/>
    <mergeCell ref="A37:D37"/>
    <mergeCell ref="E37:F37"/>
    <mergeCell ref="A38:D38"/>
    <mergeCell ref="E38:F38"/>
    <mergeCell ref="A39:D39"/>
    <mergeCell ref="A54:D54"/>
    <mergeCell ref="E54:F54"/>
    <mergeCell ref="A59:F59"/>
    <mergeCell ref="A56:F56"/>
    <mergeCell ref="A57:F57"/>
    <mergeCell ref="A58:F58"/>
    <mergeCell ref="A73:F73"/>
    <mergeCell ref="A74:F74"/>
    <mergeCell ref="A72:F72"/>
    <mergeCell ref="A60:F60"/>
    <mergeCell ref="A61:F61"/>
    <mergeCell ref="A62:F62"/>
    <mergeCell ref="A63:F63"/>
    <mergeCell ref="A65:D65"/>
    <mergeCell ref="E65:F65"/>
    <mergeCell ref="A67:F67"/>
    <mergeCell ref="A68:F68"/>
    <mergeCell ref="A69:F69"/>
    <mergeCell ref="A70:F70"/>
    <mergeCell ref="A71:F7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2021-03-30T01:23:15Z</cp:lastPrinted>
  <dcterms:created xsi:type="dcterms:W3CDTF">2021-03-25T22:03:27Z</dcterms:created>
  <dcterms:modified xsi:type="dcterms:W3CDTF">2021-05-10T19:06:55Z</dcterms:modified>
</cp:coreProperties>
</file>