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E4579293-785F-459C-97EF-39F6BD3620B2}" xr6:coauthVersionLast="46" xr6:coauthVersionMax="46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5" i="1" l="1"/>
  <c r="H66" i="1"/>
  <c r="H41" i="1"/>
  <c r="H65" i="1"/>
  <c r="H58" i="1"/>
  <c r="H45" i="1"/>
  <c r="H26" i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32" i="1" s="1"/>
  <c r="H80" i="1" l="1"/>
  <c r="H77" i="1"/>
  <c r="H74" i="1"/>
  <c r="H71" i="1"/>
  <c r="H72" i="1" s="1"/>
  <c r="H64" i="1" l="1"/>
  <c r="H63" i="1"/>
  <c r="H62" i="1"/>
  <c r="H61" i="1" l="1"/>
  <c r="H60" i="1"/>
  <c r="H34" i="1"/>
  <c r="H35" i="1" s="1"/>
  <c r="H55" i="1" l="1"/>
  <c r="H59" i="1" l="1"/>
  <c r="H57" i="1"/>
  <c r="H83" i="1"/>
  <c r="H84" i="1" s="1"/>
  <c r="H56" i="1"/>
  <c r="H68" i="1" l="1"/>
  <c r="H69" i="1" s="1"/>
  <c r="H53" i="1"/>
  <c r="H54" i="1"/>
  <c r="H52" i="1"/>
  <c r="H48" i="1"/>
  <c r="H49" i="1"/>
  <c r="H50" i="1"/>
  <c r="H51" i="1"/>
  <c r="H47" i="1"/>
  <c r="H38" i="1"/>
  <c r="H39" i="1"/>
  <c r="H40" i="1"/>
  <c r="H42" i="1"/>
  <c r="H43" i="1"/>
  <c r="H44" i="1"/>
  <c r="H46" i="1"/>
  <c r="H37" i="1"/>
  <c r="I89" i="1" l="1"/>
  <c r="I90" i="1" s="1"/>
</calcChain>
</file>

<file path=xl/sharedStrings.xml><?xml version="1.0" encoding="utf-8"?>
<sst xmlns="http://schemas.openxmlformats.org/spreadsheetml/2006/main" count="112" uniqueCount="101">
  <si>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</si>
  <si>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</si>
  <si>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</si>
  <si>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</si>
  <si>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</si>
  <si>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</si>
  <si>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</si>
  <si>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</si>
  <si>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</si>
  <si>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</si>
  <si>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</si>
  <si>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</si>
  <si>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</si>
  <si>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</si>
  <si>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</si>
  <si>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</si>
  <si>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</si>
  <si>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</si>
  <si>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</si>
  <si>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</si>
  <si>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</si>
  <si>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</si>
  <si>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</si>
  <si>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</si>
  <si>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</si>
  <si>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</si>
  <si>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</si>
  <si>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</si>
  <si>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</si>
  <si>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</si>
  <si>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</si>
  <si>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</si>
  <si>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</si>
  <si>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</si>
  <si>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</si>
  <si>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</si>
  <si>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Sod</t>
  </si>
  <si>
    <t>Midiron Hybrid</t>
  </si>
  <si>
    <t>Palms</t>
  </si>
  <si>
    <t>5 Gal Orange Jubilee Yellow Bells</t>
  </si>
  <si>
    <t>5 Gal Giant Hesperaloe</t>
  </si>
  <si>
    <t>1 Gal New Gold Lantana</t>
  </si>
  <si>
    <t>Greenlight Communities</t>
  </si>
  <si>
    <t>24" Box Shoestring Acacia (1" Caliper)</t>
  </si>
  <si>
    <t>36" Box Shoestring Acacia (2" Caliper)</t>
  </si>
  <si>
    <t>24" Box Blue Palo Verde (1" Caliper)</t>
  </si>
  <si>
    <t>36" Box Blue Palo Verde (2" Caliper)</t>
  </si>
  <si>
    <t>48" Box Blu Palo Verde (3" Caliper)</t>
  </si>
  <si>
    <t>24" Box Thornless Palo Verde (1" Caliper)</t>
  </si>
  <si>
    <t>36" Box Thornless Palo Verde (2" Caliper)</t>
  </si>
  <si>
    <t>48" Box Thornless Palo Verde (3" Caliper)</t>
  </si>
  <si>
    <t>36" Box Southern Live Oak (2" Caliper)</t>
  </si>
  <si>
    <t>48" Box Southern Live Oak (3" Caliper)</t>
  </si>
  <si>
    <t>18' Mexican Fan Palm</t>
  </si>
  <si>
    <t>24" Box Chitalpa (1" Caliper)</t>
  </si>
  <si>
    <t>36" Box Chitalpa (2" Caliper)</t>
  </si>
  <si>
    <t>5 Gal Century Plant</t>
  </si>
  <si>
    <t>5 Gal Dwarf Century Plant</t>
  </si>
  <si>
    <t xml:space="preserve">5 Gal Variegated Agave </t>
  </si>
  <si>
    <t>5 Gal Octopus Agave</t>
  </si>
  <si>
    <t>5 Gal Torch Glow Bougainvillea</t>
  </si>
  <si>
    <t>5 Gal Toothless Desert Spoom</t>
  </si>
  <si>
    <t>5 Gal Hopseed Bush</t>
  </si>
  <si>
    <t>5 Gal Candelilla Euphorbia</t>
  </si>
  <si>
    <t>5 Gal Slipper Plant</t>
  </si>
  <si>
    <t>5 Gal Yellow Spurge</t>
  </si>
  <si>
    <t>5 Gal Beloperone</t>
  </si>
  <si>
    <t>1 Gal Dallas Red Lantana</t>
  </si>
  <si>
    <t>1 Gal Purple Lantana</t>
  </si>
  <si>
    <t>5 Gal Compact Texas Ranger</t>
  </si>
  <si>
    <t>5 Gal Muhly</t>
  </si>
  <si>
    <t>5 Gal Deer Grass</t>
  </si>
  <si>
    <t>5 Gal Giant Lady's Slipper</t>
  </si>
  <si>
    <t>5 Gal Blue Bells</t>
  </si>
  <si>
    <t xml:space="preserve">1 Gal Purple Heart </t>
  </si>
  <si>
    <t>1 Gal Creeping Wedelia</t>
  </si>
  <si>
    <t>5 Gal Yellow Bells</t>
  </si>
  <si>
    <t>Artificial Turf Excluded</t>
  </si>
  <si>
    <t>Rip Rap</t>
  </si>
  <si>
    <t>3/4" Screened Express Carmel</t>
  </si>
  <si>
    <t>3" - 6" Express Carmel Rip Rap</t>
  </si>
  <si>
    <t>1/4" Minus Stabilized Express Carmel</t>
  </si>
  <si>
    <t>Curb</t>
  </si>
  <si>
    <t>6" Landscape Curb</t>
  </si>
  <si>
    <t>River Rock</t>
  </si>
  <si>
    <t>36" Box Mulga (2" Caliper)</t>
  </si>
  <si>
    <t>48" Box Mulga (3" Caliper)</t>
  </si>
  <si>
    <t>24" Box Mulga (1" Caliper)</t>
  </si>
  <si>
    <t>24" Box Sweet Acacia (1" Caliper)</t>
  </si>
  <si>
    <t>48" Box Sweet Acacia (3" Caliper)</t>
  </si>
  <si>
    <t>24" Box Thornless Chilean Mesquite (1" Caliper)</t>
  </si>
  <si>
    <t>36" Box Thornless Chilean Mesquite (2" Caliper)</t>
  </si>
  <si>
    <t>48" Box Thornless Chilean Mesquite (3" Caliper)</t>
  </si>
  <si>
    <t>60" Box Thornless Chilean Mesquite (4" Caliper)</t>
  </si>
  <si>
    <t>48" Box Chitalpa (3" Caliper)</t>
  </si>
  <si>
    <t>5 Gal Golden Barrel Cactus</t>
  </si>
  <si>
    <t>15 Gal Mexican Fence Post</t>
  </si>
  <si>
    <t>5 Gal Pale Leaf Yucca</t>
  </si>
  <si>
    <t>Cabanas on 99th REV1</t>
  </si>
  <si>
    <t>48" Box Shoestring Acacia (3" Caliper)</t>
  </si>
  <si>
    <t>5 Gal Webers Agave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</si>
</sst>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04"/>
  <sheetViews>
    <sheetView tabSelected="1" topLeftCell="A69" workbookViewId="0">
      <selection activeCell="I85" sqref="I8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7" t="s">
        <v>42</v>
      </c>
      <c r="D2" s="7"/>
      <c r="E2" s="7"/>
      <c r="F2" s="7"/>
    </row>
    <row r="3" spans="1:8" x14ac:dyDescent="0.35">
      <c r="A3" s="5" t="s">
        <v>2</v>
      </c>
      <c r="B3" s="4" t="s">
        <v>3</v>
      </c>
      <c r="C3" s="15">
        <v>44222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7" t="s">
        <v>98</v>
      </c>
      <c r="D4" s="7"/>
      <c r="E4" s="7"/>
      <c r="F4" s="7"/>
    </row>
    <row r="5" spans="1:8" x14ac:dyDescent="0.35">
      <c r="A5" s="4" t="s">
        <v>6</v>
      </c>
      <c r="B5" s="4" t="s">
        <v>7</v>
      </c>
      <c r="C5" s="15">
        <v>44204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7" t="s">
        <v>85</v>
      </c>
      <c r="B9" s="7"/>
      <c r="C9" s="7"/>
      <c r="D9" s="7"/>
      <c r="E9" s="6">
        <v>46</v>
      </c>
      <c r="F9" s="6"/>
      <c r="G9">
        <v>300</v>
      </c>
      <c r="H9">
        <f>SUM(E9*G9)</f>
        <v>13800</v>
      </c>
    </row>
    <row r="10" spans="1:8" x14ac:dyDescent="0.35">
      <c r="A10" s="7" t="s">
        <v>86</v>
      </c>
      <c r="B10" s="7"/>
      <c r="C10" s="7"/>
      <c r="D10" s="7"/>
      <c r="E10" s="6">
        <v>10</v>
      </c>
      <c r="F10" s="6"/>
      <c r="G10">
        <v>800</v>
      </c>
      <c r="H10">
        <f t="shared" ref="H10:H13" si="0">SUM(E10*G10)</f>
        <v>8000</v>
      </c>
    </row>
    <row r="11" spans="1:8" x14ac:dyDescent="0.35">
      <c r="A11" s="7" t="s">
        <v>87</v>
      </c>
      <c r="B11" s="7"/>
      <c r="C11" s="7"/>
      <c r="D11" s="7"/>
      <c r="E11" s="6">
        <v>8</v>
      </c>
      <c r="F11" s="6"/>
      <c r="G11">
        <v>95</v>
      </c>
      <c r="H11">
        <f t="shared" si="0"/>
        <v>760</v>
      </c>
    </row>
    <row r="12" spans="1:8" x14ac:dyDescent="0.35">
      <c r="A12" s="7" t="s">
        <v>88</v>
      </c>
      <c r="B12" s="7"/>
      <c r="C12" s="7"/>
      <c r="D12" s="7"/>
      <c r="E12" s="6">
        <v>11</v>
      </c>
      <c r="F12" s="6"/>
      <c r="G12">
        <v>95</v>
      </c>
      <c r="H12">
        <f t="shared" si="0"/>
        <v>1045</v>
      </c>
    </row>
    <row r="13" spans="1:8" x14ac:dyDescent="0.35">
      <c r="A13" s="7" t="s">
        <v>89</v>
      </c>
      <c r="B13" s="7"/>
      <c r="C13" s="7"/>
      <c r="D13" s="7"/>
      <c r="E13" s="6">
        <v>24</v>
      </c>
      <c r="F13" s="6"/>
      <c r="G13">
        <v>700</v>
      </c>
      <c r="H13">
        <f t="shared" si="0"/>
        <v>16800</v>
      </c>
    </row>
    <row r="14" spans="1:8" x14ac:dyDescent="0.35">
      <c r="A14" s="7" t="s">
        <v>43</v>
      </c>
      <c r="B14" s="7"/>
      <c r="C14" s="7"/>
      <c r="D14" s="7"/>
      <c r="E14" s="6">
        <v>34</v>
      </c>
      <c r="F14" s="6"/>
      <c r="G14">
        <v>95</v>
      </c>
      <c r="H14">
        <f>SUM(E14*G14)</f>
        <v>3230</v>
      </c>
    </row>
    <row r="15" spans="1:8" x14ac:dyDescent="0.35">
      <c r="A15" s="7" t="s">
        <v>44</v>
      </c>
      <c r="B15" s="7"/>
      <c r="C15" s="7"/>
      <c r="D15" s="7"/>
      <c r="E15" s="6">
        <v>41</v>
      </c>
      <c r="F15" s="6"/>
      <c r="G15">
        <v>300</v>
      </c>
      <c r="H15">
        <f t="shared" ref="H15:H18" si="1">SUM(E15*G15)</f>
        <v>12300</v>
      </c>
    </row>
    <row r="16" spans="1:8" x14ac:dyDescent="0.35">
      <c r="A16" s="7" t="s">
        <v>99</v>
      </c>
      <c r="B16" s="7"/>
      <c r="C16" s="7"/>
      <c r="D16" s="7"/>
      <c r="E16" s="6">
        <v>21</v>
      </c>
      <c r="F16" s="6"/>
      <c r="G16">
        <v>700</v>
      </c>
      <c r="H16">
        <f t="shared" si="1"/>
        <v>14700</v>
      </c>
    </row>
    <row r="17" spans="1:8" x14ac:dyDescent="0.35">
      <c r="A17" s="7" t="s">
        <v>45</v>
      </c>
      <c r="B17" s="7"/>
      <c r="C17" s="7"/>
      <c r="D17" s="7"/>
      <c r="E17" s="6">
        <v>16</v>
      </c>
      <c r="F17" s="6"/>
      <c r="G17">
        <v>95</v>
      </c>
      <c r="H17">
        <f t="shared" si="1"/>
        <v>1520</v>
      </c>
    </row>
    <row r="18" spans="1:8" x14ac:dyDescent="0.35">
      <c r="A18" s="7" t="s">
        <v>46</v>
      </c>
      <c r="B18" s="7"/>
      <c r="C18" s="7"/>
      <c r="D18" s="7"/>
      <c r="E18" s="6">
        <v>34</v>
      </c>
      <c r="F18" s="6"/>
      <c r="G18">
        <v>300</v>
      </c>
      <c r="H18">
        <f t="shared" si="1"/>
        <v>10200</v>
      </c>
    </row>
    <row r="19" spans="1:8" x14ac:dyDescent="0.35">
      <c r="A19" s="7" t="s">
        <v>47</v>
      </c>
      <c r="B19" s="7"/>
      <c r="C19" s="7"/>
      <c r="D19" s="7"/>
      <c r="E19" s="6">
        <v>17</v>
      </c>
      <c r="F19" s="6"/>
      <c r="G19">
        <v>800</v>
      </c>
      <c r="H19">
        <f>SUM(E19*G19)</f>
        <v>13600</v>
      </c>
    </row>
    <row r="20" spans="1:8" x14ac:dyDescent="0.35">
      <c r="A20" s="7" t="s">
        <v>48</v>
      </c>
      <c r="B20" s="7"/>
      <c r="C20" s="7"/>
      <c r="D20" s="7"/>
      <c r="E20" s="6">
        <v>3</v>
      </c>
      <c r="F20" s="6"/>
      <c r="G20">
        <v>95</v>
      </c>
      <c r="H20">
        <f t="shared" ref="H20:H23" si="2">SUM(E20*G20)</f>
        <v>285</v>
      </c>
    </row>
    <row r="21" spans="1:8" x14ac:dyDescent="0.35">
      <c r="A21" s="7" t="s">
        <v>49</v>
      </c>
      <c r="B21" s="7"/>
      <c r="C21" s="7"/>
      <c r="D21" s="7"/>
      <c r="E21" s="6">
        <v>33</v>
      </c>
      <c r="F21" s="6"/>
      <c r="G21">
        <v>275</v>
      </c>
      <c r="H21">
        <f t="shared" si="2"/>
        <v>9075</v>
      </c>
    </row>
    <row r="22" spans="1:8" x14ac:dyDescent="0.35">
      <c r="A22" s="7" t="s">
        <v>50</v>
      </c>
      <c r="B22" s="7"/>
      <c r="C22" s="7"/>
      <c r="D22" s="7"/>
      <c r="E22" s="6">
        <v>8</v>
      </c>
      <c r="F22" s="6"/>
      <c r="G22">
        <v>700</v>
      </c>
      <c r="H22">
        <f t="shared" si="2"/>
        <v>5600</v>
      </c>
    </row>
    <row r="23" spans="1:8" x14ac:dyDescent="0.35">
      <c r="A23" s="7" t="s">
        <v>90</v>
      </c>
      <c r="B23" s="7"/>
      <c r="C23" s="7"/>
      <c r="D23" s="7"/>
      <c r="E23" s="6">
        <v>14</v>
      </c>
      <c r="F23" s="6"/>
      <c r="G23">
        <v>110</v>
      </c>
      <c r="H23">
        <f t="shared" si="2"/>
        <v>1540</v>
      </c>
    </row>
    <row r="24" spans="1:8" x14ac:dyDescent="0.35">
      <c r="A24" s="7" t="s">
        <v>91</v>
      </c>
      <c r="B24" s="7"/>
      <c r="C24" s="7"/>
      <c r="D24" s="7"/>
      <c r="E24" s="6">
        <v>13</v>
      </c>
      <c r="F24" s="6"/>
      <c r="G24">
        <v>325</v>
      </c>
      <c r="H24">
        <f>SUM(E24*G24)</f>
        <v>4225</v>
      </c>
    </row>
    <row r="25" spans="1:8" x14ac:dyDescent="0.35">
      <c r="A25" s="7" t="s">
        <v>92</v>
      </c>
      <c r="B25" s="7"/>
      <c r="C25" s="7"/>
      <c r="D25" s="7"/>
      <c r="E25" s="6">
        <v>11</v>
      </c>
      <c r="F25" s="6"/>
      <c r="G25">
        <v>825</v>
      </c>
      <c r="H25">
        <f t="shared" ref="H25:H31" si="3">SUM(E25*G25)</f>
        <v>9075</v>
      </c>
    </row>
    <row r="26" spans="1:8" x14ac:dyDescent="0.35">
      <c r="A26" s="7" t="s">
        <v>93</v>
      </c>
      <c r="B26" s="7"/>
      <c r="C26" s="7"/>
      <c r="D26" s="7"/>
      <c r="E26" s="6">
        <v>1</v>
      </c>
      <c r="F26" s="6"/>
      <c r="G26">
        <v>1500</v>
      </c>
      <c r="H26">
        <f t="shared" ref="H26" si="4">SUM(E26*G26)</f>
        <v>1500</v>
      </c>
    </row>
    <row r="27" spans="1:8" x14ac:dyDescent="0.35">
      <c r="A27" s="7" t="s">
        <v>51</v>
      </c>
      <c r="B27" s="7"/>
      <c r="C27" s="7"/>
      <c r="D27" s="7"/>
      <c r="E27" s="6">
        <v>72</v>
      </c>
      <c r="F27" s="6"/>
      <c r="G27">
        <v>300</v>
      </c>
      <c r="H27">
        <f t="shared" si="3"/>
        <v>21600</v>
      </c>
    </row>
    <row r="28" spans="1:8" x14ac:dyDescent="0.35">
      <c r="A28" s="7" t="s">
        <v>52</v>
      </c>
      <c r="B28" s="7"/>
      <c r="C28" s="7"/>
      <c r="D28" s="7"/>
      <c r="E28" s="6">
        <v>17</v>
      </c>
      <c r="F28" s="6"/>
      <c r="G28">
        <v>800</v>
      </c>
      <c r="H28">
        <f t="shared" si="3"/>
        <v>13600</v>
      </c>
    </row>
    <row r="29" spans="1:8" x14ac:dyDescent="0.35">
      <c r="A29" s="7" t="s">
        <v>54</v>
      </c>
      <c r="B29" s="7"/>
      <c r="C29" s="7"/>
      <c r="D29" s="7"/>
      <c r="E29" s="6">
        <v>2</v>
      </c>
      <c r="F29" s="6"/>
      <c r="G29">
        <v>95</v>
      </c>
      <c r="H29">
        <f t="shared" si="3"/>
        <v>190</v>
      </c>
    </row>
    <row r="30" spans="1:8" x14ac:dyDescent="0.35">
      <c r="A30" s="7" t="s">
        <v>55</v>
      </c>
      <c r="B30" s="7"/>
      <c r="C30" s="7"/>
      <c r="D30" s="7"/>
      <c r="E30" s="6">
        <v>19</v>
      </c>
      <c r="F30" s="6"/>
      <c r="G30">
        <v>300</v>
      </c>
      <c r="H30">
        <f t="shared" si="3"/>
        <v>5700</v>
      </c>
    </row>
    <row r="31" spans="1:8" x14ac:dyDescent="0.35">
      <c r="A31" s="7" t="s">
        <v>94</v>
      </c>
      <c r="B31" s="7"/>
      <c r="C31" s="7"/>
      <c r="D31" s="7"/>
      <c r="E31" s="6">
        <v>1</v>
      </c>
      <c r="F31" s="6"/>
      <c r="G31">
        <v>800</v>
      </c>
      <c r="H31">
        <f t="shared" si="3"/>
        <v>800</v>
      </c>
    </row>
    <row r="32" spans="1:8" ht="15" customHeight="1" x14ac:dyDescent="0.35">
      <c r="E32" s="2"/>
      <c r="F32" s="2"/>
      <c r="H32">
        <f>SUM(H9:H31)</f>
        <v>169145</v>
      </c>
    </row>
    <row r="33" spans="1:8" x14ac:dyDescent="0.35">
      <c r="A33" s="8" t="s">
        <v>38</v>
      </c>
      <c r="B33" s="8"/>
      <c r="C33" s="8"/>
      <c r="D33" s="8"/>
      <c r="E33" s="8" t="s">
        <v>10</v>
      </c>
      <c r="F33" s="9"/>
    </row>
    <row r="34" spans="1:8" ht="15" customHeight="1" x14ac:dyDescent="0.35">
      <c r="A34" s="7" t="s">
        <v>53</v>
      </c>
      <c r="B34" s="7"/>
      <c r="C34" s="7"/>
      <c r="D34" s="7"/>
      <c r="E34" s="6">
        <v>19</v>
      </c>
      <c r="F34" s="6"/>
      <c r="G34">
        <v>900</v>
      </c>
      <c r="H34">
        <f t="shared" ref="H34" si="5">SUM(E34*G34)</f>
        <v>17100</v>
      </c>
    </row>
    <row r="35" spans="1:8" ht="15" customHeight="1" x14ac:dyDescent="0.35">
      <c r="E35" s="2"/>
      <c r="F35" s="2"/>
      <c r="H35">
        <f>SUM(H34)</f>
        <v>17100</v>
      </c>
    </row>
    <row r="36" spans="1:8" x14ac:dyDescent="0.35">
      <c r="A36" s="8" t="s">
        <v>30</v>
      </c>
      <c r="B36" s="8"/>
      <c r="C36" s="8"/>
      <c r="D36" s="8"/>
      <c r="E36" s="8" t="s">
        <v>10</v>
      </c>
      <c r="F36" s="9"/>
    </row>
    <row r="37" spans="1:8" ht="15" customHeight="1" x14ac:dyDescent="0.35">
      <c r="A37" s="7" t="s">
        <v>56</v>
      </c>
      <c r="B37" s="7"/>
      <c r="C37" s="7"/>
      <c r="D37" s="7"/>
      <c r="E37" s="6">
        <v>80</v>
      </c>
      <c r="F37" s="6"/>
      <c r="G37">
        <v>12</v>
      </c>
      <c r="H37">
        <f t="shared" ref="H37:H46" si="6">SUM(E37*G37)</f>
        <v>960</v>
      </c>
    </row>
    <row r="38" spans="1:8" x14ac:dyDescent="0.35">
      <c r="A38" s="7" t="s">
        <v>57</v>
      </c>
      <c r="B38" s="7"/>
      <c r="C38" s="7"/>
      <c r="D38" s="7"/>
      <c r="E38" s="6">
        <v>51</v>
      </c>
      <c r="F38" s="6"/>
      <c r="G38">
        <v>18</v>
      </c>
      <c r="H38">
        <f t="shared" si="6"/>
        <v>918</v>
      </c>
    </row>
    <row r="39" spans="1:8" x14ac:dyDescent="0.35">
      <c r="A39" s="7" t="s">
        <v>58</v>
      </c>
      <c r="B39" s="7"/>
      <c r="C39" s="7"/>
      <c r="D39" s="7"/>
      <c r="E39" s="6">
        <v>117</v>
      </c>
      <c r="F39" s="6"/>
      <c r="G39">
        <v>18</v>
      </c>
      <c r="H39">
        <f t="shared" si="6"/>
        <v>2106</v>
      </c>
    </row>
    <row r="40" spans="1:8" x14ac:dyDescent="0.35">
      <c r="A40" s="7" t="s">
        <v>59</v>
      </c>
      <c r="B40" s="7"/>
      <c r="C40" s="7"/>
      <c r="D40" s="7"/>
      <c r="E40" s="6">
        <v>34</v>
      </c>
      <c r="F40" s="6"/>
      <c r="G40">
        <v>12</v>
      </c>
      <c r="H40">
        <f t="shared" si="6"/>
        <v>408</v>
      </c>
    </row>
    <row r="41" spans="1:8" x14ac:dyDescent="0.35">
      <c r="A41" s="7" t="s">
        <v>100</v>
      </c>
      <c r="B41" s="7"/>
      <c r="C41" s="7"/>
      <c r="D41" s="7"/>
      <c r="E41" s="6">
        <v>12</v>
      </c>
      <c r="F41" s="6"/>
      <c r="G41">
        <v>30</v>
      </c>
      <c r="H41">
        <f t="shared" ref="H41" si="7">SUM(E41*G41)</f>
        <v>360</v>
      </c>
    </row>
    <row r="42" spans="1:8" x14ac:dyDescent="0.35">
      <c r="A42" s="7" t="s">
        <v>60</v>
      </c>
      <c r="B42" s="7"/>
      <c r="C42" s="7"/>
      <c r="D42" s="7"/>
      <c r="E42" s="6">
        <v>19</v>
      </c>
      <c r="F42" s="6"/>
      <c r="G42">
        <v>8</v>
      </c>
      <c r="H42">
        <f t="shared" si="6"/>
        <v>152</v>
      </c>
    </row>
    <row r="43" spans="1:8" x14ac:dyDescent="0.35">
      <c r="A43" s="7" t="s">
        <v>61</v>
      </c>
      <c r="B43" s="7"/>
      <c r="C43" s="7"/>
      <c r="D43" s="7"/>
      <c r="E43" s="6">
        <v>56</v>
      </c>
      <c r="F43" s="6"/>
      <c r="G43">
        <v>8</v>
      </c>
      <c r="H43">
        <f t="shared" si="6"/>
        <v>448</v>
      </c>
    </row>
    <row r="44" spans="1:8" x14ac:dyDescent="0.35">
      <c r="A44" s="10" t="s">
        <v>62</v>
      </c>
      <c r="B44" s="11"/>
      <c r="C44" s="11"/>
      <c r="D44" s="12"/>
      <c r="E44" s="17">
        <v>69</v>
      </c>
      <c r="F44" s="18"/>
      <c r="G44">
        <v>8</v>
      </c>
      <c r="H44">
        <f t="shared" si="6"/>
        <v>552</v>
      </c>
    </row>
    <row r="45" spans="1:8" x14ac:dyDescent="0.35">
      <c r="A45" s="10" t="s">
        <v>95</v>
      </c>
      <c r="B45" s="11"/>
      <c r="C45" s="11"/>
      <c r="D45" s="12"/>
      <c r="E45" s="17">
        <v>16</v>
      </c>
      <c r="F45" s="18"/>
      <c r="G45">
        <v>45</v>
      </c>
      <c r="H45">
        <f t="shared" ref="H45" si="8">SUM(E45*G45)</f>
        <v>720</v>
      </c>
    </row>
    <row r="46" spans="1:8" x14ac:dyDescent="0.35">
      <c r="A46" s="10" t="s">
        <v>63</v>
      </c>
      <c r="B46" s="11"/>
      <c r="C46" s="11"/>
      <c r="D46" s="12"/>
      <c r="E46" s="17">
        <v>47</v>
      </c>
      <c r="F46" s="18"/>
      <c r="G46">
        <v>8</v>
      </c>
      <c r="H46">
        <f t="shared" si="6"/>
        <v>376</v>
      </c>
    </row>
    <row r="47" spans="1:8" ht="15" customHeight="1" x14ac:dyDescent="0.35">
      <c r="A47" s="7" t="s">
        <v>64</v>
      </c>
      <c r="B47" s="7"/>
      <c r="C47" s="7"/>
      <c r="D47" s="7"/>
      <c r="E47" s="6">
        <v>17</v>
      </c>
      <c r="F47" s="6"/>
      <c r="G47">
        <v>16</v>
      </c>
      <c r="H47">
        <f t="shared" ref="H47:H51" si="9">SUM(E47*G47)</f>
        <v>272</v>
      </c>
    </row>
    <row r="48" spans="1:8" x14ac:dyDescent="0.35">
      <c r="A48" s="7" t="s">
        <v>65</v>
      </c>
      <c r="B48" s="7"/>
      <c r="C48" s="7"/>
      <c r="D48" s="7"/>
      <c r="E48" s="6">
        <v>51</v>
      </c>
      <c r="F48" s="6"/>
      <c r="G48">
        <v>8</v>
      </c>
      <c r="H48">
        <f t="shared" si="9"/>
        <v>408</v>
      </c>
    </row>
    <row r="49" spans="1:8" x14ac:dyDescent="0.35">
      <c r="A49" s="7" t="s">
        <v>40</v>
      </c>
      <c r="B49" s="7"/>
      <c r="C49" s="7"/>
      <c r="D49" s="7"/>
      <c r="E49" s="6">
        <v>278</v>
      </c>
      <c r="F49" s="6"/>
      <c r="G49">
        <v>7</v>
      </c>
      <c r="H49">
        <f t="shared" si="9"/>
        <v>1946</v>
      </c>
    </row>
    <row r="50" spans="1:8" x14ac:dyDescent="0.35">
      <c r="A50" s="7" t="s">
        <v>35</v>
      </c>
      <c r="B50" s="7"/>
      <c r="C50" s="7"/>
      <c r="D50" s="7"/>
      <c r="E50" s="6">
        <v>412</v>
      </c>
      <c r="F50" s="6"/>
      <c r="G50">
        <v>7</v>
      </c>
      <c r="H50">
        <f t="shared" si="9"/>
        <v>2884</v>
      </c>
    </row>
    <row r="51" spans="1:8" x14ac:dyDescent="0.35">
      <c r="A51" s="7" t="s">
        <v>66</v>
      </c>
      <c r="B51" s="7"/>
      <c r="C51" s="7"/>
      <c r="D51" s="7"/>
      <c r="E51" s="6">
        <v>22</v>
      </c>
      <c r="F51" s="6"/>
      <c r="G51">
        <v>8</v>
      </c>
      <c r="H51">
        <f t="shared" si="9"/>
        <v>176</v>
      </c>
    </row>
    <row r="52" spans="1:8" ht="15" customHeight="1" x14ac:dyDescent="0.35">
      <c r="A52" s="7" t="s">
        <v>67</v>
      </c>
      <c r="B52" s="7"/>
      <c r="C52" s="7"/>
      <c r="D52" s="7"/>
      <c r="E52" s="6">
        <v>105</v>
      </c>
      <c r="F52" s="6"/>
      <c r="G52">
        <v>3</v>
      </c>
      <c r="H52">
        <f t="shared" ref="H52:H55" si="10">SUM(E52*G52)</f>
        <v>315</v>
      </c>
    </row>
    <row r="53" spans="1:8" x14ac:dyDescent="0.35">
      <c r="A53" s="7" t="s">
        <v>68</v>
      </c>
      <c r="B53" s="7"/>
      <c r="C53" s="7"/>
      <c r="D53" s="7"/>
      <c r="E53" s="6">
        <v>318</v>
      </c>
      <c r="F53" s="6"/>
      <c r="G53">
        <v>3</v>
      </c>
      <c r="H53">
        <f t="shared" si="10"/>
        <v>954</v>
      </c>
    </row>
    <row r="54" spans="1:8" x14ac:dyDescent="0.35">
      <c r="A54" s="7" t="s">
        <v>41</v>
      </c>
      <c r="B54" s="7"/>
      <c r="C54" s="7"/>
      <c r="D54" s="7"/>
      <c r="E54" s="6">
        <v>431</v>
      </c>
      <c r="F54" s="6"/>
      <c r="G54">
        <v>3</v>
      </c>
      <c r="H54">
        <f t="shared" si="10"/>
        <v>1293</v>
      </c>
    </row>
    <row r="55" spans="1:8" x14ac:dyDescent="0.35">
      <c r="A55" s="7" t="s">
        <v>69</v>
      </c>
      <c r="B55" s="7"/>
      <c r="C55" s="7"/>
      <c r="D55" s="7"/>
      <c r="E55" s="6">
        <v>195</v>
      </c>
      <c r="F55" s="6"/>
      <c r="G55">
        <v>7</v>
      </c>
      <c r="H55">
        <f t="shared" si="10"/>
        <v>1365</v>
      </c>
    </row>
    <row r="56" spans="1:8" x14ac:dyDescent="0.35">
      <c r="A56" s="7" t="s">
        <v>70</v>
      </c>
      <c r="B56" s="7"/>
      <c r="C56" s="7"/>
      <c r="D56" s="7"/>
      <c r="E56" s="6">
        <v>730</v>
      </c>
      <c r="F56" s="6"/>
      <c r="G56">
        <v>8</v>
      </c>
      <c r="H56">
        <f>SUM(E56*G56)</f>
        <v>5840</v>
      </c>
    </row>
    <row r="57" spans="1:8" ht="15" customHeight="1" x14ac:dyDescent="0.35">
      <c r="A57" s="7" t="s">
        <v>71</v>
      </c>
      <c r="B57" s="7"/>
      <c r="C57" s="7"/>
      <c r="D57" s="7"/>
      <c r="E57" s="6">
        <v>629</v>
      </c>
      <c r="F57" s="6"/>
      <c r="G57">
        <v>8</v>
      </c>
      <c r="H57">
        <f t="shared" ref="H57:H59" si="11">SUM(E57*G57)</f>
        <v>5032</v>
      </c>
    </row>
    <row r="58" spans="1:8" ht="15" customHeight="1" x14ac:dyDescent="0.35">
      <c r="A58" s="7" t="s">
        <v>96</v>
      </c>
      <c r="B58" s="7"/>
      <c r="C58" s="7"/>
      <c r="D58" s="7"/>
      <c r="E58" s="6">
        <v>3</v>
      </c>
      <c r="F58" s="6"/>
      <c r="G58">
        <v>115</v>
      </c>
      <c r="H58">
        <f t="shared" ref="H58" si="12">SUM(E58*G58)</f>
        <v>345</v>
      </c>
    </row>
    <row r="59" spans="1:8" x14ac:dyDescent="0.35">
      <c r="A59" s="7" t="s">
        <v>72</v>
      </c>
      <c r="B59" s="7"/>
      <c r="C59" s="7"/>
      <c r="D59" s="7"/>
      <c r="E59" s="6">
        <v>16</v>
      </c>
      <c r="F59" s="6"/>
      <c r="G59">
        <v>8</v>
      </c>
      <c r="H59">
        <f t="shared" si="11"/>
        <v>128</v>
      </c>
    </row>
    <row r="60" spans="1:8" x14ac:dyDescent="0.35">
      <c r="A60" s="7" t="s">
        <v>73</v>
      </c>
      <c r="B60" s="7"/>
      <c r="C60" s="7"/>
      <c r="D60" s="7"/>
      <c r="E60" s="6">
        <v>61</v>
      </c>
      <c r="F60" s="6"/>
      <c r="G60">
        <v>8</v>
      </c>
      <c r="H60">
        <f t="shared" ref="H60:H62" si="13">SUM(E60*G60)</f>
        <v>488</v>
      </c>
    </row>
    <row r="61" spans="1:8" x14ac:dyDescent="0.35">
      <c r="A61" s="7" t="s">
        <v>74</v>
      </c>
      <c r="B61" s="7"/>
      <c r="C61" s="7"/>
      <c r="D61" s="7"/>
      <c r="E61" s="6">
        <v>108</v>
      </c>
      <c r="F61" s="6"/>
      <c r="G61">
        <v>3</v>
      </c>
      <c r="H61">
        <f t="shared" si="13"/>
        <v>324</v>
      </c>
    </row>
    <row r="62" spans="1:8" x14ac:dyDescent="0.35">
      <c r="A62" s="7" t="s">
        <v>75</v>
      </c>
      <c r="B62" s="7"/>
      <c r="C62" s="7"/>
      <c r="D62" s="7"/>
      <c r="E62" s="6">
        <v>109</v>
      </c>
      <c r="F62" s="6"/>
      <c r="G62">
        <v>3</v>
      </c>
      <c r="H62">
        <f t="shared" si="13"/>
        <v>327</v>
      </c>
    </row>
    <row r="63" spans="1:8" x14ac:dyDescent="0.35">
      <c r="A63" s="7" t="s">
        <v>76</v>
      </c>
      <c r="B63" s="7"/>
      <c r="C63" s="7"/>
      <c r="D63" s="7"/>
      <c r="E63" s="6">
        <v>118</v>
      </c>
      <c r="F63" s="6"/>
      <c r="G63">
        <v>8</v>
      </c>
      <c r="H63">
        <f t="shared" ref="H63:H64" si="14">SUM(E63*G63)</f>
        <v>944</v>
      </c>
    </row>
    <row r="64" spans="1:8" x14ac:dyDescent="0.35">
      <c r="A64" s="7" t="s">
        <v>39</v>
      </c>
      <c r="B64" s="7"/>
      <c r="C64" s="7"/>
      <c r="D64" s="7"/>
      <c r="E64" s="6">
        <v>22</v>
      </c>
      <c r="F64" s="6"/>
      <c r="G64">
        <v>7</v>
      </c>
      <c r="H64">
        <f t="shared" si="14"/>
        <v>154</v>
      </c>
    </row>
    <row r="65" spans="1:8" x14ac:dyDescent="0.35">
      <c r="A65" s="7" t="s">
        <v>97</v>
      </c>
      <c r="B65" s="7"/>
      <c r="C65" s="7"/>
      <c r="D65" s="7"/>
      <c r="E65" s="6">
        <v>4</v>
      </c>
      <c r="F65" s="6"/>
      <c r="G65">
        <v>25</v>
      </c>
      <c r="H65">
        <f t="shared" ref="H65" si="15">SUM(E65*G65)</f>
        <v>100</v>
      </c>
    </row>
    <row r="66" spans="1:8" ht="15" customHeight="1" x14ac:dyDescent="0.35">
      <c r="E66" s="2"/>
      <c r="F66" s="2"/>
      <c r="H66">
        <f>SUM(H37:H65)</f>
        <v>30295</v>
      </c>
    </row>
    <row r="67" spans="1:8" x14ac:dyDescent="0.35">
      <c r="A67" s="8" t="s">
        <v>11</v>
      </c>
      <c r="B67" s="8"/>
      <c r="C67" s="8"/>
      <c r="D67" s="8"/>
      <c r="E67" s="8" t="s">
        <v>10</v>
      </c>
      <c r="F67" s="9"/>
    </row>
    <row r="68" spans="1:8" x14ac:dyDescent="0.35">
      <c r="A68" s="7" t="s">
        <v>79</v>
      </c>
      <c r="B68" s="7"/>
      <c r="C68" s="7"/>
      <c r="D68" s="7"/>
      <c r="E68" s="6">
        <v>1475</v>
      </c>
      <c r="F68" s="6"/>
      <c r="G68">
        <v>40</v>
      </c>
      <c r="H68">
        <f t="shared" ref="H68" si="16">SUM(E68*G68)</f>
        <v>59000</v>
      </c>
    </row>
    <row r="69" spans="1:8" ht="15" customHeight="1" x14ac:dyDescent="0.35">
      <c r="E69" s="2"/>
      <c r="F69" s="2"/>
      <c r="H69">
        <f>SUM(H68)</f>
        <v>59000</v>
      </c>
    </row>
    <row r="70" spans="1:8" x14ac:dyDescent="0.35">
      <c r="A70" s="8" t="s">
        <v>78</v>
      </c>
      <c r="B70" s="8"/>
      <c r="C70" s="8"/>
      <c r="D70" s="8"/>
      <c r="E70" s="8" t="s">
        <v>10</v>
      </c>
      <c r="F70" s="9"/>
    </row>
    <row r="71" spans="1:8" x14ac:dyDescent="0.35">
      <c r="A71" s="7" t="s">
        <v>80</v>
      </c>
      <c r="B71" s="7"/>
      <c r="C71" s="7"/>
      <c r="D71" s="7"/>
      <c r="E71" s="6">
        <v>240</v>
      </c>
      <c r="F71" s="6"/>
      <c r="G71">
        <v>55</v>
      </c>
      <c r="H71">
        <f t="shared" ref="H71" si="17">SUM(E71*G71)</f>
        <v>13200</v>
      </c>
    </row>
    <row r="72" spans="1:8" ht="15" customHeight="1" x14ac:dyDescent="0.35">
      <c r="E72" s="2"/>
      <c r="F72" s="2"/>
      <c r="H72">
        <f>SUM(H71)</f>
        <v>13200</v>
      </c>
    </row>
    <row r="73" spans="1:8" x14ac:dyDescent="0.35">
      <c r="A73" s="8" t="s">
        <v>11</v>
      </c>
      <c r="B73" s="8"/>
      <c r="C73" s="8"/>
      <c r="D73" s="8"/>
      <c r="E73" s="8" t="s">
        <v>10</v>
      </c>
      <c r="F73" s="9"/>
    </row>
    <row r="74" spans="1:8" x14ac:dyDescent="0.35">
      <c r="A74" s="7" t="s">
        <v>81</v>
      </c>
      <c r="B74" s="7"/>
      <c r="C74" s="7"/>
      <c r="D74" s="7"/>
      <c r="E74" s="6">
        <v>100</v>
      </c>
      <c r="F74" s="6"/>
      <c r="G74">
        <v>80</v>
      </c>
      <c r="H74">
        <f t="shared" ref="H74" si="18">SUM(E74*G74)</f>
        <v>8000</v>
      </c>
    </row>
    <row r="75" spans="1:8" ht="13.75" customHeight="1" x14ac:dyDescent="0.35">
      <c r="E75" s="2"/>
      <c r="F75" s="2"/>
      <c r="H75">
        <v>8000</v>
      </c>
    </row>
    <row r="76" spans="1:8" ht="13.75" customHeight="1" x14ac:dyDescent="0.35">
      <c r="A76" s="8" t="s">
        <v>82</v>
      </c>
      <c r="B76" s="8"/>
      <c r="C76" s="8"/>
      <c r="D76" s="8"/>
      <c r="E76" s="8" t="s">
        <v>10</v>
      </c>
      <c r="F76" s="9"/>
    </row>
    <row r="77" spans="1:8" x14ac:dyDescent="0.35">
      <c r="A77" s="7" t="s">
        <v>83</v>
      </c>
      <c r="B77" s="7"/>
      <c r="C77" s="7"/>
      <c r="D77" s="7"/>
      <c r="E77" s="6">
        <v>1645</v>
      </c>
      <c r="F77" s="6"/>
      <c r="G77">
        <v>8</v>
      </c>
      <c r="H77">
        <f t="shared" ref="H77" si="19">SUM(E77*G77)</f>
        <v>13160</v>
      </c>
    </row>
    <row r="78" spans="1:8" ht="13.75" customHeight="1" x14ac:dyDescent="0.35">
      <c r="E78" s="2"/>
      <c r="F78" s="2"/>
      <c r="H78">
        <v>13160</v>
      </c>
    </row>
    <row r="79" spans="1:8" ht="13.75" customHeight="1" x14ac:dyDescent="0.35">
      <c r="A79" s="8" t="s">
        <v>84</v>
      </c>
      <c r="B79" s="8"/>
      <c r="C79" s="8"/>
      <c r="D79" s="8"/>
      <c r="E79" s="8" t="s">
        <v>10</v>
      </c>
      <c r="F79" s="9"/>
    </row>
    <row r="80" spans="1:8" x14ac:dyDescent="0.35">
      <c r="A80" s="7" t="s">
        <v>83</v>
      </c>
      <c r="B80" s="7"/>
      <c r="C80" s="7"/>
      <c r="D80" s="7"/>
      <c r="E80" s="6">
        <v>15</v>
      </c>
      <c r="F80" s="6"/>
      <c r="G80">
        <v>55</v>
      </c>
      <c r="H80">
        <f t="shared" ref="H80" si="20">SUM(E80*G80)</f>
        <v>825</v>
      </c>
    </row>
    <row r="81" spans="1:9" ht="15" customHeight="1" x14ac:dyDescent="0.35">
      <c r="E81" s="2"/>
      <c r="F81" s="2"/>
      <c r="H81">
        <v>825</v>
      </c>
    </row>
    <row r="82" spans="1:9" x14ac:dyDescent="0.35">
      <c r="A82" s="8" t="s">
        <v>36</v>
      </c>
      <c r="B82" s="8"/>
      <c r="C82" s="8"/>
      <c r="D82" s="8"/>
      <c r="E82" s="8" t="s">
        <v>10</v>
      </c>
      <c r="F82" s="9"/>
    </row>
    <row r="83" spans="1:9" x14ac:dyDescent="0.35">
      <c r="A83" s="7" t="s">
        <v>37</v>
      </c>
      <c r="B83" s="7"/>
      <c r="C83" s="7"/>
      <c r="D83" s="7"/>
      <c r="E83" s="6">
        <v>17600</v>
      </c>
      <c r="F83" s="6"/>
      <c r="G83">
        <v>0.55000000000000004</v>
      </c>
      <c r="H83">
        <f t="shared" ref="H83" si="21">SUM(E83*G83)</f>
        <v>9680</v>
      </c>
    </row>
    <row r="84" spans="1:9" x14ac:dyDescent="0.35">
      <c r="E84" s="2"/>
      <c r="F84" s="2"/>
      <c r="H84">
        <f>SUM(H83)</f>
        <v>9680</v>
      </c>
    </row>
    <row r="85" spans="1:9" x14ac:dyDescent="0.35">
      <c r="A85" s="8" t="s">
        <v>15</v>
      </c>
      <c r="B85" s="8"/>
      <c r="C85" s="8"/>
      <c r="D85" s="8"/>
      <c r="E85" s="8"/>
      <c r="F85" s="9"/>
      <c r="H85" t="s">
        <v>34</v>
      </c>
      <c r="I85">
        <f>SUM(H32,H35,H66,H69,H72,H75,H78,H81,H84)</f>
        <v>320405</v>
      </c>
    </row>
    <row r="86" spans="1:9" x14ac:dyDescent="0.35">
      <c r="A86" s="10" t="s">
        <v>16</v>
      </c>
      <c r="B86" s="11"/>
      <c r="C86" s="11"/>
      <c r="D86" s="11"/>
      <c r="E86" s="11"/>
      <c r="F86" s="12"/>
      <c r="H86" t="s">
        <v>31</v>
      </c>
      <c r="I86">
        <v>63145</v>
      </c>
    </row>
    <row r="87" spans="1:9" ht="15.75" customHeight="1" x14ac:dyDescent="0.35">
      <c r="A87" s="10" t="s">
        <v>17</v>
      </c>
      <c r="B87" s="11"/>
      <c r="C87" s="11"/>
      <c r="D87" s="11"/>
      <c r="E87" s="11"/>
      <c r="F87" s="12"/>
      <c r="H87" t="s">
        <v>32</v>
      </c>
      <c r="I87">
        <v>80000</v>
      </c>
    </row>
    <row r="88" spans="1:9" x14ac:dyDescent="0.35">
      <c r="A88" s="10" t="s">
        <v>18</v>
      </c>
      <c r="B88" s="11"/>
      <c r="C88" s="11"/>
      <c r="D88" s="11"/>
      <c r="E88" s="11"/>
      <c r="F88" s="12"/>
      <c r="H88" t="s">
        <v>33</v>
      </c>
      <c r="I88">
        <v>20000</v>
      </c>
    </row>
    <row r="89" spans="1:9" x14ac:dyDescent="0.35">
      <c r="A89" s="10" t="s">
        <v>19</v>
      </c>
      <c r="B89" s="11"/>
      <c r="C89" s="11"/>
      <c r="D89" s="11"/>
      <c r="E89" s="11"/>
      <c r="F89" s="12"/>
      <c r="H89" t="s">
        <v>34</v>
      </c>
      <c r="I89">
        <f>SUM(I85:I88)</f>
        <v>483550</v>
      </c>
    </row>
    <row r="90" spans="1:9" x14ac:dyDescent="0.35">
      <c r="A90" s="10" t="s">
        <v>20</v>
      </c>
      <c r="B90" s="11"/>
      <c r="C90" s="11"/>
      <c r="D90" s="11"/>
      <c r="E90" s="11"/>
      <c r="F90" s="12"/>
      <c r="I90">
        <f>SUM(I89)*1.25</f>
        <v>604437.5</v>
      </c>
    </row>
    <row r="91" spans="1:9" x14ac:dyDescent="0.35">
      <c r="A91" s="10" t="s">
        <v>21</v>
      </c>
      <c r="B91" s="11"/>
      <c r="C91" s="11"/>
      <c r="D91" s="11"/>
      <c r="E91" s="11"/>
      <c r="F91" s="12"/>
    </row>
    <row r="92" spans="1:9" x14ac:dyDescent="0.35">
      <c r="A92" s="10" t="s">
        <v>22</v>
      </c>
      <c r="B92" s="11"/>
      <c r="C92" s="11"/>
      <c r="D92" s="11"/>
      <c r="E92" s="11"/>
      <c r="F92" s="12"/>
    </row>
    <row r="93" spans="1:9" ht="15" thickBot="1" x14ac:dyDescent="0.4">
      <c r="A93" s="1"/>
      <c r="B93" s="1"/>
      <c r="C93" s="1"/>
      <c r="D93" s="1"/>
      <c r="E93" s="1"/>
      <c r="F93" s="1"/>
    </row>
    <row r="94" spans="1:9" x14ac:dyDescent="0.35">
      <c r="A94" s="20" t="s">
        <v>12</v>
      </c>
      <c r="B94" s="21"/>
      <c r="C94" s="21"/>
      <c r="D94" s="22"/>
      <c r="E94" s="20">
        <v>604440</v>
      </c>
      <c r="F94" s="22"/>
    </row>
    <row r="95" spans="1:9" x14ac:dyDescent="0.35">
      <c r="A95" s="3"/>
      <c r="B95" s="3"/>
      <c r="C95" s="3"/>
      <c r="D95" s="3"/>
      <c r="E95" s="3"/>
      <c r="F95" s="3"/>
    </row>
    <row r="96" spans="1:9" x14ac:dyDescent="0.35">
      <c r="A96" s="19" t="s">
        <v>13</v>
      </c>
      <c r="B96" s="19"/>
      <c r="C96" s="19"/>
      <c r="D96" s="19"/>
      <c r="E96" s="19"/>
      <c r="F96" s="19"/>
    </row>
    <row r="97" spans="1:6" x14ac:dyDescent="0.35">
      <c r="A97" s="10" t="s">
        <v>23</v>
      </c>
      <c r="B97" s="11"/>
      <c r="C97" s="11"/>
      <c r="D97" s="11"/>
      <c r="E97" s="11"/>
      <c r="F97" s="12"/>
    </row>
    <row r="98" spans="1:6" x14ac:dyDescent="0.35">
      <c r="A98" s="10" t="s">
        <v>24</v>
      </c>
      <c r="B98" s="11"/>
      <c r="C98" s="11"/>
      <c r="D98" s="11"/>
      <c r="E98" s="11"/>
      <c r="F98" s="12"/>
    </row>
    <row r="99" spans="1:6" x14ac:dyDescent="0.35">
      <c r="A99" s="10" t="s">
        <v>25</v>
      </c>
      <c r="B99" s="11"/>
      <c r="C99" s="11"/>
      <c r="D99" s="11"/>
      <c r="E99" s="11"/>
      <c r="F99" s="12"/>
    </row>
    <row r="100" spans="1:6" x14ac:dyDescent="0.35">
      <c r="A100" s="10" t="s">
        <v>26</v>
      </c>
      <c r="B100" s="11"/>
      <c r="C100" s="11"/>
      <c r="D100" s="11"/>
      <c r="E100" s="11"/>
      <c r="F100" s="12"/>
    </row>
    <row r="101" spans="1:6" x14ac:dyDescent="0.35">
      <c r="A101" s="10" t="s">
        <v>27</v>
      </c>
      <c r="B101" s="11"/>
      <c r="C101" s="11"/>
      <c r="D101" s="11"/>
      <c r="E101" s="11"/>
      <c r="F101" s="12"/>
    </row>
    <row r="102" spans="1:6" x14ac:dyDescent="0.35">
      <c r="A102" s="10" t="s">
        <v>28</v>
      </c>
      <c r="B102" s="11"/>
      <c r="C102" s="11"/>
      <c r="D102" s="11"/>
      <c r="E102" s="11"/>
      <c r="F102" s="12"/>
    </row>
    <row r="103" spans="1:6" x14ac:dyDescent="0.35">
      <c r="A103" s="10" t="s">
        <v>29</v>
      </c>
      <c r="B103" s="11"/>
      <c r="C103" s="11"/>
      <c r="D103" s="11"/>
      <c r="E103" s="11"/>
      <c r="F103" s="12"/>
    </row>
    <row r="104" spans="1:6" x14ac:dyDescent="0.35">
      <c r="A104" s="10" t="s">
        <v>77</v>
      </c>
      <c r="B104" s="11"/>
      <c r="C104" s="11"/>
      <c r="D104" s="11"/>
      <c r="E104" s="11"/>
      <c r="F104" s="12"/>
    </row>
  </sheetData>
  <mergeCells count="161">
    <mergeCell ref="A58:D58"/>
    <mergeCell ref="E58:F58"/>
    <mergeCell ref="A65:D65"/>
    <mergeCell ref="E65:F65"/>
    <mergeCell ref="A104:F104"/>
    <mergeCell ref="A79:D79"/>
    <mergeCell ref="E79:F79"/>
    <mergeCell ref="A80:D80"/>
    <mergeCell ref="E80:F80"/>
    <mergeCell ref="A102:F102"/>
    <mergeCell ref="A103:F103"/>
    <mergeCell ref="A96:F96"/>
    <mergeCell ref="A97:F97"/>
    <mergeCell ref="A100:F100"/>
    <mergeCell ref="A99:F99"/>
    <mergeCell ref="A101:F101"/>
    <mergeCell ref="A90:F90"/>
    <mergeCell ref="A91:F91"/>
    <mergeCell ref="A94:D94"/>
    <mergeCell ref="E94:F94"/>
    <mergeCell ref="A92:F92"/>
    <mergeCell ref="A98:F98"/>
    <mergeCell ref="A62:D62"/>
    <mergeCell ref="E62:F62"/>
    <mergeCell ref="A51:D51"/>
    <mergeCell ref="E51:F51"/>
    <mergeCell ref="A40:D40"/>
    <mergeCell ref="E40:F40"/>
    <mergeCell ref="A42:D42"/>
    <mergeCell ref="A55:D55"/>
    <mergeCell ref="E55:F55"/>
    <mergeCell ref="A83:D83"/>
    <mergeCell ref="E83:F83"/>
    <mergeCell ref="A57:D57"/>
    <mergeCell ref="E57:F57"/>
    <mergeCell ref="A82:D82"/>
    <mergeCell ref="E82:F82"/>
    <mergeCell ref="A60:D60"/>
    <mergeCell ref="E60:F60"/>
    <mergeCell ref="A61:D61"/>
    <mergeCell ref="E61:F61"/>
    <mergeCell ref="A70:D70"/>
    <mergeCell ref="E70:F70"/>
    <mergeCell ref="A52:D52"/>
    <mergeCell ref="E52:F52"/>
    <mergeCell ref="A53:D53"/>
    <mergeCell ref="E53:F53"/>
    <mergeCell ref="A56:D56"/>
    <mergeCell ref="A34:D34"/>
    <mergeCell ref="E34:F34"/>
    <mergeCell ref="A47:D47"/>
    <mergeCell ref="E47:F47"/>
    <mergeCell ref="A48:D48"/>
    <mergeCell ref="E48:F48"/>
    <mergeCell ref="A49:D49"/>
    <mergeCell ref="E49:F49"/>
    <mergeCell ref="A50:D50"/>
    <mergeCell ref="E50:F50"/>
    <mergeCell ref="A45:D45"/>
    <mergeCell ref="E45:F45"/>
    <mergeCell ref="E42:F42"/>
    <mergeCell ref="A43:D43"/>
    <mergeCell ref="E43:F43"/>
    <mergeCell ref="A44:D44"/>
    <mergeCell ref="E44:F44"/>
    <mergeCell ref="A46:D46"/>
    <mergeCell ref="E46:F46"/>
    <mergeCell ref="A41:D41"/>
    <mergeCell ref="E41:F41"/>
    <mergeCell ref="A63:D63"/>
    <mergeCell ref="E63:F63"/>
    <mergeCell ref="A64:D64"/>
    <mergeCell ref="E64:F6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3:F13"/>
    <mergeCell ref="A37:D37"/>
    <mergeCell ref="A16:D16"/>
    <mergeCell ref="E16:F16"/>
    <mergeCell ref="A38:D38"/>
    <mergeCell ref="E38:F38"/>
    <mergeCell ref="E37:F37"/>
    <mergeCell ref="A29:D29"/>
    <mergeCell ref="E29:F29"/>
    <mergeCell ref="A30:D30"/>
    <mergeCell ref="E30:F30"/>
    <mergeCell ref="A31:D31"/>
    <mergeCell ref="E31:F31"/>
    <mergeCell ref="A11:D11"/>
    <mergeCell ref="E11:F11"/>
    <mergeCell ref="A39:D39"/>
    <mergeCell ref="E39:F39"/>
    <mergeCell ref="A33:D33"/>
    <mergeCell ref="E33:F33"/>
    <mergeCell ref="A15:D15"/>
    <mergeCell ref="E15:F15"/>
    <mergeCell ref="A12:D12"/>
    <mergeCell ref="E12:F12"/>
    <mergeCell ref="A14:D14"/>
    <mergeCell ref="E14:F14"/>
    <mergeCell ref="A36:D36"/>
    <mergeCell ref="E36:F36"/>
    <mergeCell ref="A17:D17"/>
    <mergeCell ref="E17:F17"/>
    <mergeCell ref="A18:D18"/>
    <mergeCell ref="E18:F18"/>
    <mergeCell ref="A24:D24"/>
    <mergeCell ref="E24:F24"/>
    <mergeCell ref="A25:D25"/>
    <mergeCell ref="A85:F85"/>
    <mergeCell ref="A86:F86"/>
    <mergeCell ref="A87:F87"/>
    <mergeCell ref="A88:F88"/>
    <mergeCell ref="A89:F89"/>
    <mergeCell ref="A54:D54"/>
    <mergeCell ref="E54:F54"/>
    <mergeCell ref="A59:D59"/>
    <mergeCell ref="E59:F59"/>
    <mergeCell ref="A67:D67"/>
    <mergeCell ref="E67:F67"/>
    <mergeCell ref="A68:D68"/>
    <mergeCell ref="E68:F68"/>
    <mergeCell ref="E56:F56"/>
    <mergeCell ref="E74:F74"/>
    <mergeCell ref="A76:D76"/>
    <mergeCell ref="E76:F76"/>
    <mergeCell ref="A77:D77"/>
    <mergeCell ref="E77:F77"/>
    <mergeCell ref="A71:D71"/>
    <mergeCell ref="E71:F71"/>
    <mergeCell ref="A73:D73"/>
    <mergeCell ref="E73:F73"/>
    <mergeCell ref="A74:D74"/>
    <mergeCell ref="E25:F25"/>
    <mergeCell ref="A27:D27"/>
    <mergeCell ref="E27:F27"/>
    <mergeCell ref="A28:D28"/>
    <mergeCell ref="E28:F28"/>
    <mergeCell ref="A10:D10"/>
    <mergeCell ref="E10:F10"/>
    <mergeCell ref="A13:D13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6:D26"/>
    <mergeCell ref="E26:F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2021-01-27T01:50:12Z</dcterms:modified>
</cp:coreProperties>
</file>