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BA0111D2-8593-4339-BB93-AE34D81E206D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" i="1" l="1"/>
  <c r="H64" i="1" l="1"/>
  <c r="H61" i="1"/>
  <c r="H55" i="1"/>
  <c r="H56" i="1" s="1"/>
  <c r="H52" i="1"/>
  <c r="H53" i="1" s="1"/>
  <c r="H46" i="1" l="1"/>
  <c r="H45" i="1"/>
  <c r="H44" i="1"/>
  <c r="H43" i="1" l="1"/>
  <c r="H42" i="1"/>
  <c r="H19" i="1"/>
  <c r="H20" i="1" s="1"/>
  <c r="H38" i="1" l="1"/>
  <c r="H41" i="1" l="1"/>
  <c r="H40" i="1"/>
  <c r="H67" i="1"/>
  <c r="H68" i="1" s="1"/>
  <c r="H39" i="1"/>
  <c r="H16" i="1"/>
  <c r="H15" i="1"/>
  <c r="H14" i="1"/>
  <c r="H49" i="1" l="1"/>
  <c r="H50" i="1" s="1"/>
  <c r="H36" i="1"/>
  <c r="H37" i="1"/>
  <c r="H35" i="1"/>
  <c r="H31" i="1"/>
  <c r="H32" i="1"/>
  <c r="H33" i="1"/>
  <c r="H34" i="1"/>
  <c r="H30" i="1"/>
  <c r="H23" i="1"/>
  <c r="H24" i="1"/>
  <c r="H25" i="1"/>
  <c r="H26" i="1"/>
  <c r="H27" i="1"/>
  <c r="H28" i="1"/>
  <c r="H29" i="1"/>
  <c r="H22" i="1"/>
  <c r="H10" i="1"/>
  <c r="H11" i="1"/>
  <c r="H12" i="1"/>
  <c r="H13" i="1"/>
  <c r="H9" i="1"/>
  <c r="H17" i="1" l="1"/>
  <c r="I69" i="1" s="1"/>
  <c r="H47" i="1"/>
  <c r="I73" i="1" l="1"/>
  <c r="I74" i="1" s="1"/>
</calcChain>
</file>

<file path=xl/sharedStrings.xml><?xml version="1.0" encoding="utf-8"?>
<sst xmlns="http://schemas.openxmlformats.org/spreadsheetml/2006/main" count="96" uniqueCount="85">
  <si>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</si>
  <si>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</si>
  <si>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</si>
  <si>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</si>
  <si>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</si>
  <si>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</si>
  <si>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</si>
  <si>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</si>
  <si>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</si>
  <si>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</si>
  <si>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</si>
  <si>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</si>
  <si>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</si>
  <si>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</si>
  <si>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</si>
  <si>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</si>
  <si>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</si>
  <si>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</si>
  <si>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</si>
  <si>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</si>
  <si>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</si>
  <si>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</si>
  <si>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</si>
  <si>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</si>
  <si>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</si>
  <si>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</si>
  <si>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</si>
  <si>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</si>
  <si>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</si>
  <si>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</si>
  <si>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</si>
  <si>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</si>
  <si>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</si>
  <si>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</si>
  <si>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</si>
  <si>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</si>
  <si>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</si>
  <si>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Palms</t>
  </si>
  <si>
    <t>Greenlight Communities</t>
  </si>
  <si>
    <t>Cabanas on 99th</t>
  </si>
  <si>
    <t>5 Gal Century Plant</t>
  </si>
  <si>
    <t>5 Gal Slipper Plant</t>
  </si>
  <si>
    <t>5 Gal Deer Grass</t>
  </si>
  <si>
    <t>5 Gal Yellow Bells</t>
  </si>
  <si>
    <t>Artificial Turf Excluded</t>
  </si>
  <si>
    <t>Rip Rap</t>
  </si>
  <si>
    <t>Curb</t>
  </si>
  <si>
    <t>6" Landscape Curb</t>
  </si>
  <si>
    <t>River Rock</t>
  </si>
  <si>
    <t>36" Box Mulga</t>
  </si>
  <si>
    <t>24" Box Thornless Honey Mesquite</t>
  </si>
  <si>
    <t>5 Gal Weber's Agave</t>
  </si>
  <si>
    <t>5 Gal Barbara Karst Bougainvillea</t>
  </si>
  <si>
    <t>5 Gal Dwarf Myrtle</t>
  </si>
  <si>
    <t>5 Gal Twisted Leaf Yucca</t>
  </si>
  <si>
    <t>1/4" Minus Stabilized DG</t>
  </si>
  <si>
    <t xml:space="preserve">River Rock </t>
  </si>
  <si>
    <t>3/8" Minus DG Trail (Non-Compacted)</t>
  </si>
  <si>
    <t>3" - 6" T.B.D</t>
  </si>
  <si>
    <t>Grouted Rip Rap Excluded</t>
  </si>
  <si>
    <t>10' HT Mexican Blue Fan Palm</t>
  </si>
  <si>
    <t>24" Box Fan Tex Ash</t>
  </si>
  <si>
    <t>24" Box Desert Museum Palo Verde</t>
  </si>
  <si>
    <t>24" Box Red Push Pistache</t>
  </si>
  <si>
    <t>48" Box Thornless Honey Mesquite</t>
  </si>
  <si>
    <t>24" Box Texas Mountain Laurel</t>
  </si>
  <si>
    <t>24" Box Chinese Elm</t>
  </si>
  <si>
    <t>5 Gal Dwarf Century Plant</t>
  </si>
  <si>
    <t>5 Gal Whale'sTongue Agave</t>
  </si>
  <si>
    <t>5 Gal Blonde Ambition Blue Grama</t>
  </si>
  <si>
    <t>5 Gal Toothless Desert Spoon</t>
  </si>
  <si>
    <t>5 Gal Emu Bush</t>
  </si>
  <si>
    <t>5 Gal Candelilla Euphorbia</t>
  </si>
  <si>
    <t>5 Gal Mexican False Yucca</t>
  </si>
  <si>
    <t>5 Gal Brakelights Red Yucca</t>
  </si>
  <si>
    <t>5 Gal Mexican Honeysuckle</t>
  </si>
  <si>
    <t>5 Gal Trailing Lantana</t>
  </si>
  <si>
    <t>5 Gal New Gold Lantana</t>
  </si>
  <si>
    <t>5 Gal Compact Texas Ranger</t>
  </si>
  <si>
    <t>5 Gal Regal Mist Pink Muhly Grass</t>
  </si>
  <si>
    <t>15 Gal Mexican Fence Post</t>
  </si>
  <si>
    <t>5 Gal Elephant Bush</t>
  </si>
  <si>
    <t>5 Gal Red Yellow Bells</t>
  </si>
  <si>
    <t>3/4" Screened Express Carmel (Brown N/A)</t>
  </si>
  <si>
    <t>Stabilized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</si>
</sst>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8"/>
  <sheetViews>
    <sheetView tabSelected="1" topLeftCell="A35" workbookViewId="0">
      <selection activeCell="A54" sqref="A54:D5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1" t="s">
        <v>38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1">
        <v>44148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1" t="s">
        <v>39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1">
        <v>43943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11" t="s">
        <v>49</v>
      </c>
      <c r="B9" s="11"/>
      <c r="C9" s="11"/>
      <c r="D9" s="11"/>
      <c r="E9" s="12">
        <v>6</v>
      </c>
      <c r="F9" s="12"/>
      <c r="G9">
        <v>300</v>
      </c>
      <c r="H9">
        <f>SUM(E9*G9)</f>
        <v>1800</v>
      </c>
    </row>
    <row r="10" spans="1:8" x14ac:dyDescent="0.35">
      <c r="A10" s="11" t="s">
        <v>61</v>
      </c>
      <c r="B10" s="11"/>
      <c r="C10" s="11"/>
      <c r="D10" s="11"/>
      <c r="E10" s="12">
        <v>7</v>
      </c>
      <c r="F10" s="12"/>
      <c r="G10">
        <v>145</v>
      </c>
      <c r="H10">
        <f t="shared" ref="H10:H13" si="0">SUM(E10*G10)</f>
        <v>1015</v>
      </c>
    </row>
    <row r="11" spans="1:8" x14ac:dyDescent="0.35">
      <c r="A11" s="11" t="s">
        <v>62</v>
      </c>
      <c r="B11" s="11"/>
      <c r="C11" s="11"/>
      <c r="D11" s="11"/>
      <c r="E11" s="12">
        <v>110</v>
      </c>
      <c r="F11" s="12"/>
      <c r="G11">
        <v>275</v>
      </c>
      <c r="H11">
        <f t="shared" si="0"/>
        <v>30250</v>
      </c>
    </row>
    <row r="12" spans="1:8" x14ac:dyDescent="0.35">
      <c r="A12" s="11" t="s">
        <v>63</v>
      </c>
      <c r="B12" s="11"/>
      <c r="C12" s="11"/>
      <c r="D12" s="11"/>
      <c r="E12" s="12">
        <v>25</v>
      </c>
      <c r="F12" s="12"/>
      <c r="G12">
        <v>95</v>
      </c>
      <c r="H12">
        <f t="shared" si="0"/>
        <v>2375</v>
      </c>
    </row>
    <row r="13" spans="1:8" x14ac:dyDescent="0.35">
      <c r="A13" s="11" t="s">
        <v>50</v>
      </c>
      <c r="B13" s="11"/>
      <c r="C13" s="11"/>
      <c r="D13" s="11"/>
      <c r="E13" s="12">
        <v>15</v>
      </c>
      <c r="F13" s="12"/>
      <c r="G13">
        <v>300</v>
      </c>
      <c r="H13">
        <f t="shared" si="0"/>
        <v>4500</v>
      </c>
    </row>
    <row r="14" spans="1:8" x14ac:dyDescent="0.35">
      <c r="A14" s="11" t="s">
        <v>64</v>
      </c>
      <c r="B14" s="11"/>
      <c r="C14" s="11"/>
      <c r="D14" s="11"/>
      <c r="E14" s="12">
        <v>5</v>
      </c>
      <c r="F14" s="12"/>
      <c r="G14">
        <v>300</v>
      </c>
      <c r="H14">
        <f>SUM(E14*G14)</f>
        <v>1500</v>
      </c>
    </row>
    <row r="15" spans="1:8" x14ac:dyDescent="0.35">
      <c r="A15" s="11" t="s">
        <v>65</v>
      </c>
      <c r="B15" s="11"/>
      <c r="C15" s="11"/>
      <c r="D15" s="11"/>
      <c r="E15" s="12">
        <v>23</v>
      </c>
      <c r="F15" s="12"/>
      <c r="G15">
        <v>300</v>
      </c>
      <c r="H15">
        <f t="shared" ref="H15:H16" si="1">SUM(E15*G15)</f>
        <v>6900</v>
      </c>
    </row>
    <row r="16" spans="1:8" x14ac:dyDescent="0.35">
      <c r="A16" s="11" t="s">
        <v>66</v>
      </c>
      <c r="B16" s="11"/>
      <c r="C16" s="11"/>
      <c r="D16" s="11"/>
      <c r="E16" s="12">
        <v>74</v>
      </c>
      <c r="F16" s="12"/>
      <c r="G16">
        <v>135</v>
      </c>
      <c r="H16">
        <f t="shared" si="1"/>
        <v>9990</v>
      </c>
    </row>
    <row r="17" spans="1:8" ht="15" customHeight="1" x14ac:dyDescent="0.35">
      <c r="E17" s="2"/>
      <c r="F17" s="2"/>
      <c r="H17">
        <f>SUM(H9:H16)</f>
        <v>58330</v>
      </c>
    </row>
    <row r="18" spans="1:8" x14ac:dyDescent="0.35">
      <c r="A18" s="9" t="s">
        <v>37</v>
      </c>
      <c r="B18" s="9"/>
      <c r="C18" s="9"/>
      <c r="D18" s="9"/>
      <c r="E18" s="9" t="s">
        <v>10</v>
      </c>
      <c r="F18" s="10"/>
    </row>
    <row r="19" spans="1:8" ht="15" customHeight="1" x14ac:dyDescent="0.35">
      <c r="A19" s="11" t="s">
        <v>60</v>
      </c>
      <c r="B19" s="11"/>
      <c r="C19" s="11"/>
      <c r="D19" s="11"/>
      <c r="E19" s="12">
        <v>13</v>
      </c>
      <c r="F19" s="12"/>
      <c r="G19">
        <v>1125</v>
      </c>
      <c r="H19">
        <f t="shared" ref="H19" si="2">SUM(E19*G19)</f>
        <v>14625</v>
      </c>
    </row>
    <row r="20" spans="1:8" ht="15" customHeight="1" x14ac:dyDescent="0.35">
      <c r="E20" s="2"/>
      <c r="F20" s="2"/>
      <c r="H20">
        <f>SUM(H19)</f>
        <v>14625</v>
      </c>
    </row>
    <row r="21" spans="1:8" x14ac:dyDescent="0.35">
      <c r="A21" s="9" t="s">
        <v>29</v>
      </c>
      <c r="B21" s="9"/>
      <c r="C21" s="9"/>
      <c r="D21" s="9"/>
      <c r="E21" s="9" t="s">
        <v>10</v>
      </c>
      <c r="F21" s="10"/>
    </row>
    <row r="22" spans="1:8" ht="15" customHeight="1" x14ac:dyDescent="0.35">
      <c r="A22" s="11" t="s">
        <v>40</v>
      </c>
      <c r="B22" s="11"/>
      <c r="C22" s="11"/>
      <c r="D22" s="11"/>
      <c r="E22" s="12">
        <v>32</v>
      </c>
      <c r="F22" s="12"/>
      <c r="G22">
        <v>18</v>
      </c>
      <c r="H22">
        <f t="shared" ref="H22:H29" si="3">SUM(E22*G22)</f>
        <v>576</v>
      </c>
    </row>
    <row r="23" spans="1:8" x14ac:dyDescent="0.35">
      <c r="A23" s="11" t="s">
        <v>67</v>
      </c>
      <c r="B23" s="11"/>
      <c r="C23" s="11"/>
      <c r="D23" s="11"/>
      <c r="E23" s="12">
        <v>27</v>
      </c>
      <c r="F23" s="12"/>
      <c r="G23">
        <v>12</v>
      </c>
      <c r="H23">
        <f t="shared" si="3"/>
        <v>324</v>
      </c>
    </row>
    <row r="24" spans="1:8" x14ac:dyDescent="0.35">
      <c r="A24" s="11" t="s">
        <v>68</v>
      </c>
      <c r="B24" s="11"/>
      <c r="C24" s="11"/>
      <c r="D24" s="11"/>
      <c r="E24" s="12">
        <v>80</v>
      </c>
      <c r="F24" s="12"/>
      <c r="G24">
        <v>12</v>
      </c>
      <c r="H24">
        <f t="shared" si="3"/>
        <v>960</v>
      </c>
    </row>
    <row r="25" spans="1:8" x14ac:dyDescent="0.35">
      <c r="A25" s="11" t="s">
        <v>51</v>
      </c>
      <c r="B25" s="11"/>
      <c r="C25" s="11"/>
      <c r="D25" s="11"/>
      <c r="E25" s="12">
        <v>18</v>
      </c>
      <c r="F25" s="12"/>
      <c r="G25">
        <v>18</v>
      </c>
      <c r="H25">
        <f t="shared" si="3"/>
        <v>324</v>
      </c>
    </row>
    <row r="26" spans="1:8" x14ac:dyDescent="0.35">
      <c r="A26" s="11" t="s">
        <v>52</v>
      </c>
      <c r="B26" s="11"/>
      <c r="C26" s="11"/>
      <c r="D26" s="11"/>
      <c r="E26" s="12">
        <v>145</v>
      </c>
      <c r="F26" s="12"/>
      <c r="G26">
        <v>9</v>
      </c>
      <c r="H26">
        <f t="shared" si="3"/>
        <v>1305</v>
      </c>
    </row>
    <row r="27" spans="1:8" x14ac:dyDescent="0.35">
      <c r="A27" s="11" t="s">
        <v>69</v>
      </c>
      <c r="B27" s="11"/>
      <c r="C27" s="11"/>
      <c r="D27" s="11"/>
      <c r="E27" s="12">
        <v>96</v>
      </c>
      <c r="F27" s="12"/>
      <c r="G27">
        <v>8</v>
      </c>
      <c r="H27">
        <f t="shared" si="3"/>
        <v>768</v>
      </c>
    </row>
    <row r="28" spans="1:8" x14ac:dyDescent="0.35">
      <c r="A28" s="6" t="s">
        <v>70</v>
      </c>
      <c r="B28" s="7"/>
      <c r="C28" s="7"/>
      <c r="D28" s="8"/>
      <c r="E28" s="14">
        <v>7</v>
      </c>
      <c r="F28" s="15"/>
      <c r="G28">
        <v>7</v>
      </c>
      <c r="H28">
        <f t="shared" si="3"/>
        <v>49</v>
      </c>
    </row>
    <row r="29" spans="1:8" x14ac:dyDescent="0.35">
      <c r="A29" s="6" t="s">
        <v>71</v>
      </c>
      <c r="B29" s="7"/>
      <c r="C29" s="7"/>
      <c r="D29" s="8"/>
      <c r="E29" s="14">
        <v>2</v>
      </c>
      <c r="F29" s="15"/>
      <c r="G29">
        <v>35</v>
      </c>
      <c r="H29">
        <f t="shared" si="3"/>
        <v>70</v>
      </c>
    </row>
    <row r="30" spans="1:8" ht="15" customHeight="1" x14ac:dyDescent="0.35">
      <c r="A30" s="11" t="s">
        <v>72</v>
      </c>
      <c r="B30" s="11"/>
      <c r="C30" s="11"/>
      <c r="D30" s="11"/>
      <c r="E30" s="12">
        <v>31</v>
      </c>
      <c r="F30" s="12"/>
      <c r="G30">
        <v>8</v>
      </c>
      <c r="H30">
        <f t="shared" ref="H30:H34" si="4">SUM(E30*G30)</f>
        <v>248</v>
      </c>
    </row>
    <row r="31" spans="1:8" x14ac:dyDescent="0.35">
      <c r="A31" s="11" t="s">
        <v>73</v>
      </c>
      <c r="B31" s="11"/>
      <c r="C31" s="11"/>
      <c r="D31" s="11"/>
      <c r="E31" s="12">
        <v>35</v>
      </c>
      <c r="F31" s="12"/>
      <c r="G31">
        <v>3</v>
      </c>
      <c r="H31">
        <f t="shared" si="4"/>
        <v>105</v>
      </c>
    </row>
    <row r="32" spans="1:8" x14ac:dyDescent="0.35">
      <c r="A32" s="11" t="s">
        <v>34</v>
      </c>
      <c r="B32" s="11"/>
      <c r="C32" s="11"/>
      <c r="D32" s="11"/>
      <c r="E32" s="12">
        <v>18</v>
      </c>
      <c r="F32" s="12"/>
      <c r="G32">
        <v>8</v>
      </c>
      <c r="H32">
        <f t="shared" si="4"/>
        <v>144</v>
      </c>
    </row>
    <row r="33" spans="1:8" x14ac:dyDescent="0.35">
      <c r="A33" s="11" t="s">
        <v>74</v>
      </c>
      <c r="B33" s="11"/>
      <c r="C33" s="11"/>
      <c r="D33" s="11"/>
      <c r="E33" s="12">
        <v>3</v>
      </c>
      <c r="F33" s="12"/>
      <c r="G33">
        <v>16</v>
      </c>
      <c r="H33">
        <f t="shared" si="4"/>
        <v>48</v>
      </c>
    </row>
    <row r="34" spans="1:8" x14ac:dyDescent="0.35">
      <c r="A34" s="11" t="s">
        <v>75</v>
      </c>
      <c r="B34" s="11"/>
      <c r="C34" s="11"/>
      <c r="D34" s="11"/>
      <c r="E34" s="12">
        <v>183</v>
      </c>
      <c r="F34" s="12"/>
      <c r="G34">
        <v>8</v>
      </c>
      <c r="H34">
        <f t="shared" si="4"/>
        <v>1464</v>
      </c>
    </row>
    <row r="35" spans="1:8" ht="15" customHeight="1" x14ac:dyDescent="0.35">
      <c r="A35" s="11" t="s">
        <v>76</v>
      </c>
      <c r="B35" s="11"/>
      <c r="C35" s="11"/>
      <c r="D35" s="11"/>
      <c r="E35" s="12">
        <v>249</v>
      </c>
      <c r="F35" s="12"/>
      <c r="G35">
        <v>7</v>
      </c>
      <c r="H35">
        <f t="shared" ref="H35:H38" si="5">SUM(E35*G35)</f>
        <v>1743</v>
      </c>
    </row>
    <row r="36" spans="1:8" x14ac:dyDescent="0.35">
      <c r="A36" s="11" t="s">
        <v>77</v>
      </c>
      <c r="B36" s="11"/>
      <c r="C36" s="11"/>
      <c r="D36" s="11"/>
      <c r="E36" s="12">
        <v>81</v>
      </c>
      <c r="F36" s="12"/>
      <c r="G36">
        <v>18</v>
      </c>
      <c r="H36">
        <f t="shared" si="5"/>
        <v>1458</v>
      </c>
    </row>
    <row r="37" spans="1:8" x14ac:dyDescent="0.35">
      <c r="A37" s="11" t="s">
        <v>78</v>
      </c>
      <c r="B37" s="11"/>
      <c r="C37" s="11"/>
      <c r="D37" s="11"/>
      <c r="E37" s="12">
        <v>33</v>
      </c>
      <c r="F37" s="12"/>
      <c r="G37">
        <v>3</v>
      </c>
      <c r="H37">
        <f t="shared" si="5"/>
        <v>99</v>
      </c>
    </row>
    <row r="38" spans="1:8" x14ac:dyDescent="0.35">
      <c r="A38" s="11" t="s">
        <v>79</v>
      </c>
      <c r="B38" s="11"/>
      <c r="C38" s="11"/>
      <c r="D38" s="11"/>
      <c r="E38" s="12">
        <v>282</v>
      </c>
      <c r="F38" s="12"/>
      <c r="G38">
        <v>3</v>
      </c>
      <c r="H38">
        <f t="shared" si="5"/>
        <v>846</v>
      </c>
    </row>
    <row r="39" spans="1:8" x14ac:dyDescent="0.35">
      <c r="A39" s="11" t="s">
        <v>42</v>
      </c>
      <c r="B39" s="11"/>
      <c r="C39" s="11"/>
      <c r="D39" s="11"/>
      <c r="E39" s="12">
        <v>243</v>
      </c>
      <c r="F39" s="12"/>
      <c r="G39">
        <v>3</v>
      </c>
      <c r="H39">
        <f>SUM(E39*G39)</f>
        <v>729</v>
      </c>
    </row>
    <row r="40" spans="1:8" ht="15" customHeight="1" x14ac:dyDescent="0.35">
      <c r="A40" s="11" t="s">
        <v>53</v>
      </c>
      <c r="B40" s="11"/>
      <c r="C40" s="11"/>
      <c r="D40" s="11"/>
      <c r="E40" s="12">
        <v>311</v>
      </c>
      <c r="F40" s="12"/>
      <c r="G40">
        <v>7</v>
      </c>
      <c r="H40">
        <f t="shared" ref="H40:H41" si="6">SUM(E40*G40)</f>
        <v>2177</v>
      </c>
    </row>
    <row r="41" spans="1:8" x14ac:dyDescent="0.35">
      <c r="A41" s="11" t="s">
        <v>80</v>
      </c>
      <c r="B41" s="11"/>
      <c r="C41" s="11"/>
      <c r="D41" s="11"/>
      <c r="E41" s="12">
        <v>515</v>
      </c>
      <c r="F41" s="12"/>
      <c r="G41">
        <v>8</v>
      </c>
      <c r="H41">
        <f t="shared" si="6"/>
        <v>4120</v>
      </c>
    </row>
    <row r="42" spans="1:8" x14ac:dyDescent="0.35">
      <c r="A42" s="11" t="s">
        <v>41</v>
      </c>
      <c r="B42" s="11"/>
      <c r="C42" s="11"/>
      <c r="D42" s="11"/>
      <c r="E42" s="12">
        <v>80</v>
      </c>
      <c r="F42" s="12"/>
      <c r="G42">
        <v>8</v>
      </c>
      <c r="H42">
        <f t="shared" ref="H42:H44" si="7">SUM(E42*G42)</f>
        <v>640</v>
      </c>
    </row>
    <row r="43" spans="1:8" x14ac:dyDescent="0.35">
      <c r="A43" s="11" t="s">
        <v>81</v>
      </c>
      <c r="B43" s="11"/>
      <c r="C43" s="11"/>
      <c r="D43" s="11"/>
      <c r="E43" s="12">
        <v>129</v>
      </c>
      <c r="F43" s="12"/>
      <c r="G43">
        <v>16</v>
      </c>
      <c r="H43">
        <f t="shared" si="7"/>
        <v>2064</v>
      </c>
    </row>
    <row r="44" spans="1:8" x14ac:dyDescent="0.35">
      <c r="A44" s="11" t="s">
        <v>43</v>
      </c>
      <c r="B44" s="11"/>
      <c r="C44" s="11"/>
      <c r="D44" s="11"/>
      <c r="E44" s="12">
        <v>33</v>
      </c>
      <c r="F44" s="12"/>
      <c r="G44">
        <v>8</v>
      </c>
      <c r="H44">
        <f t="shared" si="7"/>
        <v>264</v>
      </c>
    </row>
    <row r="45" spans="1:8" x14ac:dyDescent="0.35">
      <c r="A45" s="11" t="s">
        <v>82</v>
      </c>
      <c r="B45" s="11"/>
      <c r="C45" s="11"/>
      <c r="D45" s="11"/>
      <c r="E45" s="12">
        <v>131</v>
      </c>
      <c r="F45" s="12"/>
      <c r="G45">
        <v>8</v>
      </c>
      <c r="H45">
        <f t="shared" ref="H45:H46" si="8">SUM(E45*G45)</f>
        <v>1048</v>
      </c>
    </row>
    <row r="46" spans="1:8" x14ac:dyDescent="0.35">
      <c r="A46" s="11" t="s">
        <v>54</v>
      </c>
      <c r="B46" s="11"/>
      <c r="C46" s="11"/>
      <c r="D46" s="11"/>
      <c r="E46" s="12">
        <v>72</v>
      </c>
      <c r="F46" s="12"/>
      <c r="G46">
        <v>3</v>
      </c>
      <c r="H46">
        <f t="shared" si="8"/>
        <v>216</v>
      </c>
    </row>
    <row r="47" spans="1:8" ht="15" customHeight="1" x14ac:dyDescent="0.35">
      <c r="E47" s="2"/>
      <c r="F47" s="2"/>
      <c r="H47">
        <f>SUM(H22:H46)</f>
        <v>21789</v>
      </c>
    </row>
    <row r="48" spans="1:8" x14ac:dyDescent="0.35">
      <c r="A48" s="9" t="s">
        <v>11</v>
      </c>
      <c r="B48" s="9"/>
      <c r="C48" s="9"/>
      <c r="D48" s="9"/>
      <c r="E48" s="9" t="s">
        <v>10</v>
      </c>
      <c r="F48" s="10"/>
    </row>
    <row r="49" spans="1:8" x14ac:dyDescent="0.35">
      <c r="A49" s="11" t="s">
        <v>83</v>
      </c>
      <c r="B49" s="11"/>
      <c r="C49" s="11"/>
      <c r="D49" s="11"/>
      <c r="E49" s="12">
        <v>1080</v>
      </c>
      <c r="F49" s="12"/>
      <c r="G49">
        <v>40</v>
      </c>
      <c r="H49">
        <f t="shared" ref="H49" si="9">SUM(E49*G49)</f>
        <v>43200</v>
      </c>
    </row>
    <row r="50" spans="1:8" ht="15" customHeight="1" x14ac:dyDescent="0.35">
      <c r="E50" s="2"/>
      <c r="F50" s="2"/>
      <c r="H50">
        <f>SUM(H49)</f>
        <v>43200</v>
      </c>
    </row>
    <row r="51" spans="1:8" x14ac:dyDescent="0.35">
      <c r="A51" s="9" t="s">
        <v>45</v>
      </c>
      <c r="B51" s="9"/>
      <c r="C51" s="9"/>
      <c r="D51" s="9"/>
      <c r="E51" s="9" t="s">
        <v>10</v>
      </c>
      <c r="F51" s="10"/>
    </row>
    <row r="52" spans="1:8" x14ac:dyDescent="0.35">
      <c r="A52" s="11" t="s">
        <v>58</v>
      </c>
      <c r="B52" s="11"/>
      <c r="C52" s="11"/>
      <c r="D52" s="11"/>
      <c r="E52" s="12">
        <v>95</v>
      </c>
      <c r="F52" s="12"/>
      <c r="G52">
        <v>55</v>
      </c>
      <c r="H52">
        <f t="shared" ref="H52" si="10">SUM(E52*G52)</f>
        <v>5225</v>
      </c>
    </row>
    <row r="53" spans="1:8" ht="15" customHeight="1" x14ac:dyDescent="0.35">
      <c r="E53" s="2"/>
      <c r="F53" s="2"/>
      <c r="H53">
        <f>SUM(H52)</f>
        <v>5225</v>
      </c>
    </row>
    <row r="54" spans="1:8" x14ac:dyDescent="0.35">
      <c r="A54" s="9" t="s">
        <v>84</v>
      </c>
      <c r="B54" s="9"/>
      <c r="C54" s="9"/>
      <c r="D54" s="9"/>
      <c r="E54" s="9" t="s">
        <v>10</v>
      </c>
      <c r="F54" s="10"/>
    </row>
    <row r="55" spans="1:8" x14ac:dyDescent="0.35">
      <c r="A55" s="11" t="s">
        <v>57</v>
      </c>
      <c r="B55" s="11"/>
      <c r="C55" s="11"/>
      <c r="D55" s="11"/>
      <c r="E55" s="12">
        <v>45</v>
      </c>
      <c r="F55" s="12"/>
      <c r="G55">
        <v>35</v>
      </c>
      <c r="H55">
        <f t="shared" ref="H55" si="11">SUM(E55*G55)</f>
        <v>1575</v>
      </c>
    </row>
    <row r="56" spans="1:8" ht="15" customHeight="1" x14ac:dyDescent="0.35">
      <c r="E56" s="2"/>
      <c r="F56" s="2"/>
      <c r="H56">
        <f>SUM(H55)</f>
        <v>1575</v>
      </c>
    </row>
    <row r="57" spans="1:8" x14ac:dyDescent="0.35">
      <c r="A57" s="9" t="s">
        <v>11</v>
      </c>
      <c r="B57" s="9"/>
      <c r="C57" s="9"/>
      <c r="D57" s="9"/>
      <c r="E57" s="9" t="s">
        <v>10</v>
      </c>
      <c r="F57" s="10"/>
    </row>
    <row r="58" spans="1:8" x14ac:dyDescent="0.35">
      <c r="A58" s="11" t="s">
        <v>55</v>
      </c>
      <c r="B58" s="11"/>
      <c r="C58" s="11"/>
      <c r="D58" s="11"/>
      <c r="E58" s="12">
        <v>15</v>
      </c>
      <c r="F58" s="12"/>
      <c r="G58">
        <v>80</v>
      </c>
      <c r="H58">
        <f t="shared" ref="H58" si="12">SUM(E58*G58)</f>
        <v>1200</v>
      </c>
    </row>
    <row r="59" spans="1:8" ht="13.75" customHeight="1" x14ac:dyDescent="0.35">
      <c r="E59" s="2"/>
      <c r="F59" s="2"/>
      <c r="H59">
        <v>3200</v>
      </c>
    </row>
    <row r="60" spans="1:8" ht="13.75" customHeight="1" x14ac:dyDescent="0.35">
      <c r="A60" s="9" t="s">
        <v>46</v>
      </c>
      <c r="B60" s="9"/>
      <c r="C60" s="9"/>
      <c r="D60" s="9"/>
      <c r="E60" s="9" t="s">
        <v>10</v>
      </c>
      <c r="F60" s="10"/>
    </row>
    <row r="61" spans="1:8" x14ac:dyDescent="0.35">
      <c r="A61" s="11" t="s">
        <v>47</v>
      </c>
      <c r="B61" s="11"/>
      <c r="C61" s="11"/>
      <c r="D61" s="11"/>
      <c r="E61" s="12">
        <v>450</v>
      </c>
      <c r="F61" s="12"/>
      <c r="G61">
        <v>8</v>
      </c>
      <c r="H61">
        <f t="shared" ref="H61" si="13">SUM(E61*G61)</f>
        <v>3600</v>
      </c>
    </row>
    <row r="62" spans="1:8" ht="13.75" customHeight="1" x14ac:dyDescent="0.35">
      <c r="E62" s="2"/>
      <c r="F62" s="2"/>
      <c r="H62">
        <v>5200</v>
      </c>
    </row>
    <row r="63" spans="1:8" ht="13.75" customHeight="1" x14ac:dyDescent="0.35">
      <c r="A63" s="9" t="s">
        <v>48</v>
      </c>
      <c r="B63" s="9"/>
      <c r="C63" s="9"/>
      <c r="D63" s="9"/>
      <c r="E63" s="9" t="s">
        <v>10</v>
      </c>
      <c r="F63" s="10"/>
    </row>
    <row r="64" spans="1:8" x14ac:dyDescent="0.35">
      <c r="A64" s="11" t="s">
        <v>56</v>
      </c>
      <c r="B64" s="11"/>
      <c r="C64" s="11"/>
      <c r="D64" s="11"/>
      <c r="E64" s="12">
        <v>20</v>
      </c>
      <c r="F64" s="12"/>
      <c r="G64">
        <v>55</v>
      </c>
      <c r="H64">
        <f t="shared" ref="H64" si="14">SUM(E64*G64)</f>
        <v>1100</v>
      </c>
    </row>
    <row r="65" spans="1:9" ht="15" customHeight="1" x14ac:dyDescent="0.35">
      <c r="E65" s="2"/>
      <c r="F65" s="2"/>
      <c r="H65">
        <v>825</v>
      </c>
    </row>
    <row r="66" spans="1:9" x14ac:dyDescent="0.35">
      <c r="A66" s="9" t="s">
        <v>35</v>
      </c>
      <c r="B66" s="9"/>
      <c r="C66" s="9"/>
      <c r="D66" s="9"/>
      <c r="E66" s="9" t="s">
        <v>10</v>
      </c>
      <c r="F66" s="10"/>
    </row>
    <row r="67" spans="1:9" x14ac:dyDescent="0.35">
      <c r="A67" s="11" t="s">
        <v>36</v>
      </c>
      <c r="B67" s="11"/>
      <c r="C67" s="11"/>
      <c r="D67" s="11"/>
      <c r="E67" s="12">
        <v>12620</v>
      </c>
      <c r="F67" s="12"/>
      <c r="G67">
        <v>0.55000000000000004</v>
      </c>
      <c r="H67">
        <f t="shared" ref="H67" si="15">SUM(E67*G67)</f>
        <v>6941.0000000000009</v>
      </c>
    </row>
    <row r="68" spans="1:9" x14ac:dyDescent="0.35">
      <c r="E68" s="2"/>
      <c r="F68" s="2"/>
      <c r="H68">
        <f>SUM(H67)</f>
        <v>6941.0000000000009</v>
      </c>
    </row>
    <row r="69" spans="1:9" x14ac:dyDescent="0.35">
      <c r="A69" s="9" t="s">
        <v>15</v>
      </c>
      <c r="B69" s="9"/>
      <c r="C69" s="9"/>
      <c r="D69" s="9"/>
      <c r="E69" s="9"/>
      <c r="F69" s="10"/>
      <c r="H69" t="s">
        <v>33</v>
      </c>
      <c r="I69">
        <f>SUM(H17,H20,H47,H50,H53,H59,H62,H65,H68,H56)</f>
        <v>160910</v>
      </c>
    </row>
    <row r="70" spans="1:9" x14ac:dyDescent="0.35">
      <c r="A70" s="6" t="s">
        <v>16</v>
      </c>
      <c r="B70" s="7"/>
      <c r="C70" s="7"/>
      <c r="D70" s="7"/>
      <c r="E70" s="7"/>
      <c r="F70" s="8"/>
      <c r="H70" t="s">
        <v>30</v>
      </c>
      <c r="I70">
        <v>35575</v>
      </c>
    </row>
    <row r="71" spans="1:9" ht="15.75" customHeight="1" x14ac:dyDescent="0.35">
      <c r="A71" s="6" t="s">
        <v>17</v>
      </c>
      <c r="B71" s="7"/>
      <c r="C71" s="7"/>
      <c r="D71" s="7"/>
      <c r="E71" s="7"/>
      <c r="F71" s="8"/>
      <c r="H71" t="s">
        <v>31</v>
      </c>
      <c r="I71">
        <v>45600</v>
      </c>
    </row>
    <row r="72" spans="1:9" x14ac:dyDescent="0.35">
      <c r="A72" s="6" t="s">
        <v>18</v>
      </c>
      <c r="B72" s="7"/>
      <c r="C72" s="7"/>
      <c r="D72" s="7"/>
      <c r="E72" s="7"/>
      <c r="F72" s="8"/>
      <c r="H72" t="s">
        <v>32</v>
      </c>
      <c r="I72">
        <v>12000</v>
      </c>
    </row>
    <row r="73" spans="1:9" x14ac:dyDescent="0.35">
      <c r="A73" s="6" t="s">
        <v>19</v>
      </c>
      <c r="B73" s="7"/>
      <c r="C73" s="7"/>
      <c r="D73" s="7"/>
      <c r="E73" s="7"/>
      <c r="F73" s="8"/>
      <c r="H73" t="s">
        <v>33</v>
      </c>
      <c r="I73">
        <f>SUM(I69:I72)</f>
        <v>254085</v>
      </c>
    </row>
    <row r="74" spans="1:9" x14ac:dyDescent="0.35">
      <c r="A74" s="6" t="s">
        <v>20</v>
      </c>
      <c r="B74" s="7"/>
      <c r="C74" s="7"/>
      <c r="D74" s="7"/>
      <c r="E74" s="7"/>
      <c r="F74" s="8"/>
      <c r="I74">
        <f>SUM(I73)*1.25</f>
        <v>317606.25</v>
      </c>
    </row>
    <row r="75" spans="1:9" x14ac:dyDescent="0.35">
      <c r="A75" s="6" t="s">
        <v>21</v>
      </c>
      <c r="B75" s="7"/>
      <c r="C75" s="7"/>
      <c r="D75" s="7"/>
      <c r="E75" s="7"/>
      <c r="F75" s="8"/>
    </row>
    <row r="76" spans="1:9" x14ac:dyDescent="0.35">
      <c r="A76" s="6" t="s">
        <v>22</v>
      </c>
      <c r="B76" s="7"/>
      <c r="C76" s="7"/>
      <c r="D76" s="7"/>
      <c r="E76" s="7"/>
      <c r="F76" s="8"/>
    </row>
    <row r="77" spans="1:9" ht="15" thickBot="1" x14ac:dyDescent="0.4">
      <c r="A77" s="1"/>
      <c r="B77" s="1"/>
      <c r="C77" s="1"/>
      <c r="D77" s="1"/>
      <c r="E77" s="1"/>
      <c r="F77" s="1"/>
    </row>
    <row r="78" spans="1:9" x14ac:dyDescent="0.35">
      <c r="A78" s="16" t="s">
        <v>12</v>
      </c>
      <c r="B78" s="17"/>
      <c r="C78" s="17"/>
      <c r="D78" s="18"/>
      <c r="E78" s="16">
        <v>317610</v>
      </c>
      <c r="F78" s="18"/>
    </row>
    <row r="79" spans="1:9" x14ac:dyDescent="0.35">
      <c r="A79" s="3"/>
      <c r="B79" s="3"/>
      <c r="C79" s="3"/>
      <c r="D79" s="3"/>
      <c r="E79" s="3"/>
      <c r="F79" s="3"/>
    </row>
    <row r="80" spans="1:9" x14ac:dyDescent="0.35">
      <c r="A80" s="13" t="s">
        <v>13</v>
      </c>
      <c r="B80" s="13"/>
      <c r="C80" s="13"/>
      <c r="D80" s="13"/>
      <c r="E80" s="13"/>
      <c r="F80" s="13"/>
    </row>
    <row r="81" spans="1:6" x14ac:dyDescent="0.35">
      <c r="A81" s="6" t="s">
        <v>23</v>
      </c>
      <c r="B81" s="7"/>
      <c r="C81" s="7"/>
      <c r="D81" s="7"/>
      <c r="E81" s="7"/>
      <c r="F81" s="8"/>
    </row>
    <row r="82" spans="1:6" x14ac:dyDescent="0.35">
      <c r="A82" s="6" t="s">
        <v>24</v>
      </c>
      <c r="B82" s="7"/>
      <c r="C82" s="7"/>
      <c r="D82" s="7"/>
      <c r="E82" s="7"/>
      <c r="F82" s="8"/>
    </row>
    <row r="83" spans="1:6" x14ac:dyDescent="0.35">
      <c r="A83" s="6" t="s">
        <v>25</v>
      </c>
      <c r="B83" s="7"/>
      <c r="C83" s="7"/>
      <c r="D83" s="7"/>
      <c r="E83" s="7"/>
      <c r="F83" s="8"/>
    </row>
    <row r="84" spans="1:6" x14ac:dyDescent="0.35">
      <c r="A84" s="6" t="s">
        <v>26</v>
      </c>
      <c r="B84" s="7"/>
      <c r="C84" s="7"/>
      <c r="D84" s="7"/>
      <c r="E84" s="7"/>
      <c r="F84" s="8"/>
    </row>
    <row r="85" spans="1:6" x14ac:dyDescent="0.35">
      <c r="A85" s="6" t="s">
        <v>27</v>
      </c>
      <c r="B85" s="7"/>
      <c r="C85" s="7"/>
      <c r="D85" s="7"/>
      <c r="E85" s="7"/>
      <c r="F85" s="8"/>
    </row>
    <row r="86" spans="1:6" x14ac:dyDescent="0.35">
      <c r="A86" s="6" t="s">
        <v>59</v>
      </c>
      <c r="B86" s="7"/>
      <c r="C86" s="7"/>
      <c r="D86" s="7"/>
      <c r="E86" s="7"/>
      <c r="F86" s="8"/>
    </row>
    <row r="87" spans="1:6" x14ac:dyDescent="0.35">
      <c r="A87" s="6" t="s">
        <v>28</v>
      </c>
      <c r="B87" s="7"/>
      <c r="C87" s="7"/>
      <c r="D87" s="7"/>
      <c r="E87" s="7"/>
      <c r="F87" s="8"/>
    </row>
    <row r="88" spans="1:6" x14ac:dyDescent="0.35">
      <c r="A88" s="6" t="s">
        <v>44</v>
      </c>
      <c r="B88" s="7"/>
      <c r="C88" s="7"/>
      <c r="D88" s="7"/>
      <c r="E88" s="7"/>
      <c r="F88" s="8"/>
    </row>
  </sheetData>
  <mergeCells count="127">
    <mergeCell ref="A10:D10"/>
    <mergeCell ref="E10:F10"/>
    <mergeCell ref="A13:D13"/>
    <mergeCell ref="A69:F69"/>
    <mergeCell ref="A70:F70"/>
    <mergeCell ref="A11:D11"/>
    <mergeCell ref="E11:F11"/>
    <mergeCell ref="A24:D24"/>
    <mergeCell ref="E24:F24"/>
    <mergeCell ref="A18:D18"/>
    <mergeCell ref="E18:F18"/>
    <mergeCell ref="A15:D15"/>
    <mergeCell ref="E15:F15"/>
    <mergeCell ref="A12:D12"/>
    <mergeCell ref="E12:F12"/>
    <mergeCell ref="A14:D14"/>
    <mergeCell ref="E14:F14"/>
    <mergeCell ref="A21:D21"/>
    <mergeCell ref="E21:F21"/>
    <mergeCell ref="A54:D54"/>
    <mergeCell ref="A71:F71"/>
    <mergeCell ref="A72:F72"/>
    <mergeCell ref="A73:F73"/>
    <mergeCell ref="A37:D37"/>
    <mergeCell ref="E37:F37"/>
    <mergeCell ref="A41:D41"/>
    <mergeCell ref="E41:F41"/>
    <mergeCell ref="A48:D48"/>
    <mergeCell ref="E48:F48"/>
    <mergeCell ref="A49:D49"/>
    <mergeCell ref="E49:F49"/>
    <mergeCell ref="E39:F39"/>
    <mergeCell ref="E55:F55"/>
    <mergeCell ref="A60:D60"/>
    <mergeCell ref="E60:F60"/>
    <mergeCell ref="A61:D61"/>
    <mergeCell ref="E61:F61"/>
    <mergeCell ref="A52:D52"/>
    <mergeCell ref="E52:F52"/>
    <mergeCell ref="A57:D57"/>
    <mergeCell ref="E57:F57"/>
    <mergeCell ref="A58:D58"/>
    <mergeCell ref="E58:F58"/>
    <mergeCell ref="A82:F82"/>
    <mergeCell ref="A44:D44"/>
    <mergeCell ref="E44:F44"/>
    <mergeCell ref="A45:D45"/>
    <mergeCell ref="E45:F45"/>
    <mergeCell ref="A46:D46"/>
    <mergeCell ref="E46:F46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3:F13"/>
    <mergeCell ref="A22:D22"/>
    <mergeCell ref="A16:D16"/>
    <mergeCell ref="E16:F16"/>
    <mergeCell ref="A23:D23"/>
    <mergeCell ref="E23:F23"/>
    <mergeCell ref="E22:F22"/>
    <mergeCell ref="A86:F86"/>
    <mergeCell ref="A87:F87"/>
    <mergeCell ref="A80:F80"/>
    <mergeCell ref="A81:F81"/>
    <mergeCell ref="E26:F26"/>
    <mergeCell ref="A27:D27"/>
    <mergeCell ref="E27:F27"/>
    <mergeCell ref="A28:D28"/>
    <mergeCell ref="E28:F28"/>
    <mergeCell ref="A29:D29"/>
    <mergeCell ref="E29:F29"/>
    <mergeCell ref="A84:F84"/>
    <mergeCell ref="A83:F83"/>
    <mergeCell ref="A85:F85"/>
    <mergeCell ref="A74:F74"/>
    <mergeCell ref="A75:F75"/>
    <mergeCell ref="A78:D78"/>
    <mergeCell ref="E78:F78"/>
    <mergeCell ref="A76:F76"/>
    <mergeCell ref="A35:D35"/>
    <mergeCell ref="E35:F35"/>
    <mergeCell ref="A36:D36"/>
    <mergeCell ref="E36:F36"/>
    <mergeCell ref="A39:D39"/>
    <mergeCell ref="E54:F54"/>
    <mergeCell ref="A55:D55"/>
    <mergeCell ref="A19:D19"/>
    <mergeCell ref="E19:F19"/>
    <mergeCell ref="A30:D30"/>
    <mergeCell ref="E30:F30"/>
    <mergeCell ref="A31:D31"/>
    <mergeCell ref="E31:F31"/>
    <mergeCell ref="A32:D32"/>
    <mergeCell ref="E32:F32"/>
    <mergeCell ref="A33:D33"/>
    <mergeCell ref="E33:F33"/>
    <mergeCell ref="A88:F88"/>
    <mergeCell ref="A63:D63"/>
    <mergeCell ref="E63:F63"/>
    <mergeCell ref="A64:D64"/>
    <mergeCell ref="E64:F64"/>
    <mergeCell ref="A34:D34"/>
    <mergeCell ref="E34:F34"/>
    <mergeCell ref="A25:D25"/>
    <mergeCell ref="E25:F25"/>
    <mergeCell ref="A26:D26"/>
    <mergeCell ref="A38:D38"/>
    <mergeCell ref="E38:F38"/>
    <mergeCell ref="A67:D67"/>
    <mergeCell ref="E67:F67"/>
    <mergeCell ref="A40:D40"/>
    <mergeCell ref="E40:F40"/>
    <mergeCell ref="A66:D66"/>
    <mergeCell ref="E66:F66"/>
    <mergeCell ref="A42:D42"/>
    <mergeCell ref="E42:F42"/>
    <mergeCell ref="A43:D43"/>
    <mergeCell ref="E43:F43"/>
    <mergeCell ref="A51:D51"/>
    <mergeCell ref="E51:F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2021-07-05T18:57:16Z</dcterms:modified>
</cp:coreProperties>
</file>