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69" documentId="8_{47E84237-7C6F-45DD-9E25-12DC3B4D61AD}" xr6:coauthVersionLast="45" xr6:coauthVersionMax="45" xr10:uidLastSave="{8E457B09-6D62-422F-8B76-CEE0A2784DAB}"/>
  <bookViews>
    <workbookView xWindow="2200" yWindow="220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46" i="1"/>
  <c r="H14" i="1"/>
  <c r="H48" i="1"/>
  <c r="H12" i="1" l="1"/>
  <c r="H40" i="1"/>
  <c r="H39" i="1"/>
  <c r="H41" i="1" s="1"/>
  <c r="H36" i="1"/>
  <c r="H27" i="1"/>
  <c r="H26" i="1"/>
  <c r="H25" i="1"/>
  <c r="H15" i="1"/>
  <c r="H10" i="1" l="1"/>
  <c r="H11" i="1"/>
  <c r="H13" i="1"/>
  <c r="H18" i="1"/>
  <c r="H28" i="1" s="1"/>
  <c r="H19" i="1"/>
  <c r="H20" i="1"/>
  <c r="H21" i="1"/>
  <c r="H22" i="1"/>
  <c r="H23" i="1"/>
  <c r="H24" i="1"/>
  <c r="H30" i="1"/>
  <c r="H31" i="1"/>
  <c r="H32" i="1"/>
  <c r="H33" i="1"/>
  <c r="H43" i="1"/>
  <c r="H47" i="1"/>
  <c r="H49" i="1" s="1"/>
  <c r="H51" i="1"/>
  <c r="H53" i="1" s="1"/>
  <c r="H58" i="1" s="1"/>
  <c r="H9" i="1"/>
  <c r="H34" i="1" l="1"/>
  <c r="H16" i="1"/>
  <c r="H59" i="1" l="1"/>
  <c r="E63" i="1" s="1"/>
</calcChain>
</file>

<file path=xl/sharedStrings.xml><?xml version="1.0" encoding="utf-8"?>
<sst xmlns="http://schemas.openxmlformats.org/spreadsheetml/2006/main" count="73" uniqueCount="64">
  <si>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</si>
  <si>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</si>
  <si>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</si>
  <si>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</si>
  <si>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</si>
  <si>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</si>
  <si>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</si>
  <si>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</si>
  <si>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</si>
  <si>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</si>
  <si>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</si>
  <si>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</si>
  <si>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</si>
  <si>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</si>
  <si>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</si>
  <si>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</si>
  <si>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</si>
  <si>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</si>
  <si>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</si>
  <si>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</si>
  <si>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</si>
  <si>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</si>
  <si>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5 Gal Chuparosa</t>
  </si>
  <si>
    <t>5 Gal Red Yucca</t>
  </si>
  <si>
    <t>DG</t>
  </si>
  <si>
    <t>Rip Rap</t>
  </si>
  <si>
    <t>total</t>
  </si>
  <si>
    <t>irri</t>
  </si>
  <si>
    <t>Labor</t>
  </si>
  <si>
    <t>Equip</t>
  </si>
  <si>
    <t>El Paso Gasline</t>
  </si>
  <si>
    <t>24" Box Desert Diva</t>
  </si>
  <si>
    <t>24" Box Littleleaf Paloverde</t>
  </si>
  <si>
    <t>24" Box Mesquite</t>
  </si>
  <si>
    <t>24" Desert Fern</t>
  </si>
  <si>
    <t>24" Box Chinese Evergreen Elm</t>
  </si>
  <si>
    <t>24" Box Red Push Pistache</t>
  </si>
  <si>
    <t>5 Gal Bur-Sage</t>
  </si>
  <si>
    <t>5 Gal Red Bird of Paradise</t>
  </si>
  <si>
    <t>5 Gal Fairy Duster</t>
  </si>
  <si>
    <t>5 Gal Hop Bush</t>
  </si>
  <si>
    <t>5 Gal Creosote</t>
  </si>
  <si>
    <t>5 Gal Silver Cloud Sage</t>
  </si>
  <si>
    <t>5 Gal Baja Ruellia</t>
  </si>
  <si>
    <t>5 Gal Jojoba</t>
  </si>
  <si>
    <t>5 Gal Yellow Bells</t>
  </si>
  <si>
    <t>Accents</t>
  </si>
  <si>
    <t>5 Gal Aloe Vera</t>
  </si>
  <si>
    <t>5 Gal Purple Threeawn</t>
  </si>
  <si>
    <t>5 Gal Desert Milkweed</t>
  </si>
  <si>
    <t>Cactus</t>
  </si>
  <si>
    <t>5 Gal Totem Pole Cactus</t>
  </si>
  <si>
    <t>5 Gal Bush Morning Glory</t>
  </si>
  <si>
    <t>5 Gal Cat's Claw</t>
  </si>
  <si>
    <t>24" Mulga</t>
  </si>
  <si>
    <t>1/4" Minus Madison Gold</t>
  </si>
  <si>
    <t>Boulder</t>
  </si>
  <si>
    <t>1 Ton Boulder</t>
  </si>
  <si>
    <t>1/2 Ton Boulder</t>
  </si>
  <si>
    <t>1/4 Ton Boulder</t>
  </si>
  <si>
    <t>Angular Rip Rap Caramel</t>
  </si>
  <si>
    <t>w/ profit</t>
  </si>
  <si>
    <t>new total</t>
  </si>
  <si>
    <t>Doege Development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</si>
</sst>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64"/>
  <sheetViews>
    <sheetView tabSelected="1" topLeftCell="A40" workbookViewId="0">
      <selection activeCell="G52" sqref="G5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1" t="s">
        <v>3</v>
      </c>
      <c r="B2" s="1" t="s">
        <v>0</v>
      </c>
      <c r="C2" s="11" t="s">
        <v>63</v>
      </c>
      <c r="D2" s="11"/>
      <c r="E2" s="11"/>
      <c r="F2" s="11"/>
    </row>
    <row r="3" spans="1:8" x14ac:dyDescent="0.35">
      <c r="A3" s="2" t="s">
        <v>4</v>
      </c>
      <c r="B3" s="1" t="s">
        <v>1</v>
      </c>
      <c r="C3" s="22">
        <v>44029</v>
      </c>
      <c r="D3" s="23"/>
      <c r="E3" s="23"/>
      <c r="F3" s="23"/>
    </row>
    <row r="4" spans="1:8" x14ac:dyDescent="0.35">
      <c r="A4" s="1" t="s">
        <v>5</v>
      </c>
      <c r="B4" s="1" t="s">
        <v>2</v>
      </c>
      <c r="C4" s="11" t="s">
        <v>30</v>
      </c>
      <c r="D4" s="11"/>
      <c r="E4" s="11"/>
      <c r="F4" s="11"/>
    </row>
    <row r="5" spans="1:8" x14ac:dyDescent="0.35">
      <c r="A5" s="1" t="s">
        <v>6</v>
      </c>
      <c r="B5" s="7" t="s">
        <v>21</v>
      </c>
      <c r="C5" s="22">
        <v>43891</v>
      </c>
      <c r="D5" s="23"/>
      <c r="E5" s="23"/>
      <c r="F5" s="23"/>
    </row>
    <row r="6" spans="1:8" ht="29.25" customHeight="1" x14ac:dyDescent="0.35">
      <c r="A6" s="1" t="s">
        <v>7</v>
      </c>
      <c r="B6" s="24" t="s">
        <v>8</v>
      </c>
      <c r="C6" s="24"/>
      <c r="D6" s="24"/>
      <c r="E6" s="24"/>
      <c r="F6" s="24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3" t="s">
        <v>10</v>
      </c>
      <c r="B8" s="13"/>
      <c r="C8" s="13"/>
      <c r="D8" s="13"/>
      <c r="E8" s="13" t="s">
        <v>9</v>
      </c>
      <c r="F8" s="13"/>
    </row>
    <row r="9" spans="1:8" x14ac:dyDescent="0.35">
      <c r="A9" s="11" t="s">
        <v>31</v>
      </c>
      <c r="B9" s="11"/>
      <c r="C9" s="11"/>
      <c r="D9" s="11"/>
      <c r="E9" s="12">
        <v>33</v>
      </c>
      <c r="F9" s="12"/>
      <c r="G9">
        <v>95</v>
      </c>
      <c r="H9">
        <f>E9*G9</f>
        <v>3135</v>
      </c>
    </row>
    <row r="10" spans="1:8" x14ac:dyDescent="0.35">
      <c r="A10" s="11" t="s">
        <v>32</v>
      </c>
      <c r="B10" s="11"/>
      <c r="C10" s="11"/>
      <c r="D10" s="11"/>
      <c r="E10" s="12">
        <v>10</v>
      </c>
      <c r="F10" s="12"/>
      <c r="G10">
        <v>95</v>
      </c>
      <c r="H10">
        <f t="shared" ref="H10:H51" si="0">E10*G10</f>
        <v>950</v>
      </c>
    </row>
    <row r="11" spans="1:8" x14ac:dyDescent="0.35">
      <c r="A11" s="11" t="s">
        <v>33</v>
      </c>
      <c r="B11" s="11"/>
      <c r="C11" s="11"/>
      <c r="D11" s="11"/>
      <c r="E11" s="12">
        <v>17</v>
      </c>
      <c r="F11" s="12"/>
      <c r="G11">
        <v>135</v>
      </c>
      <c r="H11">
        <f t="shared" si="0"/>
        <v>2295</v>
      </c>
    </row>
    <row r="12" spans="1:8" x14ac:dyDescent="0.35">
      <c r="A12" s="11" t="s">
        <v>54</v>
      </c>
      <c r="B12" s="11"/>
      <c r="C12" s="11"/>
      <c r="D12" s="11"/>
      <c r="E12" s="12">
        <v>44</v>
      </c>
      <c r="F12" s="12"/>
      <c r="G12">
        <v>95</v>
      </c>
      <c r="H12">
        <f t="shared" ref="H12" si="1">E12*G12</f>
        <v>4180</v>
      </c>
    </row>
    <row r="13" spans="1:8" x14ac:dyDescent="0.35">
      <c r="A13" s="11" t="s">
        <v>34</v>
      </c>
      <c r="B13" s="11"/>
      <c r="C13" s="11"/>
      <c r="D13" s="11"/>
      <c r="E13" s="12">
        <v>24</v>
      </c>
      <c r="F13" s="12"/>
      <c r="G13">
        <v>135</v>
      </c>
      <c r="H13">
        <f t="shared" si="0"/>
        <v>3240</v>
      </c>
    </row>
    <row r="14" spans="1:8" x14ac:dyDescent="0.35">
      <c r="A14" s="11" t="s">
        <v>36</v>
      </c>
      <c r="B14" s="11"/>
      <c r="C14" s="11"/>
      <c r="D14" s="11"/>
      <c r="E14" s="12">
        <v>8</v>
      </c>
      <c r="F14" s="12"/>
      <c r="G14">
        <v>95</v>
      </c>
      <c r="H14">
        <f>E14*G14</f>
        <v>760</v>
      </c>
    </row>
    <row r="15" spans="1:8" x14ac:dyDescent="0.35">
      <c r="A15" s="11" t="s">
        <v>35</v>
      </c>
      <c r="B15" s="11"/>
      <c r="C15" s="11"/>
      <c r="D15" s="11"/>
      <c r="E15" s="12">
        <v>24</v>
      </c>
      <c r="F15" s="12"/>
      <c r="G15">
        <v>92</v>
      </c>
      <c r="H15">
        <f t="shared" ref="H15" si="2">E15*G15</f>
        <v>2208</v>
      </c>
    </row>
    <row r="16" spans="1:8" x14ac:dyDescent="0.35">
      <c r="A16" s="4"/>
      <c r="B16" s="4"/>
      <c r="C16" s="4"/>
      <c r="D16" s="4"/>
      <c r="E16" s="4"/>
      <c r="F16" s="4"/>
      <c r="H16">
        <f>SUM(H9:H15)</f>
        <v>16768</v>
      </c>
    </row>
    <row r="17" spans="1:8" x14ac:dyDescent="0.35">
      <c r="A17" s="13" t="s">
        <v>11</v>
      </c>
      <c r="B17" s="13"/>
      <c r="C17" s="13"/>
      <c r="D17" s="13"/>
      <c r="E17" s="13" t="s">
        <v>9</v>
      </c>
      <c r="F17" s="14"/>
    </row>
    <row r="18" spans="1:8" x14ac:dyDescent="0.35">
      <c r="A18" s="11" t="s">
        <v>37</v>
      </c>
      <c r="B18" s="11"/>
      <c r="C18" s="11"/>
      <c r="D18" s="11"/>
      <c r="E18" s="12">
        <v>41</v>
      </c>
      <c r="F18" s="12"/>
      <c r="G18">
        <v>6.4</v>
      </c>
      <c r="H18">
        <f t="shared" si="0"/>
        <v>262.40000000000003</v>
      </c>
    </row>
    <row r="19" spans="1:8" x14ac:dyDescent="0.35">
      <c r="A19" s="11" t="s">
        <v>38</v>
      </c>
      <c r="B19" s="11"/>
      <c r="C19" s="11"/>
      <c r="D19" s="11"/>
      <c r="E19" s="12">
        <v>8</v>
      </c>
      <c r="F19" s="12"/>
      <c r="G19">
        <v>6.4</v>
      </c>
      <c r="H19">
        <f t="shared" si="0"/>
        <v>51.2</v>
      </c>
    </row>
    <row r="20" spans="1:8" x14ac:dyDescent="0.35">
      <c r="A20" s="11" t="s">
        <v>39</v>
      </c>
      <c r="B20" s="11"/>
      <c r="C20" s="11"/>
      <c r="D20" s="11"/>
      <c r="E20" s="12">
        <v>86</v>
      </c>
      <c r="F20" s="12"/>
      <c r="G20">
        <v>7.4</v>
      </c>
      <c r="H20">
        <f t="shared" si="0"/>
        <v>636.4</v>
      </c>
    </row>
    <row r="21" spans="1:8" x14ac:dyDescent="0.35">
      <c r="A21" s="11" t="s">
        <v>40</v>
      </c>
      <c r="B21" s="11"/>
      <c r="C21" s="11"/>
      <c r="D21" s="11"/>
      <c r="E21" s="12">
        <v>24</v>
      </c>
      <c r="F21" s="12"/>
      <c r="G21">
        <v>7.4</v>
      </c>
      <c r="H21">
        <f t="shared" si="0"/>
        <v>177.60000000000002</v>
      </c>
    </row>
    <row r="22" spans="1:8" ht="16.5" customHeight="1" x14ac:dyDescent="0.35">
      <c r="A22" s="11" t="s">
        <v>22</v>
      </c>
      <c r="B22" s="11"/>
      <c r="C22" s="11"/>
      <c r="D22" s="11"/>
      <c r="E22" s="12">
        <v>14</v>
      </c>
      <c r="F22" s="12"/>
      <c r="G22">
        <v>6.4</v>
      </c>
      <c r="H22">
        <f t="shared" si="0"/>
        <v>89.600000000000009</v>
      </c>
    </row>
    <row r="23" spans="1:8" x14ac:dyDescent="0.35">
      <c r="A23" s="11" t="s">
        <v>41</v>
      </c>
      <c r="B23" s="11"/>
      <c r="C23" s="11"/>
      <c r="D23" s="11"/>
      <c r="E23" s="12">
        <v>19</v>
      </c>
      <c r="F23" s="12"/>
      <c r="G23">
        <v>9</v>
      </c>
      <c r="H23">
        <f t="shared" si="0"/>
        <v>171</v>
      </c>
    </row>
    <row r="24" spans="1:8" x14ac:dyDescent="0.35">
      <c r="A24" s="11" t="s">
        <v>42</v>
      </c>
      <c r="B24" s="11"/>
      <c r="C24" s="11"/>
      <c r="D24" s="11"/>
      <c r="E24" s="12">
        <v>9</v>
      </c>
      <c r="F24" s="12"/>
      <c r="G24">
        <v>8</v>
      </c>
      <c r="H24">
        <f t="shared" si="0"/>
        <v>72</v>
      </c>
    </row>
    <row r="25" spans="1:8" x14ac:dyDescent="0.35">
      <c r="A25" s="11" t="s">
        <v>43</v>
      </c>
      <c r="B25" s="11"/>
      <c r="C25" s="11"/>
      <c r="D25" s="11"/>
      <c r="E25" s="12">
        <v>42</v>
      </c>
      <c r="F25" s="12"/>
      <c r="G25">
        <v>6.4</v>
      </c>
      <c r="H25">
        <f t="shared" ref="H25:H26" si="3">E25*G25</f>
        <v>268.8</v>
      </c>
    </row>
    <row r="26" spans="1:8" x14ac:dyDescent="0.35">
      <c r="A26" s="11" t="s">
        <v>44</v>
      </c>
      <c r="B26" s="11"/>
      <c r="C26" s="11"/>
      <c r="D26" s="11"/>
      <c r="E26" s="12">
        <v>28</v>
      </c>
      <c r="F26" s="12"/>
      <c r="G26">
        <v>8</v>
      </c>
      <c r="H26">
        <f t="shared" si="3"/>
        <v>224</v>
      </c>
    </row>
    <row r="27" spans="1:8" x14ac:dyDescent="0.35">
      <c r="A27" s="11" t="s">
        <v>45</v>
      </c>
      <c r="B27" s="11"/>
      <c r="C27" s="11"/>
      <c r="D27" s="11"/>
      <c r="E27" s="12">
        <v>15</v>
      </c>
      <c r="F27" s="12"/>
      <c r="G27">
        <v>6.4</v>
      </c>
      <c r="H27">
        <f t="shared" ref="H27" si="4">E27*G27</f>
        <v>96</v>
      </c>
    </row>
    <row r="28" spans="1:8" x14ac:dyDescent="0.35">
      <c r="A28" s="8"/>
      <c r="B28" s="8"/>
      <c r="C28" s="8"/>
      <c r="D28" s="8"/>
      <c r="E28" s="9"/>
      <c r="F28" s="10"/>
      <c r="H28">
        <f>SUM(H18:H27)</f>
        <v>2049</v>
      </c>
    </row>
    <row r="29" spans="1:8" x14ac:dyDescent="0.35">
      <c r="A29" s="13" t="s">
        <v>46</v>
      </c>
      <c r="B29" s="13"/>
      <c r="C29" s="13"/>
      <c r="D29" s="13"/>
      <c r="E29" s="13" t="s">
        <v>9</v>
      </c>
      <c r="F29" s="14"/>
    </row>
    <row r="30" spans="1:8" x14ac:dyDescent="0.35">
      <c r="A30" s="11" t="s">
        <v>47</v>
      </c>
      <c r="B30" s="11"/>
      <c r="C30" s="11"/>
      <c r="D30" s="11"/>
      <c r="E30" s="12">
        <v>81</v>
      </c>
      <c r="F30" s="12"/>
      <c r="G30">
        <v>9</v>
      </c>
      <c r="H30">
        <f t="shared" si="0"/>
        <v>729</v>
      </c>
    </row>
    <row r="31" spans="1:8" x14ac:dyDescent="0.35">
      <c r="A31" s="11" t="s">
        <v>48</v>
      </c>
      <c r="B31" s="11"/>
      <c r="C31" s="11"/>
      <c r="D31" s="11"/>
      <c r="E31" s="12">
        <v>206</v>
      </c>
      <c r="F31" s="12"/>
      <c r="G31">
        <v>8</v>
      </c>
      <c r="H31">
        <f t="shared" si="0"/>
        <v>1648</v>
      </c>
    </row>
    <row r="32" spans="1:8" x14ac:dyDescent="0.35">
      <c r="A32" s="11" t="s">
        <v>49</v>
      </c>
      <c r="B32" s="11"/>
      <c r="C32" s="11"/>
      <c r="D32" s="11"/>
      <c r="E32" s="12">
        <v>14</v>
      </c>
      <c r="F32" s="12"/>
      <c r="G32">
        <v>8</v>
      </c>
      <c r="H32">
        <f t="shared" si="0"/>
        <v>112</v>
      </c>
    </row>
    <row r="33" spans="1:8" x14ac:dyDescent="0.35">
      <c r="A33" s="11" t="s">
        <v>23</v>
      </c>
      <c r="B33" s="11"/>
      <c r="C33" s="11"/>
      <c r="D33" s="11"/>
      <c r="E33" s="12">
        <v>20</v>
      </c>
      <c r="F33" s="12"/>
      <c r="G33">
        <v>6.4</v>
      </c>
      <c r="H33">
        <f t="shared" si="0"/>
        <v>128</v>
      </c>
    </row>
    <row r="34" spans="1:8" x14ac:dyDescent="0.35">
      <c r="A34" s="4"/>
      <c r="B34" s="4"/>
      <c r="C34" s="4"/>
      <c r="D34" s="4"/>
      <c r="E34" s="5"/>
      <c r="F34" s="5"/>
      <c r="H34">
        <f>SUM(H30:H33)</f>
        <v>2617</v>
      </c>
    </row>
    <row r="35" spans="1:8" x14ac:dyDescent="0.35">
      <c r="A35" s="13" t="s">
        <v>50</v>
      </c>
      <c r="B35" s="13"/>
      <c r="C35" s="13"/>
      <c r="D35" s="13"/>
      <c r="E35" s="13" t="s">
        <v>9</v>
      </c>
      <c r="F35" s="14"/>
    </row>
    <row r="36" spans="1:8" x14ac:dyDescent="0.35">
      <c r="A36" s="11" t="s">
        <v>51</v>
      </c>
      <c r="B36" s="11"/>
      <c r="C36" s="11"/>
      <c r="D36" s="11"/>
      <c r="E36" s="12">
        <v>12</v>
      </c>
      <c r="F36" s="12"/>
      <c r="G36">
        <v>35</v>
      </c>
      <c r="H36">
        <f t="shared" ref="H36" si="5">E36*G36</f>
        <v>420</v>
      </c>
    </row>
    <row r="37" spans="1:8" x14ac:dyDescent="0.35">
      <c r="A37" s="4"/>
      <c r="B37" s="4"/>
      <c r="C37" s="4"/>
      <c r="D37" s="4"/>
      <c r="E37" s="5"/>
      <c r="F37" s="5"/>
      <c r="H37">
        <v>420</v>
      </c>
    </row>
    <row r="38" spans="1:8" x14ac:dyDescent="0.35">
      <c r="A38" s="13" t="s">
        <v>46</v>
      </c>
      <c r="B38" s="13"/>
      <c r="C38" s="13"/>
      <c r="D38" s="13"/>
      <c r="E38" s="13" t="s">
        <v>9</v>
      </c>
      <c r="F38" s="14"/>
    </row>
    <row r="39" spans="1:8" x14ac:dyDescent="0.35">
      <c r="A39" s="11" t="s">
        <v>52</v>
      </c>
      <c r="B39" s="11"/>
      <c r="C39" s="11"/>
      <c r="D39" s="11"/>
      <c r="E39" s="12">
        <v>361</v>
      </c>
      <c r="F39" s="12"/>
      <c r="G39">
        <v>8</v>
      </c>
      <c r="H39">
        <f t="shared" ref="H39:H40" si="6">E39*G39</f>
        <v>2888</v>
      </c>
    </row>
    <row r="40" spans="1:8" x14ac:dyDescent="0.35">
      <c r="A40" s="11" t="s">
        <v>53</v>
      </c>
      <c r="B40" s="11"/>
      <c r="C40" s="11"/>
      <c r="D40" s="11"/>
      <c r="E40" s="12">
        <v>3</v>
      </c>
      <c r="F40" s="12"/>
      <c r="G40">
        <v>12</v>
      </c>
      <c r="H40">
        <f t="shared" si="6"/>
        <v>36</v>
      </c>
    </row>
    <row r="41" spans="1:8" x14ac:dyDescent="0.35">
      <c r="A41" s="4"/>
      <c r="B41" s="4"/>
      <c r="C41" s="4"/>
      <c r="D41" s="4"/>
      <c r="E41" s="5"/>
      <c r="F41" s="5"/>
      <c r="H41">
        <f>SUM(H39:H40)</f>
        <v>2924</v>
      </c>
    </row>
    <row r="42" spans="1:8" x14ac:dyDescent="0.35">
      <c r="A42" s="13" t="s">
        <v>24</v>
      </c>
      <c r="B42" s="13"/>
      <c r="C42" s="13"/>
      <c r="D42" s="13"/>
      <c r="E42" s="13" t="s">
        <v>9</v>
      </c>
      <c r="F42" s="14"/>
    </row>
    <row r="43" spans="1:8" x14ac:dyDescent="0.35">
      <c r="A43" s="11" t="s">
        <v>55</v>
      </c>
      <c r="B43" s="11"/>
      <c r="C43" s="11"/>
      <c r="D43" s="11"/>
      <c r="E43" s="12">
        <v>880</v>
      </c>
      <c r="F43" s="12"/>
      <c r="G43">
        <v>30</v>
      </c>
      <c r="H43">
        <f t="shared" si="0"/>
        <v>26400</v>
      </c>
    </row>
    <row r="44" spans="1:8" x14ac:dyDescent="0.35">
      <c r="A44" s="4"/>
      <c r="B44" s="4"/>
      <c r="C44" s="4"/>
      <c r="D44" s="4"/>
      <c r="E44" s="5"/>
      <c r="F44" s="5"/>
      <c r="H44">
        <f>H43</f>
        <v>26400</v>
      </c>
    </row>
    <row r="45" spans="1:8" x14ac:dyDescent="0.35">
      <c r="A45" s="13" t="s">
        <v>56</v>
      </c>
      <c r="B45" s="13"/>
      <c r="C45" s="13"/>
      <c r="D45" s="13"/>
      <c r="E45" s="13" t="s">
        <v>9</v>
      </c>
      <c r="F45" s="14"/>
    </row>
    <row r="46" spans="1:8" x14ac:dyDescent="0.35">
      <c r="A46" s="11" t="s">
        <v>57</v>
      </c>
      <c r="B46" s="11"/>
      <c r="C46" s="11"/>
      <c r="D46" s="11"/>
      <c r="E46" s="12">
        <v>16</v>
      </c>
      <c r="F46" s="12"/>
      <c r="G46">
        <v>250</v>
      </c>
      <c r="H46">
        <f>E46*G46</f>
        <v>4000</v>
      </c>
    </row>
    <row r="47" spans="1:8" x14ac:dyDescent="0.35">
      <c r="A47" s="11" t="s">
        <v>58</v>
      </c>
      <c r="B47" s="11"/>
      <c r="C47" s="11"/>
      <c r="D47" s="11"/>
      <c r="E47" s="12">
        <v>17</v>
      </c>
      <c r="F47" s="12"/>
      <c r="G47">
        <v>200</v>
      </c>
      <c r="H47">
        <f t="shared" si="0"/>
        <v>3400</v>
      </c>
    </row>
    <row r="48" spans="1:8" x14ac:dyDescent="0.35">
      <c r="A48" s="11" t="s">
        <v>59</v>
      </c>
      <c r="B48" s="11"/>
      <c r="C48" s="11"/>
      <c r="D48" s="11"/>
      <c r="E48" s="12">
        <v>17</v>
      </c>
      <c r="F48" s="12"/>
      <c r="G48">
        <v>150</v>
      </c>
      <c r="H48">
        <f t="shared" ref="H48" si="7">E48*G48</f>
        <v>2550</v>
      </c>
    </row>
    <row r="49" spans="1:8" x14ac:dyDescent="0.35">
      <c r="A49" s="4"/>
      <c r="B49" s="4"/>
      <c r="C49" s="4"/>
      <c r="D49" s="4"/>
      <c r="E49" s="5"/>
      <c r="F49" s="5"/>
      <c r="H49">
        <f>SUM(H46:H48)</f>
        <v>9950</v>
      </c>
    </row>
    <row r="50" spans="1:8" x14ac:dyDescent="0.35">
      <c r="A50" s="13" t="s">
        <v>25</v>
      </c>
      <c r="B50" s="13"/>
      <c r="C50" s="13"/>
      <c r="D50" s="13"/>
      <c r="E50" s="13" t="s">
        <v>9</v>
      </c>
      <c r="F50" s="14"/>
    </row>
    <row r="51" spans="1:8" x14ac:dyDescent="0.35">
      <c r="A51" s="11" t="s">
        <v>60</v>
      </c>
      <c r="B51" s="11"/>
      <c r="C51" s="11"/>
      <c r="D51" s="11"/>
      <c r="E51" s="12">
        <v>40</v>
      </c>
      <c r="F51" s="12"/>
      <c r="G51">
        <v>65</v>
      </c>
      <c r="H51">
        <f t="shared" si="0"/>
        <v>2600</v>
      </c>
    </row>
    <row r="52" spans="1:8" x14ac:dyDescent="0.35">
      <c r="A52" s="4"/>
      <c r="B52" s="4"/>
      <c r="C52" s="4"/>
      <c r="D52" s="4"/>
      <c r="E52" s="5"/>
      <c r="F52" s="5"/>
    </row>
    <row r="53" spans="1:8" x14ac:dyDescent="0.35">
      <c r="A53" s="13" t="s">
        <v>13</v>
      </c>
      <c r="B53" s="13"/>
      <c r="C53" s="13"/>
      <c r="D53" s="13"/>
      <c r="E53" s="13"/>
      <c r="F53" s="14"/>
      <c r="G53" t="s">
        <v>26</v>
      </c>
      <c r="H53">
        <f>SUM(H51,H49,H44,H41,H37,H34,H28,H16)</f>
        <v>63728</v>
      </c>
    </row>
    <row r="54" spans="1:8" x14ac:dyDescent="0.35">
      <c r="A54" s="15" t="s">
        <v>14</v>
      </c>
      <c r="B54" s="16"/>
      <c r="C54" s="16"/>
      <c r="D54" s="16"/>
      <c r="E54" s="16"/>
      <c r="F54" s="17"/>
      <c r="G54" t="s">
        <v>27</v>
      </c>
      <c r="H54">
        <v>29995</v>
      </c>
    </row>
    <row r="55" spans="1:8" x14ac:dyDescent="0.35">
      <c r="A55" s="15" t="s">
        <v>15</v>
      </c>
      <c r="B55" s="16"/>
      <c r="C55" s="16"/>
      <c r="D55" s="16"/>
      <c r="E55" s="16"/>
      <c r="F55" s="17"/>
      <c r="G55" t="s">
        <v>28</v>
      </c>
      <c r="H55">
        <v>25600</v>
      </c>
    </row>
    <row r="56" spans="1:8" x14ac:dyDescent="0.35">
      <c r="A56" s="15" t="s">
        <v>16</v>
      </c>
      <c r="B56" s="16"/>
      <c r="C56" s="16"/>
      <c r="D56" s="16"/>
      <c r="E56" s="16"/>
      <c r="F56" s="17"/>
      <c r="G56" t="s">
        <v>29</v>
      </c>
      <c r="H56">
        <v>6000</v>
      </c>
    </row>
    <row r="57" spans="1:8" x14ac:dyDescent="0.35">
      <c r="A57" s="15" t="s">
        <v>17</v>
      </c>
      <c r="B57" s="16"/>
      <c r="C57" s="16"/>
      <c r="D57" s="16"/>
      <c r="E57" s="16"/>
      <c r="F57" s="17"/>
    </row>
    <row r="58" spans="1:8" x14ac:dyDescent="0.35">
      <c r="A58" s="15" t="s">
        <v>17</v>
      </c>
      <c r="B58" s="16"/>
      <c r="C58" s="16"/>
      <c r="D58" s="16"/>
      <c r="E58" s="16"/>
      <c r="F58" s="17"/>
      <c r="G58" t="s">
        <v>62</v>
      </c>
      <c r="H58">
        <f>SUM(H53:H56)</f>
        <v>125323</v>
      </c>
    </row>
    <row r="59" spans="1:8" x14ac:dyDescent="0.35">
      <c r="A59" s="15" t="s">
        <v>18</v>
      </c>
      <c r="B59" s="16"/>
      <c r="C59" s="16"/>
      <c r="D59" s="16"/>
      <c r="E59" s="16"/>
      <c r="F59" s="17"/>
      <c r="G59" t="s">
        <v>61</v>
      </c>
      <c r="H59">
        <f>H58*1.25</f>
        <v>156653.75</v>
      </c>
    </row>
    <row r="60" spans="1:8" x14ac:dyDescent="0.35">
      <c r="A60" s="15" t="s">
        <v>19</v>
      </c>
      <c r="B60" s="16"/>
      <c r="C60" s="16"/>
      <c r="D60" s="16"/>
      <c r="E60" s="16"/>
      <c r="F60" s="17"/>
    </row>
    <row r="61" spans="1:8" x14ac:dyDescent="0.35">
      <c r="A61" s="15" t="s">
        <v>20</v>
      </c>
      <c r="B61" s="16"/>
      <c r="C61" s="16"/>
      <c r="D61" s="16"/>
      <c r="E61" s="16"/>
      <c r="F61" s="17"/>
    </row>
    <row r="62" spans="1:8" ht="15.75" customHeight="1" thickBot="1" x14ac:dyDescent="0.4">
      <c r="A62" s="3"/>
      <c r="B62" s="3"/>
      <c r="C62" s="3"/>
      <c r="D62" s="3"/>
      <c r="E62" s="3"/>
      <c r="F62" s="3"/>
    </row>
    <row r="63" spans="1:8" x14ac:dyDescent="0.35">
      <c r="A63" s="18" t="s">
        <v>12</v>
      </c>
      <c r="B63" s="19"/>
      <c r="C63" s="19"/>
      <c r="D63" s="20"/>
      <c r="E63" s="18">
        <f>H59</f>
        <v>156653.75</v>
      </c>
      <c r="F63" s="20"/>
    </row>
    <row r="64" spans="1:8" x14ac:dyDescent="0.35">
      <c r="A64" s="6"/>
      <c r="B64" s="6"/>
      <c r="C64" s="6"/>
      <c r="D64" s="6"/>
      <c r="E64" s="6"/>
      <c r="F64" s="6"/>
    </row>
  </sheetData>
  <mergeCells count="91">
    <mergeCell ref="A48:D48"/>
    <mergeCell ref="E48:F48"/>
    <mergeCell ref="A24:D24"/>
    <mergeCell ref="E24:F24"/>
    <mergeCell ref="A32:D32"/>
    <mergeCell ref="E32:F32"/>
    <mergeCell ref="A33:D33"/>
    <mergeCell ref="E33:F33"/>
    <mergeCell ref="A35:D35"/>
    <mergeCell ref="E35:F35"/>
    <mergeCell ref="A58:F58"/>
    <mergeCell ref="A29:D29"/>
    <mergeCell ref="A45:D45"/>
    <mergeCell ref="E45:F45"/>
    <mergeCell ref="E23:F23"/>
    <mergeCell ref="A10:D10"/>
    <mergeCell ref="E10:F10"/>
    <mergeCell ref="A11:D11"/>
    <mergeCell ref="E11:F11"/>
    <mergeCell ref="A18:D18"/>
    <mergeCell ref="E18:F18"/>
    <mergeCell ref="A17:D17"/>
    <mergeCell ref="A13:D13"/>
    <mergeCell ref="B6:F6"/>
    <mergeCell ref="E17:F17"/>
    <mergeCell ref="A8:D8"/>
    <mergeCell ref="A59:F59"/>
    <mergeCell ref="A60:F60"/>
    <mergeCell ref="A31:D31"/>
    <mergeCell ref="E31:F31"/>
    <mergeCell ref="A19:D19"/>
    <mergeCell ref="E19:F19"/>
    <mergeCell ref="A22:D22"/>
    <mergeCell ref="E29:F29"/>
    <mergeCell ref="E8:F8"/>
    <mergeCell ref="A9:D9"/>
    <mergeCell ref="E9:F9"/>
    <mergeCell ref="E22:F22"/>
    <mergeCell ref="A23:D23"/>
    <mergeCell ref="A1:F1"/>
    <mergeCell ref="C2:F2"/>
    <mergeCell ref="C3:F3"/>
    <mergeCell ref="C4:F4"/>
    <mergeCell ref="C5:F5"/>
    <mergeCell ref="E13:F13"/>
    <mergeCell ref="A14:D14"/>
    <mergeCell ref="E14:F14"/>
    <mergeCell ref="A54:F54"/>
    <mergeCell ref="A55:F55"/>
    <mergeCell ref="A15:D15"/>
    <mergeCell ref="E15:F15"/>
    <mergeCell ref="A26:D26"/>
    <mergeCell ref="E26:F26"/>
    <mergeCell ref="A27:D27"/>
    <mergeCell ref="E27:F27"/>
    <mergeCell ref="A36:D36"/>
    <mergeCell ref="A38:D38"/>
    <mergeCell ref="E38:F38"/>
    <mergeCell ref="A39:D39"/>
    <mergeCell ref="E39:F39"/>
    <mergeCell ref="E43:F43"/>
    <mergeCell ref="A46:D46"/>
    <mergeCell ref="E46:F46"/>
    <mergeCell ref="A25:D25"/>
    <mergeCell ref="E25:F25"/>
    <mergeCell ref="A47:D47"/>
    <mergeCell ref="E47:F47"/>
    <mergeCell ref="A50:D50"/>
    <mergeCell ref="E50:F50"/>
    <mergeCell ref="A51:D51"/>
    <mergeCell ref="E51:F51"/>
    <mergeCell ref="A63:D63"/>
    <mergeCell ref="A56:F56"/>
    <mergeCell ref="A57:F57"/>
    <mergeCell ref="A53:F53"/>
    <mergeCell ref="A61:F61"/>
    <mergeCell ref="E63:F63"/>
    <mergeCell ref="A40:D40"/>
    <mergeCell ref="E40:F40"/>
    <mergeCell ref="A12:D12"/>
    <mergeCell ref="E12:F12"/>
    <mergeCell ref="A30:D30"/>
    <mergeCell ref="E30:F30"/>
    <mergeCell ref="E20:F20"/>
    <mergeCell ref="A21:D21"/>
    <mergeCell ref="E21:F21"/>
    <mergeCell ref="A20:D20"/>
    <mergeCell ref="E36:F36"/>
    <mergeCell ref="A42:D42"/>
    <mergeCell ref="E42:F42"/>
    <mergeCell ref="A43:D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2020-07-17T03:09:23Z</dcterms:modified>
</cp:coreProperties>
</file>