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2" documentId="8_{F56B6F6E-8041-417D-A20F-4689C0936EEC}" xr6:coauthVersionLast="47" xr6:coauthVersionMax="47" xr10:uidLastSave="{B8A92ADB-B685-49E3-8FF1-526689310309}"/>
  <bookViews>
    <workbookView xWindow="-5130" yWindow="138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1" l="1"/>
  <c r="H40" i="1" l="1"/>
  <c r="H39" i="1"/>
  <c r="H36" i="1"/>
  <c r="H37" i="1" s="1"/>
  <c r="H33" i="1"/>
  <c r="H34" i="1" s="1"/>
  <c r="H26" i="1"/>
  <c r="H25" i="1"/>
  <c r="H24" i="1"/>
  <c r="H23" i="1"/>
  <c r="H22" i="1"/>
  <c r="H21" i="1"/>
  <c r="H30" i="1"/>
  <c r="H29" i="1"/>
  <c r="H12" i="1"/>
  <c r="H11" i="1"/>
  <c r="H18" i="1"/>
  <c r="H17" i="1"/>
  <c r="H16" i="1"/>
  <c r="H15" i="1"/>
  <c r="H10" i="1"/>
  <c r="H9" i="1"/>
  <c r="H41" i="1" l="1"/>
  <c r="H31" i="1"/>
  <c r="H27" i="1"/>
  <c r="H19" i="1"/>
  <c r="H13" i="1"/>
  <c r="H43" i="1"/>
  <c r="H44" i="1" s="1"/>
  <c r="I45" i="1" l="1"/>
  <c r="I49" i="1" s="1"/>
  <c r="I50" i="1" s="1"/>
  <c r="I51" i="1" s="1"/>
</calcChain>
</file>

<file path=xl/sharedStrings.xml><?xml version="1.0" encoding="utf-8"?>
<sst xmlns="http://schemas.openxmlformats.org/spreadsheetml/2006/main" count="82" uniqueCount="72">
  <si>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</si>
  <si>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</si>
  <si>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</si>
  <si>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</si>
  <si>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</si>
  <si>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</si>
  <si>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</si>
  <si>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</si>
  <si>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</si>
  <si>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</si>
  <si>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</si>
  <si>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</si>
  <si>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</si>
  <si>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</si>
  <si>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</si>
  <si>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</si>
  <si>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</si>
  <si>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</si>
  <si>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</si>
  <si>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</si>
  <si>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</si>
  <si>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</si>
  <si>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</si>
  <si>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</si>
  <si>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</si>
  <si>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</si>
  <si>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</si>
  <si>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</si>
  <si>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</si>
  <si>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</si>
  <si>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</si>
  <si>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</si>
  <si>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</si>
  <si>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Medicinal Aloe</t>
  </si>
  <si>
    <t>Vines</t>
  </si>
  <si>
    <t>Rotor/Spray Irrigation</t>
  </si>
  <si>
    <t>Steel Header Excluded</t>
  </si>
  <si>
    <t>Booster Pumps Excluded</t>
  </si>
  <si>
    <t>Pots and Amenities Excluded</t>
  </si>
  <si>
    <t>Notes and Exclusions</t>
  </si>
  <si>
    <t>Future Escalation</t>
  </si>
  <si>
    <t>5 Gal Baja Fairy Duster</t>
  </si>
  <si>
    <t>Cranes Excluded</t>
  </si>
  <si>
    <t>Groundcovers</t>
  </si>
  <si>
    <t>1 Gal Desert Carpet</t>
  </si>
  <si>
    <t>1 Gal Outback Sunrise Emu</t>
  </si>
  <si>
    <t>Canyon View</t>
  </si>
  <si>
    <t>Fort X</t>
  </si>
  <si>
    <t>24" Box Mulga</t>
  </si>
  <si>
    <t>24" Box Hybrid Palo Verde</t>
  </si>
  <si>
    <t>24" Box Velvet Mesquite</t>
  </si>
  <si>
    <t>24" Box Chaste Tree</t>
  </si>
  <si>
    <t>5 Gal Mexican of Paradise</t>
  </si>
  <si>
    <t>5 Gal Hop Bush</t>
  </si>
  <si>
    <t>5 Gal Lynn's Legacy Texas Ranger</t>
  </si>
  <si>
    <t>Accents</t>
  </si>
  <si>
    <t>5 Gal Sago Palm</t>
  </si>
  <si>
    <t>5 Gal Desert Spoon</t>
  </si>
  <si>
    <t>5 Gal Red Hesperaloe</t>
  </si>
  <si>
    <t>3 Gal Brakelights Red Hesperaloe</t>
  </si>
  <si>
    <t>5 Gal Elephant's Food</t>
  </si>
  <si>
    <t>Grasses</t>
  </si>
  <si>
    <t>5 Gal Trumpet Creeper</t>
  </si>
  <si>
    <t>1 Gal Regal Mist Muhly</t>
  </si>
  <si>
    <t>Boulders</t>
  </si>
  <si>
    <t>Surface Select Boulder (2 Ton)</t>
  </si>
  <si>
    <t>Surface Select Boulder (1 Ton)</t>
  </si>
  <si>
    <t>Trees</t>
  </si>
  <si>
    <t>1/2" Screened T.B.D.</t>
  </si>
  <si>
    <t>Artificial Turf</t>
  </si>
  <si>
    <t>Boring, Sawcuts and Patchbacks Excluded</t>
  </si>
  <si>
    <t>1/2" Minus To Match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</si>
</sst>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6"/>
  <sheetViews>
    <sheetView tabSelected="1" topLeftCell="A32" workbookViewId="0">
      <selection activeCell="E56" sqref="E5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4" t="s">
        <v>46</v>
      </c>
      <c r="D2" s="14"/>
      <c r="E2" s="14"/>
      <c r="F2" s="14"/>
    </row>
    <row r="3" spans="1:8" x14ac:dyDescent="0.35">
      <c r="A3" s="5" t="s">
        <v>2</v>
      </c>
      <c r="B3" s="4" t="s">
        <v>3</v>
      </c>
      <c r="C3" s="21">
        <v>44602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4" t="s">
        <v>47</v>
      </c>
      <c r="D4" s="14"/>
      <c r="E4" s="14"/>
      <c r="F4" s="14"/>
    </row>
    <row r="5" spans="1:8" x14ac:dyDescent="0.35">
      <c r="A5" s="4" t="s">
        <v>6</v>
      </c>
      <c r="B5" s="4" t="s">
        <v>7</v>
      </c>
      <c r="C5" s="21">
        <v>44575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67</v>
      </c>
      <c r="B8" s="12"/>
      <c r="C8" s="12"/>
      <c r="D8" s="12"/>
      <c r="E8" s="12" t="s">
        <v>10</v>
      </c>
      <c r="F8" s="12"/>
    </row>
    <row r="9" spans="1:8" x14ac:dyDescent="0.35">
      <c r="A9" s="14" t="s">
        <v>48</v>
      </c>
      <c r="B9" s="14"/>
      <c r="C9" s="14"/>
      <c r="D9" s="14"/>
      <c r="E9" s="15">
        <v>12</v>
      </c>
      <c r="F9" s="15"/>
      <c r="G9">
        <v>135</v>
      </c>
      <c r="H9">
        <f t="shared" ref="H9:H10" si="0">SUM(E9*G9)</f>
        <v>1620</v>
      </c>
    </row>
    <row r="10" spans="1:8" x14ac:dyDescent="0.35">
      <c r="A10" s="14" t="s">
        <v>49</v>
      </c>
      <c r="B10" s="14"/>
      <c r="C10" s="14"/>
      <c r="D10" s="14"/>
      <c r="E10" s="15">
        <v>6</v>
      </c>
      <c r="F10" s="15"/>
      <c r="G10">
        <v>110</v>
      </c>
      <c r="H10">
        <f t="shared" si="0"/>
        <v>660</v>
      </c>
    </row>
    <row r="11" spans="1:8" x14ac:dyDescent="0.35">
      <c r="A11" s="14" t="s">
        <v>50</v>
      </c>
      <c r="B11" s="14"/>
      <c r="C11" s="14"/>
      <c r="D11" s="14"/>
      <c r="E11" s="15">
        <v>6</v>
      </c>
      <c r="F11" s="15"/>
      <c r="G11">
        <v>110</v>
      </c>
      <c r="H11">
        <f t="shared" ref="H11:H12" si="1">SUM(E11*G11)</f>
        <v>660</v>
      </c>
    </row>
    <row r="12" spans="1:8" x14ac:dyDescent="0.35">
      <c r="A12" s="14" t="s">
        <v>51</v>
      </c>
      <c r="B12" s="14"/>
      <c r="C12" s="14"/>
      <c r="D12" s="14"/>
      <c r="E12" s="15">
        <v>2</v>
      </c>
      <c r="F12" s="15"/>
      <c r="G12">
        <v>110</v>
      </c>
      <c r="H12">
        <f t="shared" si="1"/>
        <v>220</v>
      </c>
    </row>
    <row r="13" spans="1:8" x14ac:dyDescent="0.35">
      <c r="E13" s="2"/>
      <c r="F13" s="2"/>
      <c r="H13">
        <f>SUM(H9:H12)</f>
        <v>3160</v>
      </c>
    </row>
    <row r="14" spans="1:8" x14ac:dyDescent="0.35">
      <c r="A14" s="12" t="s">
        <v>28</v>
      </c>
      <c r="B14" s="12"/>
      <c r="C14" s="12"/>
      <c r="D14" s="12"/>
      <c r="E14" s="12" t="s">
        <v>10</v>
      </c>
      <c r="F14" s="12"/>
    </row>
    <row r="15" spans="1:8" x14ac:dyDescent="0.35">
      <c r="A15" s="14" t="s">
        <v>52</v>
      </c>
      <c r="B15" s="14"/>
      <c r="C15" s="14"/>
      <c r="D15" s="14"/>
      <c r="E15" s="15">
        <v>17</v>
      </c>
      <c r="F15" s="15"/>
      <c r="G15">
        <v>8</v>
      </c>
      <c r="H15">
        <f>SUM(E15*G15)</f>
        <v>136</v>
      </c>
    </row>
    <row r="16" spans="1:8" x14ac:dyDescent="0.35">
      <c r="A16" s="14" t="s">
        <v>41</v>
      </c>
      <c r="B16" s="14"/>
      <c r="C16" s="14"/>
      <c r="D16" s="14"/>
      <c r="E16" s="15">
        <v>17</v>
      </c>
      <c r="F16" s="15"/>
      <c r="G16">
        <v>9</v>
      </c>
      <c r="H16">
        <f t="shared" ref="H16:H17" si="2">SUM(E16*G16)</f>
        <v>153</v>
      </c>
    </row>
    <row r="17" spans="1:8" x14ac:dyDescent="0.35">
      <c r="A17" s="14" t="s">
        <v>53</v>
      </c>
      <c r="B17" s="14"/>
      <c r="C17" s="14"/>
      <c r="D17" s="14"/>
      <c r="E17" s="15">
        <v>29</v>
      </c>
      <c r="F17" s="15"/>
      <c r="G17">
        <v>8</v>
      </c>
      <c r="H17">
        <f t="shared" si="2"/>
        <v>232</v>
      </c>
    </row>
    <row r="18" spans="1:8" x14ac:dyDescent="0.35">
      <c r="A18" s="14" t="s">
        <v>54</v>
      </c>
      <c r="B18" s="14"/>
      <c r="C18" s="14"/>
      <c r="D18" s="14"/>
      <c r="E18" s="15">
        <v>26</v>
      </c>
      <c r="F18" s="15"/>
      <c r="G18">
        <v>8</v>
      </c>
      <c r="H18">
        <f>SUM(E18*G18)</f>
        <v>208</v>
      </c>
    </row>
    <row r="19" spans="1:8" x14ac:dyDescent="0.35">
      <c r="A19" s="6"/>
      <c r="B19" s="6"/>
      <c r="C19" s="6"/>
      <c r="D19" s="6"/>
      <c r="E19" s="8"/>
      <c r="F19" s="8"/>
      <c r="H19">
        <f>SUM(H15:H18)</f>
        <v>729</v>
      </c>
    </row>
    <row r="20" spans="1:8" ht="13.5" customHeight="1" x14ac:dyDescent="0.35">
      <c r="A20" s="12" t="s">
        <v>55</v>
      </c>
      <c r="B20" s="12"/>
      <c r="C20" s="12"/>
      <c r="D20" s="12"/>
      <c r="E20" s="12" t="s">
        <v>10</v>
      </c>
      <c r="F20" s="12"/>
    </row>
    <row r="21" spans="1:8" x14ac:dyDescent="0.35">
      <c r="A21" s="14" t="s">
        <v>33</v>
      </c>
      <c r="B21" s="14"/>
      <c r="C21" s="14"/>
      <c r="D21" s="14"/>
      <c r="E21" s="15">
        <v>141</v>
      </c>
      <c r="F21" s="15"/>
      <c r="G21">
        <v>9</v>
      </c>
      <c r="H21">
        <f>SUM(E21*G21)</f>
        <v>1269</v>
      </c>
    </row>
    <row r="22" spans="1:8" x14ac:dyDescent="0.35">
      <c r="A22" s="14" t="s">
        <v>56</v>
      </c>
      <c r="B22" s="14"/>
      <c r="C22" s="14"/>
      <c r="D22" s="14"/>
      <c r="E22" s="15">
        <v>16</v>
      </c>
      <c r="F22" s="15"/>
      <c r="G22">
        <v>35</v>
      </c>
      <c r="H22">
        <f t="shared" ref="H22:H23" si="3">SUM(E22*G22)</f>
        <v>560</v>
      </c>
    </row>
    <row r="23" spans="1:8" x14ac:dyDescent="0.35">
      <c r="A23" s="14" t="s">
        <v>57</v>
      </c>
      <c r="B23" s="14"/>
      <c r="C23" s="14"/>
      <c r="D23" s="14"/>
      <c r="E23" s="15">
        <v>18</v>
      </c>
      <c r="F23" s="15"/>
      <c r="G23">
        <v>9</v>
      </c>
      <c r="H23">
        <f t="shared" si="3"/>
        <v>162</v>
      </c>
    </row>
    <row r="24" spans="1:8" x14ac:dyDescent="0.35">
      <c r="A24" s="14" t="s">
        <v>58</v>
      </c>
      <c r="B24" s="14"/>
      <c r="C24" s="14"/>
      <c r="D24" s="14"/>
      <c r="E24" s="15">
        <v>69</v>
      </c>
      <c r="F24" s="15"/>
      <c r="G24">
        <v>9</v>
      </c>
      <c r="H24">
        <f>SUM(E24*G24)</f>
        <v>621</v>
      </c>
    </row>
    <row r="25" spans="1:8" x14ac:dyDescent="0.35">
      <c r="A25" s="14" t="s">
        <v>59</v>
      </c>
      <c r="B25" s="14"/>
      <c r="C25" s="14"/>
      <c r="D25" s="14"/>
      <c r="E25" s="15">
        <v>9</v>
      </c>
      <c r="F25" s="15"/>
      <c r="G25">
        <v>18</v>
      </c>
      <c r="H25">
        <f>SUM(E25*G25)</f>
        <v>162</v>
      </c>
    </row>
    <row r="26" spans="1:8" x14ac:dyDescent="0.35">
      <c r="A26" s="14" t="s">
        <v>60</v>
      </c>
      <c r="B26" s="14"/>
      <c r="C26" s="14"/>
      <c r="D26" s="14"/>
      <c r="E26" s="15">
        <v>24</v>
      </c>
      <c r="F26" s="15"/>
      <c r="G26">
        <v>8</v>
      </c>
      <c r="H26">
        <f>SUM(E26*G26)</f>
        <v>192</v>
      </c>
    </row>
    <row r="27" spans="1:8" x14ac:dyDescent="0.35">
      <c r="A27" s="6"/>
      <c r="B27" s="6"/>
      <c r="C27" s="6"/>
      <c r="D27" s="6"/>
      <c r="E27" s="8"/>
      <c r="F27" s="8"/>
      <c r="H27">
        <f>SUM(H21:H26)</f>
        <v>2966</v>
      </c>
    </row>
    <row r="28" spans="1:8" x14ac:dyDescent="0.35">
      <c r="A28" s="12" t="s">
        <v>43</v>
      </c>
      <c r="B28" s="12"/>
      <c r="C28" s="12"/>
      <c r="D28" s="12"/>
      <c r="E28" s="12" t="s">
        <v>10</v>
      </c>
      <c r="F28" s="12"/>
    </row>
    <row r="29" spans="1:8" x14ac:dyDescent="0.35">
      <c r="A29" s="14" t="s">
        <v>44</v>
      </c>
      <c r="B29" s="14"/>
      <c r="C29" s="14"/>
      <c r="D29" s="14"/>
      <c r="E29" s="15">
        <v>35</v>
      </c>
      <c r="F29" s="15"/>
      <c r="G29">
        <v>5</v>
      </c>
      <c r="H29">
        <f>SUM(E29*G29)</f>
        <v>175</v>
      </c>
    </row>
    <row r="30" spans="1:8" x14ac:dyDescent="0.35">
      <c r="A30" s="14" t="s">
        <v>45</v>
      </c>
      <c r="B30" s="14"/>
      <c r="C30" s="14"/>
      <c r="D30" s="14"/>
      <c r="E30" s="15">
        <v>2</v>
      </c>
      <c r="F30" s="15"/>
      <c r="G30">
        <v>5</v>
      </c>
      <c r="H30">
        <f t="shared" ref="H30" si="4">SUM(E30*G30)</f>
        <v>10</v>
      </c>
    </row>
    <row r="31" spans="1:8" x14ac:dyDescent="0.35">
      <c r="A31" s="6"/>
      <c r="B31" s="6"/>
      <c r="C31" s="6"/>
      <c r="D31" s="6"/>
      <c r="E31" s="8"/>
      <c r="F31" s="8"/>
      <c r="H31">
        <f>SUM(H29:H30)</f>
        <v>185</v>
      </c>
    </row>
    <row r="32" spans="1:8" x14ac:dyDescent="0.35">
      <c r="A32" s="12" t="s">
        <v>34</v>
      </c>
      <c r="B32" s="12"/>
      <c r="C32" s="12"/>
      <c r="D32" s="12"/>
      <c r="E32" s="12" t="s">
        <v>10</v>
      </c>
      <c r="F32" s="12"/>
    </row>
    <row r="33" spans="1:9" x14ac:dyDescent="0.35">
      <c r="A33" s="14" t="s">
        <v>62</v>
      </c>
      <c r="B33" s="14"/>
      <c r="C33" s="14"/>
      <c r="D33" s="14"/>
      <c r="E33" s="15">
        <v>4</v>
      </c>
      <c r="F33" s="15"/>
      <c r="G33">
        <v>35</v>
      </c>
      <c r="H33">
        <f>SUM(E33*G33)</f>
        <v>140</v>
      </c>
    </row>
    <row r="34" spans="1:9" x14ac:dyDescent="0.35">
      <c r="A34" s="6"/>
      <c r="B34" s="6"/>
      <c r="C34" s="6"/>
      <c r="D34" s="6"/>
      <c r="E34" s="8"/>
      <c r="F34" s="8"/>
      <c r="H34">
        <f>SUM(H33)</f>
        <v>140</v>
      </c>
    </row>
    <row r="35" spans="1:9" x14ac:dyDescent="0.35">
      <c r="A35" s="12" t="s">
        <v>61</v>
      </c>
      <c r="B35" s="12"/>
      <c r="C35" s="12"/>
      <c r="D35" s="12"/>
      <c r="E35" s="12" t="s">
        <v>10</v>
      </c>
      <c r="F35" s="12"/>
    </row>
    <row r="36" spans="1:9" x14ac:dyDescent="0.35">
      <c r="A36" s="14" t="s">
        <v>63</v>
      </c>
      <c r="B36" s="14"/>
      <c r="C36" s="14"/>
      <c r="D36" s="14"/>
      <c r="E36" s="15">
        <v>69</v>
      </c>
      <c r="F36" s="15"/>
      <c r="G36">
        <v>10</v>
      </c>
      <c r="H36">
        <f>SUM(E36*G36)</f>
        <v>690</v>
      </c>
    </row>
    <row r="37" spans="1:9" x14ac:dyDescent="0.35">
      <c r="A37" s="6"/>
      <c r="B37" s="6"/>
      <c r="C37" s="6"/>
      <c r="D37" s="6"/>
      <c r="E37" s="8"/>
      <c r="F37" s="8"/>
      <c r="H37">
        <f>SUM(H36)</f>
        <v>690</v>
      </c>
    </row>
    <row r="38" spans="1:9" x14ac:dyDescent="0.35">
      <c r="A38" s="12" t="s">
        <v>64</v>
      </c>
      <c r="B38" s="12"/>
      <c r="C38" s="12"/>
      <c r="D38" s="12"/>
      <c r="E38" s="12" t="s">
        <v>10</v>
      </c>
      <c r="F38" s="12"/>
    </row>
    <row r="39" spans="1:9" x14ac:dyDescent="0.35">
      <c r="A39" s="14" t="s">
        <v>65</v>
      </c>
      <c r="B39" s="14"/>
      <c r="C39" s="14"/>
      <c r="D39" s="14"/>
      <c r="E39" s="15">
        <v>12</v>
      </c>
      <c r="F39" s="15"/>
      <c r="G39">
        <v>350</v>
      </c>
      <c r="H39">
        <f>SUM(E39*G39)</f>
        <v>4200</v>
      </c>
    </row>
    <row r="40" spans="1:9" x14ac:dyDescent="0.35">
      <c r="A40" s="14" t="s">
        <v>66</v>
      </c>
      <c r="B40" s="14"/>
      <c r="C40" s="14"/>
      <c r="D40" s="14"/>
      <c r="E40" s="15">
        <v>32</v>
      </c>
      <c r="F40" s="15"/>
      <c r="G40">
        <v>250</v>
      </c>
      <c r="H40">
        <f t="shared" ref="H40" si="5">SUM(E40*G40)</f>
        <v>8000</v>
      </c>
    </row>
    <row r="41" spans="1:9" x14ac:dyDescent="0.35">
      <c r="A41" s="6"/>
      <c r="B41" s="6"/>
      <c r="C41" s="6"/>
      <c r="D41" s="6"/>
      <c r="E41" s="8"/>
      <c r="F41" s="7"/>
      <c r="H41">
        <f>SUM(H39:H40)</f>
        <v>12200</v>
      </c>
    </row>
    <row r="42" spans="1:9" x14ac:dyDescent="0.35">
      <c r="A42" s="12" t="s">
        <v>11</v>
      </c>
      <c r="B42" s="12"/>
      <c r="C42" s="12"/>
      <c r="D42" s="12"/>
      <c r="E42" s="12" t="s">
        <v>10</v>
      </c>
      <c r="F42" s="13"/>
    </row>
    <row r="43" spans="1:9" x14ac:dyDescent="0.35">
      <c r="A43" s="14" t="s">
        <v>71</v>
      </c>
      <c r="B43" s="14"/>
      <c r="C43" s="14"/>
      <c r="D43" s="14"/>
      <c r="E43" s="15">
        <v>120</v>
      </c>
      <c r="F43" s="15"/>
      <c r="G43">
        <v>40</v>
      </c>
      <c r="H43">
        <f t="shared" ref="H43" si="6">SUM(E43*G43)</f>
        <v>4800</v>
      </c>
    </row>
    <row r="44" spans="1:9" ht="15" customHeight="1" x14ac:dyDescent="0.35">
      <c r="E44" s="2"/>
      <c r="F44" s="2"/>
      <c r="H44">
        <f>SUM(H43:H43)</f>
        <v>4800</v>
      </c>
    </row>
    <row r="45" spans="1:9" x14ac:dyDescent="0.35">
      <c r="A45" s="12" t="s">
        <v>13</v>
      </c>
      <c r="B45" s="12"/>
      <c r="C45" s="12"/>
      <c r="D45" s="12"/>
      <c r="E45" s="12"/>
      <c r="F45" s="13"/>
      <c r="H45" t="s">
        <v>32</v>
      </c>
      <c r="I45">
        <f>SUM(H13,H19,H27,H31,H34,H37,H41,H44)</f>
        <v>24870</v>
      </c>
    </row>
    <row r="46" spans="1:9" x14ac:dyDescent="0.35">
      <c r="A46" s="16" t="s">
        <v>14</v>
      </c>
      <c r="B46" s="17"/>
      <c r="C46" s="17"/>
      <c r="D46" s="17"/>
      <c r="E46" s="17"/>
      <c r="F46" s="18"/>
      <c r="H46" t="s">
        <v>29</v>
      </c>
      <c r="I46">
        <v>12500</v>
      </c>
    </row>
    <row r="47" spans="1:9" ht="15.75" customHeight="1" x14ac:dyDescent="0.35">
      <c r="A47" s="16" t="s">
        <v>15</v>
      </c>
      <c r="B47" s="17"/>
      <c r="C47" s="17"/>
      <c r="D47" s="17"/>
      <c r="E47" s="17"/>
      <c r="F47" s="18"/>
      <c r="H47" t="s">
        <v>30</v>
      </c>
      <c r="I47">
        <v>14000</v>
      </c>
    </row>
    <row r="48" spans="1:9" x14ac:dyDescent="0.35">
      <c r="A48" s="16" t="s">
        <v>16</v>
      </c>
      <c r="B48" s="17"/>
      <c r="C48" s="17"/>
      <c r="D48" s="17"/>
      <c r="E48" s="17"/>
      <c r="F48" s="18"/>
      <c r="H48" t="s">
        <v>31</v>
      </c>
      <c r="I48">
        <v>3000</v>
      </c>
    </row>
    <row r="49" spans="1:9" x14ac:dyDescent="0.35">
      <c r="A49" s="16" t="s">
        <v>17</v>
      </c>
      <c r="B49" s="17"/>
      <c r="C49" s="17"/>
      <c r="D49" s="17"/>
      <c r="E49" s="17"/>
      <c r="F49" s="18"/>
      <c r="H49" t="s">
        <v>32</v>
      </c>
      <c r="I49">
        <f>SUM(I45:I48)</f>
        <v>54370</v>
      </c>
    </row>
    <row r="50" spans="1:9" x14ac:dyDescent="0.35">
      <c r="A50" s="16" t="s">
        <v>18</v>
      </c>
      <c r="B50" s="17"/>
      <c r="C50" s="17"/>
      <c r="D50" s="17"/>
      <c r="E50" s="17"/>
      <c r="F50" s="18"/>
      <c r="I50">
        <f>SUM(I49)*1.25</f>
        <v>67962.5</v>
      </c>
    </row>
    <row r="51" spans="1:9" x14ac:dyDescent="0.35">
      <c r="A51" s="16" t="s">
        <v>19</v>
      </c>
      <c r="B51" s="17"/>
      <c r="C51" s="17"/>
      <c r="D51" s="17"/>
      <c r="E51" s="17"/>
      <c r="F51" s="18"/>
      <c r="H51" t="s">
        <v>40</v>
      </c>
      <c r="I51">
        <f>I50*1.05</f>
        <v>71360.625</v>
      </c>
    </row>
    <row r="52" spans="1:9" x14ac:dyDescent="0.35">
      <c r="A52" s="16" t="s">
        <v>20</v>
      </c>
      <c r="B52" s="17"/>
      <c r="C52" s="17"/>
      <c r="D52" s="17"/>
      <c r="E52" s="17"/>
      <c r="F52" s="18"/>
    </row>
    <row r="53" spans="1:9" x14ac:dyDescent="0.35">
      <c r="A53" s="16" t="s">
        <v>35</v>
      </c>
      <c r="B53" s="17"/>
      <c r="C53" s="17"/>
      <c r="D53" s="17"/>
      <c r="E53" s="17"/>
      <c r="F53" s="18"/>
    </row>
    <row r="54" spans="1:9" ht="15" thickBot="1" x14ac:dyDescent="0.4">
      <c r="A54" s="1"/>
      <c r="B54" s="1"/>
      <c r="C54" s="1"/>
      <c r="D54" s="1"/>
      <c r="E54" s="1"/>
      <c r="F54" s="1"/>
    </row>
    <row r="55" spans="1:9" x14ac:dyDescent="0.35">
      <c r="A55" s="9" t="s">
        <v>12</v>
      </c>
      <c r="B55" s="10"/>
      <c r="C55" s="10"/>
      <c r="D55" s="11"/>
      <c r="E55" s="9">
        <v>69615</v>
      </c>
      <c r="F55" s="11"/>
    </row>
    <row r="56" spans="1:9" x14ac:dyDescent="0.35">
      <c r="A56" s="3"/>
      <c r="B56" s="3"/>
      <c r="C56" s="3"/>
      <c r="D56" s="3"/>
      <c r="E56" s="3"/>
      <c r="F56" s="3"/>
    </row>
    <row r="57" spans="1:9" x14ac:dyDescent="0.35">
      <c r="A57" s="23" t="s">
        <v>39</v>
      </c>
      <c r="B57" s="23"/>
      <c r="C57" s="23"/>
      <c r="D57" s="23"/>
      <c r="E57" s="23"/>
      <c r="F57" s="23"/>
    </row>
    <row r="58" spans="1:9" x14ac:dyDescent="0.35">
      <c r="A58" s="16" t="s">
        <v>21</v>
      </c>
      <c r="B58" s="17"/>
      <c r="C58" s="17"/>
      <c r="D58" s="17"/>
      <c r="E58" s="17"/>
      <c r="F58" s="18"/>
    </row>
    <row r="59" spans="1:9" x14ac:dyDescent="0.35">
      <c r="A59" s="16" t="s">
        <v>22</v>
      </c>
      <c r="B59" s="17"/>
      <c r="C59" s="17"/>
      <c r="D59" s="17"/>
      <c r="E59" s="17"/>
      <c r="F59" s="18"/>
    </row>
    <row r="60" spans="1:9" x14ac:dyDescent="0.35">
      <c r="A60" s="16" t="s">
        <v>23</v>
      </c>
      <c r="B60" s="17"/>
      <c r="C60" s="17"/>
      <c r="D60" s="17"/>
      <c r="E60" s="17"/>
      <c r="F60" s="18"/>
    </row>
    <row r="61" spans="1:9" x14ac:dyDescent="0.35">
      <c r="A61" s="16" t="s">
        <v>24</v>
      </c>
      <c r="B61" s="17"/>
      <c r="C61" s="17"/>
      <c r="D61" s="17"/>
      <c r="E61" s="17"/>
      <c r="F61" s="18"/>
    </row>
    <row r="62" spans="1:9" x14ac:dyDescent="0.35">
      <c r="A62" s="16" t="s">
        <v>25</v>
      </c>
      <c r="B62" s="17"/>
      <c r="C62" s="17"/>
      <c r="D62" s="17"/>
      <c r="E62" s="17"/>
      <c r="F62" s="18"/>
    </row>
    <row r="63" spans="1:9" x14ac:dyDescent="0.35">
      <c r="A63" s="16" t="s">
        <v>26</v>
      </c>
      <c r="B63" s="17"/>
      <c r="C63" s="17"/>
      <c r="D63" s="17"/>
      <c r="E63" s="17"/>
      <c r="F63" s="18"/>
    </row>
    <row r="64" spans="1:9" x14ac:dyDescent="0.35">
      <c r="A64" s="16" t="s">
        <v>27</v>
      </c>
      <c r="B64" s="17"/>
      <c r="C64" s="17"/>
      <c r="D64" s="17"/>
      <c r="E64" s="17"/>
      <c r="F64" s="18"/>
    </row>
    <row r="65" spans="1:8" x14ac:dyDescent="0.35">
      <c r="A65" s="16" t="s">
        <v>70</v>
      </c>
      <c r="B65" s="17"/>
      <c r="C65" s="17"/>
      <c r="D65" s="17"/>
      <c r="E65" s="17"/>
      <c r="F65" s="18"/>
    </row>
    <row r="66" spans="1:8" x14ac:dyDescent="0.35">
      <c r="A66" s="16" t="s">
        <v>36</v>
      </c>
      <c r="B66" s="17"/>
      <c r="C66" s="17"/>
      <c r="D66" s="17"/>
      <c r="E66" s="17"/>
      <c r="F66" s="18"/>
    </row>
    <row r="67" spans="1:8" x14ac:dyDescent="0.35">
      <c r="A67" s="16" t="s">
        <v>37</v>
      </c>
      <c r="B67" s="17"/>
      <c r="C67" s="17"/>
      <c r="D67" s="17"/>
      <c r="E67" s="17"/>
      <c r="F67" s="18"/>
    </row>
    <row r="68" spans="1:8" x14ac:dyDescent="0.35">
      <c r="A68" s="16" t="s">
        <v>38</v>
      </c>
      <c r="B68" s="17"/>
      <c r="C68" s="17"/>
      <c r="D68" s="17"/>
      <c r="E68" s="17"/>
      <c r="F68" s="18"/>
    </row>
    <row r="69" spans="1:8" x14ac:dyDescent="0.35">
      <c r="A69" s="16" t="s">
        <v>42</v>
      </c>
      <c r="B69" s="17"/>
      <c r="C69" s="17"/>
      <c r="D69" s="17"/>
      <c r="E69" s="17"/>
      <c r="F69" s="18"/>
    </row>
    <row r="71" spans="1:8" x14ac:dyDescent="0.35">
      <c r="A71" s="3"/>
      <c r="B71" s="3"/>
      <c r="C71" s="3"/>
      <c r="D71" s="3"/>
      <c r="E71" s="3"/>
      <c r="F71" s="3"/>
    </row>
    <row r="72" spans="1:8" x14ac:dyDescent="0.35">
      <c r="A72" s="12" t="s">
        <v>69</v>
      </c>
      <c r="B72" s="12"/>
      <c r="C72" s="12"/>
      <c r="D72" s="12"/>
      <c r="E72" s="12" t="s">
        <v>10</v>
      </c>
      <c r="F72" s="13"/>
    </row>
    <row r="73" spans="1:8" x14ac:dyDescent="0.35">
      <c r="A73" s="14" t="s">
        <v>68</v>
      </c>
      <c r="B73" s="14"/>
      <c r="C73" s="14"/>
      <c r="D73" s="14"/>
      <c r="E73" s="15">
        <v>2035</v>
      </c>
      <c r="F73" s="15"/>
      <c r="G73">
        <v>10</v>
      </c>
      <c r="H73">
        <f t="shared" ref="H73" si="7">SUM(E73*G73)</f>
        <v>20350</v>
      </c>
    </row>
    <row r="74" spans="1:8" ht="15" thickBot="1" x14ac:dyDescent="0.4">
      <c r="A74" s="1"/>
      <c r="B74" s="1"/>
      <c r="C74" s="1"/>
      <c r="D74" s="1"/>
      <c r="E74" s="1"/>
      <c r="F74" s="1"/>
    </row>
    <row r="75" spans="1:8" x14ac:dyDescent="0.35">
      <c r="A75" s="9" t="s">
        <v>12</v>
      </c>
      <c r="B75" s="10"/>
      <c r="C75" s="10"/>
      <c r="D75" s="11"/>
      <c r="E75" s="9">
        <v>20350</v>
      </c>
      <c r="F75" s="11"/>
    </row>
    <row r="76" spans="1:8" x14ac:dyDescent="0.35">
      <c r="A76" s="3"/>
      <c r="B76" s="3"/>
      <c r="C76" s="3"/>
      <c r="D76" s="3"/>
      <c r="E76" s="3"/>
      <c r="F76" s="3"/>
    </row>
  </sheetData>
  <mergeCells count="94">
    <mergeCell ref="A67:F67"/>
    <mergeCell ref="A68:F68"/>
    <mergeCell ref="A69:F69"/>
    <mergeCell ref="A45:F45"/>
    <mergeCell ref="A63:F63"/>
    <mergeCell ref="A64:F64"/>
    <mergeCell ref="A57:F57"/>
    <mergeCell ref="A58:F58"/>
    <mergeCell ref="A61:F61"/>
    <mergeCell ref="A60:F60"/>
    <mergeCell ref="A62:F62"/>
    <mergeCell ref="A50:F50"/>
    <mergeCell ref="A51:F51"/>
    <mergeCell ref="A55:D55"/>
    <mergeCell ref="E55:F55"/>
    <mergeCell ref="A52:F52"/>
    <mergeCell ref="A59:F59"/>
    <mergeCell ref="A53:F53"/>
    <mergeCell ref="A8:D8"/>
    <mergeCell ref="E8:F8"/>
    <mergeCell ref="A48:F48"/>
    <mergeCell ref="A49:F49"/>
    <mergeCell ref="A42:D42"/>
    <mergeCell ref="E42:F42"/>
    <mergeCell ref="A43:D43"/>
    <mergeCell ref="E43:F43"/>
    <mergeCell ref="A46:F46"/>
    <mergeCell ref="A47:F47"/>
    <mergeCell ref="A25:D25"/>
    <mergeCell ref="E25:F25"/>
    <mergeCell ref="A35:D35"/>
    <mergeCell ref="E35:F35"/>
    <mergeCell ref="A36:D36"/>
    <mergeCell ref="E36:F36"/>
    <mergeCell ref="B6:F6"/>
    <mergeCell ref="A1:F1"/>
    <mergeCell ref="C2:F2"/>
    <mergeCell ref="C3:F3"/>
    <mergeCell ref="C4:F4"/>
    <mergeCell ref="C5:F5"/>
    <mergeCell ref="A9:D9"/>
    <mergeCell ref="E9:F9"/>
    <mergeCell ref="A11:D11"/>
    <mergeCell ref="E11:F11"/>
    <mergeCell ref="A14:D14"/>
    <mergeCell ref="E14:F14"/>
    <mergeCell ref="E10:F10"/>
    <mergeCell ref="A10:D10"/>
    <mergeCell ref="E15:F15"/>
    <mergeCell ref="E30:F30"/>
    <mergeCell ref="A18:D18"/>
    <mergeCell ref="E18:F18"/>
    <mergeCell ref="A17:D17"/>
    <mergeCell ref="E17:F17"/>
    <mergeCell ref="A15:D15"/>
    <mergeCell ref="A16:D16"/>
    <mergeCell ref="E16:F16"/>
    <mergeCell ref="A39:D39"/>
    <mergeCell ref="E39:F39"/>
    <mergeCell ref="A40:D40"/>
    <mergeCell ref="A23:D23"/>
    <mergeCell ref="A24:D24"/>
    <mergeCell ref="E24:F24"/>
    <mergeCell ref="E23:F23"/>
    <mergeCell ref="E40:F40"/>
    <mergeCell ref="A32:D32"/>
    <mergeCell ref="E32:F32"/>
    <mergeCell ref="E22:F22"/>
    <mergeCell ref="A26:D26"/>
    <mergeCell ref="E26:F26"/>
    <mergeCell ref="A38:D38"/>
    <mergeCell ref="E38:F38"/>
    <mergeCell ref="A65:F65"/>
    <mergeCell ref="A66:F66"/>
    <mergeCell ref="A33:D33"/>
    <mergeCell ref="E33:F33"/>
    <mergeCell ref="A12:D12"/>
    <mergeCell ref="E12:F12"/>
    <mergeCell ref="A28:D28"/>
    <mergeCell ref="E28:F28"/>
    <mergeCell ref="A29:D29"/>
    <mergeCell ref="E29:F29"/>
    <mergeCell ref="A30:D30"/>
    <mergeCell ref="A20:D20"/>
    <mergeCell ref="E20:F20"/>
    <mergeCell ref="A21:D21"/>
    <mergeCell ref="E21:F21"/>
    <mergeCell ref="A22:D22"/>
    <mergeCell ref="A75:D75"/>
    <mergeCell ref="E75:F75"/>
    <mergeCell ref="A72:D72"/>
    <mergeCell ref="E72:F72"/>
    <mergeCell ref="A73:D73"/>
    <mergeCell ref="E73:F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2022-02-11T02:20:54Z</dcterms:modified>
</cp:coreProperties>
</file>