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a7e49c052565d54/Desktop/Estimations/"/>
    </mc:Choice>
  </mc:AlternateContent>
  <xr:revisionPtr revIDLastSave="68" documentId="8_{CF8DA039-5040-46D9-B9F7-1C637DCA95C4}" xr6:coauthVersionLast="47" xr6:coauthVersionMax="47" xr10:uidLastSave="{AB50466E-A156-4503-996E-D1475734E39F}"/>
  <bookViews>
    <workbookView xWindow="-110" yWindow="-110" windowWidth="22780" windowHeight="14660" xr2:uid="{BD348172-9F08-4B5E-9BD6-83F468A3B81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64" i="1" l="1"/>
  <c r="H63" i="1" l="1"/>
  <c r="H47" i="1" l="1"/>
  <c r="H54" i="1" l="1"/>
  <c r="H53" i="1"/>
  <c r="H60" i="1"/>
  <c r="H50" i="1"/>
  <c r="H49" i="1"/>
  <c r="H48" i="1"/>
  <c r="H41" i="1"/>
  <c r="H40" i="1"/>
  <c r="H39" i="1"/>
  <c r="H38" i="1"/>
  <c r="H21" i="1"/>
  <c r="H18" i="1"/>
  <c r="H17" i="1"/>
  <c r="H16" i="1"/>
  <c r="H15" i="1"/>
  <c r="H14" i="1"/>
  <c r="H20" i="1"/>
  <c r="H19" i="1"/>
  <c r="H55" i="1" l="1"/>
  <c r="H57" i="1"/>
  <c r="H58" i="1" s="1"/>
  <c r="H45" i="1"/>
  <c r="H46" i="1"/>
  <c r="H44" i="1"/>
  <c r="H33" i="1"/>
  <c r="H34" i="1"/>
  <c r="H35" i="1"/>
  <c r="H36" i="1"/>
  <c r="H37" i="1"/>
  <c r="H32" i="1"/>
  <c r="H25" i="1"/>
  <c r="H26" i="1"/>
  <c r="H27" i="1"/>
  <c r="H28" i="1"/>
  <c r="H29" i="1"/>
  <c r="H30" i="1"/>
  <c r="H31" i="1"/>
  <c r="H24" i="1"/>
  <c r="H10" i="1"/>
  <c r="H11" i="1"/>
  <c r="H12" i="1"/>
  <c r="H13" i="1"/>
  <c r="H9" i="1"/>
  <c r="H51" i="1" l="1"/>
  <c r="H42" i="1"/>
  <c r="H22" i="1"/>
  <c r="I65" i="1" l="1"/>
  <c r="I69" i="1" s="1"/>
  <c r="I70" i="1" s="1"/>
</calcChain>
</file>

<file path=xl/sharedStrings.xml><?xml version="1.0" encoding="utf-8"?>
<sst xmlns="http://schemas.openxmlformats.org/spreadsheetml/2006/main" count="96" uniqueCount="87">
  <si>
    <t>Caliente Landscape &amp; Irrigation</t>
  </si>
  <si>
    <t>To:</t>
  </si>
  <si>
    <t>Contact</t>
  </si>
  <si>
    <t>Date:</t>
  </si>
  <si>
    <t>Nelson Martinez Jr</t>
  </si>
  <si>
    <t>Job Name:</t>
  </si>
  <si>
    <t>(623) 221-5370</t>
  </si>
  <si>
    <t>Plan Date:</t>
  </si>
  <si>
    <t>Scope of Work</t>
  </si>
  <si>
    <t>Install All Trees, Shrubs, Irrigation and Landscape Material to Meet all Landscape Plans and Specs</t>
  </si>
  <si>
    <t>Quantity</t>
  </si>
  <si>
    <t>DG</t>
  </si>
  <si>
    <t>Total</t>
  </si>
  <si>
    <t>Notes</t>
  </si>
  <si>
    <t>Trees</t>
  </si>
  <si>
    <t>Irrigation</t>
  </si>
  <si>
    <t>Sleeving</t>
  </si>
  <si>
    <t>New Irrigation Controller</t>
  </si>
  <si>
    <t>Wire for Controller and Valves</t>
  </si>
  <si>
    <t>Mainline Piping, Fittings, Components</t>
  </si>
  <si>
    <t>Lateral Line Piping and Fittings</t>
  </si>
  <si>
    <t>Drip Irrigation for Plants and Shrubs</t>
  </si>
  <si>
    <t>Backflow Preventer w/ Cage</t>
  </si>
  <si>
    <t>Salvage, Demo and Relocation Excluded</t>
  </si>
  <si>
    <t>Hard Dig Excluded</t>
  </si>
  <si>
    <t>All Grades to be Left Within 1/10 of a Foot Before Landscape Begins</t>
  </si>
  <si>
    <t>Rough Grade Excluded</t>
  </si>
  <si>
    <t>Tagging of Trees/Plants is Responsibilty of Landscape Architect</t>
  </si>
  <si>
    <t>Grouted/Hand Placed Rip Rap Excluded</t>
  </si>
  <si>
    <t xml:space="preserve">Soil Amendments and Preparation Excluded </t>
  </si>
  <si>
    <t>Shrubs</t>
  </si>
  <si>
    <t>5 Gal Desert Ruellia</t>
  </si>
  <si>
    <t>IRR</t>
  </si>
  <si>
    <t xml:space="preserve">Labor </t>
  </si>
  <si>
    <t>Equipment</t>
  </si>
  <si>
    <t xml:space="preserve">Total </t>
  </si>
  <si>
    <t>5 Gal Mock Orange</t>
  </si>
  <si>
    <t>Ground Covers</t>
  </si>
  <si>
    <t>Vines</t>
  </si>
  <si>
    <t>Aritificial Turf</t>
  </si>
  <si>
    <t>Chasse Building Team</t>
  </si>
  <si>
    <t>24" Box Queen Palm</t>
  </si>
  <si>
    <t>18' Trunk Height Date Palm</t>
  </si>
  <si>
    <t>5 gal Natal Plum</t>
  </si>
  <si>
    <t>5 Gal Orange Jubilee</t>
  </si>
  <si>
    <t>5 Gal Pygmy Date Palm</t>
  </si>
  <si>
    <t>5 Gal Thundercloud Sage</t>
  </si>
  <si>
    <t>5 Gal Hopseed Bush</t>
  </si>
  <si>
    <t>5 Gal Cape Honeysuckle</t>
  </si>
  <si>
    <t>5 Gal Spider Agave</t>
  </si>
  <si>
    <t>5 Gal Chinese Hibiscus</t>
  </si>
  <si>
    <t>5 Gal Red Yucca</t>
  </si>
  <si>
    <t>5 Gal Red Bird of Paradise</t>
  </si>
  <si>
    <t>5 Gal Silver-Leaf Senna</t>
  </si>
  <si>
    <t>5 Gal Petite Pink Dwarf Oleander</t>
  </si>
  <si>
    <t>5 Gal Indian Hawthorn</t>
  </si>
  <si>
    <t>5 Gal Shiny Xylosma</t>
  </si>
  <si>
    <t>5 Gal Texas Mountain Laurel</t>
  </si>
  <si>
    <t>5 Gal Regal Mist Deer Grass</t>
  </si>
  <si>
    <t>1 Gal Gold Mound Lantana</t>
  </si>
  <si>
    <t>1 Gal Bush Morning Glory</t>
  </si>
  <si>
    <t>1 Gal Prostrate Rosemary</t>
  </si>
  <si>
    <t>1 Gal Yellow Dots</t>
  </si>
  <si>
    <t>1 Gal Katie Ruellia</t>
  </si>
  <si>
    <t>1 Gal Society Garlic</t>
  </si>
  <si>
    <t>Seasonal Annuals</t>
  </si>
  <si>
    <t>Sod</t>
  </si>
  <si>
    <t>Midiron Hybrid</t>
  </si>
  <si>
    <t>Easy Turf Nutmeg Lush</t>
  </si>
  <si>
    <t>5 Gal San Diego Red Bougainvillea</t>
  </si>
  <si>
    <t>5 Gal Creeping Fig Vine</t>
  </si>
  <si>
    <t>36" Box Southern Live Oak (1.5" Caliper)</t>
  </si>
  <si>
    <t>36" Box Thornless Chilean Mesquite  (1.5" Caliper)</t>
  </si>
  <si>
    <t>36" Box Sissoo Tree  (1.5" Caliper)</t>
  </si>
  <si>
    <t>36" Box Chinese Elm  (1.5" Caliper)</t>
  </si>
  <si>
    <t>36" Box Mondel Pine (2.25" Caliper)</t>
  </si>
  <si>
    <t>36" Box Swan Hill Olive (2" Caliper)</t>
  </si>
  <si>
    <t>36" Box Pink Crape Myrtle (2" Caliper)</t>
  </si>
  <si>
    <t>36" Box Palo Brea (2.25" Caliper)</t>
  </si>
  <si>
    <t>1/2" Screened Table Mesa Brown</t>
  </si>
  <si>
    <t>Profit</t>
  </si>
  <si>
    <t>36" Box Crape Myrtle (Sub for Mexican Redbud) (1.5" Caliper)</t>
  </si>
  <si>
    <t>Concrete Curb</t>
  </si>
  <si>
    <t>4" x 6" Extruded Curb</t>
  </si>
  <si>
    <t>36" Box Chinese Pistache (2.25" Caliper)</t>
  </si>
  <si>
    <t>36" Box Desert Museum Hybrid (2.25" Caliper)</t>
  </si>
  <si>
    <t>Glen 91 REV1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</si>
</sst>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7">
    <xf numFmtId="0" fontId="0" fillId="0" borderId="0" xfId="0"/>
    <xf numFmtId="0" fontId="0" fillId="2" borderId="0" xfId="0" applyFill="1"/>
    <xf numFmtId="0" fontId="0" fillId="0" borderId="0" xfId="0" applyAlignment="1">
      <alignment horizontal="right"/>
    </xf>
    <xf numFmtId="0" fontId="0" fillId="2" borderId="9" xfId="0" applyFill="1" applyBorder="1"/>
    <xf numFmtId="0" fontId="0" fillId="0" borderId="2" xfId="0" applyBorder="1"/>
    <xf numFmtId="0" fontId="2" fillId="0" borderId="2" xfId="0" applyFont="1" applyBorder="1"/>
    <xf numFmtId="0" fontId="0" fillId="0" borderId="0" xfId="0" applyBorder="1"/>
    <xf numFmtId="0" fontId="0" fillId="0" borderId="3" xfId="0" applyBorder="1"/>
    <xf numFmtId="0" fontId="0" fillId="0" borderId="4" xfId="0" applyBorder="1" applyAlignment="1">
      <alignment horizontal="right"/>
    </xf>
    <xf numFmtId="0" fontId="0" fillId="0" borderId="5" xfId="0" applyBorder="1"/>
    <xf numFmtId="0" fontId="0" fillId="0" borderId="3" xfId="0" applyBorder="1"/>
    <xf numFmtId="0" fontId="0" fillId="0" borderId="4" xfId="0" applyBorder="1"/>
    <xf numFmtId="0" fontId="0" fillId="0" borderId="2" xfId="0" applyBorder="1"/>
    <xf numFmtId="0" fontId="0" fillId="0" borderId="2" xfId="0" applyBorder="1" applyAlignment="1">
      <alignment horizontal="right"/>
    </xf>
    <xf numFmtId="0" fontId="2" fillId="0" borderId="3" xfId="0" applyFont="1" applyBorder="1"/>
    <xf numFmtId="0" fontId="2" fillId="0" borderId="4" xfId="0" applyFont="1" applyBorder="1"/>
    <xf numFmtId="0" fontId="0" fillId="0" borderId="5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2" xfId="0" applyBorder="1" applyAlignment="1">
      <alignment wrapText="1"/>
    </xf>
    <xf numFmtId="0" fontId="0" fillId="0" borderId="1" xfId="0" applyBorder="1"/>
    <xf numFmtId="14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left"/>
    </xf>
    <xf numFmtId="44" fontId="2" fillId="0" borderId="6" xfId="1" applyFont="1" applyBorder="1"/>
    <xf numFmtId="44" fontId="2" fillId="0" borderId="7" xfId="1" applyFont="1" applyBorder="1"/>
    <xf numFmtId="44" fontId="2" fillId="0" borderId="8" xfId="1" applyFont="1" applyBorder="1"/>
    <xf numFmtId="0" fontId="2" fillId="0" borderId="1" xfId="0" applyFont="1" applyBorder="1"/>
    <xf numFmtId="0" fontId="0" fillId="0" borderId="3" xfId="0" applyBorder="1" applyAlignment="1">
      <alignment horizontal="righ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48259</xdr:colOff>
      <xdr:row>0</xdr:row>
      <xdr:rowOff>742950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4C23E35-E56D-4861-8AE0-4CBA369A9D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038349" cy="74295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AC38F6F-BE6A-4534-90D5-081D625A24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970D9C1-F99F-4FDC-92FB-320F426FF4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93F15E6-26EB-41D9-AC5A-742586CEAC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97DC20A-B6EF-4C87-870E-7B3B29E36C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9500260-1164-470E-95FF-CD6288A564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0514E25-9286-4AEA-95E2-1A70B40506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BC2EFEC5-4924-4787-99F1-E569EC698F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5B5259F1-D0DF-4DF7-B240-4C97DD6C96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E7613-BFD4-4B6E-A20F-B2CDE2C71E7A}">
  <dimension ref="A1:I90"/>
  <sheetViews>
    <sheetView tabSelected="1" topLeftCell="A65" workbookViewId="0">
      <selection activeCell="I70" sqref="I70"/>
    </sheetView>
  </sheetViews>
  <sheetFormatPr defaultRowHeight="14.5" x14ac:dyDescent="0.35"/>
  <cols>
    <col min="1" max="1" width="28.54296875" customWidth="1"/>
    <col min="2" max="2" width="10.6328125" customWidth="1"/>
    <col min="3" max="4" width="9.08984375" customWidth="1"/>
    <col min="8" max="8" width="15.08984375" customWidth="1"/>
    <col min="9" max="9" width="18" customWidth="1"/>
  </cols>
  <sheetData>
    <row r="1" spans="1:8" ht="61.5" customHeight="1" x14ac:dyDescent="0.35">
      <c r="A1" s="19"/>
      <c r="B1" s="19"/>
      <c r="C1" s="19"/>
      <c r="D1" s="19"/>
      <c r="E1" s="19"/>
      <c r="F1" s="19"/>
    </row>
    <row r="2" spans="1:8" x14ac:dyDescent="0.35">
      <c r="A2" s="4" t="s">
        <v>0</v>
      </c>
      <c r="B2" s="4" t="s">
        <v>1</v>
      </c>
      <c r="C2" s="12" t="s">
        <v>40</v>
      </c>
      <c r="D2" s="12"/>
      <c r="E2" s="12"/>
      <c r="F2" s="12"/>
    </row>
    <row r="3" spans="1:8" x14ac:dyDescent="0.35">
      <c r="A3" s="5" t="s">
        <v>2</v>
      </c>
      <c r="B3" s="4" t="s">
        <v>3</v>
      </c>
      <c r="C3" s="20">
        <v>44349</v>
      </c>
      <c r="D3" s="21"/>
      <c r="E3" s="21"/>
      <c r="F3" s="21"/>
    </row>
    <row r="4" spans="1:8" x14ac:dyDescent="0.35">
      <c r="A4" s="4" t="s">
        <v>4</v>
      </c>
      <c r="B4" s="4" t="s">
        <v>5</v>
      </c>
      <c r="C4" s="12" t="s">
        <v>86</v>
      </c>
      <c r="D4" s="12"/>
      <c r="E4" s="12"/>
      <c r="F4" s="12"/>
    </row>
    <row r="5" spans="1:8" x14ac:dyDescent="0.35">
      <c r="A5" s="4" t="s">
        <v>6</v>
      </c>
      <c r="B5" s="4" t="s">
        <v>7</v>
      </c>
      <c r="C5" s="20">
        <v>44316</v>
      </c>
      <c r="D5" s="21"/>
      <c r="E5" s="21"/>
      <c r="F5" s="21"/>
    </row>
    <row r="6" spans="1:8" ht="29.25" customHeight="1" x14ac:dyDescent="0.35">
      <c r="A6" s="4" t="s">
        <v>8</v>
      </c>
      <c r="B6" s="18" t="s">
        <v>9</v>
      </c>
      <c r="C6" s="18"/>
      <c r="D6" s="18"/>
      <c r="E6" s="18"/>
      <c r="F6" s="18"/>
    </row>
    <row r="7" spans="1:8" x14ac:dyDescent="0.35">
      <c r="A7" s="1"/>
      <c r="B7" s="1"/>
      <c r="C7" s="1"/>
      <c r="D7" s="1"/>
      <c r="E7" s="1"/>
      <c r="F7" s="1"/>
    </row>
    <row r="8" spans="1:8" x14ac:dyDescent="0.35">
      <c r="A8" s="14" t="s">
        <v>14</v>
      </c>
      <c r="B8" s="14"/>
      <c r="C8" s="14"/>
      <c r="D8" s="14"/>
      <c r="E8" s="14" t="s">
        <v>10</v>
      </c>
      <c r="F8" s="14"/>
    </row>
    <row r="9" spans="1:8" x14ac:dyDescent="0.35">
      <c r="A9" s="12" t="s">
        <v>71</v>
      </c>
      <c r="B9" s="12"/>
      <c r="C9" s="12"/>
      <c r="D9" s="12"/>
      <c r="E9" s="13">
        <v>20</v>
      </c>
      <c r="F9" s="13"/>
      <c r="G9">
        <v>300</v>
      </c>
      <c r="H9">
        <f>SUM(E9*G9)</f>
        <v>6000</v>
      </c>
    </row>
    <row r="10" spans="1:8" x14ac:dyDescent="0.35">
      <c r="A10" s="12" t="s">
        <v>72</v>
      </c>
      <c r="B10" s="12"/>
      <c r="C10" s="12"/>
      <c r="D10" s="12"/>
      <c r="E10" s="13">
        <v>38</v>
      </c>
      <c r="F10" s="13"/>
      <c r="G10">
        <v>295</v>
      </c>
      <c r="H10">
        <f t="shared" ref="H10:H13" si="0">SUM(E10*G10)</f>
        <v>11210</v>
      </c>
    </row>
    <row r="11" spans="1:8" x14ac:dyDescent="0.35">
      <c r="A11" s="12" t="s">
        <v>73</v>
      </c>
      <c r="B11" s="12"/>
      <c r="C11" s="12"/>
      <c r="D11" s="12"/>
      <c r="E11" s="13">
        <v>43</v>
      </c>
      <c r="F11" s="13"/>
      <c r="G11">
        <v>295</v>
      </c>
      <c r="H11">
        <f t="shared" si="0"/>
        <v>12685</v>
      </c>
    </row>
    <row r="12" spans="1:8" x14ac:dyDescent="0.35">
      <c r="A12" s="12" t="s">
        <v>74</v>
      </c>
      <c r="B12" s="12"/>
      <c r="C12" s="12"/>
      <c r="D12" s="12"/>
      <c r="E12" s="13">
        <v>24</v>
      </c>
      <c r="F12" s="13"/>
      <c r="G12">
        <v>295</v>
      </c>
      <c r="H12">
        <f t="shared" si="0"/>
        <v>7080</v>
      </c>
    </row>
    <row r="13" spans="1:8" x14ac:dyDescent="0.35">
      <c r="A13" s="12" t="s">
        <v>84</v>
      </c>
      <c r="B13" s="12"/>
      <c r="C13" s="12"/>
      <c r="D13" s="12"/>
      <c r="E13" s="13">
        <v>26</v>
      </c>
      <c r="F13" s="13"/>
      <c r="G13">
        <v>350</v>
      </c>
      <c r="H13">
        <f t="shared" si="0"/>
        <v>9100</v>
      </c>
    </row>
    <row r="14" spans="1:8" x14ac:dyDescent="0.35">
      <c r="A14" s="12" t="s">
        <v>85</v>
      </c>
      <c r="B14" s="12"/>
      <c r="C14" s="12"/>
      <c r="D14" s="12"/>
      <c r="E14" s="13">
        <v>32</v>
      </c>
      <c r="F14" s="13"/>
      <c r="G14">
        <v>325</v>
      </c>
      <c r="H14">
        <f>SUM(E14*G14)</f>
        <v>10400</v>
      </c>
    </row>
    <row r="15" spans="1:8" x14ac:dyDescent="0.35">
      <c r="A15" s="12" t="s">
        <v>41</v>
      </c>
      <c r="B15" s="12"/>
      <c r="C15" s="12"/>
      <c r="D15" s="12"/>
      <c r="E15" s="13">
        <v>14</v>
      </c>
      <c r="F15" s="13"/>
      <c r="G15">
        <v>175</v>
      </c>
      <c r="H15">
        <f t="shared" ref="H15:H18" si="1">SUM(E15*G15)</f>
        <v>2450</v>
      </c>
    </row>
    <row r="16" spans="1:8" x14ac:dyDescent="0.35">
      <c r="A16" s="12" t="s">
        <v>42</v>
      </c>
      <c r="B16" s="12"/>
      <c r="C16" s="12"/>
      <c r="D16" s="12"/>
      <c r="E16" s="13">
        <v>6</v>
      </c>
      <c r="F16" s="13"/>
      <c r="G16">
        <v>3000</v>
      </c>
      <c r="H16">
        <f t="shared" si="1"/>
        <v>18000</v>
      </c>
    </row>
    <row r="17" spans="1:8" x14ac:dyDescent="0.35">
      <c r="A17" s="12" t="s">
        <v>81</v>
      </c>
      <c r="B17" s="12"/>
      <c r="C17" s="12"/>
      <c r="D17" s="12"/>
      <c r="E17" s="13">
        <v>7</v>
      </c>
      <c r="F17" s="13"/>
      <c r="G17">
        <v>165</v>
      </c>
      <c r="H17">
        <f t="shared" si="1"/>
        <v>1155</v>
      </c>
    </row>
    <row r="18" spans="1:8" x14ac:dyDescent="0.35">
      <c r="A18" s="12" t="s">
        <v>75</v>
      </c>
      <c r="B18" s="12"/>
      <c r="C18" s="12"/>
      <c r="D18" s="12"/>
      <c r="E18" s="13">
        <v>7</v>
      </c>
      <c r="F18" s="13"/>
      <c r="G18">
        <v>315</v>
      </c>
      <c r="H18">
        <f t="shared" si="1"/>
        <v>2205</v>
      </c>
    </row>
    <row r="19" spans="1:8" ht="15" customHeight="1" x14ac:dyDescent="0.35">
      <c r="A19" s="12" t="s">
        <v>76</v>
      </c>
      <c r="B19" s="12"/>
      <c r="C19" s="12"/>
      <c r="D19" s="12"/>
      <c r="E19" s="13">
        <v>2</v>
      </c>
      <c r="F19" s="13"/>
      <c r="G19">
        <v>675</v>
      </c>
      <c r="H19">
        <f t="shared" ref="H19:H20" si="2">SUM(E19*G19)</f>
        <v>1350</v>
      </c>
    </row>
    <row r="20" spans="1:8" x14ac:dyDescent="0.35">
      <c r="A20" s="12" t="s">
        <v>77</v>
      </c>
      <c r="B20" s="12"/>
      <c r="C20" s="12"/>
      <c r="D20" s="12"/>
      <c r="E20" s="13">
        <v>15</v>
      </c>
      <c r="F20" s="13"/>
      <c r="G20">
        <v>165</v>
      </c>
      <c r="H20">
        <f t="shared" si="2"/>
        <v>2475</v>
      </c>
    </row>
    <row r="21" spans="1:8" x14ac:dyDescent="0.35">
      <c r="A21" s="12" t="s">
        <v>78</v>
      </c>
      <c r="B21" s="12"/>
      <c r="C21" s="12"/>
      <c r="D21" s="12"/>
      <c r="E21" s="13">
        <v>6</v>
      </c>
      <c r="F21" s="13"/>
      <c r="G21">
        <v>300</v>
      </c>
      <c r="H21">
        <f t="shared" ref="H21" si="3">SUM(E21*G21)</f>
        <v>1800</v>
      </c>
    </row>
    <row r="22" spans="1:8" ht="15" customHeight="1" x14ac:dyDescent="0.35">
      <c r="E22" s="2"/>
      <c r="F22" s="2"/>
      <c r="H22">
        <f>SUM(H9:H21)</f>
        <v>85910</v>
      </c>
    </row>
    <row r="23" spans="1:8" x14ac:dyDescent="0.35">
      <c r="A23" s="14" t="s">
        <v>30</v>
      </c>
      <c r="B23" s="14"/>
      <c r="C23" s="14"/>
      <c r="D23" s="14"/>
      <c r="E23" s="14" t="s">
        <v>10</v>
      </c>
      <c r="F23" s="15"/>
    </row>
    <row r="24" spans="1:8" ht="15" customHeight="1" x14ac:dyDescent="0.35">
      <c r="A24" s="12" t="s">
        <v>43</v>
      </c>
      <c r="B24" s="12"/>
      <c r="C24" s="12"/>
      <c r="D24" s="12"/>
      <c r="E24" s="13">
        <v>24</v>
      </c>
      <c r="F24" s="13"/>
      <c r="G24">
        <v>8</v>
      </c>
      <c r="H24">
        <f t="shared" ref="H24:H31" si="4">SUM(E24*G24)</f>
        <v>192</v>
      </c>
    </row>
    <row r="25" spans="1:8" x14ac:dyDescent="0.35">
      <c r="A25" s="12" t="s">
        <v>44</v>
      </c>
      <c r="B25" s="12"/>
      <c r="C25" s="12"/>
      <c r="D25" s="12"/>
      <c r="E25" s="13">
        <v>145</v>
      </c>
      <c r="F25" s="13"/>
      <c r="G25">
        <v>7</v>
      </c>
      <c r="H25">
        <f t="shared" si="4"/>
        <v>1015</v>
      </c>
    </row>
    <row r="26" spans="1:8" x14ac:dyDescent="0.35">
      <c r="A26" s="12" t="s">
        <v>45</v>
      </c>
      <c r="B26" s="12"/>
      <c r="C26" s="12"/>
      <c r="D26" s="12"/>
      <c r="E26" s="13">
        <v>10</v>
      </c>
      <c r="F26" s="13"/>
      <c r="G26">
        <v>18</v>
      </c>
      <c r="H26">
        <f t="shared" si="4"/>
        <v>180</v>
      </c>
    </row>
    <row r="27" spans="1:8" x14ac:dyDescent="0.35">
      <c r="A27" s="12" t="s">
        <v>46</v>
      </c>
      <c r="B27" s="12"/>
      <c r="C27" s="12"/>
      <c r="D27" s="12"/>
      <c r="E27" s="13">
        <v>360</v>
      </c>
      <c r="F27" s="13"/>
      <c r="G27">
        <v>8</v>
      </c>
      <c r="H27">
        <f t="shared" si="4"/>
        <v>2880</v>
      </c>
    </row>
    <row r="28" spans="1:8" x14ac:dyDescent="0.35">
      <c r="A28" s="12" t="s">
        <v>47</v>
      </c>
      <c r="B28" s="12"/>
      <c r="C28" s="12"/>
      <c r="D28" s="12"/>
      <c r="E28" s="13">
        <v>271</v>
      </c>
      <c r="F28" s="13"/>
      <c r="G28">
        <v>7</v>
      </c>
      <c r="H28">
        <f t="shared" si="4"/>
        <v>1897</v>
      </c>
    </row>
    <row r="29" spans="1:8" x14ac:dyDescent="0.35">
      <c r="A29" s="12" t="s">
        <v>48</v>
      </c>
      <c r="B29" s="12"/>
      <c r="C29" s="12"/>
      <c r="D29" s="12"/>
      <c r="E29" s="13">
        <v>49</v>
      </c>
      <c r="F29" s="13"/>
      <c r="G29">
        <v>8</v>
      </c>
      <c r="H29">
        <f t="shared" si="4"/>
        <v>392</v>
      </c>
    </row>
    <row r="30" spans="1:8" x14ac:dyDescent="0.35">
      <c r="A30" s="9" t="s">
        <v>49</v>
      </c>
      <c r="B30" s="10"/>
      <c r="C30" s="10"/>
      <c r="D30" s="11"/>
      <c r="E30" s="16">
        <v>2</v>
      </c>
      <c r="F30" s="17"/>
      <c r="G30">
        <v>18</v>
      </c>
      <c r="H30">
        <f t="shared" si="4"/>
        <v>36</v>
      </c>
    </row>
    <row r="31" spans="1:8" x14ac:dyDescent="0.35">
      <c r="A31" s="9" t="s">
        <v>50</v>
      </c>
      <c r="B31" s="10"/>
      <c r="C31" s="10"/>
      <c r="D31" s="11"/>
      <c r="E31" s="16">
        <v>18</v>
      </c>
      <c r="F31" s="17"/>
      <c r="G31">
        <v>8</v>
      </c>
      <c r="H31">
        <f t="shared" si="4"/>
        <v>144</v>
      </c>
    </row>
    <row r="32" spans="1:8" ht="15" customHeight="1" x14ac:dyDescent="0.35">
      <c r="A32" s="12" t="s">
        <v>51</v>
      </c>
      <c r="B32" s="12"/>
      <c r="C32" s="12"/>
      <c r="D32" s="12"/>
      <c r="E32" s="13">
        <v>94</v>
      </c>
      <c r="F32" s="13"/>
      <c r="G32">
        <v>7</v>
      </c>
      <c r="H32">
        <f t="shared" ref="H32:H41" si="5">SUM(E32*G32)</f>
        <v>658</v>
      </c>
    </row>
    <row r="33" spans="1:8" x14ac:dyDescent="0.35">
      <c r="A33" s="12" t="s">
        <v>36</v>
      </c>
      <c r="B33" s="12"/>
      <c r="C33" s="12"/>
      <c r="D33" s="12"/>
      <c r="E33" s="13">
        <v>3</v>
      </c>
      <c r="F33" s="13"/>
      <c r="G33">
        <v>250</v>
      </c>
      <c r="H33">
        <f t="shared" si="5"/>
        <v>750</v>
      </c>
    </row>
    <row r="34" spans="1:8" x14ac:dyDescent="0.35">
      <c r="A34" s="12" t="s">
        <v>52</v>
      </c>
      <c r="B34" s="12"/>
      <c r="C34" s="12"/>
      <c r="D34" s="12"/>
      <c r="E34" s="13">
        <v>69</v>
      </c>
      <c r="F34" s="13"/>
      <c r="G34">
        <v>7</v>
      </c>
      <c r="H34">
        <f t="shared" si="5"/>
        <v>483</v>
      </c>
    </row>
    <row r="35" spans="1:8" x14ac:dyDescent="0.35">
      <c r="A35" s="12" t="s">
        <v>53</v>
      </c>
      <c r="B35" s="12"/>
      <c r="C35" s="12"/>
      <c r="D35" s="12"/>
      <c r="E35" s="13">
        <v>278</v>
      </c>
      <c r="F35" s="13"/>
      <c r="G35">
        <v>7</v>
      </c>
      <c r="H35">
        <f t="shared" si="5"/>
        <v>1946</v>
      </c>
    </row>
    <row r="36" spans="1:8" x14ac:dyDescent="0.35">
      <c r="A36" s="12" t="s">
        <v>54</v>
      </c>
      <c r="B36" s="12"/>
      <c r="C36" s="12"/>
      <c r="D36" s="12"/>
      <c r="E36" s="13">
        <v>251</v>
      </c>
      <c r="F36" s="13"/>
      <c r="G36">
        <v>9</v>
      </c>
      <c r="H36">
        <f t="shared" si="5"/>
        <v>2259</v>
      </c>
    </row>
    <row r="37" spans="1:8" x14ac:dyDescent="0.35">
      <c r="A37" s="9" t="s">
        <v>31</v>
      </c>
      <c r="B37" s="10"/>
      <c r="C37" s="10"/>
      <c r="D37" s="11"/>
      <c r="E37" s="16">
        <v>68</v>
      </c>
      <c r="F37" s="17"/>
      <c r="G37">
        <v>7</v>
      </c>
      <c r="H37">
        <f t="shared" si="5"/>
        <v>476</v>
      </c>
    </row>
    <row r="38" spans="1:8" ht="15" customHeight="1" x14ac:dyDescent="0.35">
      <c r="A38" s="12" t="s">
        <v>55</v>
      </c>
      <c r="B38" s="12"/>
      <c r="C38" s="12"/>
      <c r="D38" s="12"/>
      <c r="E38" s="13">
        <v>30</v>
      </c>
      <c r="F38" s="13"/>
      <c r="G38">
        <v>8</v>
      </c>
      <c r="H38">
        <f t="shared" si="5"/>
        <v>240</v>
      </c>
    </row>
    <row r="39" spans="1:8" x14ac:dyDescent="0.35">
      <c r="A39" s="12" t="s">
        <v>56</v>
      </c>
      <c r="B39" s="12"/>
      <c r="C39" s="12"/>
      <c r="D39" s="12"/>
      <c r="E39" s="13">
        <v>41</v>
      </c>
      <c r="F39" s="13"/>
      <c r="G39">
        <v>8</v>
      </c>
      <c r="H39">
        <f t="shared" si="5"/>
        <v>328</v>
      </c>
    </row>
    <row r="40" spans="1:8" x14ac:dyDescent="0.35">
      <c r="A40" s="12" t="s">
        <v>57</v>
      </c>
      <c r="B40" s="12"/>
      <c r="C40" s="12"/>
      <c r="D40" s="12"/>
      <c r="E40" s="13">
        <v>91</v>
      </c>
      <c r="F40" s="13"/>
      <c r="G40">
        <v>15</v>
      </c>
      <c r="H40">
        <f t="shared" si="5"/>
        <v>1365</v>
      </c>
    </row>
    <row r="41" spans="1:8" x14ac:dyDescent="0.35">
      <c r="A41" s="12" t="s">
        <v>58</v>
      </c>
      <c r="B41" s="12"/>
      <c r="C41" s="12"/>
      <c r="D41" s="12"/>
      <c r="E41" s="13">
        <v>311</v>
      </c>
      <c r="F41" s="13"/>
      <c r="G41">
        <v>7</v>
      </c>
      <c r="H41">
        <f t="shared" si="5"/>
        <v>2177</v>
      </c>
    </row>
    <row r="42" spans="1:8" ht="15" customHeight="1" x14ac:dyDescent="0.35">
      <c r="E42" s="2"/>
      <c r="F42" s="2"/>
      <c r="H42">
        <f>SUM(H24:H41)</f>
        <v>17418</v>
      </c>
    </row>
    <row r="43" spans="1:8" x14ac:dyDescent="0.35">
      <c r="A43" s="14" t="s">
        <v>37</v>
      </c>
      <c r="B43" s="14"/>
      <c r="C43" s="14"/>
      <c r="D43" s="14"/>
      <c r="E43" s="14" t="s">
        <v>10</v>
      </c>
      <c r="F43" s="15"/>
    </row>
    <row r="44" spans="1:8" ht="15" customHeight="1" x14ac:dyDescent="0.35">
      <c r="A44" s="12" t="s">
        <v>59</v>
      </c>
      <c r="B44" s="12"/>
      <c r="C44" s="12"/>
      <c r="D44" s="12"/>
      <c r="E44" s="13">
        <v>469</v>
      </c>
      <c r="F44" s="13"/>
      <c r="G44">
        <v>3</v>
      </c>
      <c r="H44">
        <f t="shared" ref="H44:H47" si="6">SUM(E44*G44)</f>
        <v>1407</v>
      </c>
    </row>
    <row r="45" spans="1:8" x14ac:dyDescent="0.35">
      <c r="A45" s="12" t="s">
        <v>60</v>
      </c>
      <c r="B45" s="12"/>
      <c r="C45" s="12"/>
      <c r="D45" s="12"/>
      <c r="E45" s="13">
        <v>238</v>
      </c>
      <c r="F45" s="13"/>
      <c r="G45">
        <v>3</v>
      </c>
      <c r="H45">
        <f t="shared" si="6"/>
        <v>714</v>
      </c>
    </row>
    <row r="46" spans="1:8" x14ac:dyDescent="0.35">
      <c r="A46" s="12" t="s">
        <v>61</v>
      </c>
      <c r="B46" s="12"/>
      <c r="C46" s="12"/>
      <c r="D46" s="12"/>
      <c r="E46" s="13">
        <v>121</v>
      </c>
      <c r="F46" s="13"/>
      <c r="G46">
        <v>3</v>
      </c>
      <c r="H46">
        <f t="shared" si="6"/>
        <v>363</v>
      </c>
    </row>
    <row r="47" spans="1:8" x14ac:dyDescent="0.35">
      <c r="A47" s="12" t="s">
        <v>62</v>
      </c>
      <c r="B47" s="12"/>
      <c r="C47" s="12"/>
      <c r="D47" s="12"/>
      <c r="E47" s="13">
        <v>48</v>
      </c>
      <c r="F47" s="13"/>
      <c r="G47">
        <v>3</v>
      </c>
      <c r="H47">
        <f t="shared" si="6"/>
        <v>144</v>
      </c>
    </row>
    <row r="48" spans="1:8" x14ac:dyDescent="0.35">
      <c r="A48" s="12" t="s">
        <v>63</v>
      </c>
      <c r="B48" s="12"/>
      <c r="C48" s="12"/>
      <c r="D48" s="12"/>
      <c r="E48" s="13">
        <v>30</v>
      </c>
      <c r="F48" s="13"/>
      <c r="G48">
        <v>3</v>
      </c>
      <c r="H48">
        <f>SUM(E48*G48)</f>
        <v>90</v>
      </c>
    </row>
    <row r="49" spans="1:8" x14ac:dyDescent="0.35">
      <c r="A49" s="9" t="s">
        <v>64</v>
      </c>
      <c r="B49" s="10"/>
      <c r="C49" s="10"/>
      <c r="D49" s="11"/>
      <c r="E49" s="16">
        <v>19</v>
      </c>
      <c r="F49" s="17"/>
      <c r="G49">
        <v>20</v>
      </c>
      <c r="H49">
        <f>SUM(E49*G49)</f>
        <v>380</v>
      </c>
    </row>
    <row r="50" spans="1:8" x14ac:dyDescent="0.35">
      <c r="A50" s="9" t="s">
        <v>65</v>
      </c>
      <c r="B50" s="10"/>
      <c r="C50" s="10"/>
      <c r="D50" s="11"/>
      <c r="E50" s="16">
        <v>20</v>
      </c>
      <c r="F50" s="17"/>
      <c r="G50">
        <v>50</v>
      </c>
      <c r="H50">
        <f>SUM(E50*G50)</f>
        <v>1000</v>
      </c>
    </row>
    <row r="51" spans="1:8" ht="15" customHeight="1" x14ac:dyDescent="0.35">
      <c r="E51" s="2"/>
      <c r="F51" s="2"/>
      <c r="H51">
        <f>SUM(H44:H50)</f>
        <v>4098</v>
      </c>
    </row>
    <row r="52" spans="1:8" x14ac:dyDescent="0.35">
      <c r="A52" s="14" t="s">
        <v>38</v>
      </c>
      <c r="B52" s="14"/>
      <c r="C52" s="14"/>
      <c r="D52" s="14"/>
      <c r="E52" s="14" t="s">
        <v>10</v>
      </c>
      <c r="F52" s="15"/>
    </row>
    <row r="53" spans="1:8" ht="15" customHeight="1" x14ac:dyDescent="0.35">
      <c r="A53" s="12" t="s">
        <v>69</v>
      </c>
      <c r="B53" s="12"/>
      <c r="C53" s="12"/>
      <c r="D53" s="12"/>
      <c r="E53" s="13">
        <v>58</v>
      </c>
      <c r="F53" s="13"/>
      <c r="G53">
        <v>12</v>
      </c>
      <c r="H53">
        <f t="shared" ref="H53:H54" si="7">SUM(E53*G53)</f>
        <v>696</v>
      </c>
    </row>
    <row r="54" spans="1:8" x14ac:dyDescent="0.35">
      <c r="A54" s="12" t="s">
        <v>70</v>
      </c>
      <c r="B54" s="12"/>
      <c r="C54" s="12"/>
      <c r="D54" s="12"/>
      <c r="E54" s="13">
        <v>21</v>
      </c>
      <c r="F54" s="13"/>
      <c r="G54">
        <v>15</v>
      </c>
      <c r="H54">
        <f t="shared" si="7"/>
        <v>315</v>
      </c>
    </row>
    <row r="55" spans="1:8" ht="15" customHeight="1" x14ac:dyDescent="0.35">
      <c r="E55" s="2"/>
      <c r="F55" s="2"/>
      <c r="H55">
        <f>SUM(H53:H54)</f>
        <v>1011</v>
      </c>
    </row>
    <row r="56" spans="1:8" x14ac:dyDescent="0.35">
      <c r="A56" s="14" t="s">
        <v>11</v>
      </c>
      <c r="B56" s="14"/>
      <c r="C56" s="14"/>
      <c r="D56" s="14"/>
      <c r="E56" s="14" t="s">
        <v>10</v>
      </c>
      <c r="F56" s="15"/>
    </row>
    <row r="57" spans="1:8" x14ac:dyDescent="0.35">
      <c r="A57" s="12" t="s">
        <v>79</v>
      </c>
      <c r="B57" s="12"/>
      <c r="C57" s="12"/>
      <c r="D57" s="12"/>
      <c r="E57" s="13">
        <v>700</v>
      </c>
      <c r="F57" s="13"/>
      <c r="G57">
        <v>60</v>
      </c>
      <c r="H57">
        <f t="shared" ref="H57" si="8">SUM(E57*G57)</f>
        <v>42000</v>
      </c>
    </row>
    <row r="58" spans="1:8" ht="15" customHeight="1" x14ac:dyDescent="0.35">
      <c r="E58" s="2"/>
      <c r="F58" s="2"/>
      <c r="H58">
        <f>SUM(H57)</f>
        <v>42000</v>
      </c>
    </row>
    <row r="59" spans="1:8" x14ac:dyDescent="0.35">
      <c r="A59" s="14" t="s">
        <v>66</v>
      </c>
      <c r="B59" s="14"/>
      <c r="C59" s="14"/>
      <c r="D59" s="14"/>
      <c r="E59" s="14" t="s">
        <v>10</v>
      </c>
      <c r="F59" s="15"/>
    </row>
    <row r="60" spans="1:8" x14ac:dyDescent="0.35">
      <c r="A60" s="12" t="s">
        <v>67</v>
      </c>
      <c r="B60" s="12"/>
      <c r="C60" s="12"/>
      <c r="D60" s="12"/>
      <c r="E60" s="13">
        <v>26600</v>
      </c>
      <c r="F60" s="13"/>
      <c r="G60">
        <v>0.55000000000000004</v>
      </c>
      <c r="H60">
        <f t="shared" ref="H60" si="9">SUM(E60*G60)</f>
        <v>14630.000000000002</v>
      </c>
    </row>
    <row r="61" spans="1:8" x14ac:dyDescent="0.35">
      <c r="A61" s="7"/>
      <c r="B61" s="7"/>
      <c r="C61" s="7"/>
      <c r="D61" s="7"/>
      <c r="E61" s="26"/>
      <c r="F61" s="8"/>
    </row>
    <row r="62" spans="1:8" x14ac:dyDescent="0.35">
      <c r="A62" s="14" t="s">
        <v>82</v>
      </c>
      <c r="B62" s="14"/>
      <c r="C62" s="14"/>
      <c r="D62" s="14"/>
      <c r="E62" s="14" t="s">
        <v>10</v>
      </c>
      <c r="F62" s="15"/>
    </row>
    <row r="63" spans="1:8" x14ac:dyDescent="0.35">
      <c r="A63" s="12" t="s">
        <v>83</v>
      </c>
      <c r="B63" s="12"/>
      <c r="C63" s="12"/>
      <c r="D63" s="12"/>
      <c r="E63" s="13">
        <v>1250</v>
      </c>
      <c r="F63" s="13"/>
      <c r="G63">
        <v>5</v>
      </c>
      <c r="H63">
        <f t="shared" ref="H63" si="10">SUM(E63*G63)</f>
        <v>6250</v>
      </c>
    </row>
    <row r="64" spans="1:8" x14ac:dyDescent="0.35">
      <c r="E64" s="2"/>
      <c r="F64" s="2"/>
      <c r="H64">
        <f>SUM(H63)</f>
        <v>6250</v>
      </c>
    </row>
    <row r="65" spans="1:9" x14ac:dyDescent="0.35">
      <c r="A65" s="14" t="s">
        <v>15</v>
      </c>
      <c r="B65" s="14"/>
      <c r="C65" s="14"/>
      <c r="D65" s="14"/>
      <c r="E65" s="14"/>
      <c r="F65" s="15"/>
      <c r="H65" t="s">
        <v>35</v>
      </c>
      <c r="I65">
        <f>SUM(H22,H42,H51,H55,H58,H64,H60)</f>
        <v>171317</v>
      </c>
    </row>
    <row r="66" spans="1:9" x14ac:dyDescent="0.35">
      <c r="A66" s="9" t="s">
        <v>16</v>
      </c>
      <c r="B66" s="10"/>
      <c r="C66" s="10"/>
      <c r="D66" s="10"/>
      <c r="E66" s="10"/>
      <c r="F66" s="11"/>
      <c r="H66" t="s">
        <v>32</v>
      </c>
      <c r="I66">
        <v>45000</v>
      </c>
    </row>
    <row r="67" spans="1:9" ht="15.75" customHeight="1" x14ac:dyDescent="0.35">
      <c r="A67" s="9" t="s">
        <v>17</v>
      </c>
      <c r="B67" s="10"/>
      <c r="C67" s="10"/>
      <c r="D67" s="10"/>
      <c r="E67" s="10"/>
      <c r="F67" s="11"/>
      <c r="H67" t="s">
        <v>33</v>
      </c>
      <c r="I67">
        <v>60800</v>
      </c>
    </row>
    <row r="68" spans="1:9" x14ac:dyDescent="0.35">
      <c r="A68" s="9" t="s">
        <v>18</v>
      </c>
      <c r="B68" s="10"/>
      <c r="C68" s="10"/>
      <c r="D68" s="10"/>
      <c r="E68" s="10"/>
      <c r="F68" s="11"/>
      <c r="H68" t="s">
        <v>34</v>
      </c>
      <c r="I68">
        <v>15000</v>
      </c>
    </row>
    <row r="69" spans="1:9" x14ac:dyDescent="0.35">
      <c r="A69" s="9" t="s">
        <v>19</v>
      </c>
      <c r="B69" s="10"/>
      <c r="C69" s="10"/>
      <c r="D69" s="10"/>
      <c r="E69" s="10"/>
      <c r="F69" s="11"/>
      <c r="H69" t="s">
        <v>35</v>
      </c>
      <c r="I69">
        <f>SUM(I65:I68)</f>
        <v>292117</v>
      </c>
    </row>
    <row r="70" spans="1:9" x14ac:dyDescent="0.35">
      <c r="A70" s="9" t="s">
        <v>20</v>
      </c>
      <c r="B70" s="10"/>
      <c r="C70" s="10"/>
      <c r="D70" s="10"/>
      <c r="E70" s="10"/>
      <c r="F70" s="11"/>
      <c r="H70" t="s">
        <v>80</v>
      </c>
      <c r="I70">
        <f>SUM(I69)*1.25</f>
        <v>365146.25</v>
      </c>
    </row>
    <row r="71" spans="1:9" x14ac:dyDescent="0.35">
      <c r="A71" s="9" t="s">
        <v>21</v>
      </c>
      <c r="B71" s="10"/>
      <c r="C71" s="10"/>
      <c r="D71" s="10"/>
      <c r="E71" s="10"/>
      <c r="F71" s="11"/>
    </row>
    <row r="72" spans="1:9" x14ac:dyDescent="0.35">
      <c r="A72" s="9" t="s">
        <v>22</v>
      </c>
      <c r="B72" s="10"/>
      <c r="C72" s="10"/>
      <c r="D72" s="10"/>
      <c r="E72" s="10"/>
      <c r="F72" s="11"/>
    </row>
    <row r="73" spans="1:9" ht="15" thickBot="1" x14ac:dyDescent="0.4">
      <c r="A73" s="1"/>
      <c r="B73" s="1"/>
      <c r="C73" s="1"/>
      <c r="D73" s="1"/>
      <c r="E73" s="1"/>
      <c r="F73" s="1"/>
    </row>
    <row r="74" spans="1:9" x14ac:dyDescent="0.35">
      <c r="A74" s="22" t="s">
        <v>12</v>
      </c>
      <c r="B74" s="23"/>
      <c r="C74" s="23"/>
      <c r="D74" s="24"/>
      <c r="E74" s="22">
        <v>365150</v>
      </c>
      <c r="F74" s="24"/>
    </row>
    <row r="75" spans="1:9" x14ac:dyDescent="0.35">
      <c r="A75" s="3"/>
      <c r="B75" s="3"/>
      <c r="C75" s="3"/>
      <c r="D75" s="3"/>
      <c r="E75" s="3"/>
      <c r="F75" s="3"/>
    </row>
    <row r="76" spans="1:9" x14ac:dyDescent="0.35">
      <c r="A76" s="25" t="s">
        <v>13</v>
      </c>
      <c r="B76" s="25"/>
      <c r="C76" s="25"/>
      <c r="D76" s="25"/>
      <c r="E76" s="25"/>
      <c r="F76" s="25"/>
    </row>
    <row r="77" spans="1:9" x14ac:dyDescent="0.35">
      <c r="A77" s="9" t="s">
        <v>23</v>
      </c>
      <c r="B77" s="10"/>
      <c r="C77" s="10"/>
      <c r="D77" s="10"/>
      <c r="E77" s="10"/>
      <c r="F77" s="11"/>
    </row>
    <row r="78" spans="1:9" x14ac:dyDescent="0.35">
      <c r="A78" s="9" t="s">
        <v>24</v>
      </c>
      <c r="B78" s="10"/>
      <c r="C78" s="10"/>
      <c r="D78" s="10"/>
      <c r="E78" s="10"/>
      <c r="F78" s="11"/>
    </row>
    <row r="79" spans="1:9" x14ac:dyDescent="0.35">
      <c r="A79" s="9" t="s">
        <v>25</v>
      </c>
      <c r="B79" s="10"/>
      <c r="C79" s="10"/>
      <c r="D79" s="10"/>
      <c r="E79" s="10"/>
      <c r="F79" s="11"/>
    </row>
    <row r="80" spans="1:9" x14ac:dyDescent="0.35">
      <c r="A80" s="9" t="s">
        <v>26</v>
      </c>
      <c r="B80" s="10"/>
      <c r="C80" s="10"/>
      <c r="D80" s="10"/>
      <c r="E80" s="10"/>
      <c r="F80" s="11"/>
    </row>
    <row r="81" spans="1:6" x14ac:dyDescent="0.35">
      <c r="A81" s="9" t="s">
        <v>27</v>
      </c>
      <c r="B81" s="10"/>
      <c r="C81" s="10"/>
      <c r="D81" s="10"/>
      <c r="E81" s="10"/>
      <c r="F81" s="11"/>
    </row>
    <row r="82" spans="1:6" x14ac:dyDescent="0.35">
      <c r="A82" s="9" t="s">
        <v>28</v>
      </c>
      <c r="B82" s="10"/>
      <c r="C82" s="10"/>
      <c r="D82" s="10"/>
      <c r="E82" s="10"/>
      <c r="F82" s="11"/>
    </row>
    <row r="83" spans="1:6" x14ac:dyDescent="0.35">
      <c r="A83" s="9" t="s">
        <v>29</v>
      </c>
      <c r="B83" s="10"/>
      <c r="C83" s="10"/>
      <c r="D83" s="10"/>
      <c r="E83" s="10"/>
      <c r="F83" s="11"/>
    </row>
    <row r="84" spans="1:6" x14ac:dyDescent="0.35">
      <c r="A84" s="6"/>
      <c r="B84" s="6"/>
      <c r="C84" s="6"/>
      <c r="D84" s="6"/>
      <c r="E84" s="6"/>
      <c r="F84" s="6"/>
    </row>
    <row r="85" spans="1:6" x14ac:dyDescent="0.35">
      <c r="A85" s="1"/>
      <c r="B85" s="1"/>
      <c r="C85" s="1"/>
      <c r="D85" s="1"/>
      <c r="E85" s="1"/>
      <c r="F85" s="1"/>
    </row>
    <row r="86" spans="1:6" x14ac:dyDescent="0.35">
      <c r="A86" s="14" t="s">
        <v>39</v>
      </c>
      <c r="B86" s="14"/>
      <c r="C86" s="14"/>
      <c r="D86" s="14"/>
      <c r="E86" s="14" t="s">
        <v>10</v>
      </c>
      <c r="F86" s="15"/>
    </row>
    <row r="87" spans="1:6" x14ac:dyDescent="0.35">
      <c r="A87" s="12" t="s">
        <v>68</v>
      </c>
      <c r="B87" s="12"/>
      <c r="C87" s="12"/>
      <c r="D87" s="12"/>
      <c r="E87" s="13">
        <v>5660</v>
      </c>
      <c r="F87" s="13"/>
    </row>
    <row r="88" spans="1:6" ht="15" thickBot="1" x14ac:dyDescent="0.4">
      <c r="A88" s="1"/>
      <c r="B88" s="1"/>
      <c r="C88" s="1"/>
      <c r="D88" s="1"/>
      <c r="E88" s="1"/>
      <c r="F88" s="1"/>
    </row>
    <row r="89" spans="1:6" x14ac:dyDescent="0.35">
      <c r="A89" s="22" t="s">
        <v>12</v>
      </c>
      <c r="B89" s="23"/>
      <c r="C89" s="23"/>
      <c r="D89" s="24"/>
      <c r="E89" s="22">
        <v>56600</v>
      </c>
      <c r="F89" s="24"/>
    </row>
    <row r="90" spans="1:6" x14ac:dyDescent="0.35">
      <c r="A90" s="3"/>
      <c r="B90" s="3"/>
      <c r="C90" s="3"/>
      <c r="D90" s="3"/>
      <c r="E90" s="3"/>
      <c r="F90" s="3"/>
    </row>
  </sheetData>
  <mergeCells count="130">
    <mergeCell ref="E62:F62"/>
    <mergeCell ref="A63:D63"/>
    <mergeCell ref="E63:F63"/>
    <mergeCell ref="E33:F33"/>
    <mergeCell ref="A34:D34"/>
    <mergeCell ref="E34:F34"/>
    <mergeCell ref="A35:D35"/>
    <mergeCell ref="E35:F35"/>
    <mergeCell ref="E39:F39"/>
    <mergeCell ref="A27:D27"/>
    <mergeCell ref="E27:F27"/>
    <mergeCell ref="A28:D28"/>
    <mergeCell ref="E44:F44"/>
    <mergeCell ref="A45:D45"/>
    <mergeCell ref="E45:F45"/>
    <mergeCell ref="A82:F82"/>
    <mergeCell ref="A83:F83"/>
    <mergeCell ref="A76:F76"/>
    <mergeCell ref="A77:F77"/>
    <mergeCell ref="A41:D41"/>
    <mergeCell ref="E41:F41"/>
    <mergeCell ref="A48:D48"/>
    <mergeCell ref="E48:F48"/>
    <mergeCell ref="A60:D60"/>
    <mergeCell ref="E60:F60"/>
    <mergeCell ref="A52:D52"/>
    <mergeCell ref="E52:F52"/>
    <mergeCell ref="A53:D53"/>
    <mergeCell ref="E53:F53"/>
    <mergeCell ref="A59:D59"/>
    <mergeCell ref="E59:F59"/>
    <mergeCell ref="A49:D49"/>
    <mergeCell ref="E49:F49"/>
    <mergeCell ref="A50:D50"/>
    <mergeCell ref="E50:F50"/>
    <mergeCell ref="A62:D62"/>
    <mergeCell ref="E13:F13"/>
    <mergeCell ref="A24:D24"/>
    <mergeCell ref="A16:D16"/>
    <mergeCell ref="E16:F16"/>
    <mergeCell ref="A25:D25"/>
    <mergeCell ref="E25:F25"/>
    <mergeCell ref="E24:F24"/>
    <mergeCell ref="A89:D89"/>
    <mergeCell ref="E89:F89"/>
    <mergeCell ref="A86:D86"/>
    <mergeCell ref="E86:F86"/>
    <mergeCell ref="A87:D87"/>
    <mergeCell ref="E87:F87"/>
    <mergeCell ref="A47:D47"/>
    <mergeCell ref="E47:F47"/>
    <mergeCell ref="A40:D40"/>
    <mergeCell ref="E40:F40"/>
    <mergeCell ref="A70:F70"/>
    <mergeCell ref="A71:F71"/>
    <mergeCell ref="A74:D74"/>
    <mergeCell ref="E74:F74"/>
    <mergeCell ref="A72:F72"/>
    <mergeCell ref="E43:F43"/>
    <mergeCell ref="A44:D44"/>
    <mergeCell ref="E14:F14"/>
    <mergeCell ref="A23:D23"/>
    <mergeCell ref="E23:F23"/>
    <mergeCell ref="A36:D36"/>
    <mergeCell ref="E36:F36"/>
    <mergeCell ref="A37:D37"/>
    <mergeCell ref="E28:F28"/>
    <mergeCell ref="A29:D29"/>
    <mergeCell ref="E29:F29"/>
    <mergeCell ref="A30:D30"/>
    <mergeCell ref="E30:F30"/>
    <mergeCell ref="A31:D31"/>
    <mergeCell ref="E31:F31"/>
    <mergeCell ref="A17:D17"/>
    <mergeCell ref="E17:F17"/>
    <mergeCell ref="A18:D18"/>
    <mergeCell ref="E18:F18"/>
    <mergeCell ref="A21:D21"/>
    <mergeCell ref="E21:F21"/>
    <mergeCell ref="A32:D32"/>
    <mergeCell ref="E32:F32"/>
    <mergeCell ref="A33:D33"/>
    <mergeCell ref="A43:D43"/>
    <mergeCell ref="B6:F6"/>
    <mergeCell ref="A1:F1"/>
    <mergeCell ref="C2:F2"/>
    <mergeCell ref="C3:F3"/>
    <mergeCell ref="C4:F4"/>
    <mergeCell ref="C5:F5"/>
    <mergeCell ref="A8:D8"/>
    <mergeCell ref="E8:F8"/>
    <mergeCell ref="A9:D9"/>
    <mergeCell ref="E9:F9"/>
    <mergeCell ref="A11:D11"/>
    <mergeCell ref="E11:F11"/>
    <mergeCell ref="A26:D26"/>
    <mergeCell ref="E26:F26"/>
    <mergeCell ref="A19:D19"/>
    <mergeCell ref="E19:F19"/>
    <mergeCell ref="A20:D20"/>
    <mergeCell ref="E20:F20"/>
    <mergeCell ref="A15:D15"/>
    <mergeCell ref="E15:F15"/>
    <mergeCell ref="A12:D12"/>
    <mergeCell ref="E12:F12"/>
    <mergeCell ref="A14:D14"/>
    <mergeCell ref="A78:F78"/>
    <mergeCell ref="A80:F80"/>
    <mergeCell ref="A79:F79"/>
    <mergeCell ref="A81:F81"/>
    <mergeCell ref="A10:D10"/>
    <mergeCell ref="E10:F10"/>
    <mergeCell ref="A13:D13"/>
    <mergeCell ref="A65:F65"/>
    <mergeCell ref="A66:F66"/>
    <mergeCell ref="A67:F67"/>
    <mergeCell ref="A68:F68"/>
    <mergeCell ref="A69:F69"/>
    <mergeCell ref="E37:F37"/>
    <mergeCell ref="A46:D46"/>
    <mergeCell ref="E46:F46"/>
    <mergeCell ref="A54:D54"/>
    <mergeCell ref="E54:F54"/>
    <mergeCell ref="A56:D56"/>
    <mergeCell ref="E56:F56"/>
    <mergeCell ref="A57:D57"/>
    <mergeCell ref="E57:F57"/>
    <mergeCell ref="A38:D38"/>
    <mergeCell ref="E38:F38"/>
    <mergeCell ref="A39:D39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nelso</dc:creator>
  <cp:lastModifiedBy>nelsonmartinezjr04@gmail.com</cp:lastModifiedBy>
  <cp:lastPrinted>2020-10-27T21:32:15Z</cp:lastPrinted>
  <dcterms:created xsi:type="dcterms:W3CDTF">2020-09-04T00:19:17Z</dcterms:created>
  <dcterms:modified xsi:type="dcterms:W3CDTF">2021-06-03T01:37:29Z</dcterms:modified>
</cp:coreProperties>
</file>