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6" documentId="8_{B02B8B9D-D841-41DC-8A71-C6E6CFA68DD6}" xr6:coauthVersionLast="45" xr6:coauthVersionMax="45" xr10:uidLastSave="{6FD47D89-1E31-4699-BE70-08F5B7AC7292}"/>
  <bookViews>
    <workbookView xWindow="-110" yWindow="-110" windowWidth="22780" windowHeight="1466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  <c r="C61" i="1"/>
  <c r="H59" i="1"/>
  <c r="H58" i="1"/>
  <c r="H57" i="1"/>
  <c r="H38" i="1" l="1"/>
  <c r="H45" i="1"/>
  <c r="H49" i="1"/>
  <c r="H54" i="1"/>
  <c r="H56" i="1" s="1"/>
  <c r="H51" i="1"/>
  <c r="H48" i="1"/>
  <c r="H47" i="1"/>
  <c r="H44" i="1"/>
  <c r="H43" i="1"/>
  <c r="H40" i="1"/>
  <c r="H37" i="1"/>
  <c r="H36" i="1"/>
  <c r="H34" i="1"/>
  <c r="H30" i="1"/>
  <c r="H26" i="1"/>
  <c r="H19" i="1"/>
  <c r="H8" i="1"/>
  <c r="H11" i="1"/>
  <c r="H12" i="1"/>
  <c r="H13" i="1"/>
  <c r="H14" i="1"/>
  <c r="H15" i="1"/>
  <c r="H16" i="1"/>
  <c r="H17" i="1"/>
  <c r="H18" i="1"/>
  <c r="H21" i="1"/>
  <c r="H22" i="1"/>
  <c r="H23" i="1"/>
  <c r="H24" i="1"/>
  <c r="H25" i="1"/>
  <c r="H28" i="1"/>
  <c r="H29" i="1"/>
  <c r="H32" i="1"/>
  <c r="H33" i="1"/>
  <c r="H10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<sst xmlns="http://schemas.openxmlformats.org/spreadsheetml/2006/main" count="63" uniqueCount="54">
  <si>
    <t>Job Name:</t>
  </si>
  <si>
    <t>Labor</t>
  </si>
  <si>
    <t>Equipment</t>
  </si>
  <si>
    <t>Total</t>
  </si>
  <si>
    <t>36" Box Mulga</t>
  </si>
  <si>
    <t>Liberty Elementary School</t>
  </si>
  <si>
    <t>Trees</t>
  </si>
  <si>
    <t>Quantity</t>
  </si>
  <si>
    <t>24" Box Velvet Ash</t>
  </si>
  <si>
    <t>24" Box Palo Verde</t>
  </si>
  <si>
    <t>24" Box Red Push Pistache</t>
  </si>
  <si>
    <t>Shrubs</t>
  </si>
  <si>
    <t>5 Gal Mexican Bird of Paradise</t>
  </si>
  <si>
    <t>5 Gal Red Bird of Paradise</t>
  </si>
  <si>
    <t>5 Gal Baja Fairy Duster</t>
  </si>
  <si>
    <t>5 Gal Hop Bush</t>
  </si>
  <si>
    <t>5 Gal Valentine Emu Bush</t>
  </si>
  <si>
    <t>5 Gal Texas Ranger</t>
  </si>
  <si>
    <t>1 Gal Purple Ruellia</t>
  </si>
  <si>
    <t>5 Gal Deser Ruellia</t>
  </si>
  <si>
    <t>5 Gal Yellow Bells</t>
  </si>
  <si>
    <t>Accents</t>
  </si>
  <si>
    <t>5 Gal Medicinal Aloe</t>
  </si>
  <si>
    <t>5 Gal Desert Milkeweed</t>
  </si>
  <si>
    <t>5 Gal Smooth Desert Spoon</t>
  </si>
  <si>
    <t>3 Gal Red Yucca</t>
  </si>
  <si>
    <t>3 Gal Brakelights Red Hesperaloe</t>
  </si>
  <si>
    <t>GroundCovers</t>
  </si>
  <si>
    <t>5 Gal Outback Sunrise (Emu Bush)</t>
  </si>
  <si>
    <t>1 Gal New Gold Lantana</t>
  </si>
  <si>
    <t>Grasses</t>
  </si>
  <si>
    <t>1 Gal Regal Mist</t>
  </si>
  <si>
    <t>1 Gal Deer grass</t>
  </si>
  <si>
    <t>Boulders</t>
  </si>
  <si>
    <t>Boulders - Surface Select (Larger)</t>
  </si>
  <si>
    <t>Boulder - Surface Select (Smaller)</t>
  </si>
  <si>
    <t>Rip Rap</t>
  </si>
  <si>
    <t>DG</t>
  </si>
  <si>
    <t>1/2" Screened TBD</t>
  </si>
  <si>
    <t>Stabilized Decompesed Granite TBD</t>
  </si>
  <si>
    <t>Turf/Seeding</t>
  </si>
  <si>
    <t>Hydroseed Mix</t>
  </si>
  <si>
    <t>Turf Seed - Black Jack</t>
  </si>
  <si>
    <t>Infield Mix</t>
  </si>
  <si>
    <t>Angular Roack: 6"- 8" Deep Color TBD</t>
  </si>
  <si>
    <t>Curb</t>
  </si>
  <si>
    <t>Concrete Header w/ #3 Rebar</t>
  </si>
  <si>
    <t>Irrigation</t>
  </si>
  <si>
    <t>w irri</t>
  </si>
  <si>
    <t>w/ labor</t>
  </si>
  <si>
    <t>w/ equip</t>
  </si>
  <si>
    <t>24" Box Evergreen Elm</t>
  </si>
  <si>
    <t>Real Total</t>
  </si>
  <si>
    <t>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</si>
</sst>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62"/>
  <sheetViews>
    <sheetView tabSelected="1" zoomScale="53" zoomScaleNormal="53" workbookViewId="0">
      <selection activeCell="C63" sqref="C63"/>
    </sheetView>
  </sheetViews>
  <sheetFormatPr defaultRowHeight="14.5" x14ac:dyDescent="0.35"/>
  <cols>
    <col min="1" max="1" width="30.1796875" customWidth="1"/>
    <col min="2" max="2" width="13.26953125" customWidth="1"/>
    <col min="3" max="3" width="11.08984375" bestFit="1" customWidth="1"/>
    <col min="4" max="4" width="11.453125" customWidth="1"/>
    <col min="8" max="8" width="11.36328125" customWidth="1"/>
  </cols>
  <sheetData>
    <row r="1" spans="1:8" x14ac:dyDescent="0.35">
      <c r="A1" s="1" t="s">
        <v>0</v>
      </c>
      <c r="B1" s="2" t="s">
        <v>5</v>
      </c>
      <c r="C1" s="2"/>
    </row>
    <row r="2" spans="1:8" x14ac:dyDescent="0.35">
      <c r="A2" s="3" t="s">
        <v>6</v>
      </c>
      <c r="B2" s="3"/>
      <c r="C2" s="3"/>
      <c r="D2" s="3"/>
      <c r="E2" s="3" t="s">
        <v>7</v>
      </c>
      <c r="F2" s="3"/>
    </row>
    <row r="3" spans="1:8" x14ac:dyDescent="0.35">
      <c r="A3" s="4" t="s">
        <v>4</v>
      </c>
      <c r="B3" s="4"/>
      <c r="C3" s="4"/>
      <c r="D3" s="4"/>
      <c r="E3" s="5">
        <v>21</v>
      </c>
      <c r="F3" s="5"/>
      <c r="G3">
        <v>300</v>
      </c>
      <c r="H3">
        <f>E3*G3</f>
        <v>6300</v>
      </c>
    </row>
    <row r="4" spans="1:8" x14ac:dyDescent="0.35">
      <c r="A4" s="4" t="s">
        <v>8</v>
      </c>
      <c r="B4" s="4"/>
      <c r="C4" s="4"/>
      <c r="D4" s="4"/>
      <c r="E4" s="5">
        <v>21</v>
      </c>
      <c r="F4" s="5"/>
      <c r="G4">
        <v>92</v>
      </c>
      <c r="H4">
        <f t="shared" ref="H4:H7" si="0">E4*G4</f>
        <v>1932</v>
      </c>
    </row>
    <row r="5" spans="1:8" x14ac:dyDescent="0.35">
      <c r="A5" s="4" t="s">
        <v>9</v>
      </c>
      <c r="B5" s="4"/>
      <c r="C5" s="4"/>
      <c r="D5" s="4"/>
      <c r="E5" s="5">
        <v>24</v>
      </c>
      <c r="F5" s="5"/>
      <c r="G5">
        <v>95</v>
      </c>
      <c r="H5">
        <f t="shared" si="0"/>
        <v>2280</v>
      </c>
    </row>
    <row r="6" spans="1:8" x14ac:dyDescent="0.35">
      <c r="A6" s="4" t="s">
        <v>10</v>
      </c>
      <c r="B6" s="4"/>
      <c r="C6" s="4"/>
      <c r="D6" s="4"/>
      <c r="E6" s="5">
        <v>20</v>
      </c>
      <c r="F6" s="5"/>
      <c r="G6">
        <v>95</v>
      </c>
      <c r="H6">
        <f t="shared" si="0"/>
        <v>1900</v>
      </c>
    </row>
    <row r="7" spans="1:8" x14ac:dyDescent="0.35">
      <c r="A7" s="4" t="s">
        <v>51</v>
      </c>
      <c r="B7" s="4"/>
      <c r="C7" s="4"/>
      <c r="D7" s="4"/>
      <c r="E7" s="5">
        <v>27</v>
      </c>
      <c r="F7" s="5"/>
      <c r="G7">
        <v>92</v>
      </c>
      <c r="H7">
        <f t="shared" si="0"/>
        <v>2484</v>
      </c>
    </row>
    <row r="8" spans="1:8" x14ac:dyDescent="0.35">
      <c r="H8">
        <f>SUM(H3:H7)</f>
        <v>14896</v>
      </c>
    </row>
    <row r="9" spans="1:8" x14ac:dyDescent="0.35">
      <c r="A9" s="3" t="s">
        <v>11</v>
      </c>
      <c r="B9" s="3"/>
      <c r="C9" s="3"/>
      <c r="D9" s="3"/>
      <c r="E9" s="3"/>
      <c r="F9" s="3"/>
    </row>
    <row r="10" spans="1:8" x14ac:dyDescent="0.35">
      <c r="A10" s="4" t="s">
        <v>12</v>
      </c>
      <c r="B10" s="4"/>
      <c r="C10" s="4"/>
      <c r="D10" s="4"/>
      <c r="E10" s="5">
        <v>59</v>
      </c>
      <c r="F10" s="5"/>
      <c r="G10">
        <v>7</v>
      </c>
      <c r="H10">
        <f>E10*G10</f>
        <v>413</v>
      </c>
    </row>
    <row r="11" spans="1:8" x14ac:dyDescent="0.35">
      <c r="A11" s="4" t="s">
        <v>13</v>
      </c>
      <c r="B11" s="4"/>
      <c r="C11" s="4"/>
      <c r="D11" s="4"/>
      <c r="E11" s="5">
        <v>20</v>
      </c>
      <c r="F11" s="5"/>
      <c r="G11">
        <v>6.4</v>
      </c>
      <c r="H11">
        <f t="shared" ref="H11:H33" si="1">E11*G11</f>
        <v>128</v>
      </c>
    </row>
    <row r="12" spans="1:8" x14ac:dyDescent="0.35">
      <c r="A12" s="4" t="s">
        <v>14</v>
      </c>
      <c r="B12" s="4"/>
      <c r="C12" s="4"/>
      <c r="D12" s="4"/>
      <c r="E12" s="5">
        <v>8</v>
      </c>
      <c r="F12" s="5"/>
      <c r="G12">
        <v>8</v>
      </c>
      <c r="H12">
        <f t="shared" si="1"/>
        <v>64</v>
      </c>
    </row>
    <row r="13" spans="1:8" x14ac:dyDescent="0.35">
      <c r="A13" s="4" t="s">
        <v>15</v>
      </c>
      <c r="B13" s="4"/>
      <c r="C13" s="4"/>
      <c r="D13" s="4"/>
      <c r="E13" s="5">
        <v>20</v>
      </c>
      <c r="F13" s="5"/>
      <c r="G13">
        <v>8.4</v>
      </c>
      <c r="H13">
        <f t="shared" si="1"/>
        <v>168</v>
      </c>
    </row>
    <row r="14" spans="1:8" x14ac:dyDescent="0.35">
      <c r="A14" s="4" t="s">
        <v>16</v>
      </c>
      <c r="B14" s="4"/>
      <c r="C14" s="4"/>
      <c r="D14" s="4"/>
      <c r="E14" s="5">
        <v>14</v>
      </c>
      <c r="F14" s="5"/>
      <c r="G14">
        <v>6.4</v>
      </c>
      <c r="H14">
        <f t="shared" si="1"/>
        <v>89.600000000000009</v>
      </c>
    </row>
    <row r="15" spans="1:8" x14ac:dyDescent="0.35">
      <c r="A15" s="4" t="s">
        <v>17</v>
      </c>
      <c r="B15" s="4"/>
      <c r="C15" s="4"/>
      <c r="D15" s="4"/>
      <c r="E15" s="5">
        <v>29</v>
      </c>
      <c r="F15" s="5"/>
      <c r="G15">
        <v>6.4</v>
      </c>
      <c r="H15">
        <f t="shared" si="1"/>
        <v>185.60000000000002</v>
      </c>
    </row>
    <row r="16" spans="1:8" x14ac:dyDescent="0.35">
      <c r="A16" s="4" t="s">
        <v>18</v>
      </c>
      <c r="B16" s="4"/>
      <c r="C16" s="4"/>
      <c r="D16" s="4"/>
      <c r="E16" s="5">
        <v>39</v>
      </c>
      <c r="F16" s="5"/>
      <c r="G16">
        <v>2.4</v>
      </c>
      <c r="H16">
        <f t="shared" si="1"/>
        <v>93.6</v>
      </c>
    </row>
    <row r="17" spans="1:8" x14ac:dyDescent="0.35">
      <c r="A17" s="4" t="s">
        <v>19</v>
      </c>
      <c r="B17" s="4"/>
      <c r="C17" s="4"/>
      <c r="D17" s="4"/>
      <c r="E17" s="5">
        <v>50</v>
      </c>
      <c r="F17" s="5"/>
      <c r="G17">
        <v>6.4</v>
      </c>
      <c r="H17">
        <f t="shared" si="1"/>
        <v>320</v>
      </c>
    </row>
    <row r="18" spans="1:8" x14ac:dyDescent="0.35">
      <c r="A18" s="4" t="s">
        <v>20</v>
      </c>
      <c r="B18" s="4"/>
      <c r="C18" s="4"/>
      <c r="D18" s="4"/>
      <c r="E18" s="5">
        <v>10</v>
      </c>
      <c r="F18" s="5"/>
      <c r="G18">
        <v>6.4</v>
      </c>
      <c r="H18">
        <f t="shared" si="1"/>
        <v>64</v>
      </c>
    </row>
    <row r="19" spans="1:8" x14ac:dyDescent="0.35">
      <c r="A19" s="6"/>
      <c r="B19" s="6"/>
      <c r="C19" s="6"/>
      <c r="D19" s="6"/>
      <c r="E19" s="7"/>
      <c r="F19" s="7"/>
      <c r="H19">
        <f>SUM(H10:H18)</f>
        <v>1525.8</v>
      </c>
    </row>
    <row r="20" spans="1:8" x14ac:dyDescent="0.35">
      <c r="A20" s="3" t="s">
        <v>21</v>
      </c>
      <c r="B20" s="3"/>
      <c r="C20" s="3"/>
      <c r="D20" s="3"/>
      <c r="E20" s="3"/>
      <c r="F20" s="3"/>
    </row>
    <row r="21" spans="1:8" x14ac:dyDescent="0.35">
      <c r="A21" s="4" t="s">
        <v>22</v>
      </c>
      <c r="B21" s="4"/>
      <c r="C21" s="4"/>
      <c r="D21" s="4"/>
      <c r="E21" s="5">
        <v>75</v>
      </c>
      <c r="F21" s="5"/>
      <c r="G21">
        <v>9</v>
      </c>
      <c r="H21">
        <f t="shared" si="1"/>
        <v>675</v>
      </c>
    </row>
    <row r="22" spans="1:8" x14ac:dyDescent="0.35">
      <c r="A22" s="4" t="s">
        <v>23</v>
      </c>
      <c r="B22" s="4"/>
      <c r="C22" s="4"/>
      <c r="D22" s="4"/>
      <c r="E22" s="5">
        <v>21</v>
      </c>
      <c r="F22" s="5"/>
      <c r="G22">
        <v>8</v>
      </c>
      <c r="H22">
        <f t="shared" si="1"/>
        <v>168</v>
      </c>
    </row>
    <row r="23" spans="1:8" x14ac:dyDescent="0.35">
      <c r="A23" s="4" t="s">
        <v>24</v>
      </c>
      <c r="B23" s="4"/>
      <c r="C23" s="4"/>
      <c r="D23" s="4"/>
      <c r="E23" s="5">
        <v>21</v>
      </c>
      <c r="F23" s="5"/>
      <c r="G23">
        <v>8</v>
      </c>
      <c r="H23">
        <f t="shared" si="1"/>
        <v>168</v>
      </c>
    </row>
    <row r="24" spans="1:8" x14ac:dyDescent="0.35">
      <c r="A24" s="4" t="s">
        <v>25</v>
      </c>
      <c r="B24" s="4"/>
      <c r="C24" s="4"/>
      <c r="D24" s="4"/>
      <c r="E24" s="5">
        <v>84</v>
      </c>
      <c r="F24" s="5"/>
      <c r="G24">
        <v>6.4</v>
      </c>
      <c r="H24">
        <f t="shared" si="1"/>
        <v>537.6</v>
      </c>
    </row>
    <row r="25" spans="1:8" x14ac:dyDescent="0.35">
      <c r="A25" s="4" t="s">
        <v>26</v>
      </c>
      <c r="B25" s="4"/>
      <c r="C25" s="4"/>
      <c r="D25" s="4"/>
      <c r="E25" s="5">
        <v>32</v>
      </c>
      <c r="F25" s="5"/>
      <c r="G25">
        <v>18</v>
      </c>
      <c r="H25">
        <f t="shared" si="1"/>
        <v>576</v>
      </c>
    </row>
    <row r="26" spans="1:8" x14ac:dyDescent="0.35">
      <c r="H26">
        <f>SUM(H21:H25)</f>
        <v>2124.6</v>
      </c>
    </row>
    <row r="27" spans="1:8" x14ac:dyDescent="0.35">
      <c r="A27" s="3" t="s">
        <v>27</v>
      </c>
      <c r="B27" s="3"/>
      <c r="C27" s="3"/>
      <c r="D27" s="3"/>
      <c r="E27" s="3" t="s">
        <v>7</v>
      </c>
      <c r="F27" s="3"/>
    </row>
    <row r="28" spans="1:8" x14ac:dyDescent="0.35">
      <c r="A28" s="4" t="s">
        <v>28</v>
      </c>
      <c r="B28" s="4"/>
      <c r="C28" s="4"/>
      <c r="D28" s="4"/>
      <c r="E28" s="5">
        <v>35</v>
      </c>
      <c r="F28" s="5"/>
      <c r="G28">
        <v>6.4</v>
      </c>
      <c r="H28">
        <f t="shared" si="1"/>
        <v>224</v>
      </c>
    </row>
    <row r="29" spans="1:8" x14ac:dyDescent="0.35">
      <c r="A29" s="4" t="s">
        <v>29</v>
      </c>
      <c r="B29" s="4"/>
      <c r="C29" s="4"/>
      <c r="D29" s="4"/>
      <c r="E29" s="5">
        <v>10</v>
      </c>
      <c r="F29" s="5"/>
      <c r="G29">
        <v>2.25</v>
      </c>
      <c r="H29">
        <f t="shared" si="1"/>
        <v>22.5</v>
      </c>
    </row>
    <row r="30" spans="1:8" x14ac:dyDescent="0.35">
      <c r="E30" s="8"/>
      <c r="F30" s="8"/>
      <c r="H30">
        <f>SUM(H28:H29)</f>
        <v>246.5</v>
      </c>
    </row>
    <row r="31" spans="1:8" x14ac:dyDescent="0.35">
      <c r="A31" s="3" t="s">
        <v>30</v>
      </c>
      <c r="B31" s="3"/>
      <c r="C31" s="3"/>
      <c r="D31" s="3"/>
      <c r="E31" s="3" t="s">
        <v>7</v>
      </c>
      <c r="F31" s="3"/>
    </row>
    <row r="32" spans="1:8" x14ac:dyDescent="0.35">
      <c r="A32" s="4" t="s">
        <v>31</v>
      </c>
      <c r="B32" s="4"/>
      <c r="C32" s="4"/>
      <c r="D32" s="4"/>
      <c r="E32" s="5">
        <v>42</v>
      </c>
      <c r="F32" s="5"/>
      <c r="G32">
        <v>3</v>
      </c>
      <c r="H32">
        <f t="shared" si="1"/>
        <v>126</v>
      </c>
    </row>
    <row r="33" spans="1:8" x14ac:dyDescent="0.35">
      <c r="A33" s="4" t="s">
        <v>32</v>
      </c>
      <c r="B33" s="4"/>
      <c r="C33" s="4"/>
      <c r="D33" s="4"/>
      <c r="E33" s="5">
        <v>9</v>
      </c>
      <c r="F33" s="5"/>
      <c r="G33">
        <v>3</v>
      </c>
      <c r="H33">
        <f t="shared" si="1"/>
        <v>27</v>
      </c>
    </row>
    <row r="34" spans="1:8" x14ac:dyDescent="0.35">
      <c r="E34" s="8"/>
      <c r="F34" s="8"/>
      <c r="H34">
        <f>SUM(H32:H33)</f>
        <v>153</v>
      </c>
    </row>
    <row r="35" spans="1:8" x14ac:dyDescent="0.35">
      <c r="A35" s="3" t="s">
        <v>33</v>
      </c>
      <c r="B35" s="3"/>
      <c r="C35" s="3"/>
      <c r="D35" s="3"/>
      <c r="E35" s="3" t="s">
        <v>7</v>
      </c>
      <c r="F35" s="3"/>
    </row>
    <row r="36" spans="1:8" x14ac:dyDescent="0.35">
      <c r="A36" s="4" t="s">
        <v>34</v>
      </c>
      <c r="B36" s="4"/>
      <c r="C36" s="4"/>
      <c r="D36" s="4"/>
      <c r="E36" s="5">
        <v>10</v>
      </c>
      <c r="F36" s="5"/>
      <c r="G36">
        <v>450</v>
      </c>
      <c r="H36">
        <f>E36*G36</f>
        <v>4500</v>
      </c>
    </row>
    <row r="37" spans="1:8" x14ac:dyDescent="0.35">
      <c r="A37" s="4" t="s">
        <v>35</v>
      </c>
      <c r="B37" s="4"/>
      <c r="C37" s="4"/>
      <c r="D37" s="4"/>
      <c r="E37" s="5">
        <v>11</v>
      </c>
      <c r="F37" s="5"/>
      <c r="G37">
        <v>250</v>
      </c>
      <c r="H37">
        <f>E37*G37</f>
        <v>2750</v>
      </c>
    </row>
    <row r="38" spans="1:8" x14ac:dyDescent="0.35">
      <c r="E38" s="8"/>
      <c r="F38" s="8"/>
      <c r="H38">
        <f>SUM(H36:H37)</f>
        <v>7250</v>
      </c>
    </row>
    <row r="39" spans="1:8" x14ac:dyDescent="0.35">
      <c r="A39" s="3" t="s">
        <v>36</v>
      </c>
      <c r="B39" s="3"/>
      <c r="C39" s="3"/>
      <c r="D39" s="3"/>
      <c r="E39" s="3" t="s">
        <v>7</v>
      </c>
      <c r="F39" s="3"/>
    </row>
    <row r="40" spans="1:8" x14ac:dyDescent="0.35">
      <c r="A40" s="4" t="s">
        <v>44</v>
      </c>
      <c r="B40" s="4"/>
      <c r="C40" s="4"/>
      <c r="D40" s="4"/>
      <c r="E40" s="9">
        <v>145</v>
      </c>
      <c r="F40" s="5"/>
      <c r="G40">
        <v>55</v>
      </c>
      <c r="H40">
        <f>E40*G40</f>
        <v>7975</v>
      </c>
    </row>
    <row r="41" spans="1:8" ht="15" customHeight="1" x14ac:dyDescent="0.35">
      <c r="E41" s="8"/>
      <c r="F41" s="8"/>
    </row>
    <row r="42" spans="1:8" x14ac:dyDescent="0.35">
      <c r="A42" s="3" t="s">
        <v>37</v>
      </c>
      <c r="B42" s="3"/>
      <c r="C42" s="3"/>
      <c r="D42" s="3"/>
      <c r="E42" s="3" t="s">
        <v>7</v>
      </c>
      <c r="F42" s="3"/>
    </row>
    <row r="43" spans="1:8" x14ac:dyDescent="0.35">
      <c r="A43" s="4" t="s">
        <v>38</v>
      </c>
      <c r="B43" s="4"/>
      <c r="C43" s="4"/>
      <c r="D43" s="4"/>
      <c r="E43" s="5">
        <v>1235</v>
      </c>
      <c r="F43" s="5"/>
      <c r="G43">
        <v>40</v>
      </c>
      <c r="H43">
        <f>E43*G43</f>
        <v>49400</v>
      </c>
    </row>
    <row r="44" spans="1:8" x14ac:dyDescent="0.35">
      <c r="A44" s="4" t="s">
        <v>39</v>
      </c>
      <c r="B44" s="4"/>
      <c r="C44" s="4"/>
      <c r="D44" s="4"/>
      <c r="E44" s="5">
        <v>85</v>
      </c>
      <c r="F44" s="5"/>
      <c r="G44">
        <v>60</v>
      </c>
      <c r="H44">
        <f>E44*G44</f>
        <v>5100</v>
      </c>
    </row>
    <row r="45" spans="1:8" x14ac:dyDescent="0.35">
      <c r="A45" s="6"/>
      <c r="B45" s="6"/>
      <c r="C45" s="6"/>
      <c r="D45" s="6"/>
      <c r="E45" s="7"/>
      <c r="F45" s="7"/>
      <c r="H45">
        <f>SUM(H43:H44)</f>
        <v>54500</v>
      </c>
    </row>
    <row r="46" spans="1:8" x14ac:dyDescent="0.35">
      <c r="A46" s="3" t="s">
        <v>40</v>
      </c>
      <c r="B46" s="3"/>
      <c r="C46" s="3"/>
      <c r="D46" s="3"/>
      <c r="E46" s="3" t="s">
        <v>7</v>
      </c>
      <c r="F46" s="3"/>
    </row>
    <row r="47" spans="1:8" x14ac:dyDescent="0.35">
      <c r="A47" s="4" t="s">
        <v>41</v>
      </c>
      <c r="B47" s="4"/>
      <c r="C47" s="4"/>
      <c r="D47" s="4"/>
      <c r="E47" s="5">
        <v>4000</v>
      </c>
      <c r="F47" s="5"/>
      <c r="G47">
        <v>0.15</v>
      </c>
      <c r="H47">
        <f>E47*G47</f>
        <v>600</v>
      </c>
    </row>
    <row r="48" spans="1:8" x14ac:dyDescent="0.35">
      <c r="A48" s="4" t="s">
        <v>42</v>
      </c>
      <c r="B48" s="4"/>
      <c r="C48" s="4"/>
      <c r="D48" s="4"/>
      <c r="E48" s="9">
        <v>270700</v>
      </c>
      <c r="F48" s="5"/>
      <c r="G48">
        <v>0.15</v>
      </c>
      <c r="H48">
        <f>E48*G48</f>
        <v>40605</v>
      </c>
    </row>
    <row r="49" spans="1:8" x14ac:dyDescent="0.35">
      <c r="A49" s="6"/>
      <c r="B49" s="6"/>
      <c r="C49" s="6"/>
      <c r="D49" s="6"/>
      <c r="E49" s="7"/>
      <c r="F49" s="7"/>
      <c r="H49">
        <f>SUM(H47:H48)</f>
        <v>41205</v>
      </c>
    </row>
    <row r="50" spans="1:8" x14ac:dyDescent="0.35">
      <c r="A50" s="3" t="s">
        <v>43</v>
      </c>
      <c r="B50" s="3"/>
      <c r="C50" s="3"/>
      <c r="D50" s="3"/>
      <c r="E50" s="3" t="s">
        <v>7</v>
      </c>
      <c r="F50" s="3"/>
    </row>
    <row r="51" spans="1:8" x14ac:dyDescent="0.35">
      <c r="A51" s="4" t="s">
        <v>43</v>
      </c>
      <c r="B51" s="4"/>
      <c r="C51" s="4"/>
      <c r="D51" s="4"/>
      <c r="E51" s="9">
        <v>335</v>
      </c>
      <c r="F51" s="5"/>
      <c r="G51">
        <v>65</v>
      </c>
      <c r="H51">
        <f>E51*G51</f>
        <v>21775</v>
      </c>
    </row>
    <row r="52" spans="1:8" x14ac:dyDescent="0.35">
      <c r="A52" s="6"/>
      <c r="B52" s="6"/>
      <c r="C52" s="6"/>
      <c r="D52" s="6"/>
      <c r="E52" s="7"/>
      <c r="F52" s="7"/>
    </row>
    <row r="53" spans="1:8" x14ac:dyDescent="0.35">
      <c r="A53" s="3" t="s">
        <v>45</v>
      </c>
      <c r="B53" s="3"/>
      <c r="C53" s="3"/>
      <c r="D53" s="3"/>
      <c r="E53" s="3" t="s">
        <v>7</v>
      </c>
      <c r="F53" s="3"/>
    </row>
    <row r="54" spans="1:8" x14ac:dyDescent="0.35">
      <c r="A54" s="4" t="s">
        <v>46</v>
      </c>
      <c r="B54" s="4"/>
      <c r="C54" s="4"/>
      <c r="D54" s="4"/>
      <c r="E54" s="5">
        <v>820</v>
      </c>
      <c r="F54" s="5"/>
      <c r="G54">
        <v>13</v>
      </c>
      <c r="H54">
        <f>E54*G54</f>
        <v>10660</v>
      </c>
    </row>
    <row r="56" spans="1:8" x14ac:dyDescent="0.35">
      <c r="G56" t="s">
        <v>3</v>
      </c>
      <c r="H56">
        <f>SUM(H54,H51,H49,H45,H40,H38,H34,H30,H26,H19,H8)</f>
        <v>162310.9</v>
      </c>
    </row>
    <row r="57" spans="1:8" x14ac:dyDescent="0.35">
      <c r="B57" t="s">
        <v>47</v>
      </c>
      <c r="C57">
        <v>24955</v>
      </c>
      <c r="G57" t="s">
        <v>48</v>
      </c>
      <c r="H57">
        <f>SUM(C57,H56)</f>
        <v>187265.9</v>
      </c>
    </row>
    <row r="58" spans="1:8" x14ac:dyDescent="0.35">
      <c r="B58" t="s">
        <v>1</v>
      </c>
      <c r="C58">
        <v>48000</v>
      </c>
      <c r="G58" t="s">
        <v>49</v>
      </c>
      <c r="H58">
        <f>SUM(H57,C58)</f>
        <v>235265.9</v>
      </c>
    </row>
    <row r="59" spans="1:8" x14ac:dyDescent="0.35">
      <c r="B59" t="s">
        <v>2</v>
      </c>
      <c r="C59">
        <v>10000</v>
      </c>
      <c r="G59" t="s">
        <v>50</v>
      </c>
      <c r="H59">
        <f>SUM(H58,C59)</f>
        <v>245265.9</v>
      </c>
    </row>
    <row r="61" spans="1:8" x14ac:dyDescent="0.35">
      <c r="B61" t="s">
        <v>52</v>
      </c>
      <c r="C61">
        <f>H59</f>
        <v>245265.9</v>
      </c>
    </row>
    <row r="62" spans="1:8" x14ac:dyDescent="0.35">
      <c r="B62" t="s">
        <v>53</v>
      </c>
      <c r="C62">
        <f>C61*1.25</f>
        <v>306582.375</v>
      </c>
    </row>
  </sheetData>
  <mergeCells count="87">
    <mergeCell ref="A54:D54"/>
    <mergeCell ref="E54:F54"/>
    <mergeCell ref="A50:D50"/>
    <mergeCell ref="E50:F50"/>
    <mergeCell ref="A51:D51"/>
    <mergeCell ref="E51:F51"/>
    <mergeCell ref="A53:D53"/>
    <mergeCell ref="E53:F53"/>
    <mergeCell ref="A46:D46"/>
    <mergeCell ref="E46:F46"/>
    <mergeCell ref="A47:D47"/>
    <mergeCell ref="E47:F47"/>
    <mergeCell ref="A48:D48"/>
    <mergeCell ref="E48:F48"/>
    <mergeCell ref="A42:D42"/>
    <mergeCell ref="E42:F42"/>
    <mergeCell ref="A43:D43"/>
    <mergeCell ref="E43:F43"/>
    <mergeCell ref="A44:D44"/>
    <mergeCell ref="E44:F44"/>
    <mergeCell ref="A37:D37"/>
    <mergeCell ref="E37:F37"/>
    <mergeCell ref="A39:D39"/>
    <mergeCell ref="E39:F39"/>
    <mergeCell ref="A40:D40"/>
    <mergeCell ref="E40:F40"/>
    <mergeCell ref="A33:D33"/>
    <mergeCell ref="E33:F33"/>
    <mergeCell ref="A35:D35"/>
    <mergeCell ref="E35:F35"/>
    <mergeCell ref="A36:D36"/>
    <mergeCell ref="E36:F36"/>
    <mergeCell ref="A29:D29"/>
    <mergeCell ref="E29:F29"/>
    <mergeCell ref="A31:D31"/>
    <mergeCell ref="E31:F31"/>
    <mergeCell ref="A32:D32"/>
    <mergeCell ref="E32:F32"/>
    <mergeCell ref="A25:D25"/>
    <mergeCell ref="E25:F25"/>
    <mergeCell ref="A27:D27"/>
    <mergeCell ref="E27:F27"/>
    <mergeCell ref="A28:D28"/>
    <mergeCell ref="E28:F28"/>
    <mergeCell ref="A22:D22"/>
    <mergeCell ref="E22:F22"/>
    <mergeCell ref="A23:D23"/>
    <mergeCell ref="E23:F23"/>
    <mergeCell ref="A24:D24"/>
    <mergeCell ref="E24:F24"/>
    <mergeCell ref="A18:D18"/>
    <mergeCell ref="E18:F18"/>
    <mergeCell ref="A20:D20"/>
    <mergeCell ref="E20:F20"/>
    <mergeCell ref="A21:D21"/>
    <mergeCell ref="E21:F21"/>
    <mergeCell ref="E15:F15"/>
    <mergeCell ref="A16:D16"/>
    <mergeCell ref="E16:F16"/>
    <mergeCell ref="A17:D17"/>
    <mergeCell ref="E17:F17"/>
    <mergeCell ref="E12:F12"/>
    <mergeCell ref="A13:D13"/>
    <mergeCell ref="E13:F13"/>
    <mergeCell ref="A14:D14"/>
    <mergeCell ref="E14:F14"/>
    <mergeCell ref="E9:F9"/>
    <mergeCell ref="A10:D10"/>
    <mergeCell ref="E10:F10"/>
    <mergeCell ref="A11:D11"/>
    <mergeCell ref="E11:F11"/>
    <mergeCell ref="E5:F5"/>
    <mergeCell ref="A6:D6"/>
    <mergeCell ref="E6:F6"/>
    <mergeCell ref="A7:D7"/>
    <mergeCell ref="E7:F7"/>
    <mergeCell ref="E2:F2"/>
    <mergeCell ref="A3:D3"/>
    <mergeCell ref="E3:F3"/>
    <mergeCell ref="A4:D4"/>
    <mergeCell ref="E4:F4"/>
    <mergeCell ref="B1:C1"/>
    <mergeCell ref="A2:D2"/>
    <mergeCell ref="A5:D5"/>
    <mergeCell ref="A9:D9"/>
    <mergeCell ref="A12:D12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2020-06-23T01:43:58Z</dcterms:modified>
</cp:coreProperties>
</file>