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3" documentId="8_{794B55C3-BA02-4B21-B2E7-6C18E4546BF2}" xr6:coauthVersionLast="47" xr6:coauthVersionMax="47" xr10:uidLastSave="{ACB1AD0D-FC66-4B3A-8313-90B48BD1E8C4}"/>
  <bookViews>
    <workbookView xWindow="-4920" yWindow="1300" windowWidth="10440" windowHeight="78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" i="1" l="1"/>
  <c r="H50" i="1"/>
  <c r="H51" i="1" s="1"/>
  <c r="H94" i="1"/>
  <c r="H95" i="1" s="1"/>
  <c r="H91" i="1"/>
  <c r="H92" i="1" s="1"/>
  <c r="H88" i="1"/>
  <c r="H89" i="1" s="1"/>
  <c r="H85" i="1"/>
  <c r="H84" i="1"/>
  <c r="H83" i="1"/>
  <c r="H82" i="1"/>
  <c r="H79" i="1"/>
  <c r="H78" i="1"/>
  <c r="H77" i="1"/>
  <c r="H76" i="1"/>
  <c r="H73" i="1"/>
  <c r="H74" i="1" s="1"/>
  <c r="H47" i="1"/>
  <c r="H45" i="1"/>
  <c r="H48" i="1" s="1"/>
  <c r="H42" i="1"/>
  <c r="H38" i="1"/>
  <c r="H37" i="1"/>
  <c r="H34" i="1"/>
  <c r="H33" i="1"/>
  <c r="H32" i="1"/>
  <c r="H31" i="1"/>
  <c r="H30" i="1"/>
  <c r="H29" i="1"/>
  <c r="H28" i="1"/>
  <c r="H25" i="1"/>
  <c r="H24" i="1"/>
  <c r="H23" i="1"/>
  <c r="H22" i="1"/>
  <c r="H14" i="1"/>
  <c r="H13" i="1"/>
  <c r="H12" i="1"/>
  <c r="H11" i="1"/>
  <c r="H21" i="1"/>
  <c r="H20" i="1"/>
  <c r="H19" i="1"/>
  <c r="H41" i="1"/>
  <c r="H86" i="1" l="1"/>
  <c r="H80" i="1"/>
  <c r="H39" i="1"/>
  <c r="H35" i="1"/>
  <c r="H43" i="1"/>
  <c r="H18" i="1"/>
  <c r="H17" i="1"/>
  <c r="H10" i="1"/>
  <c r="H9" i="1"/>
  <c r="H15" i="1" l="1"/>
  <c r="I54" i="1" s="1"/>
  <c r="I58" i="1" s="1"/>
  <c r="I59" i="1" s="1"/>
  <c r="H26" i="1"/>
  <c r="I104" i="1"/>
  <c r="I105" i="1" s="1"/>
</calcChain>
</file>

<file path=xl/sharedStrings.xml><?xml version="1.0" encoding="utf-8"?>
<sst xmlns="http://schemas.openxmlformats.org/spreadsheetml/2006/main" count="120" uniqueCount="80">
  <si>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</si>
  <si>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</si>
  <si>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</si>
  <si>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</si>
  <si>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</si>
  <si>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</si>
  <si>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</si>
  <si>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</si>
  <si>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</si>
  <si>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</si>
  <si>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</si>
  <si>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</si>
  <si>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</si>
  <si>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</si>
  <si>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</si>
  <si>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</si>
  <si>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</si>
  <si>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</si>
  <si>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</si>
  <si>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</si>
  <si>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</si>
  <si>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</si>
  <si>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</si>
  <si>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</si>
  <si>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</si>
  <si>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</si>
  <si>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</si>
  <si>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</si>
  <si>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</si>
  <si>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</si>
  <si>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</si>
  <si>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</si>
  <si>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</si>
  <si>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</si>
  <si>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</si>
  <si>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</si>
  <si>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</si>
  <si>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</si>
  <si>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5 Gal Lynn's Legacy Sage</t>
  </si>
  <si>
    <t>5 Gal Deer Grass</t>
  </si>
  <si>
    <t>Artificial Turf</t>
  </si>
  <si>
    <t>Tiger Turf Arizona Luxury Lawns and Greens Ultra Heat Resistant</t>
  </si>
  <si>
    <t>Chasse Building Team</t>
  </si>
  <si>
    <t>Accents</t>
  </si>
  <si>
    <t>Groundcover</t>
  </si>
  <si>
    <t>48" Box Mulga Aneura (2" Caliper)</t>
  </si>
  <si>
    <t>60" Box Ironwood (4" Caliper)</t>
  </si>
  <si>
    <t>36" Box Red Push Pistache (2" Caliper)</t>
  </si>
  <si>
    <t>48" Box Red Push Pistache (3.5" Caliper)</t>
  </si>
  <si>
    <t>48" Box Chastee Tree (3" Caliper)</t>
  </si>
  <si>
    <t>5 Gal Red Bird of Paradise</t>
  </si>
  <si>
    <t>5 Gal Hop Bush</t>
  </si>
  <si>
    <t>5 Gal Valentine Emu Bush</t>
  </si>
  <si>
    <t>5 Gal Regal Mist Muhly</t>
  </si>
  <si>
    <t>5 Gal Desert Ruellia</t>
  </si>
  <si>
    <t>5 Gal British Ruellia</t>
  </si>
  <si>
    <t>5 Gal Yellow Bells</t>
  </si>
  <si>
    <t>5 Gal Medicinal Aloe</t>
  </si>
  <si>
    <t>5 Gal Desert Spoon</t>
  </si>
  <si>
    <t>5 Gal Yellow Yucca</t>
  </si>
  <si>
    <t>5 Gal Desert Flamenco Red Yucca</t>
  </si>
  <si>
    <t>5 Gal Mother-In-Law Tongue</t>
  </si>
  <si>
    <t>5 Gal Mexican Fence Post</t>
  </si>
  <si>
    <t>5 Gal Organ Pipe Cactus</t>
  </si>
  <si>
    <t>5 Gal New Gold Lantana</t>
  </si>
  <si>
    <t>5 Gal Yellow Dots</t>
  </si>
  <si>
    <t>1/2" Screened Express Gold</t>
  </si>
  <si>
    <t>1/4" Minus Stabilized Express Gold</t>
  </si>
  <si>
    <t>3 Ton Surface Select Boulder (5' x 4' x 3')</t>
  </si>
  <si>
    <t>2 Ton Boulder (3' x 4' x 3')</t>
  </si>
  <si>
    <t>1 Ton Boulder (1' x 2' x 1')</t>
  </si>
  <si>
    <t>CONVERSATION PLAZA</t>
  </si>
  <si>
    <t>Boulders</t>
  </si>
  <si>
    <t>Sod Refresh</t>
  </si>
  <si>
    <t>Refresh Sod as Needed</t>
  </si>
  <si>
    <t>Mountain View HS PAC GMP</t>
  </si>
  <si>
    <t>Irrigation Repair Allowance for Existing Landscape</t>
  </si>
  <si>
    <t>36" Box Heritage Live Oak Sub for Joan Lionetti (2.5" Caliper)</t>
  </si>
  <si>
    <t>36" Box Heritage Live Oake Sub for Joan Lionetti (2.5" Caliper)</t>
  </si>
  <si>
    <t>1/2" Screened Express Gold (Includes Refresh to Areas on Edge of Landscape Limits)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</si>
</sst>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14"/>
  <sheetViews>
    <sheetView tabSelected="1" zoomScale="85" zoomScaleNormal="85" workbookViewId="0">
      <selection activeCell="A42" sqref="A42:D4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12" t="s">
        <v>42</v>
      </c>
      <c r="D2" s="12"/>
      <c r="E2" s="12"/>
      <c r="F2" s="12"/>
    </row>
    <row r="3" spans="1:8" x14ac:dyDescent="0.35">
      <c r="A3" s="5" t="s">
        <v>2</v>
      </c>
      <c r="B3" s="4" t="s">
        <v>3</v>
      </c>
      <c r="C3" s="17">
        <v>44489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12" t="s">
        <v>75</v>
      </c>
      <c r="D4" s="12"/>
      <c r="E4" s="12"/>
      <c r="F4" s="12"/>
    </row>
    <row r="5" spans="1:8" x14ac:dyDescent="0.35">
      <c r="A5" s="4" t="s">
        <v>6</v>
      </c>
      <c r="B5" s="4" t="s">
        <v>7</v>
      </c>
      <c r="C5" s="17">
        <v>44473</v>
      </c>
      <c r="D5" s="18"/>
      <c r="E5" s="18"/>
      <c r="F5" s="18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0" t="s">
        <v>14</v>
      </c>
      <c r="B8" s="10"/>
      <c r="C8" s="10"/>
      <c r="D8" s="10"/>
      <c r="E8" s="10" t="s">
        <v>10</v>
      </c>
      <c r="F8" s="10"/>
    </row>
    <row r="9" spans="1:8" x14ac:dyDescent="0.35">
      <c r="A9" s="12" t="s">
        <v>45</v>
      </c>
      <c r="B9" s="12"/>
      <c r="C9" s="12"/>
      <c r="D9" s="12"/>
      <c r="E9" s="13">
        <v>17</v>
      </c>
      <c r="F9" s="13"/>
      <c r="G9">
        <v>335</v>
      </c>
      <c r="H9">
        <f>SUM(E9*G9)</f>
        <v>5695</v>
      </c>
    </row>
    <row r="10" spans="1:8" x14ac:dyDescent="0.35">
      <c r="A10" s="12" t="s">
        <v>46</v>
      </c>
      <c r="B10" s="12"/>
      <c r="C10" s="12"/>
      <c r="D10" s="12"/>
      <c r="E10" s="13">
        <v>1</v>
      </c>
      <c r="F10" s="13"/>
      <c r="G10">
        <v>5000</v>
      </c>
      <c r="H10">
        <f t="shared" ref="H10" si="0">SUM(E10*G10)</f>
        <v>5000</v>
      </c>
    </row>
    <row r="11" spans="1:8" x14ac:dyDescent="0.35">
      <c r="A11" s="12" t="s">
        <v>47</v>
      </c>
      <c r="B11" s="12"/>
      <c r="C11" s="12"/>
      <c r="D11" s="12"/>
      <c r="E11" s="13">
        <v>19</v>
      </c>
      <c r="F11" s="13"/>
      <c r="G11">
        <v>300</v>
      </c>
      <c r="H11">
        <f>SUM(E11*G11)</f>
        <v>5700</v>
      </c>
    </row>
    <row r="12" spans="1:8" x14ac:dyDescent="0.35">
      <c r="A12" s="12" t="s">
        <v>48</v>
      </c>
      <c r="B12" s="12"/>
      <c r="C12" s="12"/>
      <c r="D12" s="12"/>
      <c r="E12" s="13">
        <v>14</v>
      </c>
      <c r="F12" s="13"/>
      <c r="G12">
        <v>850</v>
      </c>
      <c r="H12">
        <f t="shared" ref="H12" si="1">SUM(E12*G12)</f>
        <v>11900</v>
      </c>
    </row>
    <row r="13" spans="1:8" x14ac:dyDescent="0.35">
      <c r="A13" s="12" t="s">
        <v>78</v>
      </c>
      <c r="B13" s="12"/>
      <c r="C13" s="12"/>
      <c r="D13" s="12"/>
      <c r="E13" s="13">
        <v>36</v>
      </c>
      <c r="F13" s="13"/>
      <c r="G13">
        <v>300</v>
      </c>
      <c r="H13">
        <f>SUM(E13*G13)</f>
        <v>10800</v>
      </c>
    </row>
    <row r="14" spans="1:8" x14ac:dyDescent="0.35">
      <c r="A14" s="12" t="s">
        <v>49</v>
      </c>
      <c r="B14" s="12"/>
      <c r="C14" s="12"/>
      <c r="D14" s="12"/>
      <c r="E14" s="13">
        <v>13</v>
      </c>
      <c r="F14" s="13"/>
      <c r="G14">
        <v>700</v>
      </c>
      <c r="H14">
        <f t="shared" ref="H14" si="2">SUM(E14*G14)</f>
        <v>9100</v>
      </c>
    </row>
    <row r="15" spans="1:8" ht="15" customHeight="1" x14ac:dyDescent="0.35">
      <c r="E15" s="2"/>
      <c r="F15" s="2"/>
      <c r="H15">
        <f>SUM(H9:H14)</f>
        <v>48195</v>
      </c>
    </row>
    <row r="16" spans="1:8" x14ac:dyDescent="0.35">
      <c r="A16" s="10" t="s">
        <v>30</v>
      </c>
      <c r="B16" s="10"/>
      <c r="C16" s="10"/>
      <c r="D16" s="10"/>
      <c r="E16" s="10" t="s">
        <v>10</v>
      </c>
      <c r="F16" s="11"/>
    </row>
    <row r="17" spans="1:8" ht="15" customHeight="1" x14ac:dyDescent="0.35">
      <c r="A17" s="12" t="s">
        <v>50</v>
      </c>
      <c r="B17" s="12"/>
      <c r="C17" s="12"/>
      <c r="D17" s="12"/>
      <c r="E17" s="13">
        <v>10</v>
      </c>
      <c r="F17" s="13"/>
      <c r="G17">
        <v>10</v>
      </c>
      <c r="H17">
        <f t="shared" ref="H17:H18" si="3">SUM(E17*G17)</f>
        <v>100</v>
      </c>
    </row>
    <row r="18" spans="1:8" x14ac:dyDescent="0.35">
      <c r="A18" s="12" t="s">
        <v>51</v>
      </c>
      <c r="B18" s="12"/>
      <c r="C18" s="12"/>
      <c r="D18" s="12"/>
      <c r="E18" s="13">
        <v>7</v>
      </c>
      <c r="F18" s="13"/>
      <c r="G18">
        <v>10</v>
      </c>
      <c r="H18">
        <f t="shared" si="3"/>
        <v>70</v>
      </c>
    </row>
    <row r="19" spans="1:8" ht="15" customHeight="1" x14ac:dyDescent="0.35">
      <c r="A19" s="12" t="s">
        <v>52</v>
      </c>
      <c r="B19" s="12"/>
      <c r="C19" s="12"/>
      <c r="D19" s="12"/>
      <c r="E19" s="13">
        <v>134</v>
      </c>
      <c r="F19" s="13"/>
      <c r="G19">
        <v>10</v>
      </c>
      <c r="H19">
        <f t="shared" ref="H19:H20" si="4">SUM(E19*G19)</f>
        <v>1340</v>
      </c>
    </row>
    <row r="20" spans="1:8" x14ac:dyDescent="0.35">
      <c r="A20" s="12" t="s">
        <v>38</v>
      </c>
      <c r="B20" s="12"/>
      <c r="C20" s="12"/>
      <c r="D20" s="12"/>
      <c r="E20" s="13">
        <v>36</v>
      </c>
      <c r="F20" s="13"/>
      <c r="G20">
        <v>10</v>
      </c>
      <c r="H20">
        <f t="shared" si="4"/>
        <v>360</v>
      </c>
    </row>
    <row r="21" spans="1:8" ht="15" customHeight="1" x14ac:dyDescent="0.35">
      <c r="A21" s="12" t="s">
        <v>53</v>
      </c>
      <c r="B21" s="12"/>
      <c r="C21" s="12"/>
      <c r="D21" s="12"/>
      <c r="E21" s="13">
        <v>96</v>
      </c>
      <c r="F21" s="13"/>
      <c r="G21">
        <v>10</v>
      </c>
      <c r="H21">
        <f t="shared" ref="H21:H24" si="5">SUM(E21*G21)</f>
        <v>960</v>
      </c>
    </row>
    <row r="22" spans="1:8" x14ac:dyDescent="0.35">
      <c r="A22" s="12" t="s">
        <v>39</v>
      </c>
      <c r="B22" s="12"/>
      <c r="C22" s="12"/>
      <c r="D22" s="12"/>
      <c r="E22" s="13">
        <v>20</v>
      </c>
      <c r="F22" s="13"/>
      <c r="G22">
        <v>10</v>
      </c>
      <c r="H22">
        <f t="shared" si="5"/>
        <v>200</v>
      </c>
    </row>
    <row r="23" spans="1:8" ht="15" customHeight="1" x14ac:dyDescent="0.35">
      <c r="A23" s="12" t="s">
        <v>54</v>
      </c>
      <c r="B23" s="12"/>
      <c r="C23" s="12"/>
      <c r="D23" s="12"/>
      <c r="E23" s="13">
        <v>21</v>
      </c>
      <c r="F23" s="13"/>
      <c r="G23">
        <v>10</v>
      </c>
      <c r="H23">
        <f t="shared" si="5"/>
        <v>210</v>
      </c>
    </row>
    <row r="24" spans="1:8" x14ac:dyDescent="0.35">
      <c r="A24" s="12" t="s">
        <v>55</v>
      </c>
      <c r="B24" s="12"/>
      <c r="C24" s="12"/>
      <c r="D24" s="12"/>
      <c r="E24" s="13">
        <v>46</v>
      </c>
      <c r="F24" s="13"/>
      <c r="G24">
        <v>10</v>
      </c>
      <c r="H24">
        <f t="shared" si="5"/>
        <v>460</v>
      </c>
    </row>
    <row r="25" spans="1:8" ht="15" customHeight="1" x14ac:dyDescent="0.35">
      <c r="A25" s="12" t="s">
        <v>56</v>
      </c>
      <c r="B25" s="12"/>
      <c r="C25" s="12"/>
      <c r="D25" s="12"/>
      <c r="E25" s="13">
        <v>65</v>
      </c>
      <c r="F25" s="13"/>
      <c r="G25">
        <v>10</v>
      </c>
      <c r="H25">
        <f t="shared" ref="H25" si="6">SUM(E25*G25)</f>
        <v>650</v>
      </c>
    </row>
    <row r="26" spans="1:8" ht="15" customHeight="1" x14ac:dyDescent="0.35">
      <c r="E26" s="2"/>
      <c r="F26" s="2"/>
      <c r="H26">
        <f>SUM(H17:H25)</f>
        <v>4350</v>
      </c>
    </row>
    <row r="27" spans="1:8" x14ac:dyDescent="0.35">
      <c r="A27" s="10" t="s">
        <v>43</v>
      </c>
      <c r="B27" s="10"/>
      <c r="C27" s="10"/>
      <c r="D27" s="10"/>
      <c r="E27" s="10" t="s">
        <v>10</v>
      </c>
      <c r="F27" s="11"/>
    </row>
    <row r="28" spans="1:8" ht="15" customHeight="1" x14ac:dyDescent="0.35">
      <c r="A28" s="12" t="s">
        <v>57</v>
      </c>
      <c r="B28" s="12"/>
      <c r="C28" s="12"/>
      <c r="D28" s="12"/>
      <c r="E28" s="13">
        <v>14</v>
      </c>
      <c r="F28" s="13"/>
      <c r="G28">
        <v>10</v>
      </c>
      <c r="H28">
        <f t="shared" ref="H28:H34" si="7">SUM(E28*G28)</f>
        <v>140</v>
      </c>
    </row>
    <row r="29" spans="1:8" x14ac:dyDescent="0.35">
      <c r="A29" s="12" t="s">
        <v>58</v>
      </c>
      <c r="B29" s="12"/>
      <c r="C29" s="12"/>
      <c r="D29" s="12"/>
      <c r="E29" s="13">
        <v>7</v>
      </c>
      <c r="F29" s="13"/>
      <c r="G29">
        <v>10</v>
      </c>
      <c r="H29">
        <f t="shared" si="7"/>
        <v>70</v>
      </c>
    </row>
    <row r="30" spans="1:8" ht="15" customHeight="1" x14ac:dyDescent="0.35">
      <c r="A30" s="12" t="s">
        <v>59</v>
      </c>
      <c r="B30" s="12"/>
      <c r="C30" s="12"/>
      <c r="D30" s="12"/>
      <c r="E30" s="13">
        <v>64</v>
      </c>
      <c r="F30" s="13"/>
      <c r="G30">
        <v>10</v>
      </c>
      <c r="H30">
        <f t="shared" si="7"/>
        <v>640</v>
      </c>
    </row>
    <row r="31" spans="1:8" x14ac:dyDescent="0.35">
      <c r="A31" s="12" t="s">
        <v>60</v>
      </c>
      <c r="B31" s="12"/>
      <c r="C31" s="12"/>
      <c r="D31" s="12"/>
      <c r="E31" s="13">
        <v>41</v>
      </c>
      <c r="F31" s="13"/>
      <c r="G31">
        <v>10</v>
      </c>
      <c r="H31">
        <f t="shared" si="7"/>
        <v>410</v>
      </c>
    </row>
    <row r="32" spans="1:8" ht="15" customHeight="1" x14ac:dyDescent="0.35">
      <c r="A32" s="12" t="s">
        <v>61</v>
      </c>
      <c r="B32" s="12"/>
      <c r="C32" s="12"/>
      <c r="D32" s="12"/>
      <c r="E32" s="13">
        <v>16</v>
      </c>
      <c r="F32" s="13"/>
      <c r="G32">
        <v>18</v>
      </c>
      <c r="H32">
        <f t="shared" si="7"/>
        <v>288</v>
      </c>
    </row>
    <row r="33" spans="1:8" x14ac:dyDescent="0.35">
      <c r="A33" s="12" t="s">
        <v>62</v>
      </c>
      <c r="B33" s="12"/>
      <c r="C33" s="12"/>
      <c r="D33" s="12"/>
      <c r="E33" s="13">
        <v>16</v>
      </c>
      <c r="F33" s="13"/>
      <c r="G33">
        <v>75</v>
      </c>
      <c r="H33">
        <f t="shared" si="7"/>
        <v>1200</v>
      </c>
    </row>
    <row r="34" spans="1:8" ht="15" customHeight="1" x14ac:dyDescent="0.35">
      <c r="A34" s="12" t="s">
        <v>63</v>
      </c>
      <c r="B34" s="12"/>
      <c r="C34" s="12"/>
      <c r="D34" s="12"/>
      <c r="E34" s="13">
        <v>4</v>
      </c>
      <c r="F34" s="13"/>
      <c r="G34">
        <v>265</v>
      </c>
      <c r="H34">
        <f t="shared" si="7"/>
        <v>1060</v>
      </c>
    </row>
    <row r="35" spans="1:8" ht="15" customHeight="1" x14ac:dyDescent="0.35">
      <c r="E35" s="2"/>
      <c r="F35" s="2"/>
      <c r="H35">
        <f>SUM(H28:H34)</f>
        <v>3808</v>
      </c>
    </row>
    <row r="36" spans="1:8" x14ac:dyDescent="0.35">
      <c r="A36" s="10" t="s">
        <v>44</v>
      </c>
      <c r="B36" s="10"/>
      <c r="C36" s="10"/>
      <c r="D36" s="10"/>
      <c r="E36" s="10" t="s">
        <v>10</v>
      </c>
      <c r="F36" s="11"/>
    </row>
    <row r="37" spans="1:8" ht="15" customHeight="1" x14ac:dyDescent="0.35">
      <c r="A37" s="12" t="s">
        <v>64</v>
      </c>
      <c r="B37" s="12"/>
      <c r="C37" s="12"/>
      <c r="D37" s="12"/>
      <c r="E37" s="13">
        <v>46</v>
      </c>
      <c r="F37" s="13"/>
      <c r="G37">
        <v>10</v>
      </c>
      <c r="H37">
        <f t="shared" ref="H37:H38" si="8">SUM(E37*G37)</f>
        <v>460</v>
      </c>
    </row>
    <row r="38" spans="1:8" x14ac:dyDescent="0.35">
      <c r="A38" s="12" t="s">
        <v>65</v>
      </c>
      <c r="B38" s="12"/>
      <c r="C38" s="12"/>
      <c r="D38" s="12"/>
      <c r="E38" s="13">
        <v>20</v>
      </c>
      <c r="F38" s="13"/>
      <c r="G38">
        <v>10</v>
      </c>
      <c r="H38">
        <f t="shared" si="8"/>
        <v>200</v>
      </c>
    </row>
    <row r="39" spans="1:8" ht="15" customHeight="1" x14ac:dyDescent="0.35">
      <c r="E39" s="2"/>
      <c r="F39" s="2"/>
      <c r="H39">
        <f>SUM(H37:H38)</f>
        <v>660</v>
      </c>
    </row>
    <row r="40" spans="1:8" x14ac:dyDescent="0.35">
      <c r="A40" s="10" t="s">
        <v>11</v>
      </c>
      <c r="B40" s="10"/>
      <c r="C40" s="10"/>
      <c r="D40" s="10"/>
      <c r="E40" s="10" t="s">
        <v>10</v>
      </c>
      <c r="F40" s="11"/>
    </row>
    <row r="41" spans="1:8" ht="28.5" customHeight="1" x14ac:dyDescent="0.35">
      <c r="A41" s="15" t="s">
        <v>79</v>
      </c>
      <c r="B41" s="15"/>
      <c r="C41" s="15"/>
      <c r="D41" s="15"/>
      <c r="E41" s="13">
        <v>270</v>
      </c>
      <c r="F41" s="13"/>
      <c r="G41">
        <v>40</v>
      </c>
      <c r="H41">
        <f>SUM(E41*G41)</f>
        <v>10800</v>
      </c>
    </row>
    <row r="42" spans="1:8" x14ac:dyDescent="0.35">
      <c r="A42" s="12" t="s">
        <v>67</v>
      </c>
      <c r="B42" s="12"/>
      <c r="C42" s="12"/>
      <c r="D42" s="12"/>
      <c r="E42" s="13">
        <v>25</v>
      </c>
      <c r="F42" s="13"/>
      <c r="G42">
        <v>65</v>
      </c>
      <c r="H42">
        <f>SUM(E42*G42)</f>
        <v>1625</v>
      </c>
    </row>
    <row r="43" spans="1:8" ht="15" customHeight="1" x14ac:dyDescent="0.35">
      <c r="E43" s="2"/>
      <c r="F43" s="2"/>
      <c r="H43">
        <f>SUM(H41:H42)</f>
        <v>12425</v>
      </c>
    </row>
    <row r="44" spans="1:8" x14ac:dyDescent="0.35">
      <c r="A44" s="10" t="s">
        <v>72</v>
      </c>
      <c r="B44" s="10"/>
      <c r="C44" s="10"/>
      <c r="D44" s="10"/>
      <c r="E44" s="10" t="s">
        <v>10</v>
      </c>
      <c r="F44" s="11"/>
    </row>
    <row r="45" spans="1:8" x14ac:dyDescent="0.35">
      <c r="A45" s="12" t="s">
        <v>68</v>
      </c>
      <c r="B45" s="12"/>
      <c r="C45" s="12"/>
      <c r="D45" s="12"/>
      <c r="E45" s="13">
        <v>15</v>
      </c>
      <c r="F45" s="13"/>
      <c r="G45">
        <v>600</v>
      </c>
      <c r="H45">
        <f>SUM(E45*G45)</f>
        <v>9000</v>
      </c>
    </row>
    <row r="46" spans="1:8" x14ac:dyDescent="0.35">
      <c r="A46" s="12" t="s">
        <v>69</v>
      </c>
      <c r="B46" s="12"/>
      <c r="C46" s="12"/>
      <c r="D46" s="12"/>
      <c r="E46" s="13">
        <v>17</v>
      </c>
      <c r="F46" s="13"/>
      <c r="G46">
        <v>400</v>
      </c>
      <c r="H46">
        <v>400</v>
      </c>
    </row>
    <row r="47" spans="1:8" x14ac:dyDescent="0.35">
      <c r="A47" s="12" t="s">
        <v>70</v>
      </c>
      <c r="B47" s="12"/>
      <c r="C47" s="12"/>
      <c r="D47" s="12"/>
      <c r="E47" s="13">
        <v>6</v>
      </c>
      <c r="F47" s="13"/>
      <c r="G47">
        <v>200</v>
      </c>
      <c r="H47">
        <f>SUM(E47*G47)</f>
        <v>1200</v>
      </c>
    </row>
    <row r="48" spans="1:8" ht="15" customHeight="1" x14ac:dyDescent="0.35">
      <c r="E48" s="2"/>
      <c r="F48" s="2"/>
      <c r="H48">
        <f>SUM(H45:H47)</f>
        <v>10600</v>
      </c>
    </row>
    <row r="49" spans="1:9" x14ac:dyDescent="0.35">
      <c r="A49" s="10" t="s">
        <v>73</v>
      </c>
      <c r="B49" s="10"/>
      <c r="C49" s="10"/>
      <c r="D49" s="10"/>
      <c r="E49" s="10" t="s">
        <v>10</v>
      </c>
      <c r="F49" s="11"/>
    </row>
    <row r="50" spans="1:9" x14ac:dyDescent="0.35">
      <c r="A50" s="12" t="s">
        <v>74</v>
      </c>
      <c r="B50" s="12"/>
      <c r="C50" s="12"/>
      <c r="D50" s="12"/>
      <c r="E50" s="13">
        <v>3000</v>
      </c>
      <c r="F50" s="13"/>
      <c r="G50">
        <v>0.55000000000000004</v>
      </c>
      <c r="H50">
        <f>SUM(E50*G50)</f>
        <v>1650.0000000000002</v>
      </c>
    </row>
    <row r="51" spans="1:9" x14ac:dyDescent="0.35">
      <c r="E51" s="2"/>
      <c r="F51" s="2"/>
      <c r="H51">
        <f>SUM(H50)</f>
        <v>1650.0000000000002</v>
      </c>
    </row>
    <row r="52" spans="1:9" x14ac:dyDescent="0.35">
      <c r="A52" s="10" t="s">
        <v>15</v>
      </c>
      <c r="B52" s="10"/>
      <c r="C52" s="10"/>
      <c r="D52" s="10"/>
      <c r="E52" s="10"/>
      <c r="F52" s="11"/>
    </row>
    <row r="53" spans="1:9" x14ac:dyDescent="0.35">
      <c r="A53" s="19" t="s">
        <v>16</v>
      </c>
      <c r="B53" s="20"/>
      <c r="C53" s="20"/>
      <c r="D53" s="20"/>
      <c r="E53" s="20"/>
      <c r="F53" s="21"/>
    </row>
    <row r="54" spans="1:9" ht="15.75" customHeight="1" x14ac:dyDescent="0.35">
      <c r="A54" s="19" t="s">
        <v>17</v>
      </c>
      <c r="B54" s="20"/>
      <c r="C54" s="20"/>
      <c r="D54" s="20"/>
      <c r="E54" s="20"/>
      <c r="F54" s="21"/>
      <c r="H54" t="s">
        <v>34</v>
      </c>
      <c r="I54">
        <f>SUM(H15,H26,H35,H39,H43,H48,H51)</f>
        <v>81688</v>
      </c>
    </row>
    <row r="55" spans="1:9" x14ac:dyDescent="0.35">
      <c r="A55" s="19" t="s">
        <v>18</v>
      </c>
      <c r="B55" s="20"/>
      <c r="C55" s="20"/>
      <c r="D55" s="20"/>
      <c r="E55" s="20"/>
      <c r="F55" s="21"/>
      <c r="H55" t="s">
        <v>31</v>
      </c>
      <c r="I55">
        <v>10000</v>
      </c>
    </row>
    <row r="56" spans="1:9" x14ac:dyDescent="0.35">
      <c r="A56" s="19" t="s">
        <v>19</v>
      </c>
      <c r="B56" s="20"/>
      <c r="C56" s="20"/>
      <c r="D56" s="20"/>
      <c r="E56" s="20"/>
      <c r="F56" s="21"/>
      <c r="H56" t="s">
        <v>32</v>
      </c>
      <c r="I56">
        <v>24000</v>
      </c>
    </row>
    <row r="57" spans="1:9" x14ac:dyDescent="0.35">
      <c r="A57" s="19" t="s">
        <v>20</v>
      </c>
      <c r="B57" s="20"/>
      <c r="C57" s="20"/>
      <c r="D57" s="20"/>
      <c r="E57" s="20"/>
      <c r="F57" s="21"/>
      <c r="H57" t="s">
        <v>33</v>
      </c>
      <c r="I57">
        <v>6000</v>
      </c>
    </row>
    <row r="58" spans="1:9" x14ac:dyDescent="0.35">
      <c r="A58" s="19" t="s">
        <v>21</v>
      </c>
      <c r="B58" s="20"/>
      <c r="C58" s="20"/>
      <c r="D58" s="20"/>
      <c r="E58" s="20"/>
      <c r="F58" s="21"/>
      <c r="H58" t="s">
        <v>34</v>
      </c>
      <c r="I58">
        <f>SUM(I54:I57)</f>
        <v>121688</v>
      </c>
    </row>
    <row r="59" spans="1:9" x14ac:dyDescent="0.35">
      <c r="A59" s="19" t="s">
        <v>22</v>
      </c>
      <c r="B59" s="20"/>
      <c r="C59" s="20"/>
      <c r="D59" s="20"/>
      <c r="E59" s="20"/>
      <c r="F59" s="21"/>
      <c r="H59" t="s">
        <v>35</v>
      </c>
      <c r="I59">
        <f>SUM(I58)*1.25</f>
        <v>152110</v>
      </c>
    </row>
    <row r="60" spans="1:9" ht="15" thickBot="1" x14ac:dyDescent="0.4">
      <c r="A60" s="1"/>
      <c r="B60" s="1"/>
      <c r="C60" s="1"/>
      <c r="D60" s="1"/>
      <c r="E60" s="1"/>
      <c r="F60" s="1"/>
    </row>
    <row r="61" spans="1:9" x14ac:dyDescent="0.35">
      <c r="A61" s="7" t="s">
        <v>12</v>
      </c>
      <c r="B61" s="8"/>
      <c r="C61" s="8"/>
      <c r="D61" s="9"/>
      <c r="E61" s="7">
        <v>152110</v>
      </c>
      <c r="F61" s="9"/>
    </row>
    <row r="62" spans="1:9" x14ac:dyDescent="0.35">
      <c r="A62" s="3"/>
      <c r="B62" s="3"/>
      <c r="C62" s="3"/>
      <c r="D62" s="3"/>
      <c r="E62" s="3"/>
      <c r="F62" s="3"/>
    </row>
    <row r="63" spans="1:9" x14ac:dyDescent="0.35">
      <c r="A63" s="6"/>
      <c r="B63" s="6"/>
      <c r="C63" s="6"/>
      <c r="D63" s="6"/>
      <c r="E63" s="6"/>
      <c r="F63" s="6"/>
    </row>
    <row r="64" spans="1:9" x14ac:dyDescent="0.35">
      <c r="A64" s="3"/>
      <c r="B64" s="3"/>
      <c r="C64" s="3"/>
      <c r="D64" s="3"/>
      <c r="E64" s="3"/>
      <c r="F64" s="3"/>
    </row>
    <row r="65" spans="1:8" x14ac:dyDescent="0.35">
      <c r="A65" s="10" t="s">
        <v>40</v>
      </c>
      <c r="B65" s="10"/>
      <c r="C65" s="10"/>
      <c r="D65" s="10"/>
      <c r="E65" s="10" t="s">
        <v>10</v>
      </c>
      <c r="F65" s="11"/>
    </row>
    <row r="66" spans="1:8" x14ac:dyDescent="0.35">
      <c r="A66" s="12" t="s">
        <v>41</v>
      </c>
      <c r="B66" s="12"/>
      <c r="C66" s="12"/>
      <c r="D66" s="12"/>
      <c r="E66" s="13">
        <v>9345</v>
      </c>
      <c r="F66" s="13"/>
    </row>
    <row r="67" spans="1:8" ht="15" thickBot="1" x14ac:dyDescent="0.4">
      <c r="A67" s="1"/>
      <c r="B67" s="1"/>
      <c r="C67" s="1"/>
      <c r="D67" s="1"/>
      <c r="E67" s="1"/>
      <c r="F67" s="1"/>
    </row>
    <row r="68" spans="1:8" x14ac:dyDescent="0.35">
      <c r="A68" s="7" t="s">
        <v>12</v>
      </c>
      <c r="B68" s="8"/>
      <c r="C68" s="8"/>
      <c r="D68" s="9"/>
      <c r="E68" s="7">
        <v>93450</v>
      </c>
      <c r="F68" s="9"/>
    </row>
    <row r="69" spans="1:8" x14ac:dyDescent="0.35">
      <c r="A69" s="3"/>
      <c r="B69" s="3"/>
      <c r="C69" s="3"/>
      <c r="D69" s="3"/>
      <c r="E69" s="3"/>
      <c r="F69" s="3"/>
    </row>
    <row r="71" spans="1:8" x14ac:dyDescent="0.35">
      <c r="A71" s="14" t="s">
        <v>71</v>
      </c>
      <c r="B71" s="14"/>
      <c r="C71" s="14"/>
      <c r="D71" s="14"/>
      <c r="E71" s="14"/>
      <c r="F71" s="14"/>
    </row>
    <row r="72" spans="1:8" x14ac:dyDescent="0.35">
      <c r="A72" s="10" t="s">
        <v>14</v>
      </c>
      <c r="B72" s="10"/>
      <c r="C72" s="10"/>
      <c r="D72" s="10"/>
      <c r="E72" s="10" t="s">
        <v>10</v>
      </c>
      <c r="F72" s="10"/>
    </row>
    <row r="73" spans="1:8" x14ac:dyDescent="0.35">
      <c r="A73" s="12" t="s">
        <v>77</v>
      </c>
      <c r="B73" s="12"/>
      <c r="C73" s="12"/>
      <c r="D73" s="12"/>
      <c r="E73" s="13">
        <v>8</v>
      </c>
      <c r="F73" s="13"/>
      <c r="G73">
        <v>325</v>
      </c>
      <c r="H73">
        <f>SUM(E73*G73)</f>
        <v>2600</v>
      </c>
    </row>
    <row r="74" spans="1:8" x14ac:dyDescent="0.35">
      <c r="E74" s="2"/>
      <c r="F74" s="2"/>
      <c r="H74">
        <f>SUM(H73)</f>
        <v>2600</v>
      </c>
    </row>
    <row r="75" spans="1:8" x14ac:dyDescent="0.35">
      <c r="A75" s="10" t="s">
        <v>30</v>
      </c>
      <c r="B75" s="10"/>
      <c r="C75" s="10"/>
      <c r="D75" s="10"/>
      <c r="E75" s="10" t="s">
        <v>10</v>
      </c>
      <c r="F75" s="11"/>
    </row>
    <row r="76" spans="1:8" x14ac:dyDescent="0.35">
      <c r="A76" s="12" t="s">
        <v>52</v>
      </c>
      <c r="B76" s="12"/>
      <c r="C76" s="12"/>
      <c r="D76" s="12"/>
      <c r="E76" s="13">
        <v>4</v>
      </c>
      <c r="F76" s="13"/>
      <c r="G76">
        <v>10</v>
      </c>
      <c r="H76">
        <f t="shared" ref="H76:H79" si="9">SUM(E76*G76)</f>
        <v>40</v>
      </c>
    </row>
    <row r="77" spans="1:8" x14ac:dyDescent="0.35">
      <c r="A77" s="12" t="s">
        <v>38</v>
      </c>
      <c r="B77" s="12"/>
      <c r="C77" s="12"/>
      <c r="D77" s="12"/>
      <c r="E77" s="13">
        <v>20</v>
      </c>
      <c r="F77" s="13"/>
      <c r="G77">
        <v>10</v>
      </c>
      <c r="H77">
        <f t="shared" si="9"/>
        <v>200</v>
      </c>
    </row>
    <row r="78" spans="1:8" x14ac:dyDescent="0.35">
      <c r="A78" s="12" t="s">
        <v>54</v>
      </c>
      <c r="B78" s="12"/>
      <c r="C78" s="12"/>
      <c r="D78" s="12"/>
      <c r="E78" s="13">
        <v>17</v>
      </c>
      <c r="F78" s="13"/>
      <c r="G78">
        <v>10</v>
      </c>
      <c r="H78">
        <f t="shared" si="9"/>
        <v>170</v>
      </c>
    </row>
    <row r="79" spans="1:8" x14ac:dyDescent="0.35">
      <c r="A79" s="12" t="s">
        <v>55</v>
      </c>
      <c r="B79" s="12"/>
      <c r="C79" s="12"/>
      <c r="D79" s="12"/>
      <c r="E79" s="13">
        <v>14</v>
      </c>
      <c r="F79" s="13"/>
      <c r="G79">
        <v>10</v>
      </c>
      <c r="H79">
        <f t="shared" si="9"/>
        <v>140</v>
      </c>
    </row>
    <row r="80" spans="1:8" x14ac:dyDescent="0.35">
      <c r="E80" s="2"/>
      <c r="F80" s="2"/>
      <c r="H80">
        <f>SUM(H76:H79)</f>
        <v>550</v>
      </c>
    </row>
    <row r="81" spans="1:8" x14ac:dyDescent="0.35">
      <c r="A81" s="10" t="s">
        <v>43</v>
      </c>
      <c r="B81" s="10"/>
      <c r="C81" s="10"/>
      <c r="D81" s="10"/>
      <c r="E81" s="10" t="s">
        <v>10</v>
      </c>
      <c r="F81" s="11"/>
    </row>
    <row r="82" spans="1:8" x14ac:dyDescent="0.35">
      <c r="A82" s="12" t="s">
        <v>59</v>
      </c>
      <c r="B82" s="12"/>
      <c r="C82" s="12"/>
      <c r="D82" s="12"/>
      <c r="E82" s="13">
        <v>7</v>
      </c>
      <c r="F82" s="13"/>
      <c r="G82">
        <v>10</v>
      </c>
      <c r="H82">
        <f t="shared" ref="H82:H85" si="10">SUM(E82*G82)</f>
        <v>70</v>
      </c>
    </row>
    <row r="83" spans="1:8" x14ac:dyDescent="0.35">
      <c r="A83" s="12" t="s">
        <v>60</v>
      </c>
      <c r="B83" s="12"/>
      <c r="C83" s="12"/>
      <c r="D83" s="12"/>
      <c r="E83" s="13">
        <v>8</v>
      </c>
      <c r="F83" s="13"/>
      <c r="G83">
        <v>10</v>
      </c>
      <c r="H83">
        <f t="shared" si="10"/>
        <v>80</v>
      </c>
    </row>
    <row r="84" spans="1:8" x14ac:dyDescent="0.35">
      <c r="A84" s="12" t="s">
        <v>61</v>
      </c>
      <c r="B84" s="12"/>
      <c r="C84" s="12"/>
      <c r="D84" s="12"/>
      <c r="E84" s="13">
        <v>10</v>
      </c>
      <c r="F84" s="13"/>
      <c r="G84">
        <v>18</v>
      </c>
      <c r="H84">
        <f t="shared" si="10"/>
        <v>180</v>
      </c>
    </row>
    <row r="85" spans="1:8" x14ac:dyDescent="0.35">
      <c r="A85" s="12" t="s">
        <v>62</v>
      </c>
      <c r="B85" s="12"/>
      <c r="C85" s="12"/>
      <c r="D85" s="12"/>
      <c r="E85" s="13">
        <v>5</v>
      </c>
      <c r="F85" s="13"/>
      <c r="G85">
        <v>75</v>
      </c>
      <c r="H85">
        <f t="shared" si="10"/>
        <v>375</v>
      </c>
    </row>
    <row r="86" spans="1:8" x14ac:dyDescent="0.35">
      <c r="E86" s="2"/>
      <c r="F86" s="2"/>
      <c r="H86">
        <f>SUM(H82:H85)</f>
        <v>705</v>
      </c>
    </row>
    <row r="87" spans="1:8" x14ac:dyDescent="0.35">
      <c r="A87" s="10" t="s">
        <v>44</v>
      </c>
      <c r="B87" s="10"/>
      <c r="C87" s="10"/>
      <c r="D87" s="10"/>
      <c r="E87" s="10" t="s">
        <v>10</v>
      </c>
      <c r="F87" s="11"/>
    </row>
    <row r="88" spans="1:8" x14ac:dyDescent="0.35">
      <c r="A88" s="12" t="s">
        <v>65</v>
      </c>
      <c r="B88" s="12"/>
      <c r="C88" s="12"/>
      <c r="D88" s="12"/>
      <c r="E88" s="13">
        <v>9</v>
      </c>
      <c r="F88" s="13"/>
      <c r="G88">
        <v>10</v>
      </c>
      <c r="H88">
        <f t="shared" ref="H88" si="11">SUM(E88*G88)</f>
        <v>90</v>
      </c>
    </row>
    <row r="89" spans="1:8" x14ac:dyDescent="0.35">
      <c r="E89" s="2"/>
      <c r="F89" s="2"/>
      <c r="H89">
        <f>SUM(H88)</f>
        <v>90</v>
      </c>
    </row>
    <row r="90" spans="1:8" x14ac:dyDescent="0.35">
      <c r="A90" s="10" t="s">
        <v>11</v>
      </c>
      <c r="B90" s="10"/>
      <c r="C90" s="10"/>
      <c r="D90" s="10"/>
      <c r="E90" s="10" t="s">
        <v>10</v>
      </c>
      <c r="F90" s="11"/>
    </row>
    <row r="91" spans="1:8" x14ac:dyDescent="0.35">
      <c r="A91" s="12" t="s">
        <v>66</v>
      </c>
      <c r="B91" s="12"/>
      <c r="C91" s="12"/>
      <c r="D91" s="12"/>
      <c r="E91" s="13">
        <v>30</v>
      </c>
      <c r="F91" s="13"/>
      <c r="G91">
        <v>40</v>
      </c>
      <c r="H91">
        <f>SUM(E91*G91)</f>
        <v>1200</v>
      </c>
    </row>
    <row r="92" spans="1:8" x14ac:dyDescent="0.35">
      <c r="E92" s="2"/>
      <c r="F92" s="2"/>
      <c r="H92">
        <f>SUM(H91)</f>
        <v>1200</v>
      </c>
    </row>
    <row r="93" spans="1:8" x14ac:dyDescent="0.35">
      <c r="A93" s="10" t="s">
        <v>11</v>
      </c>
      <c r="B93" s="10"/>
      <c r="C93" s="10"/>
      <c r="D93" s="10"/>
      <c r="E93" s="10" t="s">
        <v>10</v>
      </c>
      <c r="F93" s="11"/>
    </row>
    <row r="94" spans="1:8" x14ac:dyDescent="0.35">
      <c r="A94" s="12" t="s">
        <v>69</v>
      </c>
      <c r="B94" s="12"/>
      <c r="C94" s="12"/>
      <c r="D94" s="12"/>
      <c r="E94" s="13">
        <v>2</v>
      </c>
      <c r="F94" s="13"/>
      <c r="G94">
        <v>400</v>
      </c>
      <c r="H94">
        <f>SUM(E94*G94)</f>
        <v>800</v>
      </c>
    </row>
    <row r="95" spans="1:8" ht="15" thickBot="1" x14ac:dyDescent="0.4">
      <c r="A95" s="1"/>
      <c r="B95" s="1"/>
      <c r="C95" s="1"/>
      <c r="D95" s="1"/>
      <c r="E95" s="1"/>
      <c r="F95" s="1"/>
      <c r="H95">
        <f>SUM(H94)</f>
        <v>800</v>
      </c>
    </row>
    <row r="96" spans="1:8" x14ac:dyDescent="0.35">
      <c r="A96" s="7" t="s">
        <v>12</v>
      </c>
      <c r="B96" s="8"/>
      <c r="C96" s="8"/>
      <c r="D96" s="9"/>
      <c r="E96" s="7">
        <v>15245</v>
      </c>
      <c r="F96" s="9"/>
    </row>
    <row r="97" spans="1:9" x14ac:dyDescent="0.35">
      <c r="A97" s="3"/>
      <c r="B97" s="3"/>
      <c r="C97" s="3"/>
      <c r="D97" s="3"/>
      <c r="E97" s="3"/>
      <c r="F97" s="3"/>
    </row>
    <row r="98" spans="1:9" x14ac:dyDescent="0.35">
      <c r="A98" s="22" t="s">
        <v>13</v>
      </c>
      <c r="B98" s="22"/>
      <c r="C98" s="22"/>
      <c r="D98" s="22"/>
      <c r="E98" s="22"/>
      <c r="F98" s="22"/>
    </row>
    <row r="99" spans="1:9" x14ac:dyDescent="0.35">
      <c r="A99" s="19" t="s">
        <v>23</v>
      </c>
      <c r="B99" s="20"/>
      <c r="C99" s="20"/>
      <c r="D99" s="20"/>
      <c r="E99" s="20"/>
      <c r="F99" s="21"/>
    </row>
    <row r="100" spans="1:9" x14ac:dyDescent="0.35">
      <c r="A100" s="19" t="s">
        <v>24</v>
      </c>
      <c r="B100" s="20"/>
      <c r="C100" s="20"/>
      <c r="D100" s="20"/>
      <c r="E100" s="20"/>
      <c r="F100" s="21"/>
      <c r="H100" t="s">
        <v>34</v>
      </c>
      <c r="I100">
        <f>SUM(H74,H80,H86,H89,H92,H95)</f>
        <v>5945</v>
      </c>
    </row>
    <row r="101" spans="1:9" x14ac:dyDescent="0.35">
      <c r="A101" s="19" t="s">
        <v>25</v>
      </c>
      <c r="B101" s="20"/>
      <c r="C101" s="20"/>
      <c r="D101" s="20"/>
      <c r="E101" s="20"/>
      <c r="F101" s="21"/>
      <c r="H101" t="s">
        <v>31</v>
      </c>
      <c r="I101">
        <v>1500</v>
      </c>
    </row>
    <row r="102" spans="1:9" x14ac:dyDescent="0.35">
      <c r="A102" s="19" t="s">
        <v>26</v>
      </c>
      <c r="B102" s="20"/>
      <c r="C102" s="20"/>
      <c r="D102" s="20"/>
      <c r="E102" s="20"/>
      <c r="F102" s="21"/>
      <c r="H102" t="s">
        <v>32</v>
      </c>
      <c r="I102">
        <v>4000</v>
      </c>
    </row>
    <row r="103" spans="1:9" x14ac:dyDescent="0.35">
      <c r="A103" s="19" t="s">
        <v>27</v>
      </c>
      <c r="B103" s="20"/>
      <c r="C103" s="20"/>
      <c r="D103" s="20"/>
      <c r="E103" s="20"/>
      <c r="F103" s="21"/>
      <c r="H103" t="s">
        <v>33</v>
      </c>
      <c r="I103">
        <v>750</v>
      </c>
    </row>
    <row r="104" spans="1:9" x14ac:dyDescent="0.35">
      <c r="A104" s="19" t="s">
        <v>28</v>
      </c>
      <c r="B104" s="20"/>
      <c r="C104" s="20"/>
      <c r="D104" s="20"/>
      <c r="E104" s="20"/>
      <c r="F104" s="21"/>
      <c r="H104" t="s">
        <v>34</v>
      </c>
      <c r="I104">
        <f>SUM(I100:I103)</f>
        <v>12195</v>
      </c>
    </row>
    <row r="105" spans="1:9" x14ac:dyDescent="0.35">
      <c r="A105" s="19" t="s">
        <v>29</v>
      </c>
      <c r="B105" s="20"/>
      <c r="C105" s="20"/>
      <c r="D105" s="20"/>
      <c r="E105" s="20"/>
      <c r="F105" s="21"/>
      <c r="H105" t="s">
        <v>35</v>
      </c>
      <c r="I105">
        <f>SUM(I104)*1.25</f>
        <v>15243.75</v>
      </c>
    </row>
    <row r="106" spans="1:9" x14ac:dyDescent="0.35">
      <c r="A106" s="19" t="s">
        <v>36</v>
      </c>
      <c r="B106" s="20"/>
      <c r="C106" s="20"/>
      <c r="D106" s="20"/>
      <c r="E106" s="20"/>
      <c r="F106" s="21"/>
    </row>
    <row r="107" spans="1:9" x14ac:dyDescent="0.35">
      <c r="A107" s="19" t="s">
        <v>37</v>
      </c>
      <c r="B107" s="20"/>
      <c r="C107" s="20"/>
      <c r="D107" s="20"/>
      <c r="E107" s="20"/>
      <c r="F107" s="21"/>
    </row>
    <row r="109" spans="1:9" x14ac:dyDescent="0.35">
      <c r="A109" s="3"/>
      <c r="B109" s="3"/>
      <c r="C109" s="3"/>
      <c r="D109" s="3"/>
      <c r="E109" s="3"/>
      <c r="F109" s="3"/>
    </row>
    <row r="110" spans="1:9" x14ac:dyDescent="0.35">
      <c r="A110" s="22" t="s">
        <v>15</v>
      </c>
      <c r="B110" s="22"/>
      <c r="C110" s="22"/>
      <c r="D110" s="22"/>
      <c r="E110" s="22"/>
      <c r="F110" s="22"/>
    </row>
    <row r="111" spans="1:9" x14ac:dyDescent="0.35">
      <c r="A111" s="19" t="s">
        <v>76</v>
      </c>
      <c r="B111" s="20"/>
      <c r="C111" s="20"/>
      <c r="D111" s="20"/>
      <c r="E111" s="20"/>
      <c r="F111" s="21"/>
    </row>
    <row r="112" spans="1:9" ht="15" thickBot="1" x14ac:dyDescent="0.4">
      <c r="A112" s="1"/>
      <c r="B112" s="1"/>
      <c r="C112" s="1"/>
      <c r="D112" s="1"/>
      <c r="E112" s="1"/>
      <c r="F112" s="1"/>
    </row>
    <row r="113" spans="1:6" x14ac:dyDescent="0.35">
      <c r="A113" s="7" t="s">
        <v>12</v>
      </c>
      <c r="B113" s="8"/>
      <c r="C113" s="8"/>
      <c r="D113" s="9"/>
      <c r="E113" s="7">
        <v>1500</v>
      </c>
      <c r="F113" s="9"/>
    </row>
    <row r="114" spans="1:6" x14ac:dyDescent="0.35">
      <c r="A114" s="3"/>
      <c r="B114" s="3"/>
      <c r="C114" s="3"/>
      <c r="D114" s="3"/>
      <c r="E114" s="3"/>
      <c r="F114" s="3"/>
    </row>
  </sheetData>
  <mergeCells count="149">
    <mergeCell ref="A113:D113"/>
    <mergeCell ref="E113:F113"/>
    <mergeCell ref="A110:F110"/>
    <mergeCell ref="A111:F111"/>
    <mergeCell ref="A44:D44"/>
    <mergeCell ref="E44:F44"/>
    <mergeCell ref="A45:D45"/>
    <mergeCell ref="E45:F45"/>
    <mergeCell ref="A46:D46"/>
    <mergeCell ref="E46:F46"/>
    <mergeCell ref="A47:D47"/>
    <mergeCell ref="A107:F107"/>
    <mergeCell ref="A106:F106"/>
    <mergeCell ref="A104:F104"/>
    <mergeCell ref="A105:F105"/>
    <mergeCell ref="A98:F98"/>
    <mergeCell ref="A99:F99"/>
    <mergeCell ref="A100:F100"/>
    <mergeCell ref="A102:F102"/>
    <mergeCell ref="A101:F101"/>
    <mergeCell ref="A103:F103"/>
    <mergeCell ref="A10:D10"/>
    <mergeCell ref="E10:F10"/>
    <mergeCell ref="A19:D19"/>
    <mergeCell ref="E19:F19"/>
    <mergeCell ref="A20:D20"/>
    <mergeCell ref="E20:F20"/>
    <mergeCell ref="A58:F58"/>
    <mergeCell ref="A57:F57"/>
    <mergeCell ref="A40:D40"/>
    <mergeCell ref="E40:F40"/>
    <mergeCell ref="A41:D41"/>
    <mergeCell ref="A21:D21"/>
    <mergeCell ref="E21:F21"/>
    <mergeCell ref="A24:D24"/>
    <mergeCell ref="E24:F24"/>
    <mergeCell ref="A25:D25"/>
    <mergeCell ref="E25:F25"/>
    <mergeCell ref="A27:D27"/>
    <mergeCell ref="E41:F41"/>
    <mergeCell ref="A52:F52"/>
    <mergeCell ref="A53:F53"/>
    <mergeCell ref="A54:F54"/>
    <mergeCell ref="A55:F55"/>
    <mergeCell ref="A56:F56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4:D14"/>
    <mergeCell ref="E14:F14"/>
    <mergeCell ref="A22:D22"/>
    <mergeCell ref="E22:F22"/>
    <mergeCell ref="A23:D23"/>
    <mergeCell ref="E23:F23"/>
    <mergeCell ref="A11:D11"/>
    <mergeCell ref="E11:F11"/>
    <mergeCell ref="A12:D12"/>
    <mergeCell ref="E12:F12"/>
    <mergeCell ref="A13:D13"/>
    <mergeCell ref="E13:F13"/>
    <mergeCell ref="A16:D16"/>
    <mergeCell ref="E16:F16"/>
    <mergeCell ref="A17:D17"/>
    <mergeCell ref="A18:D18"/>
    <mergeCell ref="E18:F18"/>
    <mergeCell ref="E17:F17"/>
    <mergeCell ref="A30:D30"/>
    <mergeCell ref="E30:F30"/>
    <mergeCell ref="A31:D31"/>
    <mergeCell ref="E31:F31"/>
    <mergeCell ref="A32:D32"/>
    <mergeCell ref="E32:F32"/>
    <mergeCell ref="E27:F27"/>
    <mergeCell ref="A28:D28"/>
    <mergeCell ref="E28:F28"/>
    <mergeCell ref="A29:D29"/>
    <mergeCell ref="E29:F29"/>
    <mergeCell ref="A37:D37"/>
    <mergeCell ref="E37:F37"/>
    <mergeCell ref="A38:D38"/>
    <mergeCell ref="E38:F38"/>
    <mergeCell ref="A42:D42"/>
    <mergeCell ref="E42:F42"/>
    <mergeCell ref="A33:D33"/>
    <mergeCell ref="E33:F33"/>
    <mergeCell ref="A34:D34"/>
    <mergeCell ref="E34:F34"/>
    <mergeCell ref="A36:D36"/>
    <mergeCell ref="E36:F36"/>
    <mergeCell ref="A76:D76"/>
    <mergeCell ref="E76:F76"/>
    <mergeCell ref="A73:D73"/>
    <mergeCell ref="E73:F73"/>
    <mergeCell ref="A75:D75"/>
    <mergeCell ref="E75:F75"/>
    <mergeCell ref="E47:F47"/>
    <mergeCell ref="A72:D72"/>
    <mergeCell ref="E72:F72"/>
    <mergeCell ref="A71:F71"/>
    <mergeCell ref="A68:D68"/>
    <mergeCell ref="E68:F68"/>
    <mergeCell ref="A65:D65"/>
    <mergeCell ref="E65:F65"/>
    <mergeCell ref="A66:D66"/>
    <mergeCell ref="E66:F66"/>
    <mergeCell ref="A61:D61"/>
    <mergeCell ref="E61:F61"/>
    <mergeCell ref="A59:F59"/>
    <mergeCell ref="A84:D84"/>
    <mergeCell ref="E84:F84"/>
    <mergeCell ref="A81:D81"/>
    <mergeCell ref="E81:F81"/>
    <mergeCell ref="A78:D78"/>
    <mergeCell ref="E78:F78"/>
    <mergeCell ref="A79:D79"/>
    <mergeCell ref="E79:F79"/>
    <mergeCell ref="A77:D77"/>
    <mergeCell ref="E77:F77"/>
    <mergeCell ref="A96:D96"/>
    <mergeCell ref="E96:F96"/>
    <mergeCell ref="A49:D49"/>
    <mergeCell ref="E49:F49"/>
    <mergeCell ref="A50:D50"/>
    <mergeCell ref="E50:F50"/>
    <mergeCell ref="A94:D94"/>
    <mergeCell ref="E94:F94"/>
    <mergeCell ref="A91:D91"/>
    <mergeCell ref="E91:F91"/>
    <mergeCell ref="A93:D93"/>
    <mergeCell ref="E93:F93"/>
    <mergeCell ref="A88:D88"/>
    <mergeCell ref="E88:F88"/>
    <mergeCell ref="A90:D90"/>
    <mergeCell ref="E90:F90"/>
    <mergeCell ref="A85:D85"/>
    <mergeCell ref="E85:F85"/>
    <mergeCell ref="A87:D87"/>
    <mergeCell ref="E87:F87"/>
    <mergeCell ref="A82:D82"/>
    <mergeCell ref="E82:F82"/>
    <mergeCell ref="A83:D83"/>
    <mergeCell ref="E83:F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2021-10-21T00:52:13Z</dcterms:modified>
</cp:coreProperties>
</file>