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318" documentId="8_{FAE55E71-D0C1-43A0-B8BC-924554107881}" xr6:coauthVersionLast="47" xr6:coauthVersionMax="47" xr10:uidLastSave="{FD02BABC-FE9D-4960-B4F3-C09EAC2DB82E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8" i="1" l="1"/>
  <c r="I142" i="1" s="1"/>
  <c r="I146" i="1" s="1"/>
  <c r="I147" i="1" s="1"/>
  <c r="I148" i="1" s="1"/>
  <c r="H101" i="1"/>
  <c r="I105" i="1" s="1"/>
  <c r="I109" i="1" s="1"/>
  <c r="I110" i="1" s="1"/>
  <c r="I111" i="1" s="1"/>
  <c r="H27" i="1"/>
  <c r="H64" i="1"/>
  <c r="I68" i="1" s="1"/>
  <c r="I72" i="1" s="1"/>
  <c r="I73" i="1" s="1"/>
  <c r="I74" i="1" s="1"/>
  <c r="I31" i="1"/>
  <c r="H140" i="1"/>
  <c r="H141" i="1" s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3" i="1"/>
  <c r="H122" i="1"/>
  <c r="H121" i="1"/>
  <c r="H120" i="1"/>
  <c r="H103" i="1"/>
  <c r="H104" i="1" s="1"/>
  <c r="H100" i="1"/>
  <c r="H99" i="1"/>
  <c r="H98" i="1"/>
  <c r="H97" i="1"/>
  <c r="H96" i="1"/>
  <c r="H95" i="1"/>
  <c r="H94" i="1"/>
  <c r="H93" i="1"/>
  <c r="H92" i="1"/>
  <c r="H91" i="1"/>
  <c r="H90" i="1"/>
  <c r="H89" i="1"/>
  <c r="H86" i="1"/>
  <c r="H85" i="1"/>
  <c r="H84" i="1"/>
  <c r="H83" i="1"/>
  <c r="H66" i="1"/>
  <c r="H67" i="1" s="1"/>
  <c r="H63" i="1"/>
  <c r="H62" i="1"/>
  <c r="H61" i="1"/>
  <c r="H60" i="1"/>
  <c r="H59" i="1"/>
  <c r="H58" i="1"/>
  <c r="H57" i="1"/>
  <c r="H56" i="1"/>
  <c r="H55" i="1"/>
  <c r="H54" i="1"/>
  <c r="H53" i="1"/>
  <c r="H52" i="1"/>
  <c r="H49" i="1"/>
  <c r="H48" i="1"/>
  <c r="H47" i="1"/>
  <c r="H46" i="1"/>
  <c r="H26" i="1"/>
  <c r="H25" i="1"/>
  <c r="H24" i="1"/>
  <c r="H124" i="1" l="1"/>
  <c r="H50" i="1"/>
  <c r="H87" i="1"/>
  <c r="H23" i="1"/>
  <c r="H22" i="1"/>
  <c r="H21" i="1"/>
  <c r="H20" i="1"/>
  <c r="H19" i="1"/>
  <c r="H12" i="1"/>
  <c r="H11" i="1"/>
  <c r="H18" i="1"/>
  <c r="H17" i="1"/>
  <c r="H16" i="1"/>
  <c r="H15" i="1"/>
  <c r="H10" i="1"/>
  <c r="H9" i="1"/>
  <c r="H13" i="1" l="1"/>
  <c r="H29" i="1"/>
  <c r="H30" i="1" s="1"/>
  <c r="I35" i="1" l="1"/>
  <c r="I36" i="1" s="1"/>
  <c r="I37" i="1" s="1"/>
</calcChain>
</file>

<file path=xl/sharedStrings.xml><?xml version="1.0" encoding="utf-8"?>
<sst xmlns="http://schemas.openxmlformats.org/spreadsheetml/2006/main" count="182" uniqueCount="65">
  <si>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</si>
  <si>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</si>
  <si>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</si>
  <si>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</si>
  <si>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</si>
  <si>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</si>
  <si>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</si>
  <si>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</si>
  <si>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</si>
  <si>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</si>
  <si>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</si>
  <si>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</si>
  <si>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</si>
  <si>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</si>
  <si>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</si>
  <si>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</si>
  <si>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</si>
  <si>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</si>
  <si>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</si>
  <si>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</si>
  <si>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</si>
  <si>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</si>
  <si>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</si>
  <si>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</si>
  <si>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</si>
  <si>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</si>
  <si>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</si>
  <si>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</si>
  <si>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</si>
  <si>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</si>
  <si>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</si>
  <si>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</si>
  <si>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Rotor/Spray Irrigation</t>
  </si>
  <si>
    <t>Booster Pumps Excluded</t>
  </si>
  <si>
    <t>Pots and Amenities Excluded</t>
  </si>
  <si>
    <t>Notes and Exclusions</t>
  </si>
  <si>
    <t>Cranes Excluded</t>
  </si>
  <si>
    <t>5 Gal Desert Spoon</t>
  </si>
  <si>
    <t>Trees</t>
  </si>
  <si>
    <t>Boring, Sawcuts and Patchbacks Excluded</t>
  </si>
  <si>
    <t>Plan Date N/A</t>
  </si>
  <si>
    <t>Grouted Rip Rap Excluded</t>
  </si>
  <si>
    <t>Raised Planter Native Fill Excluded</t>
  </si>
  <si>
    <t>Pride Contracting</t>
  </si>
  <si>
    <t>5 Gal Green Cloud</t>
  </si>
  <si>
    <t>5 Gal Baja Ruelia</t>
  </si>
  <si>
    <t>5 Gal Sierra Star Fairy Duster</t>
  </si>
  <si>
    <t>5 Gal Mexican Bird of Paradise</t>
  </si>
  <si>
    <t>5 Gal Orange Jubilee</t>
  </si>
  <si>
    <t>5 Gal Red Yucca</t>
  </si>
  <si>
    <t>5 Gal Yellow Yucca</t>
  </si>
  <si>
    <t>5 Gal Bush Bougainvillea</t>
  </si>
  <si>
    <t>1 Gal Gold Mound</t>
  </si>
  <si>
    <t>1 Gal Trailing Rosemary</t>
  </si>
  <si>
    <t>1 Gal Desert Carpet</t>
  </si>
  <si>
    <t>1/2" Screened Apache Brown</t>
  </si>
  <si>
    <t>Prasada Lot 1 A, C, E, F</t>
  </si>
  <si>
    <t>24" Box Desert Museum Palo Verde (1" Caliper)</t>
  </si>
  <si>
    <t>48" Box Thornless AZT (3" Caliper)</t>
  </si>
  <si>
    <t>24" Box Amethyst Desert Willow (1" Caliper)</t>
  </si>
  <si>
    <t>36" Box Texas Mountain Laurel (1.5" Caliper)</t>
  </si>
  <si>
    <t>BLDG. A</t>
  </si>
  <si>
    <t>BLDG. C</t>
  </si>
  <si>
    <t>BLDG. E</t>
  </si>
  <si>
    <t>BLDG.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</si>
</sst>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3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4" xfId="0" applyFont="1" applyBorder="1"/>
    <xf numFmtId="0" fontId="2" fillId="0" borderId="1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2" borderId="3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166"/>
  <sheetViews>
    <sheetView tabSelected="1" topLeftCell="A32" workbookViewId="0">
      <selection activeCell="E42" sqref="E42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0"/>
      <c r="B1" s="20"/>
      <c r="C1" s="20"/>
      <c r="D1" s="20"/>
      <c r="E1" s="20"/>
      <c r="F1" s="20"/>
    </row>
    <row r="2" spans="1:8" x14ac:dyDescent="0.35">
      <c r="A2" s="4" t="s">
        <v>0</v>
      </c>
      <c r="B2" s="4" t="s">
        <v>1</v>
      </c>
      <c r="C2" s="8" t="s">
        <v>43</v>
      </c>
      <c r="D2" s="8"/>
      <c r="E2" s="8"/>
      <c r="F2" s="8"/>
    </row>
    <row r="3" spans="1:8" x14ac:dyDescent="0.35">
      <c r="A3" s="5" t="s">
        <v>2</v>
      </c>
      <c r="B3" s="4" t="s">
        <v>3</v>
      </c>
      <c r="C3" s="21">
        <v>44613</v>
      </c>
      <c r="D3" s="22"/>
      <c r="E3" s="22"/>
      <c r="F3" s="22"/>
    </row>
    <row r="4" spans="1:8" x14ac:dyDescent="0.35">
      <c r="A4" s="4" t="s">
        <v>4</v>
      </c>
      <c r="B4" s="4" t="s">
        <v>5</v>
      </c>
      <c r="C4" s="8" t="s">
        <v>56</v>
      </c>
      <c r="D4" s="8"/>
      <c r="E4" s="8"/>
      <c r="F4" s="8"/>
    </row>
    <row r="5" spans="1:8" x14ac:dyDescent="0.35">
      <c r="A5" s="4" t="s">
        <v>6</v>
      </c>
      <c r="B5" s="4" t="s">
        <v>7</v>
      </c>
      <c r="C5" s="21" t="s">
        <v>40</v>
      </c>
      <c r="D5" s="22"/>
      <c r="E5" s="22"/>
      <c r="F5" s="22"/>
    </row>
    <row r="6" spans="1:8" ht="29.25" customHeight="1" x14ac:dyDescent="0.35">
      <c r="A6" s="4" t="s">
        <v>8</v>
      </c>
      <c r="B6" s="19" t="s">
        <v>9</v>
      </c>
      <c r="C6" s="19"/>
      <c r="D6" s="19"/>
      <c r="E6" s="19"/>
      <c r="F6" s="19"/>
    </row>
    <row r="7" spans="1:8" x14ac:dyDescent="0.35">
      <c r="A7" s="23" t="s">
        <v>61</v>
      </c>
      <c r="B7" s="23"/>
      <c r="C7" s="23"/>
      <c r="D7" s="23"/>
      <c r="E7" s="23"/>
      <c r="F7" s="23"/>
    </row>
    <row r="8" spans="1:8" x14ac:dyDescent="0.35">
      <c r="A8" s="13" t="s">
        <v>38</v>
      </c>
      <c r="B8" s="13"/>
      <c r="C8" s="13"/>
      <c r="D8" s="13"/>
      <c r="E8" s="13" t="s">
        <v>10</v>
      </c>
      <c r="F8" s="13"/>
    </row>
    <row r="9" spans="1:8" x14ac:dyDescent="0.35">
      <c r="A9" s="8" t="s">
        <v>57</v>
      </c>
      <c r="B9" s="8"/>
      <c r="C9" s="8"/>
      <c r="D9" s="8"/>
      <c r="E9" s="9">
        <v>2</v>
      </c>
      <c r="F9" s="9"/>
      <c r="G9">
        <v>110</v>
      </c>
      <c r="H9">
        <f t="shared" ref="H9:H10" si="0">SUM(E9*G9)</f>
        <v>220</v>
      </c>
    </row>
    <row r="10" spans="1:8" x14ac:dyDescent="0.35">
      <c r="A10" s="8" t="s">
        <v>58</v>
      </c>
      <c r="B10" s="8"/>
      <c r="C10" s="8"/>
      <c r="D10" s="8"/>
      <c r="E10" s="9">
        <v>4</v>
      </c>
      <c r="F10" s="9"/>
      <c r="G10">
        <v>1200</v>
      </c>
      <c r="H10">
        <f t="shared" si="0"/>
        <v>4800</v>
      </c>
    </row>
    <row r="11" spans="1:8" x14ac:dyDescent="0.35">
      <c r="A11" s="8" t="s">
        <v>59</v>
      </c>
      <c r="B11" s="8"/>
      <c r="C11" s="8"/>
      <c r="D11" s="8"/>
      <c r="E11" s="9">
        <v>0</v>
      </c>
      <c r="F11" s="9"/>
      <c r="G11">
        <v>145</v>
      </c>
      <c r="H11">
        <f t="shared" ref="H11:H12" si="1">SUM(E11*G11)</f>
        <v>0</v>
      </c>
    </row>
    <row r="12" spans="1:8" x14ac:dyDescent="0.35">
      <c r="A12" s="8" t="s">
        <v>60</v>
      </c>
      <c r="B12" s="8"/>
      <c r="C12" s="8"/>
      <c r="D12" s="8"/>
      <c r="E12" s="9">
        <v>5</v>
      </c>
      <c r="F12" s="9"/>
      <c r="G12">
        <v>400</v>
      </c>
      <c r="H12">
        <f t="shared" si="1"/>
        <v>2000</v>
      </c>
    </row>
    <row r="13" spans="1:8" x14ac:dyDescent="0.35">
      <c r="E13" s="2"/>
      <c r="F13" s="2"/>
      <c r="H13">
        <f>SUM(H9:H12)</f>
        <v>7020</v>
      </c>
    </row>
    <row r="14" spans="1:8" x14ac:dyDescent="0.35">
      <c r="A14" s="13" t="s">
        <v>27</v>
      </c>
      <c r="B14" s="13"/>
      <c r="C14" s="13"/>
      <c r="D14" s="13"/>
      <c r="E14" s="13" t="s">
        <v>10</v>
      </c>
      <c r="F14" s="13"/>
    </row>
    <row r="15" spans="1:8" x14ac:dyDescent="0.35">
      <c r="A15" s="8" t="s">
        <v>44</v>
      </c>
      <c r="B15" s="8"/>
      <c r="C15" s="8"/>
      <c r="D15" s="8"/>
      <c r="E15" s="9">
        <v>0</v>
      </c>
      <c r="F15" s="9"/>
      <c r="G15">
        <v>10</v>
      </c>
      <c r="H15">
        <f>SUM(E15*G15)</f>
        <v>0</v>
      </c>
    </row>
    <row r="16" spans="1:8" x14ac:dyDescent="0.35">
      <c r="A16" s="8" t="s">
        <v>45</v>
      </c>
      <c r="B16" s="8"/>
      <c r="C16" s="8"/>
      <c r="D16" s="8"/>
      <c r="E16" s="9">
        <v>13</v>
      </c>
      <c r="F16" s="9"/>
      <c r="G16">
        <v>10</v>
      </c>
      <c r="H16">
        <f t="shared" ref="H16:H17" si="2">SUM(E16*G16)</f>
        <v>130</v>
      </c>
    </row>
    <row r="17" spans="1:9" x14ac:dyDescent="0.35">
      <c r="A17" s="8" t="s">
        <v>46</v>
      </c>
      <c r="B17" s="8"/>
      <c r="C17" s="8"/>
      <c r="D17" s="8"/>
      <c r="E17" s="9">
        <v>12</v>
      </c>
      <c r="F17" s="9"/>
      <c r="G17">
        <v>15</v>
      </c>
      <c r="H17">
        <f t="shared" si="2"/>
        <v>180</v>
      </c>
    </row>
    <row r="18" spans="1:9" x14ac:dyDescent="0.35">
      <c r="A18" s="8" t="s">
        <v>47</v>
      </c>
      <c r="B18" s="8"/>
      <c r="C18" s="8"/>
      <c r="D18" s="8"/>
      <c r="E18" s="9">
        <v>0</v>
      </c>
      <c r="F18" s="9"/>
      <c r="G18">
        <v>12</v>
      </c>
      <c r="H18">
        <f>SUM(E18*G18)</f>
        <v>0</v>
      </c>
    </row>
    <row r="19" spans="1:9" x14ac:dyDescent="0.35">
      <c r="A19" s="8" t="s">
        <v>48</v>
      </c>
      <c r="B19" s="8"/>
      <c r="C19" s="8"/>
      <c r="D19" s="8"/>
      <c r="E19" s="9">
        <v>10</v>
      </c>
      <c r="F19" s="9"/>
      <c r="G19">
        <v>12</v>
      </c>
      <c r="H19">
        <f>SUM(E19*G19)</f>
        <v>120</v>
      </c>
    </row>
    <row r="20" spans="1:9" x14ac:dyDescent="0.35">
      <c r="A20" s="8" t="s">
        <v>49</v>
      </c>
      <c r="B20" s="8"/>
      <c r="C20" s="8"/>
      <c r="D20" s="8"/>
      <c r="E20" s="9">
        <v>0</v>
      </c>
      <c r="F20" s="9"/>
      <c r="G20">
        <v>12</v>
      </c>
      <c r="H20">
        <f t="shared" ref="H20:H21" si="3">SUM(E20*G20)</f>
        <v>0</v>
      </c>
    </row>
    <row r="21" spans="1:9" x14ac:dyDescent="0.35">
      <c r="A21" s="8" t="s">
        <v>37</v>
      </c>
      <c r="B21" s="8"/>
      <c r="C21" s="8"/>
      <c r="D21" s="8"/>
      <c r="E21" s="9">
        <v>0</v>
      </c>
      <c r="F21" s="9"/>
      <c r="G21">
        <v>12</v>
      </c>
      <c r="H21">
        <f t="shared" si="3"/>
        <v>0</v>
      </c>
    </row>
    <row r="22" spans="1:9" x14ac:dyDescent="0.35">
      <c r="A22" s="8" t="s">
        <v>50</v>
      </c>
      <c r="B22" s="8"/>
      <c r="C22" s="8"/>
      <c r="D22" s="8"/>
      <c r="E22" s="9">
        <v>0</v>
      </c>
      <c r="F22" s="9"/>
      <c r="G22">
        <v>25</v>
      </c>
      <c r="H22">
        <f>SUM(E22*G22)</f>
        <v>0</v>
      </c>
    </row>
    <row r="23" spans="1:9" x14ac:dyDescent="0.35">
      <c r="A23" s="8" t="s">
        <v>51</v>
      </c>
      <c r="B23" s="8"/>
      <c r="C23" s="8"/>
      <c r="D23" s="8"/>
      <c r="E23" s="9">
        <v>0</v>
      </c>
      <c r="F23" s="9"/>
      <c r="G23">
        <v>15</v>
      </c>
      <c r="H23">
        <f>SUM(E23*G23)</f>
        <v>0</v>
      </c>
    </row>
    <row r="24" spans="1:9" x14ac:dyDescent="0.35">
      <c r="A24" s="8" t="s">
        <v>52</v>
      </c>
      <c r="B24" s="8"/>
      <c r="C24" s="8"/>
      <c r="D24" s="8"/>
      <c r="E24" s="9">
        <v>19</v>
      </c>
      <c r="F24" s="9"/>
      <c r="G24">
        <v>5</v>
      </c>
      <c r="H24">
        <f>SUM(E24*G24)</f>
        <v>95</v>
      </c>
    </row>
    <row r="25" spans="1:9" x14ac:dyDescent="0.35">
      <c r="A25" s="8" t="s">
        <v>53</v>
      </c>
      <c r="B25" s="8"/>
      <c r="C25" s="8"/>
      <c r="D25" s="8"/>
      <c r="E25" s="9">
        <v>47</v>
      </c>
      <c r="F25" s="9"/>
      <c r="G25">
        <v>5</v>
      </c>
      <c r="H25">
        <f>SUM(E25*G25)</f>
        <v>235</v>
      </c>
    </row>
    <row r="26" spans="1:9" x14ac:dyDescent="0.35">
      <c r="A26" s="8" t="s">
        <v>54</v>
      </c>
      <c r="B26" s="8"/>
      <c r="C26" s="8"/>
      <c r="D26" s="8"/>
      <c r="E26" s="9">
        <v>0</v>
      </c>
      <c r="F26" s="9"/>
      <c r="G26">
        <v>5</v>
      </c>
      <c r="H26">
        <f>SUM(E26*G26)</f>
        <v>0</v>
      </c>
    </row>
    <row r="27" spans="1:9" x14ac:dyDescent="0.35">
      <c r="A27" s="7"/>
      <c r="B27" s="7"/>
      <c r="C27" s="7"/>
      <c r="D27" s="7"/>
      <c r="E27" s="6"/>
      <c r="F27" s="6"/>
      <c r="H27">
        <f>SUM(H15:H26)</f>
        <v>760</v>
      </c>
    </row>
    <row r="28" spans="1:9" x14ac:dyDescent="0.35">
      <c r="A28" s="13" t="s">
        <v>11</v>
      </c>
      <c r="B28" s="13"/>
      <c r="C28" s="13"/>
      <c r="D28" s="13"/>
      <c r="E28" s="13" t="s">
        <v>10</v>
      </c>
      <c r="F28" s="17"/>
    </row>
    <row r="29" spans="1:9" ht="16" customHeight="1" x14ac:dyDescent="0.35">
      <c r="A29" s="19" t="s">
        <v>55</v>
      </c>
      <c r="B29" s="19"/>
      <c r="C29" s="19"/>
      <c r="D29" s="19"/>
      <c r="E29" s="9">
        <v>30</v>
      </c>
      <c r="F29" s="9"/>
      <c r="G29">
        <v>40</v>
      </c>
      <c r="H29">
        <f t="shared" ref="H29" si="4">SUM(E29*G29)</f>
        <v>1200</v>
      </c>
    </row>
    <row r="30" spans="1:9" x14ac:dyDescent="0.35">
      <c r="E30" s="2"/>
      <c r="F30" s="2"/>
      <c r="H30">
        <f>SUM(H29)</f>
        <v>1200</v>
      </c>
    </row>
    <row r="31" spans="1:9" x14ac:dyDescent="0.35">
      <c r="A31" s="13" t="s">
        <v>13</v>
      </c>
      <c r="B31" s="13"/>
      <c r="C31" s="13"/>
      <c r="D31" s="13"/>
      <c r="E31" s="13"/>
      <c r="F31" s="17"/>
      <c r="H31" t="s">
        <v>31</v>
      </c>
      <c r="I31">
        <f>SUM(H13,H27,H30)</f>
        <v>8980</v>
      </c>
    </row>
    <row r="32" spans="1:9" x14ac:dyDescent="0.35">
      <c r="A32" s="14" t="s">
        <v>14</v>
      </c>
      <c r="B32" s="15"/>
      <c r="C32" s="15"/>
      <c r="D32" s="15"/>
      <c r="E32" s="15"/>
      <c r="F32" s="16"/>
      <c r="H32" t="s">
        <v>28</v>
      </c>
      <c r="I32">
        <v>3500</v>
      </c>
    </row>
    <row r="33" spans="1:9" ht="15.75" customHeight="1" x14ac:dyDescent="0.35">
      <c r="A33" s="14" t="s">
        <v>15</v>
      </c>
      <c r="B33" s="15"/>
      <c r="C33" s="15"/>
      <c r="D33" s="15"/>
      <c r="E33" s="15"/>
      <c r="F33" s="16"/>
      <c r="H33" t="s">
        <v>29</v>
      </c>
      <c r="I33">
        <v>6300</v>
      </c>
    </row>
    <row r="34" spans="1:9" x14ac:dyDescent="0.35">
      <c r="A34" s="14" t="s">
        <v>16</v>
      </c>
      <c r="B34" s="15"/>
      <c r="C34" s="15"/>
      <c r="D34" s="15"/>
      <c r="E34" s="15"/>
      <c r="F34" s="16"/>
      <c r="H34" t="s">
        <v>30</v>
      </c>
      <c r="I34">
        <v>1500</v>
      </c>
    </row>
    <row r="35" spans="1:9" x14ac:dyDescent="0.35">
      <c r="A35" s="14" t="s">
        <v>17</v>
      </c>
      <c r="B35" s="15"/>
      <c r="C35" s="15"/>
      <c r="D35" s="15"/>
      <c r="E35" s="15"/>
      <c r="F35" s="16"/>
      <c r="H35" t="s">
        <v>31</v>
      </c>
      <c r="I35">
        <f>SUM(I31:I34)</f>
        <v>20280</v>
      </c>
    </row>
    <row r="36" spans="1:9" x14ac:dyDescent="0.35">
      <c r="A36" s="14" t="s">
        <v>18</v>
      </c>
      <c r="B36" s="15"/>
      <c r="C36" s="15"/>
      <c r="D36" s="15"/>
      <c r="E36" s="15"/>
      <c r="F36" s="16"/>
      <c r="I36">
        <f>SUM(I35)*1.25</f>
        <v>25350</v>
      </c>
    </row>
    <row r="37" spans="1:9" x14ac:dyDescent="0.35">
      <c r="A37" s="14" t="s">
        <v>19</v>
      </c>
      <c r="B37" s="15"/>
      <c r="C37" s="15"/>
      <c r="D37" s="15"/>
      <c r="E37" s="15"/>
      <c r="F37" s="16"/>
      <c r="I37">
        <f>I36*1.05</f>
        <v>26617.5</v>
      </c>
    </row>
    <row r="38" spans="1:9" x14ac:dyDescent="0.35">
      <c r="A38" s="14" t="s">
        <v>20</v>
      </c>
      <c r="B38" s="15"/>
      <c r="C38" s="15"/>
      <c r="D38" s="15"/>
      <c r="E38" s="15"/>
      <c r="F38" s="16"/>
    </row>
    <row r="39" spans="1:9" x14ac:dyDescent="0.35">
      <c r="A39" s="14" t="s">
        <v>32</v>
      </c>
      <c r="B39" s="15"/>
      <c r="C39" s="15"/>
      <c r="D39" s="15"/>
      <c r="E39" s="15"/>
      <c r="F39" s="16"/>
    </row>
    <row r="40" spans="1:9" ht="15" thickBot="1" x14ac:dyDescent="0.4">
      <c r="A40" s="1"/>
      <c r="B40" s="1"/>
      <c r="C40" s="1"/>
      <c r="D40" s="1"/>
      <c r="E40" s="1"/>
      <c r="F40" s="1"/>
    </row>
    <row r="41" spans="1:9" x14ac:dyDescent="0.35">
      <c r="A41" s="10" t="s">
        <v>12</v>
      </c>
      <c r="B41" s="11"/>
      <c r="C41" s="11"/>
      <c r="D41" s="12"/>
      <c r="E41" s="10">
        <v>26620</v>
      </c>
      <c r="F41" s="12"/>
    </row>
    <row r="42" spans="1:9" x14ac:dyDescent="0.35">
      <c r="A42" s="3"/>
      <c r="B42" s="3"/>
      <c r="C42" s="3"/>
      <c r="D42" s="3"/>
      <c r="E42" s="3"/>
      <c r="F42" s="3"/>
    </row>
    <row r="44" spans="1:9" x14ac:dyDescent="0.35">
      <c r="A44" s="23" t="s">
        <v>62</v>
      </c>
      <c r="B44" s="23"/>
      <c r="C44" s="23"/>
      <c r="D44" s="23"/>
      <c r="E44" s="23"/>
      <c r="F44" s="23"/>
    </row>
    <row r="45" spans="1:9" x14ac:dyDescent="0.35">
      <c r="A45" s="13" t="s">
        <v>38</v>
      </c>
      <c r="B45" s="13"/>
      <c r="C45" s="13"/>
      <c r="D45" s="13"/>
      <c r="E45" s="13" t="s">
        <v>10</v>
      </c>
      <c r="F45" s="13"/>
    </row>
    <row r="46" spans="1:9" x14ac:dyDescent="0.35">
      <c r="A46" s="8" t="s">
        <v>57</v>
      </c>
      <c r="B46" s="8"/>
      <c r="C46" s="8"/>
      <c r="D46" s="8"/>
      <c r="E46" s="9">
        <v>2</v>
      </c>
      <c r="F46" s="9"/>
      <c r="G46">
        <v>110</v>
      </c>
      <c r="H46">
        <f t="shared" ref="H46:H49" si="5">SUM(E46*G46)</f>
        <v>220</v>
      </c>
    </row>
    <row r="47" spans="1:9" x14ac:dyDescent="0.35">
      <c r="A47" s="8" t="s">
        <v>58</v>
      </c>
      <c r="B47" s="8"/>
      <c r="C47" s="8"/>
      <c r="D47" s="8"/>
      <c r="E47" s="9">
        <v>3</v>
      </c>
      <c r="F47" s="9"/>
      <c r="G47">
        <v>1200</v>
      </c>
      <c r="H47">
        <f t="shared" si="5"/>
        <v>3600</v>
      </c>
    </row>
    <row r="48" spans="1:9" x14ac:dyDescent="0.35">
      <c r="A48" s="8" t="s">
        <v>59</v>
      </c>
      <c r="B48" s="8"/>
      <c r="C48" s="8"/>
      <c r="D48" s="8"/>
      <c r="E48" s="9">
        <v>4</v>
      </c>
      <c r="F48" s="9"/>
      <c r="G48">
        <v>145</v>
      </c>
      <c r="H48">
        <f t="shared" si="5"/>
        <v>580</v>
      </c>
    </row>
    <row r="49" spans="1:8" x14ac:dyDescent="0.35">
      <c r="A49" s="8" t="s">
        <v>60</v>
      </c>
      <c r="B49" s="8"/>
      <c r="C49" s="8"/>
      <c r="D49" s="8"/>
      <c r="E49" s="9">
        <v>2</v>
      </c>
      <c r="F49" s="9"/>
      <c r="G49">
        <v>400</v>
      </c>
      <c r="H49">
        <f t="shared" si="5"/>
        <v>800</v>
      </c>
    </row>
    <row r="50" spans="1:8" x14ac:dyDescent="0.35">
      <c r="E50" s="2"/>
      <c r="F50" s="2"/>
      <c r="H50">
        <f>SUM(H46:H49)</f>
        <v>5200</v>
      </c>
    </row>
    <row r="51" spans="1:8" x14ac:dyDescent="0.35">
      <c r="A51" s="13" t="s">
        <v>27</v>
      </c>
      <c r="B51" s="13"/>
      <c r="C51" s="13"/>
      <c r="D51" s="13"/>
      <c r="E51" s="13" t="s">
        <v>10</v>
      </c>
      <c r="F51" s="13"/>
    </row>
    <row r="52" spans="1:8" x14ac:dyDescent="0.35">
      <c r="A52" s="8" t="s">
        <v>44</v>
      </c>
      <c r="B52" s="8"/>
      <c r="C52" s="8"/>
      <c r="D52" s="8"/>
      <c r="E52" s="9">
        <v>8</v>
      </c>
      <c r="F52" s="9"/>
      <c r="G52">
        <v>10</v>
      </c>
      <c r="H52">
        <f>SUM(E52*G52)</f>
        <v>80</v>
      </c>
    </row>
    <row r="53" spans="1:8" x14ac:dyDescent="0.35">
      <c r="A53" s="8" t="s">
        <v>45</v>
      </c>
      <c r="B53" s="8"/>
      <c r="C53" s="8"/>
      <c r="D53" s="8"/>
      <c r="E53" s="9">
        <v>2</v>
      </c>
      <c r="F53" s="9"/>
      <c r="G53">
        <v>10</v>
      </c>
      <c r="H53">
        <f t="shared" ref="H53:H54" si="6">SUM(E53*G53)</f>
        <v>20</v>
      </c>
    </row>
    <row r="54" spans="1:8" x14ac:dyDescent="0.35">
      <c r="A54" s="8" t="s">
        <v>46</v>
      </c>
      <c r="B54" s="8"/>
      <c r="C54" s="8"/>
      <c r="D54" s="8"/>
      <c r="E54" s="9">
        <v>7</v>
      </c>
      <c r="F54" s="9"/>
      <c r="G54">
        <v>15</v>
      </c>
      <c r="H54">
        <f t="shared" si="6"/>
        <v>105</v>
      </c>
    </row>
    <row r="55" spans="1:8" x14ac:dyDescent="0.35">
      <c r="A55" s="8" t="s">
        <v>47</v>
      </c>
      <c r="B55" s="8"/>
      <c r="C55" s="8"/>
      <c r="D55" s="8"/>
      <c r="E55" s="9">
        <v>2</v>
      </c>
      <c r="F55" s="9"/>
      <c r="G55">
        <v>12</v>
      </c>
      <c r="H55">
        <f>SUM(E55*G55)</f>
        <v>24</v>
      </c>
    </row>
    <row r="56" spans="1:8" x14ac:dyDescent="0.35">
      <c r="A56" s="8" t="s">
        <v>48</v>
      </c>
      <c r="B56" s="8"/>
      <c r="C56" s="8"/>
      <c r="D56" s="8"/>
      <c r="E56" s="9">
        <v>2</v>
      </c>
      <c r="F56" s="9"/>
      <c r="G56">
        <v>12</v>
      </c>
      <c r="H56">
        <f>SUM(E56*G56)</f>
        <v>24</v>
      </c>
    </row>
    <row r="57" spans="1:8" x14ac:dyDescent="0.35">
      <c r="A57" s="8" t="s">
        <v>49</v>
      </c>
      <c r="B57" s="8"/>
      <c r="C57" s="8"/>
      <c r="D57" s="8"/>
      <c r="E57" s="9">
        <v>0</v>
      </c>
      <c r="F57" s="9"/>
      <c r="G57">
        <v>12</v>
      </c>
      <c r="H57">
        <f t="shared" ref="H57:H58" si="7">SUM(E57*G57)</f>
        <v>0</v>
      </c>
    </row>
    <row r="58" spans="1:8" x14ac:dyDescent="0.35">
      <c r="A58" s="8" t="s">
        <v>37</v>
      </c>
      <c r="B58" s="8"/>
      <c r="C58" s="8"/>
      <c r="D58" s="8"/>
      <c r="E58" s="9">
        <v>0</v>
      </c>
      <c r="F58" s="9"/>
      <c r="G58">
        <v>12</v>
      </c>
      <c r="H58">
        <f t="shared" si="7"/>
        <v>0</v>
      </c>
    </row>
    <row r="59" spans="1:8" x14ac:dyDescent="0.35">
      <c r="A59" s="8" t="s">
        <v>50</v>
      </c>
      <c r="B59" s="8"/>
      <c r="C59" s="8"/>
      <c r="D59" s="8"/>
      <c r="E59" s="9">
        <v>0</v>
      </c>
      <c r="F59" s="9"/>
      <c r="G59">
        <v>25</v>
      </c>
      <c r="H59">
        <f>SUM(E59*G59)</f>
        <v>0</v>
      </c>
    </row>
    <row r="60" spans="1:8" x14ac:dyDescent="0.35">
      <c r="A60" s="8" t="s">
        <v>51</v>
      </c>
      <c r="B60" s="8"/>
      <c r="C60" s="8"/>
      <c r="D60" s="8"/>
      <c r="E60" s="9">
        <v>0</v>
      </c>
      <c r="F60" s="9"/>
      <c r="G60">
        <v>15</v>
      </c>
      <c r="H60">
        <f>SUM(E60*G60)</f>
        <v>0</v>
      </c>
    </row>
    <row r="61" spans="1:8" x14ac:dyDescent="0.35">
      <c r="A61" s="8" t="s">
        <v>52</v>
      </c>
      <c r="B61" s="8"/>
      <c r="C61" s="8"/>
      <c r="D61" s="8"/>
      <c r="E61" s="9">
        <v>30</v>
      </c>
      <c r="F61" s="9"/>
      <c r="G61">
        <v>5</v>
      </c>
      <c r="H61">
        <f>SUM(E61*G61)</f>
        <v>150</v>
      </c>
    </row>
    <row r="62" spans="1:8" x14ac:dyDescent="0.35">
      <c r="A62" s="8" t="s">
        <v>53</v>
      </c>
      <c r="B62" s="8"/>
      <c r="C62" s="8"/>
      <c r="D62" s="8"/>
      <c r="E62" s="9">
        <v>71</v>
      </c>
      <c r="F62" s="9"/>
      <c r="G62">
        <v>5</v>
      </c>
      <c r="H62">
        <f>SUM(E62*G62)</f>
        <v>355</v>
      </c>
    </row>
    <row r="63" spans="1:8" x14ac:dyDescent="0.35">
      <c r="A63" s="8" t="s">
        <v>54</v>
      </c>
      <c r="B63" s="8"/>
      <c r="C63" s="8"/>
      <c r="D63" s="8"/>
      <c r="E63" s="9">
        <v>0</v>
      </c>
      <c r="F63" s="9"/>
      <c r="G63">
        <v>5</v>
      </c>
      <c r="H63">
        <f>SUM(E63*G63)</f>
        <v>0</v>
      </c>
    </row>
    <row r="64" spans="1:8" x14ac:dyDescent="0.35">
      <c r="A64" s="7"/>
      <c r="B64" s="7"/>
      <c r="C64" s="7"/>
      <c r="D64" s="7"/>
      <c r="E64" s="6"/>
      <c r="F64" s="6"/>
      <c r="H64">
        <f>SUM(H52:H63)</f>
        <v>758</v>
      </c>
    </row>
    <row r="65" spans="1:9" x14ac:dyDescent="0.35">
      <c r="A65" s="13" t="s">
        <v>11</v>
      </c>
      <c r="B65" s="13"/>
      <c r="C65" s="13"/>
      <c r="D65" s="13"/>
      <c r="E65" s="13" t="s">
        <v>10</v>
      </c>
      <c r="F65" s="17"/>
    </row>
    <row r="66" spans="1:9" ht="16" customHeight="1" x14ac:dyDescent="0.35">
      <c r="A66" s="19" t="s">
        <v>55</v>
      </c>
      <c r="B66" s="19"/>
      <c r="C66" s="19"/>
      <c r="D66" s="19"/>
      <c r="E66" s="9">
        <v>25</v>
      </c>
      <c r="F66" s="9"/>
      <c r="G66">
        <v>40</v>
      </c>
      <c r="H66">
        <f t="shared" ref="H66" si="8">SUM(E66*G66)</f>
        <v>1000</v>
      </c>
    </row>
    <row r="67" spans="1:9" x14ac:dyDescent="0.35">
      <c r="E67" s="2"/>
      <c r="F67" s="2"/>
      <c r="H67">
        <f>SUM(H66)</f>
        <v>1000</v>
      </c>
    </row>
    <row r="68" spans="1:9" x14ac:dyDescent="0.35">
      <c r="A68" s="13" t="s">
        <v>13</v>
      </c>
      <c r="B68" s="13"/>
      <c r="C68" s="13"/>
      <c r="D68" s="13"/>
      <c r="E68" s="13"/>
      <c r="F68" s="17"/>
      <c r="H68" t="s">
        <v>31</v>
      </c>
      <c r="I68">
        <f>SUM(H50,H64,H67)</f>
        <v>6958</v>
      </c>
    </row>
    <row r="69" spans="1:9" x14ac:dyDescent="0.35">
      <c r="A69" s="14" t="s">
        <v>14</v>
      </c>
      <c r="B69" s="15"/>
      <c r="C69" s="15"/>
      <c r="D69" s="15"/>
      <c r="E69" s="15"/>
      <c r="F69" s="16"/>
      <c r="H69" t="s">
        <v>28</v>
      </c>
      <c r="I69">
        <v>2500</v>
      </c>
    </row>
    <row r="70" spans="1:9" ht="15.75" customHeight="1" x14ac:dyDescent="0.35">
      <c r="A70" s="14" t="s">
        <v>15</v>
      </c>
      <c r="B70" s="15"/>
      <c r="C70" s="15"/>
      <c r="D70" s="15"/>
      <c r="E70" s="15"/>
      <c r="F70" s="16"/>
      <c r="H70" t="s">
        <v>29</v>
      </c>
      <c r="I70">
        <v>6300</v>
      </c>
    </row>
    <row r="71" spans="1:9" x14ac:dyDescent="0.35">
      <c r="A71" s="14" t="s">
        <v>16</v>
      </c>
      <c r="B71" s="15"/>
      <c r="C71" s="15"/>
      <c r="D71" s="15"/>
      <c r="E71" s="15"/>
      <c r="F71" s="16"/>
      <c r="H71" t="s">
        <v>30</v>
      </c>
      <c r="I71">
        <v>1500</v>
      </c>
    </row>
    <row r="72" spans="1:9" x14ac:dyDescent="0.35">
      <c r="A72" s="14" t="s">
        <v>17</v>
      </c>
      <c r="B72" s="15"/>
      <c r="C72" s="15"/>
      <c r="D72" s="15"/>
      <c r="E72" s="15"/>
      <c r="F72" s="16"/>
      <c r="H72" t="s">
        <v>31</v>
      </c>
      <c r="I72">
        <f>SUM(I68:I71)</f>
        <v>17258</v>
      </c>
    </row>
    <row r="73" spans="1:9" x14ac:dyDescent="0.35">
      <c r="A73" s="14" t="s">
        <v>18</v>
      </c>
      <c r="B73" s="15"/>
      <c r="C73" s="15"/>
      <c r="D73" s="15"/>
      <c r="E73" s="15"/>
      <c r="F73" s="16"/>
      <c r="I73">
        <f>SUM(I72)*1.25</f>
        <v>21572.5</v>
      </c>
    </row>
    <row r="74" spans="1:9" x14ac:dyDescent="0.35">
      <c r="A74" s="14" t="s">
        <v>19</v>
      </c>
      <c r="B74" s="15"/>
      <c r="C74" s="15"/>
      <c r="D74" s="15"/>
      <c r="E74" s="15"/>
      <c r="F74" s="16"/>
      <c r="I74">
        <f>I73*1.05</f>
        <v>22651.125</v>
      </c>
    </row>
    <row r="75" spans="1:9" x14ac:dyDescent="0.35">
      <c r="A75" s="14" t="s">
        <v>20</v>
      </c>
      <c r="B75" s="15"/>
      <c r="C75" s="15"/>
      <c r="D75" s="15"/>
      <c r="E75" s="15"/>
      <c r="F75" s="16"/>
    </row>
    <row r="76" spans="1:9" x14ac:dyDescent="0.35">
      <c r="A76" s="14" t="s">
        <v>32</v>
      </c>
      <c r="B76" s="15"/>
      <c r="C76" s="15"/>
      <c r="D76" s="15"/>
      <c r="E76" s="15"/>
      <c r="F76" s="16"/>
    </row>
    <row r="77" spans="1:9" ht="15" thickBot="1" x14ac:dyDescent="0.4">
      <c r="A77" s="1"/>
      <c r="B77" s="1"/>
      <c r="C77" s="1"/>
      <c r="D77" s="1"/>
      <c r="E77" s="1"/>
      <c r="F77" s="1"/>
    </row>
    <row r="78" spans="1:9" x14ac:dyDescent="0.35">
      <c r="A78" s="10" t="s">
        <v>12</v>
      </c>
      <c r="B78" s="11"/>
      <c r="C78" s="11"/>
      <c r="D78" s="12"/>
      <c r="E78" s="10">
        <v>22655</v>
      </c>
      <c r="F78" s="12"/>
    </row>
    <row r="79" spans="1:9" x14ac:dyDescent="0.35">
      <c r="A79" s="3"/>
      <c r="B79" s="3"/>
      <c r="C79" s="3"/>
      <c r="D79" s="3"/>
      <c r="E79" s="3"/>
      <c r="F79" s="3"/>
    </row>
    <row r="81" spans="1:8" x14ac:dyDescent="0.35">
      <c r="A81" s="23" t="s">
        <v>63</v>
      </c>
      <c r="B81" s="23"/>
      <c r="C81" s="23"/>
      <c r="D81" s="23"/>
      <c r="E81" s="23"/>
      <c r="F81" s="23"/>
    </row>
    <row r="82" spans="1:8" x14ac:dyDescent="0.35">
      <c r="A82" s="13" t="s">
        <v>38</v>
      </c>
      <c r="B82" s="13"/>
      <c r="C82" s="13"/>
      <c r="D82" s="13"/>
      <c r="E82" s="13" t="s">
        <v>10</v>
      </c>
      <c r="F82" s="13"/>
    </row>
    <row r="83" spans="1:8" x14ac:dyDescent="0.35">
      <c r="A83" s="8" t="s">
        <v>57</v>
      </c>
      <c r="B83" s="8"/>
      <c r="C83" s="8"/>
      <c r="D83" s="8"/>
      <c r="E83" s="9">
        <v>12</v>
      </c>
      <c r="F83" s="9"/>
      <c r="G83">
        <v>110</v>
      </c>
      <c r="H83">
        <f t="shared" ref="H83:H86" si="9">SUM(E83*G83)</f>
        <v>1320</v>
      </c>
    </row>
    <row r="84" spans="1:8" x14ac:dyDescent="0.35">
      <c r="A84" s="8" t="s">
        <v>58</v>
      </c>
      <c r="B84" s="8"/>
      <c r="C84" s="8"/>
      <c r="D84" s="8"/>
      <c r="E84" s="9">
        <v>3</v>
      </c>
      <c r="F84" s="9"/>
      <c r="G84">
        <v>1200</v>
      </c>
      <c r="H84">
        <f t="shared" si="9"/>
        <v>3600</v>
      </c>
    </row>
    <row r="85" spans="1:8" x14ac:dyDescent="0.35">
      <c r="A85" s="8" t="s">
        <v>59</v>
      </c>
      <c r="B85" s="8"/>
      <c r="C85" s="8"/>
      <c r="D85" s="8"/>
      <c r="E85" s="9">
        <v>4</v>
      </c>
      <c r="F85" s="9"/>
      <c r="G85">
        <v>145</v>
      </c>
      <c r="H85">
        <f t="shared" si="9"/>
        <v>580</v>
      </c>
    </row>
    <row r="86" spans="1:8" x14ac:dyDescent="0.35">
      <c r="A86" s="8" t="s">
        <v>60</v>
      </c>
      <c r="B86" s="8"/>
      <c r="C86" s="8"/>
      <c r="D86" s="8"/>
      <c r="E86" s="9">
        <v>5</v>
      </c>
      <c r="F86" s="9"/>
      <c r="G86">
        <v>400</v>
      </c>
      <c r="H86">
        <f t="shared" si="9"/>
        <v>2000</v>
      </c>
    </row>
    <row r="87" spans="1:8" x14ac:dyDescent="0.35">
      <c r="E87" s="2"/>
      <c r="F87" s="2"/>
      <c r="H87">
        <f>SUM(H83:H86)</f>
        <v>7500</v>
      </c>
    </row>
    <row r="88" spans="1:8" x14ac:dyDescent="0.35">
      <c r="A88" s="13" t="s">
        <v>27</v>
      </c>
      <c r="B88" s="13"/>
      <c r="C88" s="13"/>
      <c r="D88" s="13"/>
      <c r="E88" s="13" t="s">
        <v>10</v>
      </c>
      <c r="F88" s="13"/>
    </row>
    <row r="89" spans="1:8" x14ac:dyDescent="0.35">
      <c r="A89" s="8" t="s">
        <v>44</v>
      </c>
      <c r="B89" s="8"/>
      <c r="C89" s="8"/>
      <c r="D89" s="8"/>
      <c r="E89" s="9">
        <v>26</v>
      </c>
      <c r="F89" s="9"/>
      <c r="G89">
        <v>10</v>
      </c>
      <c r="H89">
        <f>SUM(E89*G89)</f>
        <v>260</v>
      </c>
    </row>
    <row r="90" spans="1:8" x14ac:dyDescent="0.35">
      <c r="A90" s="8" t="s">
        <v>45</v>
      </c>
      <c r="B90" s="8"/>
      <c r="C90" s="8"/>
      <c r="D90" s="8"/>
      <c r="E90" s="9">
        <v>0</v>
      </c>
      <c r="F90" s="9"/>
      <c r="G90">
        <v>10</v>
      </c>
      <c r="H90">
        <f t="shared" ref="H90:H91" si="10">SUM(E90*G90)</f>
        <v>0</v>
      </c>
    </row>
    <row r="91" spans="1:8" x14ac:dyDescent="0.35">
      <c r="A91" s="8" t="s">
        <v>46</v>
      </c>
      <c r="B91" s="8"/>
      <c r="C91" s="8"/>
      <c r="D91" s="8"/>
      <c r="E91" s="9">
        <v>0</v>
      </c>
      <c r="F91" s="9"/>
      <c r="G91">
        <v>15</v>
      </c>
      <c r="H91">
        <f t="shared" si="10"/>
        <v>0</v>
      </c>
    </row>
    <row r="92" spans="1:8" x14ac:dyDescent="0.35">
      <c r="A92" s="8" t="s">
        <v>47</v>
      </c>
      <c r="B92" s="8"/>
      <c r="C92" s="8"/>
      <c r="D92" s="8"/>
      <c r="E92" s="9">
        <v>2</v>
      </c>
      <c r="F92" s="9"/>
      <c r="G92">
        <v>12</v>
      </c>
      <c r="H92">
        <f>SUM(E92*G92)</f>
        <v>24</v>
      </c>
    </row>
    <row r="93" spans="1:8" x14ac:dyDescent="0.35">
      <c r="A93" s="8" t="s">
        <v>48</v>
      </c>
      <c r="B93" s="8"/>
      <c r="C93" s="8"/>
      <c r="D93" s="8"/>
      <c r="E93" s="9">
        <v>10</v>
      </c>
      <c r="F93" s="9"/>
      <c r="G93">
        <v>12</v>
      </c>
      <c r="H93">
        <f>SUM(E93*G93)</f>
        <v>120</v>
      </c>
    </row>
    <row r="94" spans="1:8" x14ac:dyDescent="0.35">
      <c r="A94" s="8" t="s">
        <v>49</v>
      </c>
      <c r="B94" s="8"/>
      <c r="C94" s="8"/>
      <c r="D94" s="8"/>
      <c r="E94" s="9">
        <v>8</v>
      </c>
      <c r="F94" s="9"/>
      <c r="G94">
        <v>12</v>
      </c>
      <c r="H94">
        <f t="shared" ref="H94:H95" si="11">SUM(E94*G94)</f>
        <v>96</v>
      </c>
    </row>
    <row r="95" spans="1:8" x14ac:dyDescent="0.35">
      <c r="A95" s="8" t="s">
        <v>37</v>
      </c>
      <c r="B95" s="8"/>
      <c r="C95" s="8"/>
      <c r="D95" s="8"/>
      <c r="E95" s="9">
        <v>8</v>
      </c>
      <c r="F95" s="9"/>
      <c r="G95">
        <v>12</v>
      </c>
      <c r="H95">
        <f t="shared" si="11"/>
        <v>96</v>
      </c>
    </row>
    <row r="96" spans="1:8" x14ac:dyDescent="0.35">
      <c r="A96" s="8" t="s">
        <v>50</v>
      </c>
      <c r="B96" s="8"/>
      <c r="C96" s="8"/>
      <c r="D96" s="8"/>
      <c r="E96" s="9">
        <v>26</v>
      </c>
      <c r="F96" s="9"/>
      <c r="G96">
        <v>25</v>
      </c>
      <c r="H96">
        <f>SUM(E96*G96)</f>
        <v>650</v>
      </c>
    </row>
    <row r="97" spans="1:9" x14ac:dyDescent="0.35">
      <c r="A97" s="8" t="s">
        <v>51</v>
      </c>
      <c r="B97" s="8"/>
      <c r="C97" s="8"/>
      <c r="D97" s="8"/>
      <c r="E97" s="9">
        <v>0</v>
      </c>
      <c r="F97" s="9"/>
      <c r="G97">
        <v>15</v>
      </c>
      <c r="H97">
        <f>SUM(E97*G97)</f>
        <v>0</v>
      </c>
    </row>
    <row r="98" spans="1:9" x14ac:dyDescent="0.35">
      <c r="A98" s="8" t="s">
        <v>52</v>
      </c>
      <c r="B98" s="8"/>
      <c r="C98" s="8"/>
      <c r="D98" s="8"/>
      <c r="E98" s="9">
        <v>30</v>
      </c>
      <c r="F98" s="9"/>
      <c r="G98">
        <v>5</v>
      </c>
      <c r="H98">
        <f>SUM(E98*G98)</f>
        <v>150</v>
      </c>
    </row>
    <row r="99" spans="1:9" x14ac:dyDescent="0.35">
      <c r="A99" s="8" t="s">
        <v>53</v>
      </c>
      <c r="B99" s="8"/>
      <c r="C99" s="8"/>
      <c r="D99" s="8"/>
      <c r="E99" s="9">
        <v>71</v>
      </c>
      <c r="F99" s="9"/>
      <c r="G99">
        <v>5</v>
      </c>
      <c r="H99">
        <f>SUM(E99*G99)</f>
        <v>355</v>
      </c>
    </row>
    <row r="100" spans="1:9" x14ac:dyDescent="0.35">
      <c r="A100" s="8" t="s">
        <v>54</v>
      </c>
      <c r="B100" s="8"/>
      <c r="C100" s="8"/>
      <c r="D100" s="8"/>
      <c r="E100" s="9">
        <v>0</v>
      </c>
      <c r="F100" s="9"/>
      <c r="G100">
        <v>5</v>
      </c>
      <c r="H100">
        <f>SUM(E100*G100)</f>
        <v>0</v>
      </c>
    </row>
    <row r="101" spans="1:9" x14ac:dyDescent="0.35">
      <c r="A101" s="7"/>
      <c r="B101" s="7"/>
      <c r="C101" s="7"/>
      <c r="D101" s="7"/>
      <c r="E101" s="6"/>
      <c r="F101" s="6"/>
      <c r="H101">
        <f>SUM(H89:H100)</f>
        <v>1751</v>
      </c>
    </row>
    <row r="102" spans="1:9" x14ac:dyDescent="0.35">
      <c r="A102" s="13" t="s">
        <v>11</v>
      </c>
      <c r="B102" s="13"/>
      <c r="C102" s="13"/>
      <c r="D102" s="13"/>
      <c r="E102" s="13" t="s">
        <v>10</v>
      </c>
      <c r="F102" s="17"/>
    </row>
    <row r="103" spans="1:9" ht="16" customHeight="1" x14ac:dyDescent="0.35">
      <c r="A103" s="19" t="s">
        <v>55</v>
      </c>
      <c r="B103" s="19"/>
      <c r="C103" s="19"/>
      <c r="D103" s="19"/>
      <c r="E103" s="9">
        <v>55</v>
      </c>
      <c r="F103" s="9"/>
      <c r="G103">
        <v>40</v>
      </c>
      <c r="H103">
        <f t="shared" ref="H103" si="12">SUM(E103*G103)</f>
        <v>2200</v>
      </c>
    </row>
    <row r="104" spans="1:9" x14ac:dyDescent="0.35">
      <c r="E104" s="2"/>
      <c r="F104" s="2"/>
      <c r="H104">
        <f>SUM(H103)</f>
        <v>2200</v>
      </c>
    </row>
    <row r="105" spans="1:9" x14ac:dyDescent="0.35">
      <c r="A105" s="13" t="s">
        <v>13</v>
      </c>
      <c r="B105" s="13"/>
      <c r="C105" s="13"/>
      <c r="D105" s="13"/>
      <c r="E105" s="13"/>
      <c r="F105" s="17"/>
      <c r="H105" t="s">
        <v>31</v>
      </c>
      <c r="I105">
        <f>SUM(H87,H101,H104)</f>
        <v>11451</v>
      </c>
    </row>
    <row r="106" spans="1:9" x14ac:dyDescent="0.35">
      <c r="A106" s="14" t="s">
        <v>14</v>
      </c>
      <c r="B106" s="15"/>
      <c r="C106" s="15"/>
      <c r="D106" s="15"/>
      <c r="E106" s="15"/>
      <c r="F106" s="16"/>
      <c r="H106" t="s">
        <v>28</v>
      </c>
      <c r="I106">
        <v>5000</v>
      </c>
    </row>
    <row r="107" spans="1:9" ht="15.75" customHeight="1" x14ac:dyDescent="0.35">
      <c r="A107" s="14" t="s">
        <v>15</v>
      </c>
      <c r="B107" s="15"/>
      <c r="C107" s="15"/>
      <c r="D107" s="15"/>
      <c r="E107" s="15"/>
      <c r="F107" s="16"/>
      <c r="H107" t="s">
        <v>29</v>
      </c>
      <c r="I107">
        <v>8400</v>
      </c>
    </row>
    <row r="108" spans="1:9" x14ac:dyDescent="0.35">
      <c r="A108" s="14" t="s">
        <v>16</v>
      </c>
      <c r="B108" s="15"/>
      <c r="C108" s="15"/>
      <c r="D108" s="15"/>
      <c r="E108" s="15"/>
      <c r="F108" s="16"/>
      <c r="H108" t="s">
        <v>30</v>
      </c>
      <c r="I108">
        <v>2000</v>
      </c>
    </row>
    <row r="109" spans="1:9" x14ac:dyDescent="0.35">
      <c r="A109" s="14" t="s">
        <v>17</v>
      </c>
      <c r="B109" s="15"/>
      <c r="C109" s="15"/>
      <c r="D109" s="15"/>
      <c r="E109" s="15"/>
      <c r="F109" s="16"/>
      <c r="H109" t="s">
        <v>31</v>
      </c>
      <c r="I109">
        <f>SUM(I105:I108)</f>
        <v>26851</v>
      </c>
    </row>
    <row r="110" spans="1:9" x14ac:dyDescent="0.35">
      <c r="A110" s="14" t="s">
        <v>18</v>
      </c>
      <c r="B110" s="15"/>
      <c r="C110" s="15"/>
      <c r="D110" s="15"/>
      <c r="E110" s="15"/>
      <c r="F110" s="16"/>
      <c r="I110">
        <f>SUM(I109)*1.25</f>
        <v>33563.75</v>
      </c>
    </row>
    <row r="111" spans="1:9" x14ac:dyDescent="0.35">
      <c r="A111" s="14" t="s">
        <v>19</v>
      </c>
      <c r="B111" s="15"/>
      <c r="C111" s="15"/>
      <c r="D111" s="15"/>
      <c r="E111" s="15"/>
      <c r="F111" s="16"/>
      <c r="I111">
        <f>I110*1.05</f>
        <v>35241.9375</v>
      </c>
    </row>
    <row r="112" spans="1:9" x14ac:dyDescent="0.35">
      <c r="A112" s="14" t="s">
        <v>20</v>
      </c>
      <c r="B112" s="15"/>
      <c r="C112" s="15"/>
      <c r="D112" s="15"/>
      <c r="E112" s="15"/>
      <c r="F112" s="16"/>
    </row>
    <row r="113" spans="1:8" x14ac:dyDescent="0.35">
      <c r="A113" s="14" t="s">
        <v>32</v>
      </c>
      <c r="B113" s="15"/>
      <c r="C113" s="15"/>
      <c r="D113" s="15"/>
      <c r="E113" s="15"/>
      <c r="F113" s="16"/>
    </row>
    <row r="114" spans="1:8" ht="15" thickBot="1" x14ac:dyDescent="0.4">
      <c r="A114" s="1"/>
      <c r="B114" s="1"/>
      <c r="C114" s="1"/>
      <c r="D114" s="1"/>
      <c r="E114" s="1"/>
      <c r="F114" s="1"/>
    </row>
    <row r="115" spans="1:8" x14ac:dyDescent="0.35">
      <c r="A115" s="10" t="s">
        <v>12</v>
      </c>
      <c r="B115" s="11"/>
      <c r="C115" s="11"/>
      <c r="D115" s="12"/>
      <c r="E115" s="10">
        <v>35245</v>
      </c>
      <c r="F115" s="12"/>
    </row>
    <row r="116" spans="1:8" x14ac:dyDescent="0.35">
      <c r="A116" s="3"/>
      <c r="B116" s="3"/>
      <c r="C116" s="3"/>
      <c r="D116" s="3"/>
      <c r="E116" s="3"/>
      <c r="F116" s="3"/>
    </row>
    <row r="118" spans="1:8" x14ac:dyDescent="0.35">
      <c r="A118" s="23" t="s">
        <v>64</v>
      </c>
      <c r="B118" s="23"/>
      <c r="C118" s="23"/>
      <c r="D118" s="23"/>
      <c r="E118" s="23"/>
      <c r="F118" s="23"/>
    </row>
    <row r="119" spans="1:8" x14ac:dyDescent="0.35">
      <c r="A119" s="13" t="s">
        <v>38</v>
      </c>
      <c r="B119" s="13"/>
      <c r="C119" s="13"/>
      <c r="D119" s="13"/>
      <c r="E119" s="13" t="s">
        <v>10</v>
      </c>
      <c r="F119" s="13"/>
    </row>
    <row r="120" spans="1:8" x14ac:dyDescent="0.35">
      <c r="A120" s="8" t="s">
        <v>57</v>
      </c>
      <c r="B120" s="8"/>
      <c r="C120" s="8"/>
      <c r="D120" s="8"/>
      <c r="E120" s="9">
        <v>9</v>
      </c>
      <c r="F120" s="9"/>
      <c r="G120">
        <v>110</v>
      </c>
      <c r="H120">
        <f t="shared" ref="H120:H123" si="13">SUM(E120*G120)</f>
        <v>990</v>
      </c>
    </row>
    <row r="121" spans="1:8" x14ac:dyDescent="0.35">
      <c r="A121" s="8" t="s">
        <v>58</v>
      </c>
      <c r="B121" s="8"/>
      <c r="C121" s="8"/>
      <c r="D121" s="8"/>
      <c r="E121" s="9">
        <v>4</v>
      </c>
      <c r="F121" s="9"/>
      <c r="G121">
        <v>1200</v>
      </c>
      <c r="H121">
        <f t="shared" si="13"/>
        <v>4800</v>
      </c>
    </row>
    <row r="122" spans="1:8" x14ac:dyDescent="0.35">
      <c r="A122" s="8" t="s">
        <v>59</v>
      </c>
      <c r="B122" s="8"/>
      <c r="C122" s="8"/>
      <c r="D122" s="8"/>
      <c r="E122" s="9">
        <v>5</v>
      </c>
      <c r="F122" s="9"/>
      <c r="G122">
        <v>145</v>
      </c>
      <c r="H122">
        <f t="shared" si="13"/>
        <v>725</v>
      </c>
    </row>
    <row r="123" spans="1:8" x14ac:dyDescent="0.35">
      <c r="A123" s="8" t="s">
        <v>60</v>
      </c>
      <c r="B123" s="8"/>
      <c r="C123" s="8"/>
      <c r="D123" s="8"/>
      <c r="E123" s="9">
        <v>0</v>
      </c>
      <c r="F123" s="9"/>
      <c r="G123">
        <v>400</v>
      </c>
      <c r="H123">
        <f t="shared" si="13"/>
        <v>0</v>
      </c>
    </row>
    <row r="124" spans="1:8" x14ac:dyDescent="0.35">
      <c r="E124" s="2"/>
      <c r="F124" s="2"/>
      <c r="H124">
        <f>SUM(H120:H123)</f>
        <v>6515</v>
      </c>
    </row>
    <row r="125" spans="1:8" x14ac:dyDescent="0.35">
      <c r="A125" s="13" t="s">
        <v>27</v>
      </c>
      <c r="B125" s="13"/>
      <c r="C125" s="13"/>
      <c r="D125" s="13"/>
      <c r="E125" s="13" t="s">
        <v>10</v>
      </c>
      <c r="F125" s="13"/>
    </row>
    <row r="126" spans="1:8" x14ac:dyDescent="0.35">
      <c r="A126" s="8" t="s">
        <v>44</v>
      </c>
      <c r="B126" s="8"/>
      <c r="C126" s="8"/>
      <c r="D126" s="8"/>
      <c r="E126" s="9">
        <v>19</v>
      </c>
      <c r="F126" s="9"/>
      <c r="G126">
        <v>10</v>
      </c>
      <c r="H126">
        <f>SUM(E126*G126)</f>
        <v>190</v>
      </c>
    </row>
    <row r="127" spans="1:8" x14ac:dyDescent="0.35">
      <c r="A127" s="8" t="s">
        <v>45</v>
      </c>
      <c r="B127" s="8"/>
      <c r="C127" s="8"/>
      <c r="D127" s="8"/>
      <c r="E127" s="9">
        <v>10</v>
      </c>
      <c r="F127" s="9"/>
      <c r="G127">
        <v>10</v>
      </c>
      <c r="H127">
        <f t="shared" ref="H127:H128" si="14">SUM(E127*G127)</f>
        <v>100</v>
      </c>
    </row>
    <row r="128" spans="1:8" x14ac:dyDescent="0.35">
      <c r="A128" s="8" t="s">
        <v>46</v>
      </c>
      <c r="B128" s="8"/>
      <c r="C128" s="8"/>
      <c r="D128" s="8"/>
      <c r="E128" s="9">
        <v>0</v>
      </c>
      <c r="F128" s="9"/>
      <c r="G128">
        <v>15</v>
      </c>
      <c r="H128">
        <f t="shared" si="14"/>
        <v>0</v>
      </c>
    </row>
    <row r="129" spans="1:9" x14ac:dyDescent="0.35">
      <c r="A129" s="8" t="s">
        <v>47</v>
      </c>
      <c r="B129" s="8"/>
      <c r="C129" s="8"/>
      <c r="D129" s="8"/>
      <c r="E129" s="9">
        <v>0</v>
      </c>
      <c r="F129" s="9"/>
      <c r="G129">
        <v>12</v>
      </c>
      <c r="H129">
        <f>SUM(E129*G129)</f>
        <v>0</v>
      </c>
    </row>
    <row r="130" spans="1:9" x14ac:dyDescent="0.35">
      <c r="A130" s="8" t="s">
        <v>48</v>
      </c>
      <c r="B130" s="8"/>
      <c r="C130" s="8"/>
      <c r="D130" s="8"/>
      <c r="E130" s="9">
        <v>1</v>
      </c>
      <c r="F130" s="9"/>
      <c r="G130">
        <v>12</v>
      </c>
      <c r="H130">
        <f>SUM(E130*G130)</f>
        <v>12</v>
      </c>
    </row>
    <row r="131" spans="1:9" x14ac:dyDescent="0.35">
      <c r="A131" s="8" t="s">
        <v>49</v>
      </c>
      <c r="B131" s="8"/>
      <c r="C131" s="8"/>
      <c r="D131" s="8"/>
      <c r="E131" s="9">
        <v>7</v>
      </c>
      <c r="F131" s="9"/>
      <c r="G131">
        <v>12</v>
      </c>
      <c r="H131">
        <f t="shared" ref="H131:H132" si="15">SUM(E131*G131)</f>
        <v>84</v>
      </c>
    </row>
    <row r="132" spans="1:9" x14ac:dyDescent="0.35">
      <c r="A132" s="8" t="s">
        <v>37</v>
      </c>
      <c r="B132" s="8"/>
      <c r="C132" s="8"/>
      <c r="D132" s="8"/>
      <c r="E132" s="9">
        <v>0</v>
      </c>
      <c r="F132" s="9"/>
      <c r="G132">
        <v>12</v>
      </c>
      <c r="H132">
        <f t="shared" si="15"/>
        <v>0</v>
      </c>
    </row>
    <row r="133" spans="1:9" x14ac:dyDescent="0.35">
      <c r="A133" s="8" t="s">
        <v>50</v>
      </c>
      <c r="B133" s="8"/>
      <c r="C133" s="8"/>
      <c r="D133" s="8"/>
      <c r="E133" s="9">
        <v>38</v>
      </c>
      <c r="F133" s="9"/>
      <c r="G133">
        <v>25</v>
      </c>
      <c r="H133">
        <f>SUM(E133*G133)</f>
        <v>950</v>
      </c>
    </row>
    <row r="134" spans="1:9" x14ac:dyDescent="0.35">
      <c r="A134" s="8" t="s">
        <v>51</v>
      </c>
      <c r="B134" s="8"/>
      <c r="C134" s="8"/>
      <c r="D134" s="8"/>
      <c r="E134" s="9">
        <v>0</v>
      </c>
      <c r="F134" s="9"/>
      <c r="G134">
        <v>15</v>
      </c>
      <c r="H134">
        <f>SUM(E134*G134)</f>
        <v>0</v>
      </c>
    </row>
    <row r="135" spans="1:9" x14ac:dyDescent="0.35">
      <c r="A135" s="8" t="s">
        <v>52</v>
      </c>
      <c r="B135" s="8"/>
      <c r="C135" s="8"/>
      <c r="D135" s="8"/>
      <c r="E135" s="9">
        <v>47</v>
      </c>
      <c r="F135" s="9"/>
      <c r="G135">
        <v>5</v>
      </c>
      <c r="H135">
        <f>SUM(E135*G135)</f>
        <v>235</v>
      </c>
    </row>
    <row r="136" spans="1:9" x14ac:dyDescent="0.35">
      <c r="A136" s="8" t="s">
        <v>53</v>
      </c>
      <c r="B136" s="8"/>
      <c r="C136" s="8"/>
      <c r="D136" s="8"/>
      <c r="E136" s="9">
        <v>25</v>
      </c>
      <c r="F136" s="9"/>
      <c r="G136">
        <v>5</v>
      </c>
      <c r="H136">
        <f>SUM(E136*G136)</f>
        <v>125</v>
      </c>
    </row>
    <row r="137" spans="1:9" x14ac:dyDescent="0.35">
      <c r="A137" s="8" t="s">
        <v>54</v>
      </c>
      <c r="B137" s="8"/>
      <c r="C137" s="8"/>
      <c r="D137" s="8"/>
      <c r="E137" s="9">
        <v>0</v>
      </c>
      <c r="F137" s="9"/>
      <c r="G137">
        <v>5</v>
      </c>
      <c r="H137">
        <f>SUM(E137*G137)</f>
        <v>0</v>
      </c>
    </row>
    <row r="138" spans="1:9" x14ac:dyDescent="0.35">
      <c r="A138" s="7"/>
      <c r="B138" s="7"/>
      <c r="C138" s="7"/>
      <c r="D138" s="7"/>
      <c r="E138" s="6"/>
      <c r="F138" s="6"/>
      <c r="H138">
        <f>SUM(H126:H137)</f>
        <v>1696</v>
      </c>
    </row>
    <row r="139" spans="1:9" x14ac:dyDescent="0.35">
      <c r="A139" s="13" t="s">
        <v>11</v>
      </c>
      <c r="B139" s="13"/>
      <c r="C139" s="13"/>
      <c r="D139" s="13"/>
      <c r="E139" s="13" t="s">
        <v>10</v>
      </c>
      <c r="F139" s="17"/>
    </row>
    <row r="140" spans="1:9" ht="16" customHeight="1" x14ac:dyDescent="0.35">
      <c r="A140" s="19" t="s">
        <v>55</v>
      </c>
      <c r="B140" s="19"/>
      <c r="C140" s="19"/>
      <c r="D140" s="19"/>
      <c r="E140" s="9">
        <v>110</v>
      </c>
      <c r="F140" s="9"/>
      <c r="G140">
        <v>40</v>
      </c>
      <c r="H140">
        <f t="shared" ref="H140" si="16">SUM(E140*G140)</f>
        <v>4400</v>
      </c>
    </row>
    <row r="141" spans="1:9" x14ac:dyDescent="0.35">
      <c r="E141" s="2"/>
      <c r="F141" s="2"/>
      <c r="H141">
        <f>SUM(H140)</f>
        <v>4400</v>
      </c>
    </row>
    <row r="142" spans="1:9" x14ac:dyDescent="0.35">
      <c r="A142" s="13" t="s">
        <v>13</v>
      </c>
      <c r="B142" s="13"/>
      <c r="C142" s="13"/>
      <c r="D142" s="13"/>
      <c r="E142" s="13"/>
      <c r="F142" s="17"/>
      <c r="H142" t="s">
        <v>31</v>
      </c>
      <c r="I142">
        <f>SUM(H124,H138,H141)</f>
        <v>12611</v>
      </c>
    </row>
    <row r="143" spans="1:9" x14ac:dyDescent="0.35">
      <c r="A143" s="14" t="s">
        <v>14</v>
      </c>
      <c r="B143" s="15"/>
      <c r="C143" s="15"/>
      <c r="D143" s="15"/>
      <c r="E143" s="15"/>
      <c r="F143" s="16"/>
      <c r="H143" t="s">
        <v>28</v>
      </c>
      <c r="I143">
        <v>6000</v>
      </c>
    </row>
    <row r="144" spans="1:9" ht="15.75" customHeight="1" x14ac:dyDescent="0.35">
      <c r="A144" s="14" t="s">
        <v>15</v>
      </c>
      <c r="B144" s="15"/>
      <c r="C144" s="15"/>
      <c r="D144" s="15"/>
      <c r="E144" s="15"/>
      <c r="F144" s="16"/>
      <c r="H144" t="s">
        <v>29</v>
      </c>
      <c r="I144">
        <v>8400</v>
      </c>
    </row>
    <row r="145" spans="1:9" x14ac:dyDescent="0.35">
      <c r="A145" s="14" t="s">
        <v>16</v>
      </c>
      <c r="B145" s="15"/>
      <c r="C145" s="15"/>
      <c r="D145" s="15"/>
      <c r="E145" s="15"/>
      <c r="F145" s="16"/>
      <c r="H145" t="s">
        <v>30</v>
      </c>
      <c r="I145">
        <v>2500</v>
      </c>
    </row>
    <row r="146" spans="1:9" x14ac:dyDescent="0.35">
      <c r="A146" s="14" t="s">
        <v>17</v>
      </c>
      <c r="B146" s="15"/>
      <c r="C146" s="15"/>
      <c r="D146" s="15"/>
      <c r="E146" s="15"/>
      <c r="F146" s="16"/>
      <c r="H146" t="s">
        <v>31</v>
      </c>
      <c r="I146">
        <f>SUM(I142:I145)</f>
        <v>29511</v>
      </c>
    </row>
    <row r="147" spans="1:9" x14ac:dyDescent="0.35">
      <c r="A147" s="14" t="s">
        <v>18</v>
      </c>
      <c r="B147" s="15"/>
      <c r="C147" s="15"/>
      <c r="D147" s="15"/>
      <c r="E147" s="15"/>
      <c r="F147" s="16"/>
      <c r="I147">
        <f>SUM(I146)*1.25</f>
        <v>36888.75</v>
      </c>
    </row>
    <row r="148" spans="1:9" x14ac:dyDescent="0.35">
      <c r="A148" s="14" t="s">
        <v>19</v>
      </c>
      <c r="B148" s="15"/>
      <c r="C148" s="15"/>
      <c r="D148" s="15"/>
      <c r="E148" s="15"/>
      <c r="F148" s="16"/>
      <c r="I148">
        <f>I147*1.05</f>
        <v>38733.1875</v>
      </c>
    </row>
    <row r="149" spans="1:9" x14ac:dyDescent="0.35">
      <c r="A149" s="14" t="s">
        <v>20</v>
      </c>
      <c r="B149" s="15"/>
      <c r="C149" s="15"/>
      <c r="D149" s="15"/>
      <c r="E149" s="15"/>
      <c r="F149" s="16"/>
    </row>
    <row r="150" spans="1:9" x14ac:dyDescent="0.35">
      <c r="A150" s="14" t="s">
        <v>32</v>
      </c>
      <c r="B150" s="15"/>
      <c r="C150" s="15"/>
      <c r="D150" s="15"/>
      <c r="E150" s="15"/>
      <c r="F150" s="16"/>
    </row>
    <row r="151" spans="1:9" ht="15" thickBot="1" x14ac:dyDescent="0.4">
      <c r="A151" s="1"/>
      <c r="B151" s="1"/>
      <c r="C151" s="1"/>
      <c r="D151" s="1"/>
      <c r="E151" s="1"/>
      <c r="F151" s="1"/>
    </row>
    <row r="152" spans="1:9" x14ac:dyDescent="0.35">
      <c r="A152" s="10" t="s">
        <v>12</v>
      </c>
      <c r="B152" s="11"/>
      <c r="C152" s="11"/>
      <c r="D152" s="12"/>
      <c r="E152" s="10">
        <v>38735</v>
      </c>
      <c r="F152" s="12"/>
    </row>
    <row r="153" spans="1:9" x14ac:dyDescent="0.35">
      <c r="A153" s="3"/>
      <c r="B153" s="3"/>
      <c r="C153" s="3"/>
      <c r="D153" s="3"/>
      <c r="E153" s="3"/>
      <c r="F153" s="3"/>
    </row>
    <row r="154" spans="1:9" x14ac:dyDescent="0.35">
      <c r="A154" s="18" t="s">
        <v>35</v>
      </c>
      <c r="B154" s="18"/>
      <c r="C154" s="18"/>
      <c r="D154" s="18"/>
      <c r="E154" s="18"/>
      <c r="F154" s="18"/>
    </row>
    <row r="155" spans="1:9" x14ac:dyDescent="0.35">
      <c r="A155" s="14" t="s">
        <v>21</v>
      </c>
      <c r="B155" s="15"/>
      <c r="C155" s="15"/>
      <c r="D155" s="15"/>
      <c r="E155" s="15"/>
      <c r="F155" s="16"/>
    </row>
    <row r="156" spans="1:9" x14ac:dyDescent="0.35">
      <c r="A156" s="14" t="s">
        <v>22</v>
      </c>
      <c r="B156" s="15"/>
      <c r="C156" s="15"/>
      <c r="D156" s="15"/>
      <c r="E156" s="15"/>
      <c r="F156" s="16"/>
    </row>
    <row r="157" spans="1:9" x14ac:dyDescent="0.35">
      <c r="A157" s="14" t="s">
        <v>23</v>
      </c>
      <c r="B157" s="15"/>
      <c r="C157" s="15"/>
      <c r="D157" s="15"/>
      <c r="E157" s="15"/>
      <c r="F157" s="16"/>
    </row>
    <row r="158" spans="1:9" x14ac:dyDescent="0.35">
      <c r="A158" s="14" t="s">
        <v>24</v>
      </c>
      <c r="B158" s="15"/>
      <c r="C158" s="15"/>
      <c r="D158" s="15"/>
      <c r="E158" s="15"/>
      <c r="F158" s="16"/>
    </row>
    <row r="159" spans="1:9" x14ac:dyDescent="0.35">
      <c r="A159" s="14" t="s">
        <v>25</v>
      </c>
      <c r="B159" s="15"/>
      <c r="C159" s="15"/>
      <c r="D159" s="15"/>
      <c r="E159" s="15"/>
      <c r="F159" s="16"/>
    </row>
    <row r="160" spans="1:9" x14ac:dyDescent="0.35">
      <c r="A160" s="14" t="s">
        <v>41</v>
      </c>
      <c r="B160" s="15"/>
      <c r="C160" s="15"/>
      <c r="D160" s="15"/>
      <c r="E160" s="15"/>
      <c r="F160" s="16"/>
    </row>
    <row r="161" spans="1:6" x14ac:dyDescent="0.35">
      <c r="A161" s="14" t="s">
        <v>26</v>
      </c>
      <c r="B161" s="15"/>
      <c r="C161" s="15"/>
      <c r="D161" s="15"/>
      <c r="E161" s="15"/>
      <c r="F161" s="16"/>
    </row>
    <row r="162" spans="1:6" x14ac:dyDescent="0.35">
      <c r="A162" s="14" t="s">
        <v>39</v>
      </c>
      <c r="B162" s="15"/>
      <c r="C162" s="15"/>
      <c r="D162" s="15"/>
      <c r="E162" s="15"/>
      <c r="F162" s="16"/>
    </row>
    <row r="163" spans="1:6" x14ac:dyDescent="0.35">
      <c r="A163" s="14" t="s">
        <v>33</v>
      </c>
      <c r="B163" s="15"/>
      <c r="C163" s="15"/>
      <c r="D163" s="15"/>
      <c r="E163" s="15"/>
      <c r="F163" s="16"/>
    </row>
    <row r="164" spans="1:6" x14ac:dyDescent="0.35">
      <c r="A164" s="14" t="s">
        <v>34</v>
      </c>
      <c r="B164" s="15"/>
      <c r="C164" s="15"/>
      <c r="D164" s="15"/>
      <c r="E164" s="15"/>
      <c r="F164" s="16"/>
    </row>
    <row r="165" spans="1:6" x14ac:dyDescent="0.35">
      <c r="A165" s="14" t="s">
        <v>36</v>
      </c>
      <c r="B165" s="15"/>
      <c r="C165" s="15"/>
      <c r="D165" s="15"/>
      <c r="E165" s="15"/>
      <c r="F165" s="16"/>
    </row>
    <row r="166" spans="1:6" x14ac:dyDescent="0.35">
      <c r="A166" s="14" t="s">
        <v>42</v>
      </c>
      <c r="B166" s="15"/>
      <c r="C166" s="15"/>
      <c r="D166" s="15"/>
      <c r="E166" s="15"/>
      <c r="F166" s="16"/>
    </row>
  </sheetData>
  <mergeCells count="227">
    <mergeCell ref="A150:F150"/>
    <mergeCell ref="A152:D152"/>
    <mergeCell ref="E152:F152"/>
    <mergeCell ref="A7:F7"/>
    <mergeCell ref="A44:F44"/>
    <mergeCell ref="A81:F81"/>
    <mergeCell ref="A118:F118"/>
    <mergeCell ref="A145:F145"/>
    <mergeCell ref="A146:F146"/>
    <mergeCell ref="A147:F147"/>
    <mergeCell ref="A148:F148"/>
    <mergeCell ref="A149:F149"/>
    <mergeCell ref="A140:D140"/>
    <mergeCell ref="E140:F140"/>
    <mergeCell ref="A142:F142"/>
    <mergeCell ref="A143:F143"/>
    <mergeCell ref="A144:F144"/>
    <mergeCell ref="A136:D136"/>
    <mergeCell ref="E136:F136"/>
    <mergeCell ref="A137:D137"/>
    <mergeCell ref="E137:F137"/>
    <mergeCell ref="A139:D139"/>
    <mergeCell ref="E139:F139"/>
    <mergeCell ref="A133:D133"/>
    <mergeCell ref="E133:F133"/>
    <mergeCell ref="A134:D134"/>
    <mergeCell ref="E134:F134"/>
    <mergeCell ref="A135:D135"/>
    <mergeCell ref="E135:F135"/>
    <mergeCell ref="A130:D130"/>
    <mergeCell ref="E130:F130"/>
    <mergeCell ref="A131:D131"/>
    <mergeCell ref="E131:F131"/>
    <mergeCell ref="A132:D132"/>
    <mergeCell ref="E132:F132"/>
    <mergeCell ref="A127:D127"/>
    <mergeCell ref="E127:F127"/>
    <mergeCell ref="A128:D128"/>
    <mergeCell ref="E128:F128"/>
    <mergeCell ref="A129:D129"/>
    <mergeCell ref="E129:F129"/>
    <mergeCell ref="A123:D123"/>
    <mergeCell ref="E123:F123"/>
    <mergeCell ref="A125:D125"/>
    <mergeCell ref="E125:F125"/>
    <mergeCell ref="A126:D126"/>
    <mergeCell ref="E126:F126"/>
    <mergeCell ref="A120:D120"/>
    <mergeCell ref="E120:F120"/>
    <mergeCell ref="A121:D121"/>
    <mergeCell ref="E121:F121"/>
    <mergeCell ref="A122:D122"/>
    <mergeCell ref="E122:F122"/>
    <mergeCell ref="A113:F113"/>
    <mergeCell ref="A115:D115"/>
    <mergeCell ref="E115:F115"/>
    <mergeCell ref="A119:D119"/>
    <mergeCell ref="E119:F119"/>
    <mergeCell ref="A108:F108"/>
    <mergeCell ref="A109:F109"/>
    <mergeCell ref="A110:F110"/>
    <mergeCell ref="A111:F111"/>
    <mergeCell ref="A112:F112"/>
    <mergeCell ref="A103:D103"/>
    <mergeCell ref="E103:F103"/>
    <mergeCell ref="A105:F105"/>
    <mergeCell ref="A106:F106"/>
    <mergeCell ref="A107:F107"/>
    <mergeCell ref="A99:D99"/>
    <mergeCell ref="E99:F99"/>
    <mergeCell ref="A100:D100"/>
    <mergeCell ref="E100:F100"/>
    <mergeCell ref="A102:D102"/>
    <mergeCell ref="E102:F102"/>
    <mergeCell ref="A96:D96"/>
    <mergeCell ref="E96:F96"/>
    <mergeCell ref="A97:D97"/>
    <mergeCell ref="E97:F97"/>
    <mergeCell ref="A98:D98"/>
    <mergeCell ref="E98:F98"/>
    <mergeCell ref="A70:F70"/>
    <mergeCell ref="A71:F71"/>
    <mergeCell ref="A72:F72"/>
    <mergeCell ref="A73:F73"/>
    <mergeCell ref="A91:D91"/>
    <mergeCell ref="E91:F91"/>
    <mergeCell ref="A84:D84"/>
    <mergeCell ref="A74:F74"/>
    <mergeCell ref="A75:F75"/>
    <mergeCell ref="A76:F76"/>
    <mergeCell ref="A68:F68"/>
    <mergeCell ref="A69:F69"/>
    <mergeCell ref="A92:D92"/>
    <mergeCell ref="E92:F92"/>
    <mergeCell ref="A93:D93"/>
    <mergeCell ref="E93:F93"/>
    <mergeCell ref="A95:D95"/>
    <mergeCell ref="E95:F95"/>
    <mergeCell ref="A94:D94"/>
    <mergeCell ref="E94:F94"/>
    <mergeCell ref="A88:D88"/>
    <mergeCell ref="E88:F88"/>
    <mergeCell ref="A89:D89"/>
    <mergeCell ref="E89:F89"/>
    <mergeCell ref="A90:D90"/>
    <mergeCell ref="E90:F90"/>
    <mergeCell ref="A85:D85"/>
    <mergeCell ref="E85:F85"/>
    <mergeCell ref="A86:D86"/>
    <mergeCell ref="E86:F86"/>
    <mergeCell ref="A82:D82"/>
    <mergeCell ref="E82:F82"/>
    <mergeCell ref="A83:D83"/>
    <mergeCell ref="E83:F83"/>
    <mergeCell ref="E84:F84"/>
    <mergeCell ref="A78:D78"/>
    <mergeCell ref="E78:F78"/>
    <mergeCell ref="A65:D65"/>
    <mergeCell ref="E65:F65"/>
    <mergeCell ref="A66:D66"/>
    <mergeCell ref="E66:F66"/>
    <mergeCell ref="A61:D61"/>
    <mergeCell ref="E61:F61"/>
    <mergeCell ref="A62:D62"/>
    <mergeCell ref="E62:F62"/>
    <mergeCell ref="A63:D63"/>
    <mergeCell ref="E63:F63"/>
    <mergeCell ref="A58:D58"/>
    <mergeCell ref="E58:F58"/>
    <mergeCell ref="A59:D59"/>
    <mergeCell ref="E59:F59"/>
    <mergeCell ref="A60:D60"/>
    <mergeCell ref="E60:F60"/>
    <mergeCell ref="A55:D55"/>
    <mergeCell ref="E55:F55"/>
    <mergeCell ref="A56:D56"/>
    <mergeCell ref="E56:F56"/>
    <mergeCell ref="A57:D57"/>
    <mergeCell ref="E57:F57"/>
    <mergeCell ref="A52:D52"/>
    <mergeCell ref="E52:F52"/>
    <mergeCell ref="A53:D53"/>
    <mergeCell ref="E53:F53"/>
    <mergeCell ref="A54:D54"/>
    <mergeCell ref="E54:F54"/>
    <mergeCell ref="A47:D47"/>
    <mergeCell ref="E47:F47"/>
    <mergeCell ref="A49:D49"/>
    <mergeCell ref="E49:F49"/>
    <mergeCell ref="A51:D51"/>
    <mergeCell ref="E51:F51"/>
    <mergeCell ref="A162:F162"/>
    <mergeCell ref="A12:D12"/>
    <mergeCell ref="E12:F12"/>
    <mergeCell ref="A19:D19"/>
    <mergeCell ref="E19:F19"/>
    <mergeCell ref="A20:D20"/>
    <mergeCell ref="A21:D21"/>
    <mergeCell ref="A22:D22"/>
    <mergeCell ref="E22:F22"/>
    <mergeCell ref="E21:F21"/>
    <mergeCell ref="E20:F20"/>
    <mergeCell ref="E15:F15"/>
    <mergeCell ref="A18:D18"/>
    <mergeCell ref="E18:F18"/>
    <mergeCell ref="A17:D17"/>
    <mergeCell ref="A25:D25"/>
    <mergeCell ref="B6:F6"/>
    <mergeCell ref="E17:F17"/>
    <mergeCell ref="A15:D15"/>
    <mergeCell ref="A16:D16"/>
    <mergeCell ref="E16:F16"/>
    <mergeCell ref="A11:D11"/>
    <mergeCell ref="E11:F11"/>
    <mergeCell ref="A14:D14"/>
    <mergeCell ref="E14:F14"/>
    <mergeCell ref="A1:F1"/>
    <mergeCell ref="C2:F2"/>
    <mergeCell ref="C3:F3"/>
    <mergeCell ref="C4:F4"/>
    <mergeCell ref="C5:F5"/>
    <mergeCell ref="A8:D8"/>
    <mergeCell ref="E8:F8"/>
    <mergeCell ref="A34:F34"/>
    <mergeCell ref="A35:F35"/>
    <mergeCell ref="A28:D28"/>
    <mergeCell ref="E28:F28"/>
    <mergeCell ref="A29:D29"/>
    <mergeCell ref="E29:F29"/>
    <mergeCell ref="A32:F32"/>
    <mergeCell ref="A33:F33"/>
    <mergeCell ref="A23:D23"/>
    <mergeCell ref="E23:F23"/>
    <mergeCell ref="A9:D9"/>
    <mergeCell ref="E9:F9"/>
    <mergeCell ref="E10:F10"/>
    <mergeCell ref="A10:D10"/>
    <mergeCell ref="A155:F155"/>
    <mergeCell ref="A158:F158"/>
    <mergeCell ref="A157:F157"/>
    <mergeCell ref="A159:F159"/>
    <mergeCell ref="A36:F36"/>
    <mergeCell ref="A37:F37"/>
    <mergeCell ref="A41:D41"/>
    <mergeCell ref="E41:F41"/>
    <mergeCell ref="A38:F38"/>
    <mergeCell ref="A156:F156"/>
    <mergeCell ref="A39:F39"/>
    <mergeCell ref="A24:D24"/>
    <mergeCell ref="E24:F24"/>
    <mergeCell ref="E25:F25"/>
    <mergeCell ref="A26:D26"/>
    <mergeCell ref="E26:F26"/>
    <mergeCell ref="A48:D48"/>
    <mergeCell ref="E48:F48"/>
    <mergeCell ref="A45:D45"/>
    <mergeCell ref="E45:F45"/>
    <mergeCell ref="A46:D46"/>
    <mergeCell ref="E46:F46"/>
    <mergeCell ref="A166:F166"/>
    <mergeCell ref="A163:F163"/>
    <mergeCell ref="A164:F164"/>
    <mergeCell ref="A165:F165"/>
    <mergeCell ref="A31:F31"/>
    <mergeCell ref="A160:F160"/>
    <mergeCell ref="A161:F161"/>
    <mergeCell ref="A154:F15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2022-02-22T03:54:07Z</dcterms:modified>
</cp:coreProperties>
</file>