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" documentId="8_{00A0E049-F336-4D72-84AE-71E655401D56}" xr6:coauthVersionLast="47" xr6:coauthVersionMax="47" xr10:uidLastSave="{8471F9AE-7AF8-4FCA-B3E7-1AF6F9A54607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I43" i="1" s="1"/>
  <c r="H36" i="1" l="1"/>
  <c r="H33" i="1"/>
  <c r="H15" i="1"/>
  <c r="H35" i="1"/>
  <c r="H32" i="1"/>
  <c r="H31" i="1"/>
  <c r="H28" i="1"/>
  <c r="H18" i="1"/>
  <c r="H19" i="1"/>
  <c r="H20" i="1"/>
  <c r="H21" i="1"/>
  <c r="H22" i="1"/>
  <c r="H23" i="1"/>
  <c r="H29" i="1" s="1"/>
  <c r="H24" i="1"/>
  <c r="H25" i="1"/>
  <c r="H26" i="1"/>
  <c r="H27" i="1"/>
  <c r="H17" i="1"/>
  <c r="H10" i="1"/>
  <c r="H11" i="1"/>
  <c r="H12" i="1"/>
  <c r="H13" i="1"/>
  <c r="H14" i="1"/>
  <c r="H9" i="1"/>
  <c r="I38" i="1" l="1"/>
</calcChain>
</file>

<file path=xl/sharedStrings.xml><?xml version="1.0" encoding="utf-8"?>
<sst xmlns="http://schemas.openxmlformats.org/spreadsheetml/2006/main" count="67" uniqueCount="62">
  <si>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</si>
  <si>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</si>
  <si>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</si>
  <si>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</si>
  <si>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</si>
  <si>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</si>
  <si>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</si>
  <si>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</si>
  <si>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</si>
  <si>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</si>
  <si>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</si>
  <si>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</si>
  <si>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24" Box Mulga</t>
  </si>
  <si>
    <t>Shrubs</t>
  </si>
  <si>
    <t>5 Gal Desert Spoon</t>
  </si>
  <si>
    <t>1 Gal Desert Carpet</t>
  </si>
  <si>
    <t>Boulders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</si>
  <si>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</si>
  <si>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</si>
  <si>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</si>
  <si>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</si>
  <si>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</si>
  <si>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</si>
  <si>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</si>
  <si>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</si>
  <si>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</si>
  <si>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</si>
  <si>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</si>
  <si>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</si>
  <si>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</si>
  <si>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</si>
  <si>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</si>
  <si>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</si>
  <si>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Notes</t>
  </si>
  <si>
    <t>Artificial Turf Excluded</t>
  </si>
  <si>
    <t>Work and Repairs on Existing Landscape and Irrigation Excluded</t>
  </si>
  <si>
    <t>Pride Contracting</t>
  </si>
  <si>
    <t>Queen Creek Shops B, C and Pad</t>
  </si>
  <si>
    <t>24" Box Chinese Elm</t>
  </si>
  <si>
    <t>24" Box Red Push Pistache</t>
  </si>
  <si>
    <t>24" Box Willow Acacia</t>
  </si>
  <si>
    <t>24" Box Texas Mountain Laurel</t>
  </si>
  <si>
    <t>24" Box Cascalote</t>
  </si>
  <si>
    <t>5 Gal Regal Mist Muhly</t>
  </si>
  <si>
    <t>5 Gal Green Cloud</t>
  </si>
  <si>
    <t>5 Gal Mexican Bird of Paradise</t>
  </si>
  <si>
    <t>5 Gal Orange Jubilee</t>
  </si>
  <si>
    <t>5 Gal Red Yucca</t>
  </si>
  <si>
    <t>3' Mexican Fence Post</t>
  </si>
  <si>
    <t>5 Gal Baja Reullia</t>
  </si>
  <si>
    <t>1 Gal Gold Mound Lantana</t>
  </si>
  <si>
    <t>1 Gal Trailing Purple Lantana</t>
  </si>
  <si>
    <t>1 Gal Blue Elf Aloe</t>
  </si>
  <si>
    <t>1/2" Screened Saddleback Brown</t>
  </si>
  <si>
    <t>1/4" Minus Stabilized Saddleback Brown at Multi-Use Trail</t>
  </si>
  <si>
    <t>3' x 3' x3' Surface Select 1 Ton Boulder</t>
  </si>
  <si>
    <t>IRR</t>
  </si>
  <si>
    <t xml:space="preserve">Labor </t>
  </si>
  <si>
    <t>Equip</t>
  </si>
  <si>
    <t>Profit</t>
  </si>
  <si>
    <t>Sawcutting Existing Concrete and Asphalt Excluded</t>
  </si>
  <si>
    <t>Hand Placed and Grouted Rip Rap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</si>
</sst>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2" borderId="0" xfId="0" applyFill="1"/>
    <xf numFmtId="0" fontId="2" fillId="0" borderId="4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93FB59-C6D0-47FC-B984-4F2A0F9F3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E27C40-D720-435A-8FD0-66D66093E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345BDF-BB82-491D-A47D-00A94548F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DD29B2-CF98-4797-A00E-F7A206984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210635-BBDC-4568-AA41-94FB2EBD8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5BE2D0-AC3D-44D5-8C70-AE02F7B1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CF4720-4E79-4C86-9786-3108809E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F430411-23E1-4019-8CD7-C7B758D47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4F3EFD2-87BE-41E3-B999-5FEF6F90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5219C2-DE1D-427B-B373-898C4A8FA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5DFF52-E8C8-40C5-9912-A5880E71F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F5D3853-131C-4555-8AD6-BF6A182EE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666A1D-0B97-439B-8557-DDBF57EFD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9F54018-6D44-4808-B4D1-D2378B897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80F2A71-C6A4-4E0E-ABE4-529D1FF9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D99AD9-F541-427E-83C7-7BB49A884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DBBC5F6-FC9C-4145-B2A0-BF7B82C6C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763630-4827-4A8C-85C8-D95B98D8E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58"/>
  <sheetViews>
    <sheetView tabSelected="1" topLeftCell="A32" workbookViewId="0">
      <selection activeCell="A58" sqref="A58:F5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9"/>
      <c r="B1" s="9"/>
      <c r="C1" s="9"/>
      <c r="D1" s="9"/>
      <c r="E1" s="9"/>
      <c r="F1" s="9"/>
    </row>
    <row r="2" spans="1:8" x14ac:dyDescent="0.35">
      <c r="A2" s="3" t="s">
        <v>3</v>
      </c>
      <c r="B2" s="3" t="s">
        <v>0</v>
      </c>
      <c r="C2" s="5" t="s">
        <v>36</v>
      </c>
      <c r="D2" s="5"/>
      <c r="E2" s="5"/>
      <c r="F2" s="5"/>
    </row>
    <row r="3" spans="1:8" x14ac:dyDescent="0.35">
      <c r="A3" s="1" t="s">
        <v>4</v>
      </c>
      <c r="B3" s="3" t="s">
        <v>1</v>
      </c>
      <c r="C3" s="6">
        <v>44607</v>
      </c>
      <c r="D3" s="7"/>
      <c r="E3" s="7"/>
      <c r="F3" s="7"/>
    </row>
    <row r="4" spans="1:8" x14ac:dyDescent="0.35">
      <c r="A4" s="3" t="s">
        <v>5</v>
      </c>
      <c r="B4" s="3" t="s">
        <v>2</v>
      </c>
      <c r="C4" s="5" t="s">
        <v>37</v>
      </c>
      <c r="D4" s="5"/>
      <c r="E4" s="5"/>
      <c r="F4" s="5"/>
    </row>
    <row r="5" spans="1:8" x14ac:dyDescent="0.35">
      <c r="A5" s="3" t="s">
        <v>6</v>
      </c>
      <c r="B5" s="3" t="s">
        <v>7</v>
      </c>
      <c r="C5" s="6">
        <v>44468</v>
      </c>
      <c r="D5" s="7"/>
      <c r="E5" s="7"/>
      <c r="F5" s="7"/>
    </row>
    <row r="6" spans="1:8" ht="14.5" customHeight="1" x14ac:dyDescent="0.35">
      <c r="A6" s="3" t="s">
        <v>8</v>
      </c>
      <c r="B6" s="4" t="s">
        <v>9</v>
      </c>
      <c r="C6" s="4"/>
      <c r="D6" s="4"/>
      <c r="E6" s="4"/>
      <c r="F6" s="4"/>
    </row>
    <row r="7" spans="1:8" x14ac:dyDescent="0.35">
      <c r="A7" s="10"/>
      <c r="B7" s="10"/>
      <c r="C7" s="10"/>
      <c r="D7" s="10"/>
      <c r="E7" s="10"/>
      <c r="F7" s="10"/>
    </row>
    <row r="8" spans="1:8" ht="14.5" customHeight="1" x14ac:dyDescent="0.35">
      <c r="A8" s="11" t="s">
        <v>10</v>
      </c>
      <c r="B8" s="11"/>
      <c r="C8" s="11"/>
      <c r="D8" s="11"/>
      <c r="E8" s="11" t="s">
        <v>11</v>
      </c>
      <c r="F8" s="11"/>
    </row>
    <row r="9" spans="1:8" x14ac:dyDescent="0.35">
      <c r="A9" s="5" t="s">
        <v>38</v>
      </c>
      <c r="B9" s="5"/>
      <c r="C9" s="5"/>
      <c r="D9" s="5"/>
      <c r="E9" s="12">
        <v>37</v>
      </c>
      <c r="F9" s="12"/>
      <c r="G9">
        <v>110</v>
      </c>
      <c r="H9">
        <f>SUM(E9*G9)</f>
        <v>4070</v>
      </c>
    </row>
    <row r="10" spans="1:8" x14ac:dyDescent="0.35">
      <c r="A10" s="5" t="s">
        <v>39</v>
      </c>
      <c r="B10" s="5"/>
      <c r="C10" s="5"/>
      <c r="D10" s="5"/>
      <c r="E10" s="12">
        <v>18</v>
      </c>
      <c r="F10" s="12"/>
      <c r="G10">
        <v>110</v>
      </c>
      <c r="H10">
        <f t="shared" ref="H10:H14" si="0">SUM(E10*G10)</f>
        <v>1980</v>
      </c>
    </row>
    <row r="11" spans="1:8" x14ac:dyDescent="0.35">
      <c r="A11" s="18" t="s">
        <v>40</v>
      </c>
      <c r="B11" s="19"/>
      <c r="C11" s="19"/>
      <c r="D11" s="20"/>
      <c r="E11" s="24">
        <v>31</v>
      </c>
      <c r="F11" s="25"/>
      <c r="G11">
        <v>110</v>
      </c>
      <c r="H11">
        <f t="shared" si="0"/>
        <v>3410</v>
      </c>
    </row>
    <row r="12" spans="1:8" x14ac:dyDescent="0.35">
      <c r="A12" s="5" t="s">
        <v>12</v>
      </c>
      <c r="B12" s="5"/>
      <c r="C12" s="5"/>
      <c r="D12" s="5"/>
      <c r="E12" s="12">
        <v>39</v>
      </c>
      <c r="F12" s="12"/>
      <c r="G12">
        <v>135</v>
      </c>
      <c r="H12">
        <f t="shared" si="0"/>
        <v>5265</v>
      </c>
    </row>
    <row r="13" spans="1:8" x14ac:dyDescent="0.35">
      <c r="A13" s="5" t="s">
        <v>41</v>
      </c>
      <c r="B13" s="5"/>
      <c r="C13" s="5"/>
      <c r="D13" s="5"/>
      <c r="E13" s="12">
        <v>40</v>
      </c>
      <c r="F13" s="12"/>
      <c r="G13">
        <v>145</v>
      </c>
      <c r="H13">
        <f t="shared" si="0"/>
        <v>5800</v>
      </c>
    </row>
    <row r="14" spans="1:8" x14ac:dyDescent="0.35">
      <c r="A14" s="18" t="s">
        <v>42</v>
      </c>
      <c r="B14" s="19"/>
      <c r="C14" s="19"/>
      <c r="D14" s="20"/>
      <c r="E14" s="24">
        <v>16</v>
      </c>
      <c r="F14" s="25"/>
      <c r="G14">
        <v>110</v>
      </c>
      <c r="H14">
        <f t="shared" si="0"/>
        <v>1760</v>
      </c>
    </row>
    <row r="15" spans="1:8" x14ac:dyDescent="0.35">
      <c r="E15" s="13"/>
      <c r="F15" s="13"/>
      <c r="H15">
        <f>SUM(H9:H14)</f>
        <v>22285</v>
      </c>
    </row>
    <row r="16" spans="1:8" x14ac:dyDescent="0.35">
      <c r="A16" s="11" t="s">
        <v>13</v>
      </c>
      <c r="B16" s="11"/>
      <c r="C16" s="11"/>
      <c r="D16" s="11"/>
      <c r="E16" s="11" t="s">
        <v>11</v>
      </c>
      <c r="F16" s="17"/>
    </row>
    <row r="17" spans="1:8" x14ac:dyDescent="0.35">
      <c r="A17" s="18" t="s">
        <v>43</v>
      </c>
      <c r="B17" s="19"/>
      <c r="C17" s="19"/>
      <c r="D17" s="20"/>
      <c r="E17" s="24">
        <v>130</v>
      </c>
      <c r="F17" s="25"/>
      <c r="G17">
        <v>10</v>
      </c>
      <c r="H17">
        <f>SUM(E17*G17)</f>
        <v>1300</v>
      </c>
    </row>
    <row r="18" spans="1:8" x14ac:dyDescent="0.35">
      <c r="A18" s="18" t="s">
        <v>44</v>
      </c>
      <c r="B18" s="19"/>
      <c r="C18" s="19"/>
      <c r="D18" s="20"/>
      <c r="E18" s="24">
        <v>102</v>
      </c>
      <c r="F18" s="25"/>
      <c r="G18">
        <v>10</v>
      </c>
      <c r="H18">
        <f t="shared" ref="H18:H28" si="1">SUM(E18*G18)</f>
        <v>1020</v>
      </c>
    </row>
    <row r="19" spans="1:8" x14ac:dyDescent="0.35">
      <c r="A19" s="5" t="s">
        <v>45</v>
      </c>
      <c r="B19" s="5"/>
      <c r="C19" s="5"/>
      <c r="D19" s="5"/>
      <c r="E19" s="12">
        <v>55</v>
      </c>
      <c r="F19" s="12"/>
      <c r="G19">
        <v>10</v>
      </c>
      <c r="H19">
        <f t="shared" si="1"/>
        <v>550</v>
      </c>
    </row>
    <row r="20" spans="1:8" x14ac:dyDescent="0.35">
      <c r="A20" s="5" t="s">
        <v>46</v>
      </c>
      <c r="B20" s="5"/>
      <c r="C20" s="5"/>
      <c r="D20" s="5"/>
      <c r="E20" s="12">
        <v>100</v>
      </c>
      <c r="F20" s="12"/>
      <c r="G20">
        <v>12</v>
      </c>
      <c r="H20">
        <f t="shared" si="1"/>
        <v>1200</v>
      </c>
    </row>
    <row r="21" spans="1:8" x14ac:dyDescent="0.35">
      <c r="A21" s="5" t="s">
        <v>47</v>
      </c>
      <c r="B21" s="5"/>
      <c r="C21" s="5"/>
      <c r="D21" s="5"/>
      <c r="E21" s="12">
        <v>135</v>
      </c>
      <c r="F21" s="12"/>
      <c r="G21">
        <v>12</v>
      </c>
      <c r="H21">
        <f t="shared" si="1"/>
        <v>1620</v>
      </c>
    </row>
    <row r="22" spans="1:8" x14ac:dyDescent="0.35">
      <c r="A22" s="18" t="s">
        <v>14</v>
      </c>
      <c r="B22" s="19"/>
      <c r="C22" s="19"/>
      <c r="D22" s="20"/>
      <c r="E22" s="24">
        <v>100</v>
      </c>
      <c r="F22" s="25"/>
      <c r="G22">
        <v>12</v>
      </c>
      <c r="H22">
        <f t="shared" si="1"/>
        <v>1200</v>
      </c>
    </row>
    <row r="23" spans="1:8" x14ac:dyDescent="0.35">
      <c r="A23" s="5" t="s">
        <v>48</v>
      </c>
      <c r="B23" s="5"/>
      <c r="C23" s="5"/>
      <c r="D23" s="5"/>
      <c r="E23" s="12">
        <v>19</v>
      </c>
      <c r="F23" s="12"/>
      <c r="G23">
        <v>250</v>
      </c>
      <c r="H23">
        <f t="shared" si="1"/>
        <v>4750</v>
      </c>
    </row>
    <row r="24" spans="1:8" x14ac:dyDescent="0.35">
      <c r="A24" s="5" t="s">
        <v>49</v>
      </c>
      <c r="B24" s="5"/>
      <c r="C24" s="5"/>
      <c r="D24" s="5"/>
      <c r="E24" s="12">
        <v>169</v>
      </c>
      <c r="F24" s="12"/>
      <c r="G24">
        <v>19</v>
      </c>
      <c r="H24">
        <f t="shared" si="1"/>
        <v>3211</v>
      </c>
    </row>
    <row r="25" spans="1:8" x14ac:dyDescent="0.35">
      <c r="A25" s="5" t="s">
        <v>50</v>
      </c>
      <c r="B25" s="5"/>
      <c r="C25" s="5"/>
      <c r="D25" s="5"/>
      <c r="E25" s="12">
        <v>243</v>
      </c>
      <c r="F25" s="12"/>
      <c r="G25">
        <v>5</v>
      </c>
      <c r="H25">
        <f t="shared" si="1"/>
        <v>1215</v>
      </c>
    </row>
    <row r="26" spans="1:8" x14ac:dyDescent="0.35">
      <c r="A26" s="5" t="s">
        <v>51</v>
      </c>
      <c r="B26" s="5"/>
      <c r="C26" s="5"/>
      <c r="D26" s="5"/>
      <c r="E26" s="12">
        <v>241</v>
      </c>
      <c r="F26" s="12"/>
      <c r="G26">
        <v>5</v>
      </c>
      <c r="H26">
        <f t="shared" si="1"/>
        <v>1205</v>
      </c>
    </row>
    <row r="27" spans="1:8" x14ac:dyDescent="0.35">
      <c r="A27" s="5" t="s">
        <v>52</v>
      </c>
      <c r="B27" s="5"/>
      <c r="C27" s="5"/>
      <c r="D27" s="5"/>
      <c r="E27" s="12">
        <v>57</v>
      </c>
      <c r="F27" s="12"/>
      <c r="G27">
        <v>10</v>
      </c>
      <c r="H27">
        <f t="shared" si="1"/>
        <v>570</v>
      </c>
    </row>
    <row r="28" spans="1:8" x14ac:dyDescent="0.35">
      <c r="A28" s="5" t="s">
        <v>15</v>
      </c>
      <c r="B28" s="5"/>
      <c r="C28" s="5"/>
      <c r="D28" s="5"/>
      <c r="E28" s="12">
        <v>57</v>
      </c>
      <c r="F28" s="12"/>
      <c r="G28">
        <v>10</v>
      </c>
      <c r="H28">
        <f t="shared" si="1"/>
        <v>570</v>
      </c>
    </row>
    <row r="29" spans="1:8" x14ac:dyDescent="0.35">
      <c r="E29" s="13"/>
      <c r="F29" s="13"/>
      <c r="H29">
        <f>SUM(H17:H28)</f>
        <v>18411</v>
      </c>
    </row>
    <row r="30" spans="1:8" x14ac:dyDescent="0.35">
      <c r="A30" s="11" t="s">
        <v>17</v>
      </c>
      <c r="B30" s="11"/>
      <c r="C30" s="11"/>
      <c r="D30" s="11"/>
      <c r="E30" s="11" t="s">
        <v>11</v>
      </c>
      <c r="F30" s="17"/>
    </row>
    <row r="31" spans="1:8" x14ac:dyDescent="0.35">
      <c r="A31" s="5" t="s">
        <v>53</v>
      </c>
      <c r="B31" s="5"/>
      <c r="C31" s="5"/>
      <c r="D31" s="5"/>
      <c r="E31" s="12">
        <v>625</v>
      </c>
      <c r="F31" s="12"/>
      <c r="G31">
        <v>45</v>
      </c>
      <c r="H31">
        <f t="shared" ref="H31:H32" si="2">SUM(E31*G31)</f>
        <v>28125</v>
      </c>
    </row>
    <row r="32" spans="1:8" x14ac:dyDescent="0.35">
      <c r="A32" s="5" t="s">
        <v>54</v>
      </c>
      <c r="B32" s="5"/>
      <c r="C32" s="5"/>
      <c r="D32" s="5"/>
      <c r="E32" s="12">
        <v>85</v>
      </c>
      <c r="F32" s="12"/>
      <c r="G32">
        <v>85</v>
      </c>
      <c r="H32">
        <f t="shared" si="2"/>
        <v>7225</v>
      </c>
    </row>
    <row r="33" spans="1:9" x14ac:dyDescent="0.35">
      <c r="E33" s="13"/>
      <c r="F33" s="13"/>
      <c r="H33">
        <f>SUM(H31:H32)</f>
        <v>35350</v>
      </c>
    </row>
    <row r="34" spans="1:9" x14ac:dyDescent="0.35">
      <c r="A34" s="11" t="s">
        <v>16</v>
      </c>
      <c r="B34" s="11"/>
      <c r="C34" s="11"/>
      <c r="D34" s="11"/>
      <c r="E34" s="11" t="s">
        <v>11</v>
      </c>
      <c r="F34" s="17"/>
    </row>
    <row r="35" spans="1:9" x14ac:dyDescent="0.35">
      <c r="A35" s="5" t="s">
        <v>55</v>
      </c>
      <c r="B35" s="5"/>
      <c r="C35" s="5"/>
      <c r="D35" s="5"/>
      <c r="E35" s="12">
        <v>26</v>
      </c>
      <c r="F35" s="12"/>
      <c r="G35">
        <v>350</v>
      </c>
      <c r="H35">
        <f t="shared" ref="H35" si="3">SUM(E35*G35)</f>
        <v>9100</v>
      </c>
    </row>
    <row r="36" spans="1:9" x14ac:dyDescent="0.35">
      <c r="A36" s="14"/>
      <c r="B36" s="14"/>
      <c r="C36" s="14"/>
      <c r="D36" s="14"/>
      <c r="E36" s="15"/>
      <c r="F36" s="16"/>
      <c r="H36">
        <f>SUM(H35)</f>
        <v>9100</v>
      </c>
    </row>
    <row r="37" spans="1:9" x14ac:dyDescent="0.35">
      <c r="A37" s="11" t="s">
        <v>18</v>
      </c>
      <c r="B37" s="11"/>
      <c r="C37" s="11"/>
      <c r="D37" s="11"/>
      <c r="E37" s="11"/>
      <c r="F37" s="17"/>
    </row>
    <row r="38" spans="1:9" x14ac:dyDescent="0.35">
      <c r="A38" s="18" t="s">
        <v>19</v>
      </c>
      <c r="B38" s="19"/>
      <c r="C38" s="19"/>
      <c r="D38" s="19"/>
      <c r="E38" s="19"/>
      <c r="F38" s="20"/>
      <c r="H38" t="s">
        <v>26</v>
      </c>
      <c r="I38">
        <f>SUM(H15,H29,H33,H36)</f>
        <v>85146</v>
      </c>
    </row>
    <row r="39" spans="1:9" x14ac:dyDescent="0.35">
      <c r="A39" s="18" t="s">
        <v>20</v>
      </c>
      <c r="B39" s="19"/>
      <c r="C39" s="19"/>
      <c r="D39" s="19"/>
      <c r="E39" s="19"/>
      <c r="F39" s="20"/>
      <c r="H39" t="s">
        <v>56</v>
      </c>
      <c r="I39">
        <v>25545</v>
      </c>
    </row>
    <row r="40" spans="1:9" x14ac:dyDescent="0.35">
      <c r="A40" s="18" t="s">
        <v>21</v>
      </c>
      <c r="B40" s="19"/>
      <c r="C40" s="19"/>
      <c r="D40" s="19"/>
      <c r="E40" s="19"/>
      <c r="F40" s="20"/>
      <c r="H40" t="s">
        <v>57</v>
      </c>
      <c r="I40">
        <v>33600</v>
      </c>
    </row>
    <row r="41" spans="1:9" x14ac:dyDescent="0.35">
      <c r="A41" s="18" t="s">
        <v>22</v>
      </c>
      <c r="B41" s="19"/>
      <c r="C41" s="19"/>
      <c r="D41" s="19"/>
      <c r="E41" s="19"/>
      <c r="F41" s="20"/>
      <c r="H41" t="s">
        <v>58</v>
      </c>
      <c r="I41">
        <v>8000</v>
      </c>
    </row>
    <row r="42" spans="1:9" x14ac:dyDescent="0.35">
      <c r="A42" s="18" t="s">
        <v>23</v>
      </c>
      <c r="B42" s="19"/>
      <c r="C42" s="19"/>
      <c r="D42" s="19"/>
      <c r="E42" s="19"/>
      <c r="F42" s="20"/>
      <c r="H42" t="s">
        <v>26</v>
      </c>
      <c r="I42">
        <f>SUM(I38:I41)</f>
        <v>152291</v>
      </c>
    </row>
    <row r="43" spans="1:9" x14ac:dyDescent="0.35">
      <c r="A43" s="18" t="s">
        <v>24</v>
      </c>
      <c r="B43" s="19"/>
      <c r="C43" s="19"/>
      <c r="D43" s="19"/>
      <c r="E43" s="19"/>
      <c r="F43" s="20"/>
      <c r="H43" t="s">
        <v>59</v>
      </c>
      <c r="I43">
        <f>SUM(I42*1.25)</f>
        <v>190363.75</v>
      </c>
    </row>
    <row r="44" spans="1:9" x14ac:dyDescent="0.35">
      <c r="A44" s="18" t="s">
        <v>25</v>
      </c>
      <c r="B44" s="19"/>
      <c r="C44" s="19"/>
      <c r="D44" s="19"/>
      <c r="E44" s="19"/>
      <c r="F44" s="20"/>
    </row>
    <row r="45" spans="1:9" ht="15" thickBot="1" x14ac:dyDescent="0.4">
      <c r="A45" s="10"/>
      <c r="B45" s="10"/>
      <c r="C45" s="10"/>
      <c r="D45" s="10"/>
      <c r="E45" s="10"/>
      <c r="F45" s="10"/>
    </row>
    <row r="46" spans="1:9" x14ac:dyDescent="0.35">
      <c r="A46" s="21" t="s">
        <v>26</v>
      </c>
      <c r="B46" s="22"/>
      <c r="C46" s="22"/>
      <c r="D46" s="23"/>
      <c r="E46" s="21">
        <v>190365</v>
      </c>
      <c r="F46" s="23"/>
    </row>
    <row r="47" spans="1:9" x14ac:dyDescent="0.35">
      <c r="A47" s="2"/>
      <c r="B47" s="2"/>
      <c r="C47" s="2"/>
      <c r="D47" s="2"/>
      <c r="E47" s="2"/>
      <c r="F47" s="2"/>
    </row>
    <row r="48" spans="1:9" x14ac:dyDescent="0.35">
      <c r="A48" s="8" t="s">
        <v>33</v>
      </c>
      <c r="B48" s="8"/>
      <c r="C48" s="8"/>
      <c r="D48" s="8"/>
      <c r="E48" s="8"/>
      <c r="F48" s="8"/>
    </row>
    <row r="49" spans="1:6" x14ac:dyDescent="0.35">
      <c r="A49" s="18" t="s">
        <v>27</v>
      </c>
      <c r="B49" s="19"/>
      <c r="C49" s="19"/>
      <c r="D49" s="19"/>
      <c r="E49" s="19"/>
      <c r="F49" s="20"/>
    </row>
    <row r="50" spans="1:6" x14ac:dyDescent="0.35">
      <c r="A50" s="18" t="s">
        <v>28</v>
      </c>
      <c r="B50" s="19"/>
      <c r="C50" s="19"/>
      <c r="D50" s="19"/>
      <c r="E50" s="19"/>
      <c r="F50" s="20"/>
    </row>
    <row r="51" spans="1:6" x14ac:dyDescent="0.35">
      <c r="A51" s="18" t="s">
        <v>29</v>
      </c>
      <c r="B51" s="19"/>
      <c r="C51" s="19"/>
      <c r="D51" s="19"/>
      <c r="E51" s="19"/>
      <c r="F51" s="20"/>
    </row>
    <row r="52" spans="1:6" x14ac:dyDescent="0.35">
      <c r="A52" s="18" t="s">
        <v>30</v>
      </c>
      <c r="B52" s="19"/>
      <c r="C52" s="19"/>
      <c r="D52" s="19"/>
      <c r="E52" s="19"/>
      <c r="F52" s="20"/>
    </row>
    <row r="53" spans="1:6" x14ac:dyDescent="0.35">
      <c r="A53" s="18" t="s">
        <v>31</v>
      </c>
      <c r="B53" s="19"/>
      <c r="C53" s="19"/>
      <c r="D53" s="19"/>
      <c r="E53" s="19"/>
      <c r="F53" s="20"/>
    </row>
    <row r="54" spans="1:6" x14ac:dyDescent="0.35">
      <c r="A54" s="18" t="s">
        <v>61</v>
      </c>
      <c r="B54" s="19"/>
      <c r="C54" s="19"/>
      <c r="D54" s="19"/>
      <c r="E54" s="19"/>
      <c r="F54" s="20"/>
    </row>
    <row r="55" spans="1:6" x14ac:dyDescent="0.35">
      <c r="A55" s="18" t="s">
        <v>32</v>
      </c>
      <c r="B55" s="19"/>
      <c r="C55" s="19"/>
      <c r="D55" s="19"/>
      <c r="E55" s="19"/>
      <c r="F55" s="20"/>
    </row>
    <row r="56" spans="1:6" x14ac:dyDescent="0.35">
      <c r="A56" s="18" t="s">
        <v>34</v>
      </c>
      <c r="B56" s="19"/>
      <c r="C56" s="19"/>
      <c r="D56" s="19"/>
      <c r="E56" s="19"/>
      <c r="F56" s="20"/>
    </row>
    <row r="57" spans="1:6" x14ac:dyDescent="0.35">
      <c r="A57" s="18" t="s">
        <v>35</v>
      </c>
      <c r="B57" s="19"/>
      <c r="C57" s="19"/>
      <c r="D57" s="19"/>
      <c r="E57" s="19"/>
      <c r="F57" s="20"/>
    </row>
    <row r="58" spans="1:6" x14ac:dyDescent="0.35">
      <c r="A58" s="18" t="s">
        <v>60</v>
      </c>
      <c r="B58" s="19"/>
      <c r="C58" s="19"/>
      <c r="D58" s="19"/>
      <c r="E58" s="19"/>
      <c r="F58" s="20"/>
    </row>
  </sheetData>
  <mergeCells count="77">
    <mergeCell ref="A34:D34"/>
    <mergeCell ref="E34:F34"/>
    <mergeCell ref="A35:D35"/>
    <mergeCell ref="E35:F35"/>
    <mergeCell ref="A32:D32"/>
    <mergeCell ref="E32:F32"/>
    <mergeCell ref="A16:D16"/>
    <mergeCell ref="E16:F16"/>
    <mergeCell ref="A22:D22"/>
    <mergeCell ref="E22:F22"/>
    <mergeCell ref="A28:D28"/>
    <mergeCell ref="E28:F28"/>
    <mergeCell ref="A37:F37"/>
    <mergeCell ref="A38:F38"/>
    <mergeCell ref="A39:F39"/>
    <mergeCell ref="A40:F40"/>
    <mergeCell ref="A41:F41"/>
    <mergeCell ref="A42:F42"/>
    <mergeCell ref="A43:F43"/>
    <mergeCell ref="A44:F44"/>
    <mergeCell ref="A58:F58"/>
    <mergeCell ref="A53:F53"/>
    <mergeCell ref="A54:F54"/>
    <mergeCell ref="A55:F55"/>
    <mergeCell ref="A56:F56"/>
    <mergeCell ref="A57:F57"/>
    <mergeCell ref="A50:F50"/>
    <mergeCell ref="A51:F51"/>
    <mergeCell ref="A52:F52"/>
    <mergeCell ref="A48:F48"/>
    <mergeCell ref="A49:F49"/>
    <mergeCell ref="A46:D46"/>
    <mergeCell ref="E46:F46"/>
    <mergeCell ref="A31:D31"/>
    <mergeCell ref="E31:F31"/>
    <mergeCell ref="A27:D27"/>
    <mergeCell ref="E27:F27"/>
    <mergeCell ref="A30:D30"/>
    <mergeCell ref="E30:F30"/>
    <mergeCell ref="A24:D24"/>
    <mergeCell ref="E24:F24"/>
    <mergeCell ref="A25:D25"/>
    <mergeCell ref="E25:F25"/>
    <mergeCell ref="A26:D26"/>
    <mergeCell ref="E26:F26"/>
    <mergeCell ref="A23:D23"/>
    <mergeCell ref="E23:F23"/>
    <mergeCell ref="A19:D19"/>
    <mergeCell ref="E19:F19"/>
    <mergeCell ref="A20:D20"/>
    <mergeCell ref="E20:F20"/>
    <mergeCell ref="A21:D21"/>
    <mergeCell ref="E21:F21"/>
    <mergeCell ref="A12:D12"/>
    <mergeCell ref="E12:F12"/>
    <mergeCell ref="A17:D17"/>
    <mergeCell ref="E17:F17"/>
    <mergeCell ref="A18:D18"/>
    <mergeCell ref="E18:F18"/>
    <mergeCell ref="A13:D13"/>
    <mergeCell ref="E13:F13"/>
    <mergeCell ref="A14:D14"/>
    <mergeCell ref="E14:F14"/>
    <mergeCell ref="E11:F11"/>
    <mergeCell ref="A11:D11"/>
    <mergeCell ref="A8:D8"/>
    <mergeCell ref="E8:F8"/>
    <mergeCell ref="A9:D9"/>
    <mergeCell ref="B6:F6"/>
    <mergeCell ref="E9:F9"/>
    <mergeCell ref="A10:D10"/>
    <mergeCell ref="E10:F10"/>
    <mergeCell ref="C2:F2"/>
    <mergeCell ref="C3:F3"/>
    <mergeCell ref="C4:F4"/>
    <mergeCell ref="A1:F1"/>
    <mergeCell ref="C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2022-02-11T02:31:07Z</cp:lastPrinted>
  <dcterms:created xsi:type="dcterms:W3CDTF">2019-02-26T17:30:44Z</dcterms:created>
  <dcterms:modified xsi:type="dcterms:W3CDTF">2022-02-15T23:25:32Z</dcterms:modified>
</cp:coreProperties>
</file>