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a7e49c052565d54/Desktop/Estimations/"/>
    </mc:Choice>
  </mc:AlternateContent>
  <xr:revisionPtr revIDLastSave="111" documentId="8_{B4C9D7D4-BC7D-402E-B002-17D0D14A0B93}" xr6:coauthVersionLast="46" xr6:coauthVersionMax="46" xr10:uidLastSave="{E7669409-A6A7-440A-A50C-E7CB4D141F6B}"/>
  <bookViews>
    <workbookView xWindow="-3740" yWindow="3390" windowWidth="7500" windowHeight="6000" xr2:uid="{BD348172-9F08-4B5E-9BD6-83F468A3B81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2" i="1" l="1"/>
  <c r="H13" i="1"/>
  <c r="H40" i="1" l="1"/>
  <c r="H41" i="1" s="1"/>
  <c r="H37" i="1"/>
  <c r="H36" i="1"/>
  <c r="H35" i="1"/>
  <c r="H34" i="1"/>
  <c r="H33" i="1"/>
  <c r="H32" i="1"/>
  <c r="H31" i="1"/>
  <c r="H30" i="1"/>
  <c r="H29" i="1"/>
  <c r="H28" i="1" l="1"/>
  <c r="H43" i="1"/>
  <c r="H25" i="1"/>
  <c r="H26" i="1"/>
  <c r="H27" i="1"/>
  <c r="H24" i="1"/>
  <c r="H21" i="1"/>
  <c r="H22" i="1"/>
  <c r="H23" i="1"/>
  <c r="H20" i="1"/>
  <c r="H19" i="1"/>
  <c r="H18" i="1"/>
  <c r="H17" i="1"/>
  <c r="H16" i="1"/>
  <c r="H11" i="1"/>
  <c r="H10" i="1"/>
  <c r="H9" i="1"/>
  <c r="H38" i="1" l="1"/>
  <c r="H14" i="1"/>
  <c r="H44" i="1"/>
  <c r="I53" i="1" s="1"/>
  <c r="I57" i="1" l="1"/>
  <c r="I58" i="1" s="1"/>
</calcChain>
</file>

<file path=xl/sharedStrings.xml><?xml version="1.0" encoding="utf-8"?>
<sst xmlns="http://schemas.openxmlformats.org/spreadsheetml/2006/main" count="73" uniqueCount="67">
  <si>
    <t>Caliente Landscape &amp; Irrigation</t>
  </si>
  <si>
    <t>To:</t>
  </si>
  <si>
    <t>Contact</t>
  </si>
  <si>
    <t>Date:</t>
  </si>
  <si>
    <t>Nelson Martinez Jr</t>
  </si>
  <si>
    <t>Job Name:</t>
  </si>
  <si>
    <t>(623) 221-5370</t>
  </si>
  <si>
    <t>Plan Date:</t>
  </si>
  <si>
    <t>Scope of Work</t>
  </si>
  <si>
    <t>Install All Trees, Shrubs, Irrigation and Landscape Material to Meet all Landscape Plans and Specs</t>
  </si>
  <si>
    <t>Quantity</t>
  </si>
  <si>
    <t>DG</t>
  </si>
  <si>
    <t>Total</t>
  </si>
  <si>
    <t>Notes</t>
  </si>
  <si>
    <t>Trees</t>
  </si>
  <si>
    <t>Irrigation</t>
  </si>
  <si>
    <t>Sleeving</t>
  </si>
  <si>
    <t>New Irrigation Controller</t>
  </si>
  <si>
    <t>Wire for Controller and Valves</t>
  </si>
  <si>
    <t>Mainline Piping, Fittings, Components</t>
  </si>
  <si>
    <t>Lateral Line Piping and Fittings</t>
  </si>
  <si>
    <t>Drip Irrigation for Plants and Shrubs</t>
  </si>
  <si>
    <t>Backflow Preventer w/ Cage</t>
  </si>
  <si>
    <t>Salvage, Demo and Relocation Excluded</t>
  </si>
  <si>
    <t>Hard Dig Excluded</t>
  </si>
  <si>
    <t>All Grades to be Left Within 1/10 of a Foot Before Landscape Begins</t>
  </si>
  <si>
    <t>Rough Grade Excluded</t>
  </si>
  <si>
    <t>Tagging of Trees/Plants is Responsibilty of Landscape Architect</t>
  </si>
  <si>
    <t>Grouted/Hand Placed Rip Rap Excluded</t>
  </si>
  <si>
    <t xml:space="preserve">Soil Amendments and Preparation Excluded </t>
  </si>
  <si>
    <t>5 Gal Desert Spoon</t>
  </si>
  <si>
    <t>Steel and Concrete Header Excluded</t>
  </si>
  <si>
    <t>Labor</t>
  </si>
  <si>
    <t>Equip</t>
  </si>
  <si>
    <t>Profit</t>
  </si>
  <si>
    <t>Chasse Building Team</t>
  </si>
  <si>
    <t>1/2" Screened Madison Gold</t>
  </si>
  <si>
    <t>Shrubs/Accents</t>
  </si>
  <si>
    <t>Rancho Solano</t>
  </si>
  <si>
    <t>24" Box Chitalpa</t>
  </si>
  <si>
    <t>24" Box Rio Grande Ash</t>
  </si>
  <si>
    <t>24" Box Ironwood</t>
  </si>
  <si>
    <t>24" Box Blue Palo Verde</t>
  </si>
  <si>
    <t>5 Gal Murphy's Agave</t>
  </si>
  <si>
    <t>5 Gal Purple Three-Awn</t>
  </si>
  <si>
    <t>5 Gal Pink Fairy Duster</t>
  </si>
  <si>
    <t>5 Gal Damianita</t>
  </si>
  <si>
    <t>5 Gal Bush Dalea</t>
  </si>
  <si>
    <t>5 Gal Golden Barrel Cactus</t>
  </si>
  <si>
    <t>5 Gal Brittlebush</t>
  </si>
  <si>
    <t>5 Gal Turpentine Bush</t>
  </si>
  <si>
    <t>10 Cane Ocotillo</t>
  </si>
  <si>
    <t>5 Gal Desert Lavender</t>
  </si>
  <si>
    <t>5 Gal Chuparosa</t>
  </si>
  <si>
    <t>5 Gal Creosote Bush</t>
  </si>
  <si>
    <t>5 Gal Deer Grass</t>
  </si>
  <si>
    <t>5 Gal Bear Grass</t>
  </si>
  <si>
    <t>5 Gal Beaver Tail Cactus</t>
  </si>
  <si>
    <t>5 Gal Parry Penstemon</t>
  </si>
  <si>
    <t>5 Gal Jojoba</t>
  </si>
  <si>
    <t>5 Gal Globe Mallow</t>
  </si>
  <si>
    <t>5 Gal Goodding Verbena</t>
  </si>
  <si>
    <t>5 Gal Banana Yucca</t>
  </si>
  <si>
    <t xml:space="preserve">Turf </t>
  </si>
  <si>
    <t>Tifway 419 Sod</t>
  </si>
  <si>
    <t>6' Spear Saguaro</t>
  </si>
  <si>
    <t>24" Box Velvet Mesquite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</si>
</sst>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8">
    <xf numFmtId="0" fontId="0" fillId="0" borderId="0" xfId="0"/>
    <xf numFmtId="0" fontId="0" fillId="2" borderId="0" xfId="0" applyFill="1"/>
    <xf numFmtId="0" fontId="0" fillId="2" borderId="9" xfId="0" applyFill="1" applyBorder="1"/>
    <xf numFmtId="0" fontId="0" fillId="0" borderId="2" xfId="0" applyBorder="1"/>
    <xf numFmtId="0" fontId="2" fillId="0" borderId="2" xfId="0" applyFont="1" applyBorder="1"/>
    <xf numFmtId="0" fontId="0" fillId="0" borderId="3" xfId="0" applyBorder="1"/>
    <xf numFmtId="0" fontId="0" fillId="0" borderId="4" xfId="0" applyBorder="1" applyAlignment="1">
      <alignment horizontal="right"/>
    </xf>
    <xf numFmtId="0" fontId="0" fillId="0" borderId="0" xfId="0" applyBorder="1"/>
    <xf numFmtId="0" fontId="0" fillId="0" borderId="3" xfId="0" applyBorder="1" applyAlignment="1">
      <alignment horizontal="right"/>
    </xf>
    <xf numFmtId="0" fontId="0" fillId="0" borderId="3" xfId="0" applyBorder="1"/>
    <xf numFmtId="0" fontId="0" fillId="0" borderId="3" xfId="0" applyBorder="1"/>
    <xf numFmtId="0" fontId="2" fillId="0" borderId="3" xfId="0" applyFont="1" applyBorder="1"/>
    <xf numFmtId="0" fontId="2" fillId="0" borderId="4" xfId="0" applyFont="1" applyBorder="1"/>
    <xf numFmtId="0" fontId="0" fillId="0" borderId="2" xfId="0" applyBorder="1"/>
    <xf numFmtId="0" fontId="0" fillId="0" borderId="2" xfId="0" applyBorder="1" applyAlignment="1">
      <alignment horizontal="right"/>
    </xf>
    <xf numFmtId="0" fontId="0" fillId="0" borderId="5" xfId="0" applyBorder="1"/>
    <xf numFmtId="0" fontId="0" fillId="0" borderId="3" xfId="0" applyBorder="1"/>
    <xf numFmtId="0" fontId="0" fillId="0" borderId="4" xfId="0" applyBorder="1"/>
    <xf numFmtId="44" fontId="2" fillId="0" borderId="6" xfId="1" applyFont="1" applyBorder="1"/>
    <xf numFmtId="44" fontId="2" fillId="0" borderId="8" xfId="1" applyFont="1" applyBorder="1"/>
    <xf numFmtId="0" fontId="2" fillId="0" borderId="1" xfId="0" applyFont="1" applyBorder="1"/>
    <xf numFmtId="0" fontId="0" fillId="0" borderId="1" xfId="0" applyBorder="1"/>
    <xf numFmtId="14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wrapText="1"/>
    </xf>
    <xf numFmtId="44" fontId="2" fillId="0" borderId="7" xfId="1" applyFont="1" applyBorder="1"/>
    <xf numFmtId="0" fontId="0" fillId="0" borderId="5" xfId="0" applyBorder="1" applyAlignment="1">
      <alignment horizontal="right"/>
    </xf>
    <xf numFmtId="0" fontId="0" fillId="0" borderId="4" xfId="0" applyBorder="1" applyAlignment="1">
      <alignment horizontal="righ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57784</xdr:colOff>
      <xdr:row>0</xdr:row>
      <xdr:rowOff>739140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4C23E35-E56D-4861-8AE0-4CBA369A9D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038349" cy="74295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AC38F6F-BE6A-4534-90D5-081D625A24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970D9C1-F99F-4FDC-92FB-320F426FF4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93F15E6-26EB-41D9-AC5A-742586CEAC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97DC20A-B6EF-4C87-870E-7B3B29E36C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9500260-1164-470E-95FF-CD6288A564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0514E25-9286-4AEA-95E2-1A70B40506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BC2EFEC5-4924-4787-99F1-E569EC698F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5B5259F1-D0DF-4DF7-B240-4C97DD6C96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E7613-BFD4-4B6E-A20F-B2CDE2C71E7A}">
  <dimension ref="A1:I65"/>
  <sheetViews>
    <sheetView tabSelected="1" topLeftCell="B41" workbookViewId="0">
      <selection activeCell="E55" sqref="E55"/>
    </sheetView>
  </sheetViews>
  <sheetFormatPr defaultRowHeight="14.5" x14ac:dyDescent="0.35"/>
  <cols>
    <col min="1" max="1" width="28.54296875" customWidth="1"/>
    <col min="2" max="2" width="10.6328125" customWidth="1"/>
    <col min="3" max="4" width="9.08984375" customWidth="1"/>
    <col min="6" max="6" width="11.90625" customWidth="1"/>
    <col min="7" max="7" width="13.453125" customWidth="1"/>
    <col min="8" max="8" width="15.08984375" customWidth="1"/>
    <col min="9" max="9" width="18" customWidth="1"/>
  </cols>
  <sheetData>
    <row r="1" spans="1:8" ht="61.5" customHeight="1" x14ac:dyDescent="0.35">
      <c r="A1" s="21"/>
      <c r="B1" s="21"/>
      <c r="C1" s="21"/>
      <c r="D1" s="21"/>
      <c r="E1" s="21"/>
      <c r="F1" s="21"/>
    </row>
    <row r="2" spans="1:8" x14ac:dyDescent="0.35">
      <c r="A2" s="3" t="s">
        <v>0</v>
      </c>
      <c r="B2" s="3" t="s">
        <v>1</v>
      </c>
      <c r="C2" s="13" t="s">
        <v>35</v>
      </c>
      <c r="D2" s="13"/>
      <c r="E2" s="13"/>
      <c r="F2" s="13"/>
    </row>
    <row r="3" spans="1:8" x14ac:dyDescent="0.35">
      <c r="A3" s="4" t="s">
        <v>2</v>
      </c>
      <c r="B3" s="3" t="s">
        <v>3</v>
      </c>
      <c r="C3" s="22">
        <v>44313</v>
      </c>
      <c r="D3" s="23"/>
      <c r="E3" s="23"/>
      <c r="F3" s="23"/>
    </row>
    <row r="4" spans="1:8" x14ac:dyDescent="0.35">
      <c r="A4" s="3" t="s">
        <v>4</v>
      </c>
      <c r="B4" s="3" t="s">
        <v>5</v>
      </c>
      <c r="C4" s="13" t="s">
        <v>38</v>
      </c>
      <c r="D4" s="13"/>
      <c r="E4" s="13"/>
      <c r="F4" s="13"/>
    </row>
    <row r="5" spans="1:8" x14ac:dyDescent="0.35">
      <c r="A5" s="3" t="s">
        <v>6</v>
      </c>
      <c r="B5" s="3" t="s">
        <v>7</v>
      </c>
      <c r="C5" s="22">
        <v>44259</v>
      </c>
      <c r="D5" s="23"/>
      <c r="E5" s="23"/>
      <c r="F5" s="23"/>
    </row>
    <row r="6" spans="1:8" ht="29.25" customHeight="1" x14ac:dyDescent="0.35">
      <c r="A6" s="3" t="s">
        <v>8</v>
      </c>
      <c r="B6" s="24" t="s">
        <v>9</v>
      </c>
      <c r="C6" s="24"/>
      <c r="D6" s="24"/>
      <c r="E6" s="24"/>
      <c r="F6" s="24"/>
    </row>
    <row r="7" spans="1:8" x14ac:dyDescent="0.35">
      <c r="A7" s="1"/>
      <c r="B7" s="1"/>
      <c r="C7" s="1"/>
      <c r="D7" s="1"/>
      <c r="E7" s="1"/>
      <c r="F7" s="1"/>
    </row>
    <row r="8" spans="1:8" ht="17" customHeight="1" x14ac:dyDescent="0.35">
      <c r="A8" s="11" t="s">
        <v>14</v>
      </c>
      <c r="B8" s="11"/>
      <c r="C8" s="11"/>
      <c r="D8" s="11"/>
      <c r="E8" s="11" t="s">
        <v>10</v>
      </c>
      <c r="F8" s="12"/>
    </row>
    <row r="9" spans="1:8" ht="14" customHeight="1" x14ac:dyDescent="0.35">
      <c r="A9" s="13" t="s">
        <v>39</v>
      </c>
      <c r="B9" s="13"/>
      <c r="C9" s="13"/>
      <c r="D9" s="13"/>
      <c r="E9" s="14">
        <v>9</v>
      </c>
      <c r="F9" s="14"/>
      <c r="G9">
        <v>110</v>
      </c>
      <c r="H9">
        <f t="shared" ref="H9:H11" si="0">SUM(E9*G9)</f>
        <v>990</v>
      </c>
    </row>
    <row r="10" spans="1:8" ht="14" customHeight="1" x14ac:dyDescent="0.35">
      <c r="A10" s="13" t="s">
        <v>40</v>
      </c>
      <c r="B10" s="13"/>
      <c r="C10" s="13"/>
      <c r="D10" s="13"/>
      <c r="E10" s="14">
        <v>2</v>
      </c>
      <c r="F10" s="14"/>
      <c r="G10">
        <v>110</v>
      </c>
      <c r="H10">
        <f t="shared" si="0"/>
        <v>220</v>
      </c>
    </row>
    <row r="11" spans="1:8" ht="14" customHeight="1" x14ac:dyDescent="0.35">
      <c r="A11" s="13" t="s">
        <v>41</v>
      </c>
      <c r="B11" s="13"/>
      <c r="C11" s="13"/>
      <c r="D11" s="13"/>
      <c r="E11" s="14">
        <v>8</v>
      </c>
      <c r="F11" s="14"/>
      <c r="G11">
        <v>120</v>
      </c>
      <c r="H11">
        <f t="shared" si="0"/>
        <v>960</v>
      </c>
    </row>
    <row r="12" spans="1:8" ht="14" customHeight="1" x14ac:dyDescent="0.35">
      <c r="A12" s="15" t="s">
        <v>42</v>
      </c>
      <c r="B12" s="16"/>
      <c r="C12" s="16"/>
      <c r="D12" s="17"/>
      <c r="E12" s="26">
        <v>14</v>
      </c>
      <c r="F12" s="27"/>
      <c r="G12">
        <v>110</v>
      </c>
      <c r="H12">
        <f t="shared" ref="H12:H13" si="1">SUM(E12*G12)</f>
        <v>1540</v>
      </c>
    </row>
    <row r="13" spans="1:8" ht="14" customHeight="1" x14ac:dyDescent="0.35">
      <c r="A13" s="15" t="s">
        <v>66</v>
      </c>
      <c r="B13" s="16"/>
      <c r="C13" s="16"/>
      <c r="D13" s="17"/>
      <c r="E13" s="26">
        <v>10</v>
      </c>
      <c r="F13" s="27"/>
      <c r="G13">
        <v>120</v>
      </c>
      <c r="H13">
        <f t="shared" si="1"/>
        <v>1200</v>
      </c>
    </row>
    <row r="14" spans="1:8" ht="14" customHeight="1" x14ac:dyDescent="0.35">
      <c r="A14" s="5"/>
      <c r="B14" s="5"/>
      <c r="C14" s="5"/>
      <c r="D14" s="5"/>
      <c r="E14" s="8"/>
      <c r="F14" s="6"/>
      <c r="H14">
        <f>SUM(H9:H13)</f>
        <v>4910</v>
      </c>
    </row>
    <row r="15" spans="1:8" x14ac:dyDescent="0.35">
      <c r="A15" s="11" t="s">
        <v>37</v>
      </c>
      <c r="B15" s="11"/>
      <c r="C15" s="11"/>
      <c r="D15" s="11"/>
      <c r="E15" s="11" t="s">
        <v>10</v>
      </c>
      <c r="F15" s="12"/>
    </row>
    <row r="16" spans="1:8" ht="14" customHeight="1" x14ac:dyDescent="0.35">
      <c r="A16" s="13" t="s">
        <v>43</v>
      </c>
      <c r="B16" s="13"/>
      <c r="C16" s="13"/>
      <c r="D16" s="13"/>
      <c r="E16" s="14">
        <v>18</v>
      </c>
      <c r="F16" s="14"/>
      <c r="G16">
        <v>35</v>
      </c>
      <c r="H16">
        <f>SUM(E16*G16)</f>
        <v>630</v>
      </c>
    </row>
    <row r="17" spans="1:8" ht="14" customHeight="1" x14ac:dyDescent="0.35">
      <c r="A17" s="13" t="s">
        <v>44</v>
      </c>
      <c r="B17" s="13"/>
      <c r="C17" s="13"/>
      <c r="D17" s="13"/>
      <c r="E17" s="14">
        <v>104</v>
      </c>
      <c r="F17" s="14"/>
      <c r="G17">
        <v>12</v>
      </c>
      <c r="H17">
        <f>SUM(E17*G17)</f>
        <v>1248</v>
      </c>
    </row>
    <row r="18" spans="1:8" ht="14" customHeight="1" x14ac:dyDescent="0.35">
      <c r="A18" s="13" t="s">
        <v>45</v>
      </c>
      <c r="B18" s="13"/>
      <c r="C18" s="13"/>
      <c r="D18" s="13"/>
      <c r="E18" s="14">
        <v>80</v>
      </c>
      <c r="F18" s="14"/>
      <c r="G18">
        <v>10</v>
      </c>
      <c r="H18">
        <f>SUM(E18*G18)</f>
        <v>800</v>
      </c>
    </row>
    <row r="19" spans="1:8" ht="14" customHeight="1" x14ac:dyDescent="0.35">
      <c r="A19" s="13" t="s">
        <v>65</v>
      </c>
      <c r="B19" s="13"/>
      <c r="C19" s="13"/>
      <c r="D19" s="13"/>
      <c r="E19" s="14">
        <v>6</v>
      </c>
      <c r="F19" s="14"/>
      <c r="G19">
        <v>450</v>
      </c>
      <c r="H19">
        <f>SUM(E19*G19)</f>
        <v>2700</v>
      </c>
    </row>
    <row r="20" spans="1:8" ht="14" customHeight="1" x14ac:dyDescent="0.35">
      <c r="A20" s="13" t="s">
        <v>46</v>
      </c>
      <c r="B20" s="13"/>
      <c r="C20" s="13"/>
      <c r="D20" s="13"/>
      <c r="E20" s="14">
        <v>118</v>
      </c>
      <c r="F20" s="14"/>
      <c r="G20">
        <v>10</v>
      </c>
      <c r="H20">
        <f>SUM(E20*G20)</f>
        <v>1180</v>
      </c>
    </row>
    <row r="21" spans="1:8" ht="14" customHeight="1" x14ac:dyDescent="0.35">
      <c r="A21" s="13" t="s">
        <v>47</v>
      </c>
      <c r="B21" s="13"/>
      <c r="C21" s="13"/>
      <c r="D21" s="13"/>
      <c r="E21" s="14">
        <v>48</v>
      </c>
      <c r="F21" s="14"/>
      <c r="G21">
        <v>10</v>
      </c>
      <c r="H21">
        <f t="shared" ref="H21:H23" si="2">SUM(E21*G21)</f>
        <v>480</v>
      </c>
    </row>
    <row r="22" spans="1:8" ht="14" customHeight="1" x14ac:dyDescent="0.35">
      <c r="A22" s="13" t="s">
        <v>30</v>
      </c>
      <c r="B22" s="13"/>
      <c r="C22" s="13"/>
      <c r="D22" s="13"/>
      <c r="E22" s="14">
        <v>75</v>
      </c>
      <c r="F22" s="14"/>
      <c r="G22">
        <v>10</v>
      </c>
      <c r="H22">
        <f t="shared" si="2"/>
        <v>750</v>
      </c>
    </row>
    <row r="23" spans="1:8" ht="14" customHeight="1" x14ac:dyDescent="0.35">
      <c r="A23" s="13" t="s">
        <v>48</v>
      </c>
      <c r="B23" s="13"/>
      <c r="C23" s="13"/>
      <c r="D23" s="13"/>
      <c r="E23" s="14">
        <v>39</v>
      </c>
      <c r="F23" s="14"/>
      <c r="G23">
        <v>35</v>
      </c>
      <c r="H23">
        <f t="shared" si="2"/>
        <v>1365</v>
      </c>
    </row>
    <row r="24" spans="1:8" x14ac:dyDescent="0.35">
      <c r="A24" s="13" t="s">
        <v>49</v>
      </c>
      <c r="B24" s="13"/>
      <c r="C24" s="13"/>
      <c r="D24" s="13"/>
      <c r="E24" s="14">
        <v>146</v>
      </c>
      <c r="F24" s="14"/>
      <c r="G24">
        <v>10</v>
      </c>
      <c r="H24">
        <f t="shared" ref="H24:H27" si="3">SUM(E24*G24)</f>
        <v>1460</v>
      </c>
    </row>
    <row r="25" spans="1:8" x14ac:dyDescent="0.35">
      <c r="A25" s="13" t="s">
        <v>50</v>
      </c>
      <c r="B25" s="13"/>
      <c r="C25" s="13"/>
      <c r="D25" s="13"/>
      <c r="E25" s="14">
        <v>87</v>
      </c>
      <c r="F25" s="14"/>
      <c r="G25">
        <v>10</v>
      </c>
      <c r="H25">
        <f t="shared" si="3"/>
        <v>870</v>
      </c>
    </row>
    <row r="26" spans="1:8" x14ac:dyDescent="0.35">
      <c r="A26" s="13" t="s">
        <v>51</v>
      </c>
      <c r="B26" s="13"/>
      <c r="C26" s="13"/>
      <c r="D26" s="13"/>
      <c r="E26" s="14">
        <v>11</v>
      </c>
      <c r="F26" s="14"/>
      <c r="G26">
        <v>45</v>
      </c>
      <c r="H26">
        <f t="shared" si="3"/>
        <v>495</v>
      </c>
    </row>
    <row r="27" spans="1:8" x14ac:dyDescent="0.35">
      <c r="A27" s="13" t="s">
        <v>52</v>
      </c>
      <c r="B27" s="13"/>
      <c r="C27" s="13"/>
      <c r="D27" s="13"/>
      <c r="E27" s="14">
        <v>49</v>
      </c>
      <c r="F27" s="14"/>
      <c r="G27">
        <v>10</v>
      </c>
      <c r="H27">
        <f t="shared" si="3"/>
        <v>490</v>
      </c>
    </row>
    <row r="28" spans="1:8" x14ac:dyDescent="0.35">
      <c r="A28" s="13" t="s">
        <v>53</v>
      </c>
      <c r="B28" s="13"/>
      <c r="C28" s="13"/>
      <c r="D28" s="13"/>
      <c r="E28" s="14">
        <v>76</v>
      </c>
      <c r="F28" s="14"/>
      <c r="G28">
        <v>10</v>
      </c>
      <c r="H28">
        <f t="shared" ref="H28" si="4">SUM(E28*G28)</f>
        <v>760</v>
      </c>
    </row>
    <row r="29" spans="1:8" x14ac:dyDescent="0.35">
      <c r="A29" s="13" t="s">
        <v>54</v>
      </c>
      <c r="B29" s="13"/>
      <c r="C29" s="13"/>
      <c r="D29" s="13"/>
      <c r="E29" s="14">
        <v>30</v>
      </c>
      <c r="F29" s="14"/>
      <c r="G29">
        <v>10</v>
      </c>
      <c r="H29">
        <f t="shared" ref="H29" si="5">SUM(E29*G29)</f>
        <v>300</v>
      </c>
    </row>
    <row r="30" spans="1:8" x14ac:dyDescent="0.35">
      <c r="A30" s="13" t="s">
        <v>55</v>
      </c>
      <c r="B30" s="13"/>
      <c r="C30" s="13"/>
      <c r="D30" s="13"/>
      <c r="E30" s="14">
        <v>110</v>
      </c>
      <c r="F30" s="14"/>
      <c r="G30">
        <v>10</v>
      </c>
      <c r="H30">
        <f t="shared" ref="H30" si="6">SUM(E30*G30)</f>
        <v>1100</v>
      </c>
    </row>
    <row r="31" spans="1:8" x14ac:dyDescent="0.35">
      <c r="A31" s="13" t="s">
        <v>56</v>
      </c>
      <c r="B31" s="13"/>
      <c r="C31" s="13"/>
      <c r="D31" s="13"/>
      <c r="E31" s="14">
        <v>106</v>
      </c>
      <c r="F31" s="14"/>
      <c r="G31">
        <v>12</v>
      </c>
      <c r="H31">
        <f t="shared" ref="H31:H36" si="7">SUM(E31*G31)</f>
        <v>1272</v>
      </c>
    </row>
    <row r="32" spans="1:8" x14ac:dyDescent="0.35">
      <c r="A32" s="13" t="s">
        <v>57</v>
      </c>
      <c r="B32" s="13"/>
      <c r="C32" s="13"/>
      <c r="D32" s="13"/>
      <c r="E32" s="14">
        <v>83</v>
      </c>
      <c r="F32" s="14"/>
      <c r="G32">
        <v>45</v>
      </c>
      <c r="H32">
        <f t="shared" si="7"/>
        <v>3735</v>
      </c>
    </row>
    <row r="33" spans="1:8" x14ac:dyDescent="0.35">
      <c r="A33" s="13" t="s">
        <v>58</v>
      </c>
      <c r="B33" s="13"/>
      <c r="C33" s="13"/>
      <c r="D33" s="13"/>
      <c r="E33" s="14">
        <v>61</v>
      </c>
      <c r="F33" s="14"/>
      <c r="G33">
        <v>12</v>
      </c>
      <c r="H33">
        <f t="shared" si="7"/>
        <v>732</v>
      </c>
    </row>
    <row r="34" spans="1:8" x14ac:dyDescent="0.35">
      <c r="A34" s="13" t="s">
        <v>59</v>
      </c>
      <c r="B34" s="13"/>
      <c r="C34" s="13"/>
      <c r="D34" s="13"/>
      <c r="E34" s="14">
        <v>33</v>
      </c>
      <c r="F34" s="14"/>
      <c r="G34">
        <v>10</v>
      </c>
      <c r="H34">
        <f t="shared" si="7"/>
        <v>330</v>
      </c>
    </row>
    <row r="35" spans="1:8" x14ac:dyDescent="0.35">
      <c r="A35" s="13" t="s">
        <v>60</v>
      </c>
      <c r="B35" s="13"/>
      <c r="C35" s="13"/>
      <c r="D35" s="13"/>
      <c r="E35" s="14">
        <v>74</v>
      </c>
      <c r="F35" s="14"/>
      <c r="G35">
        <v>12</v>
      </c>
      <c r="H35">
        <f t="shared" si="7"/>
        <v>888</v>
      </c>
    </row>
    <row r="36" spans="1:8" x14ac:dyDescent="0.35">
      <c r="A36" s="13" t="s">
        <v>61</v>
      </c>
      <c r="B36" s="13"/>
      <c r="C36" s="13"/>
      <c r="D36" s="13"/>
      <c r="E36" s="14">
        <v>53</v>
      </c>
      <c r="F36" s="14"/>
      <c r="G36">
        <v>15</v>
      </c>
      <c r="H36">
        <f t="shared" si="7"/>
        <v>795</v>
      </c>
    </row>
    <row r="37" spans="1:8" x14ac:dyDescent="0.35">
      <c r="A37" s="13" t="s">
        <v>62</v>
      </c>
      <c r="B37" s="13"/>
      <c r="C37" s="13"/>
      <c r="D37" s="13"/>
      <c r="E37" s="14">
        <v>34</v>
      </c>
      <c r="F37" s="14"/>
      <c r="G37">
        <v>25</v>
      </c>
      <c r="H37">
        <f t="shared" ref="H37" si="8">SUM(E37*G37)</f>
        <v>850</v>
      </c>
    </row>
    <row r="38" spans="1:8" x14ac:dyDescent="0.35">
      <c r="A38" s="10"/>
      <c r="B38" s="10"/>
      <c r="C38" s="10"/>
      <c r="D38" s="10"/>
      <c r="E38" s="8"/>
      <c r="F38" s="6"/>
      <c r="H38">
        <f>SUM(H16:H37)</f>
        <v>23230</v>
      </c>
    </row>
    <row r="39" spans="1:8" x14ac:dyDescent="0.35">
      <c r="A39" s="11" t="s">
        <v>63</v>
      </c>
      <c r="B39" s="11"/>
      <c r="C39" s="11"/>
      <c r="D39" s="11"/>
      <c r="E39" s="11" t="s">
        <v>10</v>
      </c>
      <c r="F39" s="12"/>
    </row>
    <row r="40" spans="1:8" x14ac:dyDescent="0.35">
      <c r="A40" s="13" t="s">
        <v>64</v>
      </c>
      <c r="B40" s="13"/>
      <c r="C40" s="13"/>
      <c r="D40" s="13"/>
      <c r="E40" s="14">
        <v>21120</v>
      </c>
      <c r="F40" s="14"/>
      <c r="G40">
        <v>0.55000000000000004</v>
      </c>
      <c r="H40">
        <f t="shared" ref="H40" si="9">SUM(E40*G40)</f>
        <v>11616.000000000002</v>
      </c>
    </row>
    <row r="41" spans="1:8" x14ac:dyDescent="0.35">
      <c r="A41" s="9"/>
      <c r="B41" s="9"/>
      <c r="C41" s="9"/>
      <c r="D41" s="9"/>
      <c r="E41" s="8"/>
      <c r="F41" s="6"/>
      <c r="H41">
        <f>SUM(H40)</f>
        <v>11616.000000000002</v>
      </c>
    </row>
    <row r="42" spans="1:8" x14ac:dyDescent="0.35">
      <c r="A42" s="11" t="s">
        <v>11</v>
      </c>
      <c r="B42" s="11"/>
      <c r="C42" s="11"/>
      <c r="D42" s="11"/>
      <c r="E42" s="11" t="s">
        <v>10</v>
      </c>
      <c r="F42" s="12"/>
    </row>
    <row r="43" spans="1:8" x14ac:dyDescent="0.35">
      <c r="A43" s="13" t="s">
        <v>36</v>
      </c>
      <c r="B43" s="13"/>
      <c r="C43" s="13"/>
      <c r="D43" s="13"/>
      <c r="E43" s="14">
        <v>390</v>
      </c>
      <c r="F43" s="14"/>
      <c r="G43">
        <v>42</v>
      </c>
      <c r="H43">
        <f t="shared" ref="H43" si="10">SUM(E43*G43)</f>
        <v>16380</v>
      </c>
    </row>
    <row r="44" spans="1:8" x14ac:dyDescent="0.35">
      <c r="A44" s="5"/>
      <c r="B44" s="5"/>
      <c r="C44" s="5"/>
      <c r="D44" s="5"/>
      <c r="E44" s="8"/>
      <c r="F44" s="6"/>
      <c r="H44">
        <f>SUM(H43:H43)</f>
        <v>16380</v>
      </c>
    </row>
    <row r="45" spans="1:8" x14ac:dyDescent="0.35">
      <c r="A45" s="11" t="s">
        <v>15</v>
      </c>
      <c r="B45" s="11"/>
      <c r="C45" s="11"/>
      <c r="D45" s="11"/>
      <c r="E45" s="11"/>
      <c r="F45" s="12"/>
    </row>
    <row r="46" spans="1:8" x14ac:dyDescent="0.35">
      <c r="A46" s="15" t="s">
        <v>16</v>
      </c>
      <c r="B46" s="16"/>
      <c r="C46" s="16"/>
      <c r="D46" s="16"/>
      <c r="E46" s="16"/>
      <c r="F46" s="17"/>
    </row>
    <row r="47" spans="1:8" ht="15.75" customHeight="1" x14ac:dyDescent="0.35">
      <c r="A47" s="15" t="s">
        <v>17</v>
      </c>
      <c r="B47" s="16"/>
      <c r="C47" s="16"/>
      <c r="D47" s="16"/>
      <c r="E47" s="16"/>
      <c r="F47" s="17"/>
    </row>
    <row r="48" spans="1:8" x14ac:dyDescent="0.35">
      <c r="A48" s="15" t="s">
        <v>18</v>
      </c>
      <c r="B48" s="16"/>
      <c r="C48" s="16"/>
      <c r="D48" s="16"/>
      <c r="E48" s="16"/>
      <c r="F48" s="17"/>
    </row>
    <row r="49" spans="1:9" x14ac:dyDescent="0.35">
      <c r="A49" s="15" t="s">
        <v>19</v>
      </c>
      <c r="B49" s="16"/>
      <c r="C49" s="16"/>
      <c r="D49" s="16"/>
      <c r="E49" s="16"/>
      <c r="F49" s="17"/>
    </row>
    <row r="50" spans="1:9" x14ac:dyDescent="0.35">
      <c r="A50" s="15" t="s">
        <v>20</v>
      </c>
      <c r="B50" s="16"/>
      <c r="C50" s="16"/>
      <c r="D50" s="16"/>
      <c r="E50" s="16"/>
      <c r="F50" s="17"/>
    </row>
    <row r="51" spans="1:9" x14ac:dyDescent="0.35">
      <c r="A51" s="15" t="s">
        <v>21</v>
      </c>
      <c r="B51" s="16"/>
      <c r="C51" s="16"/>
      <c r="D51" s="16"/>
      <c r="E51" s="16"/>
      <c r="F51" s="17"/>
    </row>
    <row r="52" spans="1:9" x14ac:dyDescent="0.35">
      <c r="A52" s="15" t="s">
        <v>22</v>
      </c>
      <c r="B52" s="16"/>
      <c r="C52" s="16"/>
      <c r="D52" s="16"/>
      <c r="E52" s="16"/>
      <c r="F52" s="17"/>
    </row>
    <row r="53" spans="1:9" ht="15" thickBot="1" x14ac:dyDescent="0.4">
      <c r="A53" s="1"/>
      <c r="B53" s="1"/>
      <c r="C53" s="1"/>
      <c r="D53" s="1"/>
      <c r="E53" s="1"/>
      <c r="F53" s="1"/>
      <c r="H53" t="s">
        <v>12</v>
      </c>
      <c r="I53">
        <f>SUM(H44,H41,H38,H14)</f>
        <v>56136</v>
      </c>
    </row>
    <row r="54" spans="1:9" x14ac:dyDescent="0.35">
      <c r="A54" s="18" t="s">
        <v>12</v>
      </c>
      <c r="B54" s="25"/>
      <c r="C54" s="25"/>
      <c r="D54" s="19"/>
      <c r="E54" s="18">
        <v>133930</v>
      </c>
      <c r="F54" s="19"/>
      <c r="H54" t="s">
        <v>15</v>
      </c>
      <c r="I54">
        <v>16845</v>
      </c>
    </row>
    <row r="55" spans="1:9" x14ac:dyDescent="0.35">
      <c r="A55" s="2"/>
      <c r="B55" s="2"/>
      <c r="C55" s="2"/>
      <c r="D55" s="2"/>
      <c r="E55" s="2"/>
      <c r="F55" s="2"/>
      <c r="H55" t="s">
        <v>32</v>
      </c>
      <c r="I55">
        <v>28160</v>
      </c>
    </row>
    <row r="56" spans="1:9" x14ac:dyDescent="0.35">
      <c r="A56" s="20" t="s">
        <v>13</v>
      </c>
      <c r="B56" s="20"/>
      <c r="C56" s="20"/>
      <c r="D56" s="20"/>
      <c r="E56" s="20"/>
      <c r="F56" s="20"/>
      <c r="H56" t="s">
        <v>33</v>
      </c>
      <c r="I56">
        <v>6000</v>
      </c>
    </row>
    <row r="57" spans="1:9" x14ac:dyDescent="0.35">
      <c r="A57" s="15" t="s">
        <v>23</v>
      </c>
      <c r="B57" s="16"/>
      <c r="C57" s="16"/>
      <c r="D57" s="16"/>
      <c r="E57" s="16"/>
      <c r="F57" s="17"/>
      <c r="H57" t="s">
        <v>12</v>
      </c>
      <c r="I57">
        <f>SUM(I53:I56)</f>
        <v>107141</v>
      </c>
    </row>
    <row r="58" spans="1:9" x14ac:dyDescent="0.35">
      <c r="A58" s="15" t="s">
        <v>24</v>
      </c>
      <c r="B58" s="16"/>
      <c r="C58" s="16"/>
      <c r="D58" s="16"/>
      <c r="E58" s="16"/>
      <c r="F58" s="17"/>
      <c r="H58" t="s">
        <v>34</v>
      </c>
      <c r="I58">
        <f>SUM(I57)*1.25</f>
        <v>133926.25</v>
      </c>
    </row>
    <row r="59" spans="1:9" x14ac:dyDescent="0.35">
      <c r="A59" s="15" t="s">
        <v>25</v>
      </c>
      <c r="B59" s="16"/>
      <c r="C59" s="16"/>
      <c r="D59" s="16"/>
      <c r="E59" s="16"/>
      <c r="F59" s="17"/>
    </row>
    <row r="60" spans="1:9" x14ac:dyDescent="0.35">
      <c r="A60" s="15" t="s">
        <v>26</v>
      </c>
      <c r="B60" s="16"/>
      <c r="C60" s="16"/>
      <c r="D60" s="16"/>
      <c r="E60" s="16"/>
      <c r="F60" s="17"/>
    </row>
    <row r="61" spans="1:9" x14ac:dyDescent="0.35">
      <c r="A61" s="15" t="s">
        <v>27</v>
      </c>
      <c r="B61" s="16"/>
      <c r="C61" s="16"/>
      <c r="D61" s="16"/>
      <c r="E61" s="16"/>
      <c r="F61" s="17"/>
    </row>
    <row r="62" spans="1:9" x14ac:dyDescent="0.35">
      <c r="A62" s="15" t="s">
        <v>28</v>
      </c>
      <c r="B62" s="16"/>
      <c r="C62" s="16"/>
      <c r="D62" s="16"/>
      <c r="E62" s="16"/>
      <c r="F62" s="17"/>
    </row>
    <row r="63" spans="1:9" x14ac:dyDescent="0.35">
      <c r="A63" s="15" t="s">
        <v>29</v>
      </c>
      <c r="B63" s="16"/>
      <c r="C63" s="16"/>
      <c r="D63" s="16"/>
      <c r="E63" s="16"/>
      <c r="F63" s="17"/>
    </row>
    <row r="64" spans="1:9" x14ac:dyDescent="0.35">
      <c r="A64" s="15" t="s">
        <v>31</v>
      </c>
      <c r="B64" s="16"/>
      <c r="C64" s="16"/>
      <c r="D64" s="16"/>
      <c r="E64" s="16"/>
      <c r="F64" s="17"/>
    </row>
    <row r="65" spans="1:6" x14ac:dyDescent="0.35">
      <c r="A65" s="7"/>
      <c r="B65" s="7"/>
      <c r="C65" s="7"/>
      <c r="D65" s="7"/>
      <c r="E65" s="7"/>
      <c r="F65" s="7"/>
    </row>
  </sheetData>
  <mergeCells count="91">
    <mergeCell ref="A11:D11"/>
    <mergeCell ref="E11:F11"/>
    <mergeCell ref="A30:D30"/>
    <mergeCell ref="E30:F30"/>
    <mergeCell ref="A32:D32"/>
    <mergeCell ref="E32:F32"/>
    <mergeCell ref="A29:D29"/>
    <mergeCell ref="E29:F29"/>
    <mergeCell ref="A31:D31"/>
    <mergeCell ref="E31:F31"/>
    <mergeCell ref="A64:F64"/>
    <mergeCell ref="A63:F63"/>
    <mergeCell ref="A12:D12"/>
    <mergeCell ref="E12:F12"/>
    <mergeCell ref="A13:D13"/>
    <mergeCell ref="E13:F13"/>
    <mergeCell ref="A37:D37"/>
    <mergeCell ref="A39:D39"/>
    <mergeCell ref="E39:F39"/>
    <mergeCell ref="A34:D34"/>
    <mergeCell ref="E34:F34"/>
    <mergeCell ref="A35:D35"/>
    <mergeCell ref="E35:F35"/>
    <mergeCell ref="A36:D36"/>
    <mergeCell ref="E36:F36"/>
    <mergeCell ref="A18:D18"/>
    <mergeCell ref="E18:F18"/>
    <mergeCell ref="A19:D19"/>
    <mergeCell ref="A47:F47"/>
    <mergeCell ref="A48:F48"/>
    <mergeCell ref="A45:F45"/>
    <mergeCell ref="A46:F46"/>
    <mergeCell ref="A21:D21"/>
    <mergeCell ref="E21:F21"/>
    <mergeCell ref="A25:D25"/>
    <mergeCell ref="E25:F25"/>
    <mergeCell ref="A26:D26"/>
    <mergeCell ref="E37:F37"/>
    <mergeCell ref="A22:D22"/>
    <mergeCell ref="E22:F22"/>
    <mergeCell ref="A23:D23"/>
    <mergeCell ref="B6:F6"/>
    <mergeCell ref="A8:D8"/>
    <mergeCell ref="E8:F8"/>
    <mergeCell ref="A10:D10"/>
    <mergeCell ref="E10:F10"/>
    <mergeCell ref="A16:D16"/>
    <mergeCell ref="A17:D17"/>
    <mergeCell ref="E17:F17"/>
    <mergeCell ref="E16:F16"/>
    <mergeCell ref="A15:D15"/>
    <mergeCell ref="E15:F15"/>
    <mergeCell ref="A1:F1"/>
    <mergeCell ref="C2:F2"/>
    <mergeCell ref="C3:F3"/>
    <mergeCell ref="C4:F4"/>
    <mergeCell ref="C5:F5"/>
    <mergeCell ref="E23:F23"/>
    <mergeCell ref="A24:D24"/>
    <mergeCell ref="E24:F24"/>
    <mergeCell ref="A49:F49"/>
    <mergeCell ref="A9:D9"/>
    <mergeCell ref="E9:F9"/>
    <mergeCell ref="A27:D27"/>
    <mergeCell ref="E27:F27"/>
    <mergeCell ref="E19:F19"/>
    <mergeCell ref="A20:D20"/>
    <mergeCell ref="E26:F26"/>
    <mergeCell ref="A28:D28"/>
    <mergeCell ref="E28:F28"/>
    <mergeCell ref="E20:F20"/>
    <mergeCell ref="A40:D40"/>
    <mergeCell ref="E40:F40"/>
    <mergeCell ref="A50:F50"/>
    <mergeCell ref="A51:F51"/>
    <mergeCell ref="E54:F54"/>
    <mergeCell ref="A52:F52"/>
    <mergeCell ref="A62:F62"/>
    <mergeCell ref="A56:F56"/>
    <mergeCell ref="A57:F57"/>
    <mergeCell ref="A58:F58"/>
    <mergeCell ref="A60:F60"/>
    <mergeCell ref="A59:F59"/>
    <mergeCell ref="A54:D54"/>
    <mergeCell ref="A61:F61"/>
    <mergeCell ref="A42:D42"/>
    <mergeCell ref="E42:F42"/>
    <mergeCell ref="A43:D43"/>
    <mergeCell ref="E43:F43"/>
    <mergeCell ref="A33:D33"/>
    <mergeCell ref="E33:F3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nelso</dc:creator>
  <cp:lastModifiedBy>nelsonmartinezjr04@gmail.com</cp:lastModifiedBy>
  <cp:lastPrinted>2021-03-17T03:33:40Z</cp:lastPrinted>
  <dcterms:created xsi:type="dcterms:W3CDTF">2020-09-04T00:19:17Z</dcterms:created>
  <dcterms:modified xsi:type="dcterms:W3CDTF">2021-04-29T04:07:41Z</dcterms:modified>
</cp:coreProperties>
</file>