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75" documentId="8_{AB630BA8-D224-474A-AA97-49DD2AFE4D8B}" xr6:coauthVersionLast="47" xr6:coauthVersionMax="47" xr10:uidLastSave="{D9F4CB2D-6FD8-470D-B606-582E3418B03B}"/>
  <bookViews>
    <workbookView xWindow="-3310" yWindow="3200" windowWidth="10440" windowHeight="788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50" i="1" s="1"/>
  <c r="H43" i="1"/>
  <c r="H42" i="1"/>
  <c r="H39" i="1"/>
  <c r="H38" i="1"/>
  <c r="H37" i="1"/>
  <c r="H36" i="1"/>
  <c r="H35" i="1"/>
  <c r="H29" i="1"/>
  <c r="H28" i="1"/>
  <c r="H27" i="1"/>
  <c r="H26" i="1"/>
  <c r="H25" i="1"/>
  <c r="H34" i="1"/>
  <c r="H33" i="1"/>
  <c r="H32" i="1"/>
  <c r="H24" i="1"/>
  <c r="H13" i="1"/>
  <c r="H12" i="1"/>
  <c r="H44" i="1" l="1"/>
  <c r="H40" i="1"/>
  <c r="H9" i="1"/>
  <c r="H19" i="1"/>
  <c r="H18" i="1"/>
  <c r="H17" i="1"/>
  <c r="H16" i="1"/>
  <c r="H22" i="1"/>
  <c r="H23" i="1"/>
  <c r="H46" i="1"/>
  <c r="H47" i="1" s="1"/>
  <c r="H11" i="1"/>
  <c r="H10" i="1"/>
  <c r="H20" i="1" l="1"/>
  <c r="H30" i="1"/>
  <c r="J59" i="1" s="1"/>
  <c r="J64" i="1" s="1"/>
  <c r="J65" i="1" s="1"/>
  <c r="H14" i="1"/>
</calcChain>
</file>

<file path=xl/sharedStrings.xml><?xml version="1.0" encoding="utf-8"?>
<sst xmlns="http://schemas.openxmlformats.org/spreadsheetml/2006/main" count="82" uniqueCount="75">
  <si>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</si>
  <si>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</si>
  <si>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</si>
  <si>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</si>
  <si>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</si>
  <si>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</si>
  <si>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</si>
  <si>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</si>
  <si>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</si>
  <si>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</si>
  <si>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</si>
  <si>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</si>
  <si>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</si>
  <si>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</si>
  <si>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</si>
  <si>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</si>
  <si>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</si>
  <si>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</si>
  <si>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</si>
  <si>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</si>
  <si>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</si>
  <si>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</si>
  <si>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</si>
  <si>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</si>
  <si>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</si>
  <si>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</si>
  <si>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</si>
  <si>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</si>
  <si>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</si>
  <si>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</si>
  <si>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</si>
  <si>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</si>
  <si>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</si>
  <si>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Sawcuts and Patchbacks of Concrete/Asphalt Excluded</t>
  </si>
  <si>
    <t>Groundcovers</t>
  </si>
  <si>
    <t>Grouted/ Hand Placed Rip Rap Excluded</t>
  </si>
  <si>
    <t>New Total</t>
  </si>
  <si>
    <t>24" Box Chitalpa (1.25" Caliper)</t>
  </si>
  <si>
    <t>24" Box Rio Grande Ash (1.25" Caliper)</t>
  </si>
  <si>
    <t>60" Box Ironwood (3" Caliper)</t>
  </si>
  <si>
    <t>48" Box Blue Palo Verde (3.5" Caliper)</t>
  </si>
  <si>
    <t>48" Box Velvet Mesquite (3.5" Caliper)</t>
  </si>
  <si>
    <t>Large Shrubs</t>
  </si>
  <si>
    <t>5 Gal Bush Dalea</t>
  </si>
  <si>
    <t>5 Gal Desert Lavender</t>
  </si>
  <si>
    <t>5 Gal Creosote Bush</t>
  </si>
  <si>
    <t>5 Gal Jojoba</t>
  </si>
  <si>
    <t>Small Shrubs</t>
  </si>
  <si>
    <t>5 Gal Purple Three-Awn</t>
  </si>
  <si>
    <t>5 Gal Pink Fairy Duster</t>
  </si>
  <si>
    <t>5 Gal Brittlebush</t>
  </si>
  <si>
    <t>5 Gal Turpentine Bush</t>
  </si>
  <si>
    <t>5 Gal Chuparosa</t>
  </si>
  <si>
    <t>5 Gal Deer Grass</t>
  </si>
  <si>
    <t>5 Gal Parry Penstemon</t>
  </si>
  <si>
    <t>5 Gal Globe Mallow</t>
  </si>
  <si>
    <t>5 Gal Murphys Agave</t>
  </si>
  <si>
    <t>6' Spear Saguaro</t>
  </si>
  <si>
    <t>5 Gal Desert Spoon</t>
  </si>
  <si>
    <t>5 Gal Golden Barrel Cactus</t>
  </si>
  <si>
    <t>6' Min. Ocotillo</t>
  </si>
  <si>
    <t>5 Gal Giant Hesperaloe</t>
  </si>
  <si>
    <t>5 Gal Beaver Tail Cactus</t>
  </si>
  <si>
    <t>5 Gal Banana Yucca</t>
  </si>
  <si>
    <t>5 Gal Damianita</t>
  </si>
  <si>
    <t>5 Gal Goodding Verbena</t>
  </si>
  <si>
    <t>5/8" Screened Table Mesa Brown</t>
  </si>
  <si>
    <t>Sod</t>
  </si>
  <si>
    <t>Tifway 419</t>
  </si>
  <si>
    <t>Waltz Construction</t>
  </si>
  <si>
    <t>Cacti/Accents</t>
  </si>
  <si>
    <t>Booster Pumps Excluded</t>
  </si>
  <si>
    <t>Rancho Solano Prep REV1</t>
  </si>
  <si>
    <t>Alternates</t>
  </si>
  <si>
    <t>Total with 1/2" Express Carmel ILO Table Mesa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</si>
</sst>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L77"/>
  <sheetViews>
    <sheetView tabSelected="1" topLeftCell="A48" workbookViewId="0">
      <selection activeCell="E77" sqref="E77"/>
    </sheetView>
  </sheetViews>
  <sheetFormatPr defaultRowHeight="14.5" x14ac:dyDescent="0.35"/>
  <cols>
    <col min="1" max="1" width="28.54296875" customWidth="1"/>
    <col min="2" max="2" width="10.54296875" customWidth="1"/>
    <col min="3" max="4" width="9.1796875" customWidth="1"/>
    <col min="8" max="8" width="15.1796875" customWidth="1"/>
    <col min="9" max="9" width="16.81640625" customWidth="1"/>
    <col min="10" max="10" width="12.26953125" customWidth="1"/>
  </cols>
  <sheetData>
    <row r="1" spans="1:10" ht="67.5" customHeight="1" x14ac:dyDescent="0.35">
      <c r="A1" s="25"/>
      <c r="B1" s="25"/>
      <c r="C1" s="25"/>
      <c r="D1" s="25"/>
      <c r="E1" s="25"/>
      <c r="F1" s="25"/>
    </row>
    <row r="2" spans="1:10" x14ac:dyDescent="0.35">
      <c r="A2" s="1" t="s">
        <v>0</v>
      </c>
      <c r="B2" s="1" t="s">
        <v>1</v>
      </c>
      <c r="C2" s="18" t="s">
        <v>69</v>
      </c>
      <c r="D2" s="19"/>
      <c r="E2" s="19"/>
      <c r="F2" s="20"/>
    </row>
    <row r="3" spans="1:10" ht="14.5" customHeight="1" x14ac:dyDescent="0.35">
      <c r="A3" s="2" t="s">
        <v>2</v>
      </c>
      <c r="B3" s="1" t="s">
        <v>3</v>
      </c>
      <c r="C3" s="26">
        <v>44480</v>
      </c>
      <c r="D3" s="27"/>
      <c r="E3" s="27"/>
      <c r="F3" s="28"/>
    </row>
    <row r="4" spans="1:10" x14ac:dyDescent="0.35">
      <c r="A4" s="1" t="s">
        <v>4</v>
      </c>
      <c r="B4" s="1" t="s">
        <v>5</v>
      </c>
      <c r="C4" s="18" t="s">
        <v>72</v>
      </c>
      <c r="D4" s="19"/>
      <c r="E4" s="19"/>
      <c r="F4" s="20"/>
    </row>
    <row r="5" spans="1:10" x14ac:dyDescent="0.35">
      <c r="A5" s="1" t="s">
        <v>6</v>
      </c>
      <c r="B5" s="1" t="s">
        <v>7</v>
      </c>
      <c r="C5" s="26">
        <v>44393</v>
      </c>
      <c r="D5" s="27"/>
      <c r="E5" s="27"/>
      <c r="F5" s="28"/>
    </row>
    <row r="6" spans="1:10" ht="14.5" customHeight="1" x14ac:dyDescent="0.35">
      <c r="A6" s="1" t="s">
        <v>8</v>
      </c>
      <c r="B6" s="29" t="s">
        <v>9</v>
      </c>
      <c r="C6" s="30"/>
      <c r="D6" s="30"/>
      <c r="E6" s="30"/>
      <c r="F6" s="31"/>
    </row>
    <row r="7" spans="1:10" x14ac:dyDescent="0.35">
      <c r="A7" s="3"/>
      <c r="B7" s="3"/>
      <c r="C7" s="3"/>
      <c r="D7" s="3"/>
      <c r="E7" s="3"/>
      <c r="F7" s="3"/>
    </row>
    <row r="8" spans="1:10" ht="17.149999999999999" customHeight="1" x14ac:dyDescent="0.35">
      <c r="A8" s="21" t="s">
        <v>10</v>
      </c>
      <c r="B8" s="21"/>
      <c r="C8" s="21"/>
      <c r="D8" s="21"/>
      <c r="E8" s="21" t="s">
        <v>11</v>
      </c>
      <c r="F8" s="22"/>
    </row>
    <row r="9" spans="1:10" x14ac:dyDescent="0.35">
      <c r="A9" s="18" t="s">
        <v>37</v>
      </c>
      <c r="B9" s="19"/>
      <c r="C9" s="19"/>
      <c r="D9" s="20"/>
      <c r="E9" s="23">
        <v>15</v>
      </c>
      <c r="F9" s="24"/>
      <c r="G9">
        <v>110</v>
      </c>
      <c r="H9">
        <f>E9*G9</f>
        <v>1650</v>
      </c>
      <c r="I9">
        <v>250</v>
      </c>
    </row>
    <row r="10" spans="1:10" x14ac:dyDescent="0.35">
      <c r="A10" s="18" t="s">
        <v>38</v>
      </c>
      <c r="B10" s="19"/>
      <c r="C10" s="19"/>
      <c r="D10" s="20"/>
      <c r="E10" s="23">
        <v>17</v>
      </c>
      <c r="F10" s="24"/>
      <c r="G10">
        <v>110</v>
      </c>
      <c r="H10">
        <f>E10*G10</f>
        <v>1870</v>
      </c>
      <c r="I10">
        <v>250</v>
      </c>
    </row>
    <row r="11" spans="1:10" x14ac:dyDescent="0.35">
      <c r="A11" s="18" t="s">
        <v>39</v>
      </c>
      <c r="B11" s="19"/>
      <c r="C11" s="19"/>
      <c r="D11" s="20"/>
      <c r="E11" s="23">
        <v>3</v>
      </c>
      <c r="F11" s="24"/>
      <c r="G11">
        <v>3500</v>
      </c>
      <c r="H11">
        <f t="shared" ref="H11" si="0">E11*G11</f>
        <v>10500</v>
      </c>
      <c r="I11">
        <v>6000</v>
      </c>
    </row>
    <row r="12" spans="1:10" x14ac:dyDescent="0.35">
      <c r="A12" s="18" t="s">
        <v>40</v>
      </c>
      <c r="B12" s="19"/>
      <c r="C12" s="19"/>
      <c r="D12" s="20"/>
      <c r="E12" s="23">
        <v>20</v>
      </c>
      <c r="F12" s="24"/>
      <c r="G12">
        <v>110</v>
      </c>
      <c r="H12">
        <f>E12*G12</f>
        <v>2200</v>
      </c>
      <c r="I12">
        <v>2000</v>
      </c>
      <c r="J12">
        <v>35000</v>
      </c>
    </row>
    <row r="13" spans="1:10" x14ac:dyDescent="0.35">
      <c r="A13" s="18" t="s">
        <v>41</v>
      </c>
      <c r="B13" s="19"/>
      <c r="C13" s="19"/>
      <c r="D13" s="20"/>
      <c r="E13" s="23">
        <v>11</v>
      </c>
      <c r="F13" s="24"/>
      <c r="G13">
        <v>110</v>
      </c>
      <c r="H13">
        <f>E13*G13</f>
        <v>1210</v>
      </c>
      <c r="I13">
        <v>2000</v>
      </c>
      <c r="J13">
        <v>29750</v>
      </c>
    </row>
    <row r="14" spans="1:10" x14ac:dyDescent="0.35">
      <c r="A14" s="6"/>
      <c r="B14" s="6"/>
      <c r="C14" s="6"/>
      <c r="D14" s="6"/>
      <c r="E14" s="4"/>
      <c r="F14" s="7"/>
      <c r="H14">
        <f>SUM(H9:H13)</f>
        <v>17430</v>
      </c>
    </row>
    <row r="15" spans="1:10" ht="15" customHeight="1" x14ac:dyDescent="0.35">
      <c r="A15" s="21" t="s">
        <v>42</v>
      </c>
      <c r="B15" s="21"/>
      <c r="C15" s="21"/>
      <c r="D15" s="21"/>
      <c r="E15" s="21" t="s">
        <v>11</v>
      </c>
      <c r="F15" s="22"/>
    </row>
    <row r="16" spans="1:10" x14ac:dyDescent="0.35">
      <c r="A16" s="18" t="s">
        <v>43</v>
      </c>
      <c r="B16" s="19"/>
      <c r="C16" s="19"/>
      <c r="D16" s="20"/>
      <c r="E16" s="23">
        <v>46</v>
      </c>
      <c r="F16" s="24"/>
      <c r="G16">
        <v>15</v>
      </c>
      <c r="H16">
        <f>E16*G16</f>
        <v>690</v>
      </c>
      <c r="I16">
        <v>40</v>
      </c>
    </row>
    <row r="17" spans="1:9" x14ac:dyDescent="0.35">
      <c r="A17" s="18" t="s">
        <v>44</v>
      </c>
      <c r="B17" s="19"/>
      <c r="C17" s="19"/>
      <c r="D17" s="20"/>
      <c r="E17" s="23">
        <v>63</v>
      </c>
      <c r="F17" s="24"/>
      <c r="G17">
        <v>15</v>
      </c>
      <c r="H17">
        <f t="shared" ref="H17" si="1">E17*G17</f>
        <v>945</v>
      </c>
      <c r="I17">
        <v>40</v>
      </c>
    </row>
    <row r="18" spans="1:9" x14ac:dyDescent="0.35">
      <c r="A18" s="18" t="s">
        <v>45</v>
      </c>
      <c r="B18" s="19"/>
      <c r="C18" s="19"/>
      <c r="D18" s="20"/>
      <c r="E18" s="23">
        <v>37</v>
      </c>
      <c r="F18" s="24"/>
      <c r="G18">
        <v>15</v>
      </c>
      <c r="H18">
        <f>E18*G18</f>
        <v>555</v>
      </c>
      <c r="I18">
        <v>40</v>
      </c>
    </row>
    <row r="19" spans="1:9" x14ac:dyDescent="0.35">
      <c r="A19" s="18" t="s">
        <v>46</v>
      </c>
      <c r="B19" s="19"/>
      <c r="C19" s="19"/>
      <c r="D19" s="20"/>
      <c r="E19" s="23">
        <v>62</v>
      </c>
      <c r="F19" s="24"/>
      <c r="G19">
        <v>15</v>
      </c>
      <c r="H19">
        <f t="shared" ref="H19" si="2">E19*G19</f>
        <v>930</v>
      </c>
      <c r="I19">
        <v>40</v>
      </c>
    </row>
    <row r="20" spans="1:9" x14ac:dyDescent="0.35">
      <c r="A20" s="6"/>
      <c r="B20" s="6"/>
      <c r="C20" s="6"/>
      <c r="D20" s="6"/>
      <c r="E20" s="4"/>
      <c r="F20" s="7"/>
      <c r="H20">
        <f>SUM(H16:H19)</f>
        <v>3120</v>
      </c>
    </row>
    <row r="21" spans="1:9" x14ac:dyDescent="0.35">
      <c r="A21" s="21" t="s">
        <v>47</v>
      </c>
      <c r="B21" s="21"/>
      <c r="C21" s="21"/>
      <c r="D21" s="21"/>
      <c r="E21" s="21" t="s">
        <v>11</v>
      </c>
      <c r="F21" s="22"/>
    </row>
    <row r="22" spans="1:9" x14ac:dyDescent="0.35">
      <c r="A22" s="18" t="s">
        <v>48</v>
      </c>
      <c r="B22" s="19"/>
      <c r="C22" s="19"/>
      <c r="D22" s="20"/>
      <c r="E22" s="23">
        <v>180</v>
      </c>
      <c r="F22" s="24"/>
      <c r="G22">
        <v>12</v>
      </c>
      <c r="H22">
        <f t="shared" ref="H22:H23" si="3">E22*G22</f>
        <v>2160</v>
      </c>
      <c r="I22">
        <v>35</v>
      </c>
    </row>
    <row r="23" spans="1:9" x14ac:dyDescent="0.35">
      <c r="A23" s="18" t="s">
        <v>49</v>
      </c>
      <c r="B23" s="19"/>
      <c r="C23" s="19"/>
      <c r="D23" s="20"/>
      <c r="E23" s="23">
        <v>64</v>
      </c>
      <c r="F23" s="24"/>
      <c r="G23">
        <v>12</v>
      </c>
      <c r="H23">
        <f t="shared" si="3"/>
        <v>768</v>
      </c>
      <c r="I23">
        <v>35</v>
      </c>
    </row>
    <row r="24" spans="1:9" x14ac:dyDescent="0.35">
      <c r="A24" s="18" t="s">
        <v>50</v>
      </c>
      <c r="B24" s="19"/>
      <c r="C24" s="19"/>
      <c r="D24" s="20"/>
      <c r="E24" s="23">
        <v>140</v>
      </c>
      <c r="F24" s="24"/>
      <c r="G24">
        <v>13</v>
      </c>
      <c r="H24">
        <f>E24*G24</f>
        <v>1820</v>
      </c>
      <c r="I24">
        <v>35</v>
      </c>
    </row>
    <row r="25" spans="1:9" x14ac:dyDescent="0.35">
      <c r="A25" s="18" t="s">
        <v>51</v>
      </c>
      <c r="B25" s="19"/>
      <c r="C25" s="19"/>
      <c r="D25" s="20"/>
      <c r="E25" s="23">
        <v>72</v>
      </c>
      <c r="F25" s="24"/>
      <c r="G25">
        <v>15</v>
      </c>
      <c r="H25">
        <f>E25*G25</f>
        <v>1080</v>
      </c>
      <c r="I25">
        <v>40</v>
      </c>
    </row>
    <row r="26" spans="1:9" x14ac:dyDescent="0.35">
      <c r="A26" s="18" t="s">
        <v>52</v>
      </c>
      <c r="B26" s="19"/>
      <c r="C26" s="19"/>
      <c r="D26" s="20"/>
      <c r="E26" s="23">
        <v>81</v>
      </c>
      <c r="F26" s="24"/>
      <c r="G26">
        <v>15</v>
      </c>
      <c r="H26">
        <f t="shared" ref="H26" si="4">E26*G26</f>
        <v>1215</v>
      </c>
      <c r="I26">
        <v>40</v>
      </c>
    </row>
    <row r="27" spans="1:9" x14ac:dyDescent="0.35">
      <c r="A27" s="18" t="s">
        <v>53</v>
      </c>
      <c r="B27" s="19"/>
      <c r="C27" s="19"/>
      <c r="D27" s="20"/>
      <c r="E27" s="23">
        <v>166</v>
      </c>
      <c r="F27" s="24"/>
      <c r="G27">
        <v>15</v>
      </c>
      <c r="H27">
        <f>E27*G27</f>
        <v>2490</v>
      </c>
      <c r="I27">
        <v>40</v>
      </c>
    </row>
    <row r="28" spans="1:9" x14ac:dyDescent="0.35">
      <c r="A28" s="18" t="s">
        <v>54</v>
      </c>
      <c r="B28" s="19"/>
      <c r="C28" s="19"/>
      <c r="D28" s="20"/>
      <c r="E28" s="23">
        <v>57</v>
      </c>
      <c r="F28" s="24"/>
      <c r="G28">
        <v>15</v>
      </c>
      <c r="H28">
        <f t="shared" ref="H28" si="5">E28*G28</f>
        <v>855</v>
      </c>
      <c r="I28">
        <v>40</v>
      </c>
    </row>
    <row r="29" spans="1:9" x14ac:dyDescent="0.35">
      <c r="A29" s="18" t="s">
        <v>55</v>
      </c>
      <c r="B29" s="19"/>
      <c r="C29" s="19"/>
      <c r="D29" s="20"/>
      <c r="E29" s="23">
        <v>96</v>
      </c>
      <c r="F29" s="24"/>
      <c r="G29">
        <v>15</v>
      </c>
      <c r="H29">
        <f t="shared" ref="H29" si="6">E29*G29</f>
        <v>1440</v>
      </c>
      <c r="I29">
        <v>40</v>
      </c>
    </row>
    <row r="30" spans="1:9" x14ac:dyDescent="0.35">
      <c r="A30" s="10"/>
      <c r="B30" s="10"/>
      <c r="C30" s="10"/>
      <c r="D30" s="10"/>
      <c r="E30" s="4"/>
      <c r="F30" s="11"/>
      <c r="H30">
        <f>SUM(H22:H29)</f>
        <v>11828</v>
      </c>
    </row>
    <row r="31" spans="1:9" x14ac:dyDescent="0.35">
      <c r="A31" s="21" t="s">
        <v>70</v>
      </c>
      <c r="B31" s="21"/>
      <c r="C31" s="21"/>
      <c r="D31" s="21"/>
      <c r="E31" s="21" t="s">
        <v>11</v>
      </c>
      <c r="F31" s="22"/>
    </row>
    <row r="32" spans="1:9" x14ac:dyDescent="0.35">
      <c r="A32" s="18" t="s">
        <v>56</v>
      </c>
      <c r="B32" s="19"/>
      <c r="C32" s="19"/>
      <c r="D32" s="20"/>
      <c r="E32" s="23">
        <v>21</v>
      </c>
      <c r="F32" s="24"/>
      <c r="G32">
        <v>35</v>
      </c>
      <c r="H32">
        <f t="shared" ref="H32:H33" si="7">E32*G32</f>
        <v>735</v>
      </c>
      <c r="I32">
        <v>95</v>
      </c>
    </row>
    <row r="33" spans="1:9" x14ac:dyDescent="0.35">
      <c r="A33" s="18" t="s">
        <v>57</v>
      </c>
      <c r="B33" s="19"/>
      <c r="C33" s="19"/>
      <c r="D33" s="20"/>
      <c r="E33" s="23">
        <v>4</v>
      </c>
      <c r="F33" s="24"/>
      <c r="G33">
        <v>450</v>
      </c>
      <c r="H33">
        <f t="shared" si="7"/>
        <v>1800</v>
      </c>
      <c r="I33">
        <v>1100</v>
      </c>
    </row>
    <row r="34" spans="1:9" x14ac:dyDescent="0.35">
      <c r="A34" s="18" t="s">
        <v>58</v>
      </c>
      <c r="B34" s="19"/>
      <c r="C34" s="19"/>
      <c r="D34" s="20"/>
      <c r="E34" s="23">
        <v>110</v>
      </c>
      <c r="F34" s="24"/>
      <c r="G34">
        <v>12</v>
      </c>
      <c r="H34">
        <f>E34*G34</f>
        <v>1320</v>
      </c>
      <c r="I34">
        <v>40</v>
      </c>
    </row>
    <row r="35" spans="1:9" x14ac:dyDescent="0.35">
      <c r="A35" s="18" t="s">
        <v>59</v>
      </c>
      <c r="B35" s="19"/>
      <c r="C35" s="19"/>
      <c r="D35" s="20"/>
      <c r="E35" s="23">
        <v>11</v>
      </c>
      <c r="F35" s="24"/>
      <c r="G35">
        <v>35</v>
      </c>
      <c r="H35">
        <f t="shared" ref="H35:H36" si="8">E35*G35</f>
        <v>385</v>
      </c>
      <c r="I35">
        <v>85</v>
      </c>
    </row>
    <row r="36" spans="1:9" x14ac:dyDescent="0.35">
      <c r="A36" s="18" t="s">
        <v>60</v>
      </c>
      <c r="B36" s="19"/>
      <c r="C36" s="19"/>
      <c r="D36" s="20"/>
      <c r="E36" s="23">
        <v>11</v>
      </c>
      <c r="F36" s="24"/>
      <c r="G36">
        <v>95</v>
      </c>
      <c r="H36">
        <f t="shared" si="8"/>
        <v>1045</v>
      </c>
      <c r="I36">
        <v>175</v>
      </c>
    </row>
    <row r="37" spans="1:9" x14ac:dyDescent="0.35">
      <c r="A37" s="18" t="s">
        <v>61</v>
      </c>
      <c r="B37" s="19"/>
      <c r="C37" s="19"/>
      <c r="D37" s="20"/>
      <c r="E37" s="23">
        <v>73</v>
      </c>
      <c r="F37" s="24"/>
      <c r="G37">
        <v>12</v>
      </c>
      <c r="H37">
        <f>E37*G37</f>
        <v>876</v>
      </c>
      <c r="I37">
        <v>95</v>
      </c>
    </row>
    <row r="38" spans="1:9" x14ac:dyDescent="0.35">
      <c r="A38" s="18" t="s">
        <v>62</v>
      </c>
      <c r="B38" s="19"/>
      <c r="C38" s="19"/>
      <c r="D38" s="20"/>
      <c r="E38" s="23">
        <v>49</v>
      </c>
      <c r="F38" s="24"/>
      <c r="G38">
        <v>35</v>
      </c>
      <c r="H38">
        <f>E38*G38</f>
        <v>1715</v>
      </c>
      <c r="I38">
        <v>95</v>
      </c>
    </row>
    <row r="39" spans="1:9" x14ac:dyDescent="0.35">
      <c r="A39" s="18" t="s">
        <v>63</v>
      </c>
      <c r="B39" s="19"/>
      <c r="C39" s="19"/>
      <c r="D39" s="20"/>
      <c r="E39" s="23">
        <v>60</v>
      </c>
      <c r="F39" s="24"/>
      <c r="G39">
        <v>25</v>
      </c>
      <c r="H39">
        <f t="shared" ref="H39" si="9">E39*G39</f>
        <v>1500</v>
      </c>
      <c r="I39">
        <v>85</v>
      </c>
    </row>
    <row r="40" spans="1:9" x14ac:dyDescent="0.35">
      <c r="A40" s="12"/>
      <c r="B40" s="12"/>
      <c r="C40" s="12"/>
      <c r="D40" s="12"/>
      <c r="E40" s="4"/>
      <c r="F40" s="13"/>
      <c r="H40">
        <f>SUM(H32:H39)</f>
        <v>9376</v>
      </c>
    </row>
    <row r="41" spans="1:9" x14ac:dyDescent="0.35">
      <c r="A41" s="21" t="s">
        <v>34</v>
      </c>
      <c r="B41" s="21"/>
      <c r="C41" s="21"/>
      <c r="D41" s="21"/>
      <c r="E41" s="21" t="s">
        <v>11</v>
      </c>
      <c r="F41" s="22"/>
    </row>
    <row r="42" spans="1:9" x14ac:dyDescent="0.35">
      <c r="A42" s="18" t="s">
        <v>64</v>
      </c>
      <c r="B42" s="19"/>
      <c r="C42" s="19"/>
      <c r="D42" s="20"/>
      <c r="E42" s="23">
        <v>116</v>
      </c>
      <c r="F42" s="24"/>
      <c r="G42">
        <v>15</v>
      </c>
      <c r="H42">
        <f t="shared" ref="H42:H43" si="10">E42*G42</f>
        <v>1740</v>
      </c>
      <c r="I42">
        <v>40</v>
      </c>
    </row>
    <row r="43" spans="1:9" x14ac:dyDescent="0.35">
      <c r="A43" s="18" t="s">
        <v>65</v>
      </c>
      <c r="B43" s="19"/>
      <c r="C43" s="19"/>
      <c r="D43" s="20"/>
      <c r="E43" s="23">
        <v>94</v>
      </c>
      <c r="F43" s="24"/>
      <c r="G43">
        <v>15</v>
      </c>
      <c r="H43">
        <f t="shared" si="10"/>
        <v>1410</v>
      </c>
      <c r="I43">
        <v>40</v>
      </c>
    </row>
    <row r="44" spans="1:9" x14ac:dyDescent="0.35">
      <c r="A44" s="8"/>
      <c r="B44" s="8"/>
      <c r="C44" s="8"/>
      <c r="D44" s="8"/>
      <c r="E44" s="4"/>
      <c r="F44" s="9"/>
      <c r="H44">
        <f>SUM(H42:H43)</f>
        <v>3150</v>
      </c>
    </row>
    <row r="45" spans="1:9" x14ac:dyDescent="0.35">
      <c r="A45" s="21" t="s">
        <v>12</v>
      </c>
      <c r="B45" s="21"/>
      <c r="C45" s="21"/>
      <c r="D45" s="21"/>
      <c r="E45" s="21" t="s">
        <v>11</v>
      </c>
      <c r="F45" s="22"/>
    </row>
    <row r="46" spans="1:9" x14ac:dyDescent="0.35">
      <c r="A46" s="18" t="s">
        <v>66</v>
      </c>
      <c r="B46" s="19"/>
      <c r="C46" s="19"/>
      <c r="D46" s="20"/>
      <c r="E46" s="23">
        <v>450</v>
      </c>
      <c r="F46" s="24"/>
      <c r="G46">
        <v>45</v>
      </c>
      <c r="H46">
        <f>E46*G46</f>
        <v>20250</v>
      </c>
      <c r="I46">
        <v>95</v>
      </c>
    </row>
    <row r="47" spans="1:9" x14ac:dyDescent="0.35">
      <c r="A47" s="12"/>
      <c r="B47" s="12"/>
      <c r="C47" s="12"/>
      <c r="D47" s="12"/>
      <c r="E47" s="4"/>
      <c r="F47" s="13"/>
      <c r="H47">
        <f>SUM(H46)</f>
        <v>20250</v>
      </c>
    </row>
    <row r="48" spans="1:9" x14ac:dyDescent="0.35">
      <c r="A48" s="21" t="s">
        <v>67</v>
      </c>
      <c r="B48" s="21"/>
      <c r="C48" s="21"/>
      <c r="D48" s="21"/>
      <c r="E48" s="21" t="s">
        <v>11</v>
      </c>
      <c r="F48" s="22"/>
    </row>
    <row r="49" spans="1:12" x14ac:dyDescent="0.35">
      <c r="A49" s="18" t="s">
        <v>68</v>
      </c>
      <c r="B49" s="19"/>
      <c r="C49" s="19"/>
      <c r="D49" s="20"/>
      <c r="E49" s="23">
        <v>20425</v>
      </c>
      <c r="F49" s="24"/>
      <c r="G49">
        <v>0.55000000000000004</v>
      </c>
      <c r="H49">
        <f>E49*G49</f>
        <v>11233.75</v>
      </c>
    </row>
    <row r="50" spans="1:12" x14ac:dyDescent="0.35">
      <c r="A50" s="8"/>
      <c r="B50" s="8"/>
      <c r="C50" s="8"/>
      <c r="D50" s="8"/>
      <c r="E50" s="4"/>
      <c r="F50" s="9"/>
      <c r="H50">
        <f>SUM(H49)</f>
        <v>11233.75</v>
      </c>
    </row>
    <row r="51" spans="1:12" x14ac:dyDescent="0.35">
      <c r="A51" s="21" t="s">
        <v>13</v>
      </c>
      <c r="B51" s="21"/>
      <c r="C51" s="21"/>
      <c r="D51" s="21"/>
      <c r="E51" s="21"/>
      <c r="F51" s="22"/>
    </row>
    <row r="52" spans="1:12" x14ac:dyDescent="0.35">
      <c r="A52" s="18" t="s">
        <v>14</v>
      </c>
      <c r="B52" s="19"/>
      <c r="C52" s="19"/>
      <c r="D52" s="19"/>
      <c r="E52" s="19"/>
      <c r="F52" s="20"/>
    </row>
    <row r="53" spans="1:12" x14ac:dyDescent="0.35">
      <c r="A53" s="18" t="s">
        <v>15</v>
      </c>
      <c r="B53" s="19"/>
      <c r="C53" s="19"/>
      <c r="D53" s="19"/>
      <c r="E53" s="19"/>
      <c r="F53" s="20"/>
    </row>
    <row r="54" spans="1:12" x14ac:dyDescent="0.35">
      <c r="A54" s="18" t="s">
        <v>16</v>
      </c>
      <c r="B54" s="19"/>
      <c r="C54" s="19"/>
      <c r="D54" s="19"/>
      <c r="E54" s="19"/>
      <c r="F54" s="20"/>
    </row>
    <row r="55" spans="1:12" x14ac:dyDescent="0.35">
      <c r="A55" s="18" t="s">
        <v>17</v>
      </c>
      <c r="B55" s="19"/>
      <c r="C55" s="19"/>
      <c r="D55" s="19"/>
      <c r="E55" s="19"/>
      <c r="F55" s="20"/>
    </row>
    <row r="56" spans="1:12" x14ac:dyDescent="0.35">
      <c r="A56" s="18" t="s">
        <v>18</v>
      </c>
      <c r="B56" s="19"/>
      <c r="C56" s="19"/>
      <c r="D56" s="19"/>
      <c r="E56" s="19"/>
      <c r="F56" s="20"/>
    </row>
    <row r="57" spans="1:12" x14ac:dyDescent="0.35">
      <c r="A57" s="18" t="s">
        <v>19</v>
      </c>
      <c r="B57" s="19"/>
      <c r="C57" s="19"/>
      <c r="D57" s="19"/>
      <c r="E57" s="19"/>
      <c r="F57" s="20"/>
    </row>
    <row r="58" spans="1:12" x14ac:dyDescent="0.35">
      <c r="A58" s="18" t="s">
        <v>20</v>
      </c>
      <c r="B58" s="19"/>
      <c r="C58" s="19"/>
      <c r="D58" s="19"/>
      <c r="E58" s="19"/>
      <c r="F58" s="20"/>
    </row>
    <row r="59" spans="1:12" ht="15" thickBot="1" x14ac:dyDescent="0.4">
      <c r="A59" s="3"/>
      <c r="B59" s="3"/>
      <c r="C59" s="3"/>
      <c r="D59" s="3"/>
      <c r="E59" s="3"/>
      <c r="F59" s="3"/>
      <c r="I59" t="s">
        <v>29</v>
      </c>
      <c r="J59">
        <f>SUM(H50,H47,H44,H40,H30,H20,H14)</f>
        <v>76387.75</v>
      </c>
    </row>
    <row r="60" spans="1:12" x14ac:dyDescent="0.35">
      <c r="A60" s="14" t="s">
        <v>21</v>
      </c>
      <c r="B60" s="15"/>
      <c r="C60" s="15"/>
      <c r="D60" s="16"/>
      <c r="E60" s="14">
        <v>257550</v>
      </c>
      <c r="F60" s="16"/>
      <c r="I60" t="s">
        <v>30</v>
      </c>
      <c r="J60">
        <v>40000</v>
      </c>
    </row>
    <row r="61" spans="1:12" x14ac:dyDescent="0.35">
      <c r="A61" s="5"/>
      <c r="B61" s="5"/>
      <c r="C61" s="5"/>
      <c r="D61" s="5"/>
      <c r="E61" s="5"/>
      <c r="F61" s="5"/>
      <c r="I61" t="s">
        <v>31</v>
      </c>
      <c r="J61">
        <v>64400</v>
      </c>
    </row>
    <row r="62" spans="1:12" x14ac:dyDescent="0.35">
      <c r="A62" s="17" t="s">
        <v>22</v>
      </c>
      <c r="B62" s="17"/>
      <c r="C62" s="17"/>
      <c r="D62" s="17"/>
      <c r="E62" s="17"/>
      <c r="F62" s="17"/>
      <c r="I62" t="s">
        <v>32</v>
      </c>
      <c r="J62">
        <v>14000</v>
      </c>
    </row>
    <row r="63" spans="1:12" x14ac:dyDescent="0.35">
      <c r="A63" s="18" t="s">
        <v>23</v>
      </c>
      <c r="B63" s="19"/>
      <c r="C63" s="19"/>
      <c r="D63" s="19"/>
      <c r="E63" s="19"/>
      <c r="F63" s="20"/>
    </row>
    <row r="64" spans="1:12" x14ac:dyDescent="0.35">
      <c r="A64" s="18" t="s">
        <v>24</v>
      </c>
      <c r="B64" s="19"/>
      <c r="C64" s="19"/>
      <c r="D64" s="19"/>
      <c r="E64" s="19"/>
      <c r="F64" s="20"/>
      <c r="I64" t="s">
        <v>36</v>
      </c>
      <c r="J64">
        <f>SUM(J59:J62)</f>
        <v>194787.75</v>
      </c>
      <c r="L64">
        <v>308185</v>
      </c>
    </row>
    <row r="65" spans="1:10" x14ac:dyDescent="0.35">
      <c r="A65" s="18" t="s">
        <v>25</v>
      </c>
      <c r="B65" s="19"/>
      <c r="C65" s="19"/>
      <c r="D65" s="19"/>
      <c r="E65" s="19"/>
      <c r="F65" s="20"/>
      <c r="J65">
        <f>SUM(J64)*1.25</f>
        <v>243484.6875</v>
      </c>
    </row>
    <row r="66" spans="1:10" x14ac:dyDescent="0.35">
      <c r="A66" s="18" t="s">
        <v>26</v>
      </c>
      <c r="B66" s="19"/>
      <c r="C66" s="19"/>
      <c r="D66" s="19"/>
      <c r="E66" s="19"/>
      <c r="F66" s="20"/>
    </row>
    <row r="67" spans="1:10" x14ac:dyDescent="0.35">
      <c r="A67" s="18" t="s">
        <v>27</v>
      </c>
      <c r="B67" s="19"/>
      <c r="C67" s="19"/>
      <c r="D67" s="19"/>
      <c r="E67" s="19"/>
      <c r="F67" s="20"/>
    </row>
    <row r="68" spans="1:10" x14ac:dyDescent="0.35">
      <c r="A68" s="35" t="s">
        <v>35</v>
      </c>
      <c r="B68" s="36"/>
      <c r="C68" s="36"/>
      <c r="D68" s="36"/>
      <c r="E68" s="36"/>
      <c r="F68" s="37"/>
    </row>
    <row r="69" spans="1:10" x14ac:dyDescent="0.35">
      <c r="A69" s="18" t="s">
        <v>28</v>
      </c>
      <c r="B69" s="19"/>
      <c r="C69" s="19"/>
      <c r="D69" s="19"/>
      <c r="E69" s="19"/>
      <c r="F69" s="20"/>
    </row>
    <row r="70" spans="1:10" x14ac:dyDescent="0.35">
      <c r="A70" s="35" t="s">
        <v>33</v>
      </c>
      <c r="B70" s="36"/>
      <c r="C70" s="36"/>
      <c r="D70" s="36"/>
      <c r="E70" s="36"/>
      <c r="F70" s="37"/>
    </row>
    <row r="71" spans="1:10" x14ac:dyDescent="0.35">
      <c r="A71" s="32" t="s">
        <v>71</v>
      </c>
      <c r="B71" s="33"/>
      <c r="C71" s="33"/>
      <c r="D71" s="33"/>
      <c r="E71" s="33"/>
      <c r="F71" s="34"/>
    </row>
    <row r="72" spans="1:10" ht="15.75" customHeight="1" x14ac:dyDescent="0.35"/>
    <row r="73" spans="1:10" x14ac:dyDescent="0.35">
      <c r="A73" s="17" t="s">
        <v>73</v>
      </c>
      <c r="B73" s="17"/>
      <c r="C73" s="17"/>
      <c r="D73" s="17"/>
      <c r="E73" s="17"/>
      <c r="F73" s="17"/>
    </row>
    <row r="74" spans="1:10" x14ac:dyDescent="0.35">
      <c r="A74" s="18" t="s">
        <v>74</v>
      </c>
      <c r="B74" s="19"/>
      <c r="C74" s="19"/>
      <c r="D74" s="19"/>
      <c r="E74" s="19"/>
      <c r="F74" s="20"/>
    </row>
    <row r="75" spans="1:10" ht="15" thickBot="1" x14ac:dyDescent="0.4">
      <c r="A75" s="3"/>
      <c r="B75" s="3"/>
      <c r="C75" s="3"/>
      <c r="D75" s="3"/>
      <c r="E75" s="3"/>
      <c r="F75" s="3"/>
    </row>
    <row r="76" spans="1:10" x14ac:dyDescent="0.35">
      <c r="A76" s="14" t="s">
        <v>21</v>
      </c>
      <c r="B76" s="15"/>
      <c r="C76" s="15"/>
      <c r="D76" s="16"/>
      <c r="E76" s="14">
        <v>243485</v>
      </c>
      <c r="F76" s="16"/>
    </row>
    <row r="77" spans="1:10" x14ac:dyDescent="0.35">
      <c r="A77" s="5"/>
      <c r="B77" s="5"/>
      <c r="C77" s="5"/>
      <c r="D77" s="5"/>
      <c r="E77" s="5"/>
      <c r="F77" s="5"/>
    </row>
  </sheetData>
  <mergeCells count="102">
    <mergeCell ref="A35:D35"/>
    <mergeCell ref="E35:F35"/>
    <mergeCell ref="A36:D36"/>
    <mergeCell ref="E36:F36"/>
    <mergeCell ref="A37:D37"/>
    <mergeCell ref="E37:F37"/>
    <mergeCell ref="A57:F57"/>
    <mergeCell ref="A58:F58"/>
    <mergeCell ref="A60:D60"/>
    <mergeCell ref="E60:F60"/>
    <mergeCell ref="A41:D41"/>
    <mergeCell ref="E41:F41"/>
    <mergeCell ref="A42:D42"/>
    <mergeCell ref="E42:F42"/>
    <mergeCell ref="A43:D43"/>
    <mergeCell ref="E43:F43"/>
    <mergeCell ref="A38:D38"/>
    <mergeCell ref="E38:F38"/>
    <mergeCell ref="A39:D39"/>
    <mergeCell ref="E39:F39"/>
    <mergeCell ref="A71:F71"/>
    <mergeCell ref="A68:F68"/>
    <mergeCell ref="A69:F69"/>
    <mergeCell ref="A67:F67"/>
    <mergeCell ref="A62:F62"/>
    <mergeCell ref="A63:F63"/>
    <mergeCell ref="A70:F70"/>
    <mergeCell ref="A64:F64"/>
    <mergeCell ref="A65:F65"/>
    <mergeCell ref="A66:F66"/>
    <mergeCell ref="A1:F1"/>
    <mergeCell ref="C2:F2"/>
    <mergeCell ref="C3:F3"/>
    <mergeCell ref="C4:F4"/>
    <mergeCell ref="C5:F5"/>
    <mergeCell ref="A8:D8"/>
    <mergeCell ref="E8:F8"/>
    <mergeCell ref="A21:D21"/>
    <mergeCell ref="E21:F21"/>
    <mergeCell ref="B6:F6"/>
    <mergeCell ref="A19:D19"/>
    <mergeCell ref="A16:D16"/>
    <mergeCell ref="E16:F16"/>
    <mergeCell ref="A11:D11"/>
    <mergeCell ref="E11:F11"/>
    <mergeCell ref="A10:D10"/>
    <mergeCell ref="E10:F10"/>
    <mergeCell ref="A9:D9"/>
    <mergeCell ref="E9:F9"/>
    <mergeCell ref="A25:D25"/>
    <mergeCell ref="E25:F25"/>
    <mergeCell ref="A24:D24"/>
    <mergeCell ref="A33:D33"/>
    <mergeCell ref="E33:F33"/>
    <mergeCell ref="E24:F24"/>
    <mergeCell ref="A31:D31"/>
    <mergeCell ref="A27:D27"/>
    <mergeCell ref="E27:F27"/>
    <mergeCell ref="A28:D28"/>
    <mergeCell ref="E28:F28"/>
    <mergeCell ref="A29:D29"/>
    <mergeCell ref="A26:D26"/>
    <mergeCell ref="E26:F26"/>
    <mergeCell ref="E23:F23"/>
    <mergeCell ref="A12:D12"/>
    <mergeCell ref="E12:F12"/>
    <mergeCell ref="A13:D13"/>
    <mergeCell ref="E13:F13"/>
    <mergeCell ref="A15:D15"/>
    <mergeCell ref="E15:F15"/>
    <mergeCell ref="A23:D23"/>
    <mergeCell ref="A22:D22"/>
    <mergeCell ref="E22:F22"/>
    <mergeCell ref="A17:D17"/>
    <mergeCell ref="E17:F17"/>
    <mergeCell ref="A18:D18"/>
    <mergeCell ref="E18:F18"/>
    <mergeCell ref="E19:F19"/>
    <mergeCell ref="A76:D76"/>
    <mergeCell ref="E76:F76"/>
    <mergeCell ref="A73:F73"/>
    <mergeCell ref="A74:F74"/>
    <mergeCell ref="E31:F31"/>
    <mergeCell ref="A32:D32"/>
    <mergeCell ref="E32:F32"/>
    <mergeCell ref="E29:F29"/>
    <mergeCell ref="A45:D45"/>
    <mergeCell ref="E45:F45"/>
    <mergeCell ref="A34:D34"/>
    <mergeCell ref="E34:F34"/>
    <mergeCell ref="E46:F46"/>
    <mergeCell ref="A54:F54"/>
    <mergeCell ref="A51:F51"/>
    <mergeCell ref="A52:F52"/>
    <mergeCell ref="A53:F53"/>
    <mergeCell ref="A46:D46"/>
    <mergeCell ref="A48:D48"/>
    <mergeCell ref="E48:F48"/>
    <mergeCell ref="A49:D49"/>
    <mergeCell ref="E49:F49"/>
    <mergeCell ref="A55:F55"/>
    <mergeCell ref="A56:F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2021-11-16T23:44:00Z</dcterms:modified>
</cp:coreProperties>
</file>