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a7e49c052565d54/Desktop/Estimations/"/>
    </mc:Choice>
  </mc:AlternateContent>
  <xr:revisionPtr revIDLastSave="0" documentId="8_{C6B1873D-C73D-4086-ABD3-101DF7A5E80A}" xr6:coauthVersionLast="45" xr6:coauthVersionMax="45" xr10:uidLastSave="{00000000-0000-0000-0000-000000000000}"/>
  <bookViews>
    <workbookView xWindow="-110" yWindow="-110" windowWidth="22780" windowHeight="14660" xr2:uid="{E6712AD6-AEC0-4A1D-864A-1891F6AEC5A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8" i="1" l="1"/>
  <c r="H27" i="1"/>
  <c r="H26" i="1"/>
  <c r="H25" i="1"/>
  <c r="H24" i="1"/>
  <c r="H23" i="1"/>
  <c r="H22" i="1"/>
  <c r="H21" i="1"/>
  <c r="H20" i="1"/>
  <c r="H19" i="1"/>
  <c r="H14" i="1"/>
  <c r="H13" i="1"/>
  <c r="H38" i="1" l="1"/>
  <c r="H39" i="1" s="1"/>
  <c r="H35" i="1"/>
  <c r="H36" i="1" s="1"/>
  <c r="H32" i="1"/>
  <c r="H31" i="1"/>
  <c r="H18" i="1"/>
  <c r="H17" i="1"/>
  <c r="H12" i="1"/>
  <c r="H11" i="1"/>
  <c r="H10" i="1"/>
  <c r="H9" i="1"/>
  <c r="H33" i="1" l="1"/>
  <c r="H29" i="1"/>
  <c r="H15" i="1"/>
  <c r="H44" i="1" s="1"/>
  <c r="H48" i="1" s="1"/>
  <c r="H49" i="1" s="1"/>
</calcChain>
</file>

<file path=xl/sharedStrings.xml><?xml version="1.0" encoding="utf-8"?>
<sst xmlns="http://schemas.openxmlformats.org/spreadsheetml/2006/main" count="73" uniqueCount="68">
  <si>
    <t>Job Name:</t>
  </si>
  <si>
    <t>Labor</t>
  </si>
  <si>
    <t>Total</t>
  </si>
  <si>
    <t>Caliente Landscape &amp; Irrigation</t>
  </si>
  <si>
    <t>To:</t>
  </si>
  <si>
    <t>Contact</t>
  </si>
  <si>
    <t>Date:</t>
  </si>
  <si>
    <t>Nelson Martinez Jr</t>
  </si>
  <si>
    <t>(623) 221-5370</t>
  </si>
  <si>
    <t>Scope of Work</t>
  </si>
  <si>
    <t>Install All Trees, Shrubs, Irrigation and Landscape Material to Meet all Landscape Plans and Specs</t>
  </si>
  <si>
    <t>Trees</t>
  </si>
  <si>
    <t>Quantity</t>
  </si>
  <si>
    <t>Shrubs</t>
  </si>
  <si>
    <t>Rip Rap</t>
  </si>
  <si>
    <t>Decomposed Granite</t>
  </si>
  <si>
    <t>Irrigation</t>
  </si>
  <si>
    <t>Sleeving</t>
  </si>
  <si>
    <t>New Irrigation Controller</t>
  </si>
  <si>
    <t>Wire for Controller and Valves</t>
  </si>
  <si>
    <t>Mainline Piping, Fittings, Components</t>
  </si>
  <si>
    <t>Remote Control Valves</t>
  </si>
  <si>
    <t>Lateral Line Piping and Fittings</t>
  </si>
  <si>
    <t>Drip Irrigation for Plants and Shrubs</t>
  </si>
  <si>
    <t>Backflow Preventer w/ Cage</t>
  </si>
  <si>
    <t>Notes</t>
  </si>
  <si>
    <t>All Grades to be Left Within 1/10 of a Foot Before Landscape Begins</t>
  </si>
  <si>
    <t>Salvage, Demo and Relocation Excluded</t>
  </si>
  <si>
    <t>IRR</t>
  </si>
  <si>
    <t>Equip</t>
  </si>
  <si>
    <t>Profit</t>
  </si>
  <si>
    <t>Hard Dig Excluded</t>
  </si>
  <si>
    <t>Rough Grade Excluded</t>
  </si>
  <si>
    <t>Tagging of Trees/Plants is Responsibilty of Landscape Architect</t>
  </si>
  <si>
    <t>Grouted/Hand Placed Rip Rap Excluded</t>
  </si>
  <si>
    <t xml:space="preserve">Soil Amendments and Preparation Excluded </t>
  </si>
  <si>
    <t>8' Spear Saguaro</t>
  </si>
  <si>
    <t>24" Box Multi Palo Brea</t>
  </si>
  <si>
    <t>36" Box Desert Museum Palo Verde (2" Caliper)</t>
  </si>
  <si>
    <t>36" Box Mastic Tree (2" Caliper)</t>
  </si>
  <si>
    <t>10' - 8 Cane Ocotillo</t>
  </si>
  <si>
    <t>24" Box Standard Thornless Mesquite (1" Caliper)</t>
  </si>
  <si>
    <t>5 Gal Creeping Rosemary</t>
  </si>
  <si>
    <t>5 Gal Candelilla</t>
  </si>
  <si>
    <t>5 Gal Desert Spoon</t>
  </si>
  <si>
    <t>5 Gal Queen Victoria Agave</t>
  </si>
  <si>
    <t>5 Gal Golden Barrel Cactus</t>
  </si>
  <si>
    <t>5 Gal Blue Elf Aloe</t>
  </si>
  <si>
    <t>5 Gal Hedgehog Cactus</t>
  </si>
  <si>
    <t>5 Gal Deer Grass</t>
  </si>
  <si>
    <t>5 Gal Lady's Slipper</t>
  </si>
  <si>
    <t>5 Gal Firecracker Plant</t>
  </si>
  <si>
    <t>5 Gal Rio Bravo Sage</t>
  </si>
  <si>
    <t>1 Gal Angelita Daisy</t>
  </si>
  <si>
    <t>5 Gal Moroccan Mound Cactus</t>
  </si>
  <si>
    <t>15 Gal Obese Totem Pole Cactus</t>
  </si>
  <si>
    <t>Relocations</t>
  </si>
  <si>
    <t>1/2" Screened to Match Existing</t>
  </si>
  <si>
    <t>Granite Refresh in Areas to be Undisturbed Excluded</t>
  </si>
  <si>
    <t>Allowance</t>
  </si>
  <si>
    <t>Groundcovers</t>
  </si>
  <si>
    <t>Relocate 3 Large and 5 Small Pots</t>
  </si>
  <si>
    <t>Install (10) Harvested Boulders</t>
  </si>
  <si>
    <t>Reloc</t>
  </si>
  <si>
    <t>Caliente Landscape is not Responsible for Removing Pots from Deck. Only Relocation is Included</t>
  </si>
  <si>
    <t>Sawcuts, Demo and Repours Excluded</t>
  </si>
  <si>
    <t>Chasse Building Team</t>
  </si>
  <si>
    <t>Rio Verde Fitness Expansion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</si>
</sst>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2" xfId="0" applyBorder="1"/>
    <xf numFmtId="0" fontId="2" fillId="0" borderId="2" xfId="0" applyFont="1" applyBorder="1"/>
    <xf numFmtId="14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wrapText="1"/>
    </xf>
    <xf numFmtId="0" fontId="0" fillId="3" borderId="0" xfId="0" applyFill="1"/>
    <xf numFmtId="0" fontId="2" fillId="0" borderId="1" xfId="0" applyFont="1" applyBorder="1"/>
    <xf numFmtId="0" fontId="0" fillId="0" borderId="3" xfId="0" applyBorder="1"/>
    <xf numFmtId="0" fontId="0" fillId="0" borderId="2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44" fontId="2" fillId="0" borderId="7" xfId="1" applyFont="1" applyBorder="1"/>
    <xf numFmtId="44" fontId="2" fillId="0" borderId="8" xfId="1" applyFont="1" applyBorder="1"/>
    <xf numFmtId="44" fontId="2" fillId="0" borderId="9" xfId="1" applyFont="1" applyBorder="1"/>
    <xf numFmtId="0" fontId="0" fillId="0" borderId="4" xfId="0" applyBorder="1" applyAlignment="1">
      <alignment horizontal="right"/>
    </xf>
    <xf numFmtId="0" fontId="0" fillId="0" borderId="6" xfId="0" applyBorder="1" applyAlignment="1">
      <alignment horizontal="right"/>
    </xf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4" xfId="0" applyFill="1" applyBorder="1" applyAlignment="1">
      <alignment wrapText="1"/>
    </xf>
    <xf numFmtId="0" fontId="0" fillId="2" borderId="5" xfId="0" applyFill="1" applyBorder="1" applyAlignment="1">
      <alignment wrapText="1"/>
    </xf>
    <xf numFmtId="0" fontId="0" fillId="2" borderId="6" xfId="0" applyFill="1" applyBorder="1" applyAlignment="1">
      <alignment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1819275</xdr:colOff>
      <xdr:row>0</xdr:row>
      <xdr:rowOff>762000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DADA2F3-2F76-4CE0-906E-4B97EFCB95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819275" cy="762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FFBAC0-A11C-46A5-AB28-7AD359A043E5}">
  <dimension ref="A1:I66"/>
  <sheetViews>
    <sheetView tabSelected="1" workbookViewId="0">
      <selection activeCell="C4" sqref="C4:F4"/>
    </sheetView>
  </sheetViews>
  <sheetFormatPr defaultRowHeight="14.5" x14ac:dyDescent="0.35"/>
  <cols>
    <col min="1" max="1" width="28.54296875" customWidth="1"/>
    <col min="2" max="2" width="10.7265625" customWidth="1"/>
    <col min="3" max="4" width="9.1796875" customWidth="1"/>
  </cols>
  <sheetData>
    <row r="1" spans="1:8" ht="61.5" customHeight="1" x14ac:dyDescent="0.35">
      <c r="A1" s="1"/>
      <c r="B1" s="1"/>
      <c r="C1" s="1"/>
      <c r="D1" s="1"/>
      <c r="E1" s="1"/>
      <c r="F1" s="1"/>
    </row>
    <row r="2" spans="1:8" x14ac:dyDescent="0.35">
      <c r="A2" s="2" t="s">
        <v>3</v>
      </c>
      <c r="B2" s="2" t="s">
        <v>4</v>
      </c>
      <c r="C2" s="3" t="s">
        <v>66</v>
      </c>
      <c r="D2" s="3"/>
      <c r="E2" s="3"/>
      <c r="F2" s="3"/>
    </row>
    <row r="3" spans="1:8" x14ac:dyDescent="0.35">
      <c r="A3" s="4" t="s">
        <v>5</v>
      </c>
      <c r="B3" s="2" t="s">
        <v>6</v>
      </c>
      <c r="C3" s="5">
        <v>44180</v>
      </c>
      <c r="D3" s="6"/>
      <c r="E3" s="6"/>
      <c r="F3" s="6"/>
    </row>
    <row r="4" spans="1:8" x14ac:dyDescent="0.35">
      <c r="A4" s="2" t="s">
        <v>7</v>
      </c>
      <c r="B4" s="2" t="s">
        <v>0</v>
      </c>
      <c r="C4" s="3" t="s">
        <v>67</v>
      </c>
      <c r="D4" s="3"/>
      <c r="E4" s="3"/>
      <c r="F4" s="3"/>
    </row>
    <row r="5" spans="1:8" x14ac:dyDescent="0.35">
      <c r="A5" s="2" t="s">
        <v>8</v>
      </c>
      <c r="B5" s="3"/>
      <c r="C5" s="3"/>
      <c r="D5" s="3"/>
      <c r="E5" s="3"/>
      <c r="F5" s="3"/>
    </row>
    <row r="6" spans="1:8" ht="29.25" customHeight="1" x14ac:dyDescent="0.35">
      <c r="A6" s="2" t="s">
        <v>9</v>
      </c>
      <c r="B6" s="7" t="s">
        <v>10</v>
      </c>
      <c r="C6" s="7"/>
      <c r="D6" s="7"/>
      <c r="E6" s="7"/>
      <c r="F6" s="7"/>
    </row>
    <row r="7" spans="1:8" x14ac:dyDescent="0.35">
      <c r="A7" s="8"/>
      <c r="B7" s="8"/>
      <c r="C7" s="8"/>
      <c r="D7" s="8"/>
      <c r="E7" s="8"/>
      <c r="F7" s="8"/>
    </row>
    <row r="8" spans="1:8" x14ac:dyDescent="0.35">
      <c r="A8" s="9" t="s">
        <v>11</v>
      </c>
      <c r="B8" s="9"/>
      <c r="C8" s="9"/>
      <c r="D8" s="9"/>
      <c r="E8" s="9" t="s">
        <v>12</v>
      </c>
      <c r="F8" s="9"/>
    </row>
    <row r="9" spans="1:8" x14ac:dyDescent="0.35">
      <c r="A9" s="3" t="s">
        <v>36</v>
      </c>
      <c r="B9" s="3"/>
      <c r="C9" s="3"/>
      <c r="D9" s="3"/>
      <c r="E9" s="3">
        <v>2</v>
      </c>
      <c r="F9" s="3"/>
      <c r="G9">
        <v>600</v>
      </c>
      <c r="H9">
        <f>SUM(E9*G9)</f>
        <v>1200</v>
      </c>
    </row>
    <row r="10" spans="1:8" x14ac:dyDescent="0.35">
      <c r="A10" s="3" t="s">
        <v>37</v>
      </c>
      <c r="B10" s="3"/>
      <c r="C10" s="3"/>
      <c r="D10" s="3"/>
      <c r="E10" s="3">
        <v>2</v>
      </c>
      <c r="F10" s="3"/>
      <c r="G10">
        <v>95</v>
      </c>
      <c r="H10">
        <f>SUM(E10*G10)</f>
        <v>190</v>
      </c>
    </row>
    <row r="11" spans="1:8" x14ac:dyDescent="0.35">
      <c r="A11" s="3" t="s">
        <v>38</v>
      </c>
      <c r="B11" s="3"/>
      <c r="C11" s="3"/>
      <c r="D11" s="3"/>
      <c r="E11" s="3">
        <v>10</v>
      </c>
      <c r="F11" s="3"/>
      <c r="G11">
        <v>275</v>
      </c>
      <c r="H11">
        <f>SUM(E11*G11)</f>
        <v>2750</v>
      </c>
    </row>
    <row r="12" spans="1:8" x14ac:dyDescent="0.35">
      <c r="A12" s="3" t="s">
        <v>39</v>
      </c>
      <c r="B12" s="3"/>
      <c r="C12" s="3"/>
      <c r="D12" s="3"/>
      <c r="E12" s="3">
        <v>1</v>
      </c>
      <c r="F12" s="3"/>
      <c r="G12">
        <v>335</v>
      </c>
      <c r="H12">
        <f>SUM(E12*G12)</f>
        <v>335</v>
      </c>
    </row>
    <row r="13" spans="1:8" x14ac:dyDescent="0.35">
      <c r="A13" s="3" t="s">
        <v>40</v>
      </c>
      <c r="B13" s="3"/>
      <c r="C13" s="3"/>
      <c r="D13" s="3"/>
      <c r="E13" s="3">
        <v>3</v>
      </c>
      <c r="F13" s="3"/>
      <c r="G13">
        <v>35</v>
      </c>
      <c r="H13">
        <f>SUM(E13*G13)</f>
        <v>105</v>
      </c>
    </row>
    <row r="14" spans="1:8" x14ac:dyDescent="0.35">
      <c r="A14" s="3" t="s">
        <v>41</v>
      </c>
      <c r="B14" s="3"/>
      <c r="C14" s="3"/>
      <c r="D14" s="3"/>
      <c r="E14" s="3">
        <v>2</v>
      </c>
      <c r="F14" s="3"/>
      <c r="G14">
        <v>95</v>
      </c>
      <c r="H14">
        <f>SUM(E14*G14)</f>
        <v>190</v>
      </c>
    </row>
    <row r="15" spans="1:8" x14ac:dyDescent="0.35">
      <c r="H15">
        <f>SUM(H9:H14)</f>
        <v>4770</v>
      </c>
    </row>
    <row r="16" spans="1:8" x14ac:dyDescent="0.35">
      <c r="A16" s="9" t="s">
        <v>13</v>
      </c>
      <c r="B16" s="9"/>
      <c r="C16" s="9"/>
      <c r="D16" s="9"/>
      <c r="E16" s="9" t="s">
        <v>12</v>
      </c>
      <c r="F16" s="9"/>
    </row>
    <row r="17" spans="1:8" x14ac:dyDescent="0.35">
      <c r="A17" s="3" t="s">
        <v>42</v>
      </c>
      <c r="B17" s="3"/>
      <c r="C17" s="3"/>
      <c r="D17" s="3"/>
      <c r="E17" s="3">
        <v>4</v>
      </c>
      <c r="F17" s="3"/>
      <c r="G17">
        <v>7</v>
      </c>
      <c r="H17">
        <f>SUM(E17*G17)</f>
        <v>28</v>
      </c>
    </row>
    <row r="18" spans="1:8" x14ac:dyDescent="0.35">
      <c r="A18" s="3" t="s">
        <v>43</v>
      </c>
      <c r="B18" s="3"/>
      <c r="C18" s="3"/>
      <c r="D18" s="3"/>
      <c r="E18" s="3">
        <v>12</v>
      </c>
      <c r="F18" s="3"/>
      <c r="G18">
        <v>8</v>
      </c>
      <c r="H18">
        <f>SUM(E18*G18)</f>
        <v>96</v>
      </c>
    </row>
    <row r="19" spans="1:8" x14ac:dyDescent="0.35">
      <c r="A19" s="3" t="s">
        <v>44</v>
      </c>
      <c r="B19" s="3"/>
      <c r="C19" s="3"/>
      <c r="D19" s="3"/>
      <c r="E19" s="3">
        <v>2</v>
      </c>
      <c r="F19" s="3"/>
      <c r="G19">
        <v>9</v>
      </c>
      <c r="H19">
        <f>SUM(E19*G19)</f>
        <v>18</v>
      </c>
    </row>
    <row r="20" spans="1:8" x14ac:dyDescent="0.35">
      <c r="A20" s="3" t="s">
        <v>45</v>
      </c>
      <c r="B20" s="3"/>
      <c r="C20" s="3"/>
      <c r="D20" s="3"/>
      <c r="E20" s="3">
        <v>21</v>
      </c>
      <c r="F20" s="3"/>
      <c r="G20">
        <v>22</v>
      </c>
      <c r="H20">
        <f>SUM(E20*G20)</f>
        <v>462</v>
      </c>
    </row>
    <row r="21" spans="1:8" x14ac:dyDescent="0.35">
      <c r="A21" s="3" t="s">
        <v>46</v>
      </c>
      <c r="B21" s="3"/>
      <c r="C21" s="3"/>
      <c r="D21" s="3"/>
      <c r="E21" s="3">
        <v>23</v>
      </c>
      <c r="F21" s="3"/>
      <c r="G21">
        <v>18</v>
      </c>
      <c r="H21">
        <f>SUM(E21*G21)</f>
        <v>414</v>
      </c>
    </row>
    <row r="22" spans="1:8" x14ac:dyDescent="0.35">
      <c r="A22" s="3" t="s">
        <v>47</v>
      </c>
      <c r="B22" s="3"/>
      <c r="C22" s="3"/>
      <c r="D22" s="3"/>
      <c r="E22" s="3">
        <v>15</v>
      </c>
      <c r="F22" s="3"/>
      <c r="G22">
        <v>9</v>
      </c>
      <c r="H22">
        <f>SUM(E22*G22)</f>
        <v>135</v>
      </c>
    </row>
    <row r="23" spans="1:8" x14ac:dyDescent="0.35">
      <c r="A23" s="3" t="s">
        <v>48</v>
      </c>
      <c r="B23" s="3"/>
      <c r="C23" s="3"/>
      <c r="D23" s="3"/>
      <c r="E23" s="3">
        <v>7</v>
      </c>
      <c r="F23" s="3"/>
      <c r="G23">
        <v>35</v>
      </c>
      <c r="H23">
        <f>SUM(E23*G23)</f>
        <v>245</v>
      </c>
    </row>
    <row r="24" spans="1:8" x14ac:dyDescent="0.35">
      <c r="A24" s="3" t="s">
        <v>49</v>
      </c>
      <c r="B24" s="3"/>
      <c r="C24" s="3"/>
      <c r="D24" s="3"/>
      <c r="E24" s="3">
        <v>26</v>
      </c>
      <c r="F24" s="3"/>
      <c r="G24">
        <v>7</v>
      </c>
      <c r="H24">
        <f>SUM(E24*G24)</f>
        <v>182</v>
      </c>
    </row>
    <row r="25" spans="1:8" x14ac:dyDescent="0.35">
      <c r="A25" s="3" t="s">
        <v>50</v>
      </c>
      <c r="B25" s="3"/>
      <c r="C25" s="3"/>
      <c r="D25" s="3"/>
      <c r="E25" s="3">
        <v>20</v>
      </c>
      <c r="F25" s="3"/>
      <c r="G25">
        <v>14</v>
      </c>
      <c r="H25">
        <f>SUM(E25*G25)</f>
        <v>280</v>
      </c>
    </row>
    <row r="26" spans="1:8" x14ac:dyDescent="0.35">
      <c r="A26" s="3" t="s">
        <v>51</v>
      </c>
      <c r="B26" s="3"/>
      <c r="C26" s="3"/>
      <c r="D26" s="3"/>
      <c r="E26" s="3">
        <v>19</v>
      </c>
      <c r="F26" s="3"/>
      <c r="G26">
        <v>9</v>
      </c>
      <c r="H26">
        <f>SUM(E26*G26)</f>
        <v>171</v>
      </c>
    </row>
    <row r="27" spans="1:8" x14ac:dyDescent="0.35">
      <c r="A27" s="3" t="s">
        <v>55</v>
      </c>
      <c r="B27" s="3"/>
      <c r="C27" s="3"/>
      <c r="D27" s="3"/>
      <c r="E27" s="3">
        <v>13</v>
      </c>
      <c r="F27" s="3"/>
      <c r="G27">
        <v>75</v>
      </c>
      <c r="H27">
        <f>SUM(E27*G27)</f>
        <v>975</v>
      </c>
    </row>
    <row r="28" spans="1:8" x14ac:dyDescent="0.35">
      <c r="A28" s="3" t="s">
        <v>52</v>
      </c>
      <c r="B28" s="3"/>
      <c r="C28" s="3"/>
      <c r="D28" s="3"/>
      <c r="E28" s="3">
        <v>16</v>
      </c>
      <c r="F28" s="3"/>
      <c r="G28">
        <v>8</v>
      </c>
      <c r="H28">
        <f>SUM(E28*G28)</f>
        <v>128</v>
      </c>
    </row>
    <row r="29" spans="1:8" x14ac:dyDescent="0.35">
      <c r="H29">
        <f>SUM(H17:H28)</f>
        <v>3134</v>
      </c>
    </row>
    <row r="30" spans="1:8" x14ac:dyDescent="0.35">
      <c r="A30" s="9" t="s">
        <v>60</v>
      </c>
      <c r="B30" s="9"/>
      <c r="C30" s="9"/>
      <c r="D30" s="9"/>
      <c r="E30" s="9" t="s">
        <v>12</v>
      </c>
      <c r="F30" s="9"/>
    </row>
    <row r="31" spans="1:8" x14ac:dyDescent="0.35">
      <c r="A31" s="3" t="s">
        <v>53</v>
      </c>
      <c r="B31" s="3"/>
      <c r="C31" s="3"/>
      <c r="D31" s="3"/>
      <c r="E31" s="3">
        <v>73</v>
      </c>
      <c r="F31" s="3"/>
      <c r="G31">
        <v>3</v>
      </c>
      <c r="H31">
        <f>SUM(E31*G31)</f>
        <v>219</v>
      </c>
    </row>
    <row r="32" spans="1:8" x14ac:dyDescent="0.35">
      <c r="A32" s="3" t="s">
        <v>54</v>
      </c>
      <c r="B32" s="3"/>
      <c r="C32" s="3"/>
      <c r="D32" s="3"/>
      <c r="E32" s="3">
        <v>19</v>
      </c>
      <c r="F32" s="3"/>
      <c r="G32">
        <v>35</v>
      </c>
      <c r="H32">
        <f>SUM(E32*G32)</f>
        <v>665</v>
      </c>
    </row>
    <row r="33" spans="1:8" x14ac:dyDescent="0.35">
      <c r="A33" s="10"/>
      <c r="B33" s="10"/>
      <c r="C33" s="10"/>
      <c r="D33" s="10"/>
      <c r="H33">
        <f>SUM(H31:H32)</f>
        <v>884</v>
      </c>
    </row>
    <row r="34" spans="1:8" x14ac:dyDescent="0.35">
      <c r="A34" s="9" t="s">
        <v>14</v>
      </c>
      <c r="B34" s="9"/>
      <c r="C34" s="9"/>
      <c r="D34" s="9"/>
      <c r="E34" s="9" t="s">
        <v>12</v>
      </c>
      <c r="F34" s="9"/>
    </row>
    <row r="35" spans="1:8" x14ac:dyDescent="0.35">
      <c r="A35" s="13" t="s">
        <v>59</v>
      </c>
      <c r="B35" s="14"/>
      <c r="C35" s="14"/>
      <c r="D35" s="15"/>
      <c r="E35" s="19">
        <v>15</v>
      </c>
      <c r="F35" s="20"/>
      <c r="G35">
        <v>55</v>
      </c>
      <c r="H35">
        <f>SUM(E35*G35)</f>
        <v>825</v>
      </c>
    </row>
    <row r="36" spans="1:8" x14ac:dyDescent="0.35">
      <c r="A36" s="10"/>
      <c r="B36" s="10"/>
      <c r="C36" s="10"/>
      <c r="D36" s="10"/>
      <c r="E36" s="12"/>
      <c r="F36" s="12"/>
      <c r="H36">
        <f>SUM(H35)</f>
        <v>825</v>
      </c>
    </row>
    <row r="37" spans="1:8" x14ac:dyDescent="0.35">
      <c r="A37" s="9" t="s">
        <v>15</v>
      </c>
      <c r="B37" s="9"/>
      <c r="C37" s="9"/>
      <c r="D37" s="9"/>
      <c r="E37" s="9" t="s">
        <v>12</v>
      </c>
      <c r="F37" s="9"/>
    </row>
    <row r="38" spans="1:8" x14ac:dyDescent="0.35">
      <c r="A38" s="3" t="s">
        <v>57</v>
      </c>
      <c r="B38" s="3"/>
      <c r="C38" s="3"/>
      <c r="D38" s="3"/>
      <c r="E38" s="11">
        <v>70</v>
      </c>
      <c r="F38" s="11"/>
      <c r="G38">
        <v>42</v>
      </c>
      <c r="H38">
        <f>SUM(E38*G38)</f>
        <v>2940</v>
      </c>
    </row>
    <row r="39" spans="1:8" x14ac:dyDescent="0.35">
      <c r="E39" s="12"/>
      <c r="F39" s="12"/>
      <c r="H39">
        <f>SUM(H38)</f>
        <v>2940</v>
      </c>
    </row>
    <row r="40" spans="1:8" x14ac:dyDescent="0.35">
      <c r="A40" s="9" t="s">
        <v>16</v>
      </c>
      <c r="B40" s="9"/>
      <c r="C40" s="9"/>
      <c r="D40" s="9"/>
      <c r="E40" s="9"/>
      <c r="F40" s="9"/>
      <c r="G40" t="s">
        <v>63</v>
      </c>
      <c r="H40">
        <v>4500</v>
      </c>
    </row>
    <row r="41" spans="1:8" x14ac:dyDescent="0.35">
      <c r="A41" s="13" t="s">
        <v>17</v>
      </c>
      <c r="B41" s="14"/>
      <c r="C41" s="14"/>
      <c r="D41" s="14"/>
      <c r="E41" s="14"/>
      <c r="F41" s="15"/>
    </row>
    <row r="42" spans="1:8" x14ac:dyDescent="0.35">
      <c r="A42" s="13" t="s">
        <v>18</v>
      </c>
      <c r="B42" s="14"/>
      <c r="C42" s="14"/>
      <c r="D42" s="14"/>
      <c r="E42" s="14"/>
      <c r="F42" s="15"/>
    </row>
    <row r="43" spans="1:8" x14ac:dyDescent="0.35">
      <c r="A43" s="13" t="s">
        <v>19</v>
      </c>
      <c r="B43" s="14"/>
      <c r="C43" s="14"/>
      <c r="D43" s="14"/>
      <c r="E43" s="14"/>
      <c r="F43" s="15"/>
    </row>
    <row r="44" spans="1:8" x14ac:dyDescent="0.35">
      <c r="A44" s="13" t="s">
        <v>20</v>
      </c>
      <c r="B44" s="14"/>
      <c r="C44" s="14"/>
      <c r="D44" s="14"/>
      <c r="E44" s="14"/>
      <c r="F44" s="15"/>
      <c r="G44" t="s">
        <v>2</v>
      </c>
      <c r="H44">
        <f>SUM(H15,H29,H33,H35,H39,H40)</f>
        <v>17053</v>
      </c>
    </row>
    <row r="45" spans="1:8" x14ac:dyDescent="0.35">
      <c r="A45" s="13" t="s">
        <v>21</v>
      </c>
      <c r="B45" s="14"/>
      <c r="C45" s="14"/>
      <c r="D45" s="14"/>
      <c r="E45" s="14"/>
      <c r="F45" s="15"/>
      <c r="G45" t="s">
        <v>28</v>
      </c>
      <c r="H45">
        <v>5000</v>
      </c>
    </row>
    <row r="46" spans="1:8" x14ac:dyDescent="0.35">
      <c r="A46" s="13" t="s">
        <v>22</v>
      </c>
      <c r="B46" s="14"/>
      <c r="C46" s="14"/>
      <c r="D46" s="14"/>
      <c r="E46" s="14"/>
      <c r="F46" s="15"/>
      <c r="G46" t="s">
        <v>1</v>
      </c>
      <c r="H46">
        <v>10560</v>
      </c>
    </row>
    <row r="47" spans="1:8" x14ac:dyDescent="0.35">
      <c r="A47" s="13" t="s">
        <v>23</v>
      </c>
      <c r="B47" s="14"/>
      <c r="C47" s="14"/>
      <c r="D47" s="14"/>
      <c r="E47" s="14"/>
      <c r="F47" s="15"/>
      <c r="G47" t="s">
        <v>29</v>
      </c>
      <c r="H47">
        <v>1500</v>
      </c>
    </row>
    <row r="48" spans="1:8" x14ac:dyDescent="0.35">
      <c r="A48" s="13" t="s">
        <v>24</v>
      </c>
      <c r="B48" s="14"/>
      <c r="C48" s="14"/>
      <c r="D48" s="14"/>
      <c r="E48" s="14"/>
      <c r="F48" s="15"/>
      <c r="G48" t="s">
        <v>30</v>
      </c>
      <c r="H48">
        <f>SUM(H44:H47)*1.25</f>
        <v>42641.25</v>
      </c>
    </row>
    <row r="49" spans="1:9" x14ac:dyDescent="0.35">
      <c r="E49" s="12"/>
      <c r="F49" s="12"/>
      <c r="H49">
        <f>SUM(H48)</f>
        <v>42641.25</v>
      </c>
    </row>
    <row r="50" spans="1:9" x14ac:dyDescent="0.35">
      <c r="A50" s="9" t="s">
        <v>56</v>
      </c>
      <c r="B50" s="9"/>
      <c r="C50" s="9"/>
      <c r="D50" s="9"/>
      <c r="E50" s="9"/>
      <c r="F50" s="9"/>
    </row>
    <row r="51" spans="1:9" x14ac:dyDescent="0.35">
      <c r="A51" s="13" t="s">
        <v>61</v>
      </c>
      <c r="B51" s="14"/>
      <c r="C51" s="14"/>
      <c r="D51" s="14"/>
      <c r="E51" s="14"/>
      <c r="F51" s="15"/>
      <c r="G51">
        <v>1500</v>
      </c>
      <c r="H51">
        <v>1500</v>
      </c>
      <c r="I51">
        <v>3000</v>
      </c>
    </row>
    <row r="52" spans="1:9" x14ac:dyDescent="0.35">
      <c r="A52" s="13" t="s">
        <v>62</v>
      </c>
      <c r="B52" s="14"/>
      <c r="C52" s="14"/>
      <c r="D52" s="14"/>
      <c r="E52" s="14"/>
      <c r="F52" s="15"/>
      <c r="G52">
        <v>500</v>
      </c>
      <c r="H52">
        <v>1000</v>
      </c>
      <c r="I52">
        <v>1500</v>
      </c>
    </row>
    <row r="53" spans="1:9" ht="15.75" customHeight="1" thickBot="1" x14ac:dyDescent="0.4">
      <c r="A53" s="8"/>
      <c r="B53" s="8"/>
      <c r="C53" s="8"/>
      <c r="D53" s="8"/>
      <c r="E53" s="8"/>
      <c r="F53" s="8"/>
    </row>
    <row r="54" spans="1:9" ht="15" thickBot="1" x14ac:dyDescent="0.4">
      <c r="A54" s="16" t="s">
        <v>2</v>
      </c>
      <c r="B54" s="17"/>
      <c r="C54" s="17"/>
      <c r="D54" s="18"/>
      <c r="E54" s="16">
        <v>42650</v>
      </c>
      <c r="F54" s="18"/>
    </row>
    <row r="55" spans="1:9" ht="15.75" customHeight="1" x14ac:dyDescent="0.35">
      <c r="A55" s="8"/>
      <c r="B55" s="8"/>
      <c r="C55" s="8"/>
      <c r="D55" s="8"/>
      <c r="E55" s="8"/>
      <c r="F55" s="8"/>
    </row>
    <row r="56" spans="1:9" ht="15.75" customHeight="1" x14ac:dyDescent="0.35">
      <c r="A56" s="9" t="s">
        <v>25</v>
      </c>
      <c r="B56" s="9"/>
      <c r="C56" s="9"/>
      <c r="D56" s="9"/>
      <c r="E56" s="9"/>
      <c r="F56" s="9"/>
    </row>
    <row r="57" spans="1:9" x14ac:dyDescent="0.35">
      <c r="A57" s="21" t="s">
        <v>27</v>
      </c>
      <c r="B57" s="22"/>
      <c r="C57" s="22"/>
      <c r="D57" s="22"/>
      <c r="E57" s="22"/>
      <c r="F57" s="23"/>
    </row>
    <row r="58" spans="1:9" x14ac:dyDescent="0.35">
      <c r="A58" s="13" t="s">
        <v>31</v>
      </c>
      <c r="B58" s="14"/>
      <c r="C58" s="14"/>
      <c r="D58" s="14"/>
      <c r="E58" s="14"/>
      <c r="F58" s="15"/>
    </row>
    <row r="59" spans="1:9" x14ac:dyDescent="0.35">
      <c r="A59" s="13" t="s">
        <v>26</v>
      </c>
      <c r="B59" s="14"/>
      <c r="C59" s="14"/>
      <c r="D59" s="14"/>
      <c r="E59" s="14"/>
      <c r="F59" s="15"/>
    </row>
    <row r="60" spans="1:9" x14ac:dyDescent="0.35">
      <c r="A60" s="13" t="s">
        <v>32</v>
      </c>
      <c r="B60" s="14"/>
      <c r="C60" s="14"/>
      <c r="D60" s="14"/>
      <c r="E60" s="14"/>
      <c r="F60" s="15"/>
    </row>
    <row r="61" spans="1:9" x14ac:dyDescent="0.35">
      <c r="A61" s="13" t="s">
        <v>33</v>
      </c>
      <c r="B61" s="14"/>
      <c r="C61" s="14"/>
      <c r="D61" s="14"/>
      <c r="E61" s="14"/>
      <c r="F61" s="15"/>
    </row>
    <row r="62" spans="1:9" x14ac:dyDescent="0.35">
      <c r="A62" s="13" t="s">
        <v>34</v>
      </c>
      <c r="B62" s="14"/>
      <c r="C62" s="14"/>
      <c r="D62" s="14"/>
      <c r="E62" s="14"/>
      <c r="F62" s="15"/>
    </row>
    <row r="63" spans="1:9" x14ac:dyDescent="0.35">
      <c r="A63" s="13" t="s">
        <v>35</v>
      </c>
      <c r="B63" s="14"/>
      <c r="C63" s="14"/>
      <c r="D63" s="14"/>
      <c r="E63" s="14"/>
      <c r="F63" s="15"/>
    </row>
    <row r="64" spans="1:9" x14ac:dyDescent="0.35">
      <c r="A64" s="13" t="s">
        <v>65</v>
      </c>
      <c r="B64" s="14"/>
      <c r="C64" s="14"/>
      <c r="D64" s="14"/>
      <c r="E64" s="14"/>
      <c r="F64" s="15"/>
    </row>
    <row r="65" spans="1:6" x14ac:dyDescent="0.35">
      <c r="A65" s="13" t="s">
        <v>58</v>
      </c>
      <c r="B65" s="14"/>
      <c r="C65" s="14"/>
      <c r="D65" s="14"/>
      <c r="E65" s="14"/>
      <c r="F65" s="15"/>
    </row>
    <row r="66" spans="1:6" ht="29" customHeight="1" x14ac:dyDescent="0.35">
      <c r="A66" s="24" t="s">
        <v>64</v>
      </c>
      <c r="B66" s="25"/>
      <c r="C66" s="25"/>
      <c r="D66" s="25"/>
      <c r="E66" s="25"/>
      <c r="F66" s="26"/>
    </row>
  </sheetData>
  <mergeCells count="85">
    <mergeCell ref="A50:F50"/>
    <mergeCell ref="A28:D28"/>
    <mergeCell ref="E28:F28"/>
    <mergeCell ref="A25:D25"/>
    <mergeCell ref="E25:F25"/>
    <mergeCell ref="A26:D26"/>
    <mergeCell ref="E26:F26"/>
    <mergeCell ref="A27:D27"/>
    <mergeCell ref="E27:F27"/>
    <mergeCell ref="A22:D22"/>
    <mergeCell ref="E22:F22"/>
    <mergeCell ref="A23:D23"/>
    <mergeCell ref="E23:F23"/>
    <mergeCell ref="A24:D24"/>
    <mergeCell ref="E24:F24"/>
    <mergeCell ref="A19:D19"/>
    <mergeCell ref="E19:F19"/>
    <mergeCell ref="A20:D20"/>
    <mergeCell ref="E20:F20"/>
    <mergeCell ref="A21:D21"/>
    <mergeCell ref="E21:F21"/>
    <mergeCell ref="A63:F63"/>
    <mergeCell ref="A65:F65"/>
    <mergeCell ref="A64:F64"/>
    <mergeCell ref="A60:F60"/>
    <mergeCell ref="A61:F61"/>
    <mergeCell ref="A62:F62"/>
    <mergeCell ref="A51:F51"/>
    <mergeCell ref="A52:F52"/>
    <mergeCell ref="A66:F66"/>
    <mergeCell ref="A30:D30"/>
    <mergeCell ref="E30:F30"/>
    <mergeCell ref="A31:D31"/>
    <mergeCell ref="E31:F31"/>
    <mergeCell ref="A32:D32"/>
    <mergeCell ref="E32:F32"/>
    <mergeCell ref="A56:F56"/>
    <mergeCell ref="A57:F57"/>
    <mergeCell ref="A58:F58"/>
    <mergeCell ref="A59:F59"/>
    <mergeCell ref="A46:F46"/>
    <mergeCell ref="A47:F47"/>
    <mergeCell ref="A48:F48"/>
    <mergeCell ref="A54:D54"/>
    <mergeCell ref="E54:F54"/>
    <mergeCell ref="A41:F41"/>
    <mergeCell ref="A42:F42"/>
    <mergeCell ref="A43:F43"/>
    <mergeCell ref="A44:F44"/>
    <mergeCell ref="A45:F45"/>
    <mergeCell ref="A40:F40"/>
    <mergeCell ref="A37:D37"/>
    <mergeCell ref="E37:F37"/>
    <mergeCell ref="A38:D38"/>
    <mergeCell ref="E38:F38"/>
    <mergeCell ref="A34:D34"/>
    <mergeCell ref="E34:F34"/>
    <mergeCell ref="A35:D35"/>
    <mergeCell ref="E35:F35"/>
    <mergeCell ref="A17:D17"/>
    <mergeCell ref="E17:F17"/>
    <mergeCell ref="A18:D18"/>
    <mergeCell ref="E18:F18"/>
    <mergeCell ref="A10:D10"/>
    <mergeCell ref="E10:F10"/>
    <mergeCell ref="A11:D11"/>
    <mergeCell ref="E11:F11"/>
    <mergeCell ref="A16:D16"/>
    <mergeCell ref="E16:F16"/>
    <mergeCell ref="A12:D12"/>
    <mergeCell ref="E12:F12"/>
    <mergeCell ref="A13:D13"/>
    <mergeCell ref="E13:F13"/>
    <mergeCell ref="A14:D14"/>
    <mergeCell ref="E14:F14"/>
    <mergeCell ref="A1:F1"/>
    <mergeCell ref="C2:F2"/>
    <mergeCell ref="C3:F3"/>
    <mergeCell ref="C4:F4"/>
    <mergeCell ref="B5:F5"/>
    <mergeCell ref="B6:F6"/>
    <mergeCell ref="A8:D8"/>
    <mergeCell ref="E8:F8"/>
    <mergeCell ref="A9:D9"/>
    <mergeCell ref="E9:F9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Nelson Martinez Jr</dc:creator>
  <cp:lastModifiedBy>nelsonmartinezjr04@gmail.com</cp:lastModifiedBy>
  <dcterms:created xsi:type="dcterms:W3CDTF">2020-03-12T18:28:04Z</dcterms:created>
  <dcterms:modified xsi:type="dcterms:W3CDTF">2020-12-16T02:27:49Z</dcterms:modified>
</cp:coreProperties>
</file>