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149" documentId="8_{B1E7A966-6374-4399-AEDF-D5966C35EF21}" xr6:coauthVersionLast="47" xr6:coauthVersionMax="47" xr10:uidLastSave="{C78CC6F5-244C-4E21-8243-153F0D69A405}"/>
  <bookViews>
    <workbookView xWindow="-110" yWindow="-110" windowWidth="22780" windowHeight="14660" xr2:uid="{1CAFA108-79D5-420B-BD88-A33BD772E8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9" i="1" l="1"/>
  <c r="H56" i="1"/>
  <c r="H57" i="1" s="1"/>
  <c r="H53" i="1"/>
  <c r="H54" i="1" s="1"/>
  <c r="H50" i="1"/>
  <c r="H49" i="1"/>
  <c r="H51" i="1" s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18" i="1"/>
  <c r="H10" i="1"/>
  <c r="H11" i="1"/>
  <c r="H12" i="1"/>
  <c r="H13" i="1"/>
  <c r="H14" i="1"/>
  <c r="H15" i="1"/>
  <c r="H9" i="1"/>
  <c r="H47" i="1" l="1"/>
  <c r="H16" i="1"/>
  <c r="J61" i="1" s="1"/>
  <c r="J67" i="1" s="1"/>
  <c r="J68" i="1" s="1"/>
</calcChain>
</file>

<file path=xl/sharedStrings.xml><?xml version="1.0" encoding="utf-8"?>
<sst xmlns="http://schemas.openxmlformats.org/spreadsheetml/2006/main" count="92" uniqueCount="85">
  <si>
    <t>To:</t>
  </si>
  <si>
    <t>Date:</t>
  </si>
  <si>
    <t>Job Name:</t>
  </si>
  <si>
    <t>Caliente Landscape &amp; Irrigation</t>
  </si>
  <si>
    <t>Contact</t>
  </si>
  <si>
    <t>(623) 221-5370</t>
  </si>
  <si>
    <t>Chasse Building Team</t>
  </si>
  <si>
    <t>Nelson Martinez Jr</t>
  </si>
  <si>
    <t>Plan Date:</t>
  </si>
  <si>
    <t>Scope of Work</t>
  </si>
  <si>
    <t>Install All Trees, Shrubs, Irrigation and Landscape Material to Meet all Landscape Plans and Specs</t>
  </si>
  <si>
    <t>Trees</t>
  </si>
  <si>
    <t>Quantity</t>
  </si>
  <si>
    <t>DG</t>
  </si>
  <si>
    <t>Irrigation</t>
  </si>
  <si>
    <t>Sleeving</t>
  </si>
  <si>
    <t>Wire for Controller and Valves</t>
  </si>
  <si>
    <t>Mainline Piping, Fittings, Components</t>
  </si>
  <si>
    <t>Lateral Line Piping and Fittings</t>
  </si>
  <si>
    <t>Drip Irrigation for Plants and Shrubs</t>
  </si>
  <si>
    <t>Total</t>
  </si>
  <si>
    <t>36" Box Mulga (1.5" Caliper)</t>
  </si>
  <si>
    <t>New Irrigation Controller</t>
  </si>
  <si>
    <t>Backflow Preventer w/ Cage</t>
  </si>
  <si>
    <t>Sod</t>
  </si>
  <si>
    <t>Midiron Bermuda</t>
  </si>
  <si>
    <t>Saddlebrooke Marketplace</t>
  </si>
  <si>
    <t>Shrubs &amp; Accents</t>
  </si>
  <si>
    <t>15 Gal Palmer's Agave</t>
  </si>
  <si>
    <t>5 Gal Twin-Flowered Agave</t>
  </si>
  <si>
    <t>5 Gal Parry Agave</t>
  </si>
  <si>
    <t>1 Gal Blond Abition Blue Grama</t>
  </si>
  <si>
    <t>5 Gal Red Bird of Paradise</t>
  </si>
  <si>
    <t>5 Gal Baja Fairy Duster</t>
  </si>
  <si>
    <t>12' - 14' Spear Saguaro</t>
  </si>
  <si>
    <t>3' - 5' Spear Saguaro</t>
  </si>
  <si>
    <t>5 Gal Damianita</t>
  </si>
  <si>
    <t>5 Gal Sierra Gold Dalea</t>
  </si>
  <si>
    <t>5 Gal Black Dalea</t>
  </si>
  <si>
    <t>5 Gal Desert Spoon</t>
  </si>
  <si>
    <t>5 Gal Hopseed Bush</t>
  </si>
  <si>
    <t>Min 12" Tall Golden Barrel Cactus</t>
  </si>
  <si>
    <t>5 Gal Valentine Shrub</t>
  </si>
  <si>
    <t>5 Gal Gopher Plant</t>
  </si>
  <si>
    <t>5 Gal Red Yucca</t>
  </si>
  <si>
    <t>5 Gal Yellow Yucca</t>
  </si>
  <si>
    <t>5 Gal Lynn's Legacy Texas Ranger</t>
  </si>
  <si>
    <t>5 Gal Cat's Claw Vine</t>
  </si>
  <si>
    <t>5 Gal Kelly's Choice Prickly Pear</t>
  </si>
  <si>
    <t>1 Gal Parry's Penstemon</t>
  </si>
  <si>
    <t>5 Gal lady Banks Rose</t>
  </si>
  <si>
    <t>5 Gal Autumn Sage</t>
  </si>
  <si>
    <t>1 Gal Prostrate Germander</t>
  </si>
  <si>
    <t>Min . 24" Tall Torch Cactus</t>
  </si>
  <si>
    <t>15 Gal Rosewood</t>
  </si>
  <si>
    <t>Boulders</t>
  </si>
  <si>
    <t>4' x 4' x 4' Surface Select Mohave Gold</t>
  </si>
  <si>
    <t>3' x 3' x 3' Surface Select Mohave Gold</t>
  </si>
  <si>
    <t>15 Gal Giant Hesperaloe</t>
  </si>
  <si>
    <t>1 Gal 50/50 Mix New Gold/ Purple trailingLantana</t>
  </si>
  <si>
    <t>3" Minus Apache Brown</t>
  </si>
  <si>
    <t>Rip Rap</t>
  </si>
  <si>
    <t>Rip Rap To Match</t>
  </si>
  <si>
    <t>24" Box Sweet Acacia (1" Caliper)</t>
  </si>
  <si>
    <t>24" Box Bird of Paradise Bush (1" Caliper)</t>
  </si>
  <si>
    <t>24" Box Art's Seedless Desert Willow (1" Caliper)</t>
  </si>
  <si>
    <t>24" Box Desert Museum Palo Verde (1" Caliper)</t>
  </si>
  <si>
    <t>36" Box AZT Thornless Honey Mesquite (1.5" Caliper)</t>
  </si>
  <si>
    <t>36" Box Redrock Oak (1.5" Caliper)</t>
  </si>
  <si>
    <t>Notes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</si>
  <si>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</si>
  <si>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</si>
  <si>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</si>
  <si>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</si>
  <si>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</si>
  <si>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</si>
  <si>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</si>
  <si>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Booster Pumps Excluded</t>
  </si>
  <si>
    <t>Refresh/Maintenace to Existing Landscape and Irrigation Excluded</t>
  </si>
  <si>
    <t>IRR</t>
  </si>
  <si>
    <t>Labor</t>
  </si>
  <si>
    <t>Equip</t>
  </si>
  <si>
    <t>Hotel</t>
  </si>
  <si>
    <t>Profit</t>
  </si>
  <si>
    <t>Extruded Curb 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</si>
</sst>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1" xfId="0" applyFont="1" applyBorder="1"/>
    <xf numFmtId="0" fontId="0" fillId="2" borderId="0" xfId="0" applyFill="1"/>
    <xf numFmtId="0" fontId="0" fillId="2" borderId="3" xfId="0" applyFill="1" applyBorder="1"/>
    <xf numFmtId="0" fontId="0" fillId="0" borderId="0" xfId="0" applyAlignment="1">
      <alignment horizontal="right"/>
    </xf>
    <xf numFmtId="0" fontId="0" fillId="0" borderId="5" xfId="0" applyBorder="1"/>
    <xf numFmtId="0" fontId="0" fillId="0" borderId="1" xfId="0" applyBorder="1"/>
    <xf numFmtId="44" fontId="2" fillId="0" borderId="7" xfId="1" applyFont="1" applyBorder="1"/>
    <xf numFmtId="44" fontId="2" fillId="0" borderId="8" xfId="1" applyFont="1" applyBorder="1"/>
    <xf numFmtId="44" fontId="2" fillId="0" borderId="9" xfId="1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2" fillId="0" borderId="2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1819275</xdr:colOff>
      <xdr:row>0</xdr:row>
      <xdr:rowOff>762000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67E6A9-A798-442F-A2E6-A560339D2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19275" cy="762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51434</xdr:colOff>
      <xdr:row>0</xdr:row>
      <xdr:rowOff>742950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4DDE175-AA41-44BC-8441-04DBE43152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45334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DFFC1B4-6B22-4B71-B43D-8C8978B6DA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938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23B634F-F8D1-4470-A4E0-0C71F1DCB5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938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608010C-EBC6-4E83-8766-3DF10BE37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938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3D3AD8B-B1BE-4FD1-8DAF-07494F84BC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938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356E8E8-F8D0-4BC8-9D34-0AA04F59C1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938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290545F-04E3-42A3-900F-1CC96F5C0E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938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B37C307-FA13-4728-99E4-611A8E63D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938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AD59BB1-FD22-4E2E-AD6D-750F55151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938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51434</xdr:colOff>
      <xdr:row>0</xdr:row>
      <xdr:rowOff>742950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7A05EF1-44C1-4426-86C7-590E8C79F5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45334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2BE3856-E405-4271-8516-72F361FBB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938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ED53379-7006-4503-AA3F-A51E5D8D69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938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EA294D3-F21F-4228-984E-3C066286B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938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4FF359E-3BE0-4824-B65D-7CFEF4F161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938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559333C4-5464-476A-9A1E-C1BDDDAF4F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938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4AE6C2-BCE4-4178-AF9B-3554B6DB2E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938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5ADD5D0-C429-4711-A4A0-334E8CD6D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938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1822450</xdr:colOff>
      <xdr:row>0</xdr:row>
      <xdr:rowOff>762000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9AE2D702-B507-4141-BB11-9AB602013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22450" cy="762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54609</xdr:colOff>
      <xdr:row>0</xdr:row>
      <xdr:rowOff>742950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A066789-DF05-480D-B3D0-105A8FAB7D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4850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AE832ED1-633F-4990-A682-8E621A4772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938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79618584-0B80-4779-A5E4-E279FA9A24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938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2128F90-1330-40D6-896F-FF925D4270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938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E90793E5-032B-497D-AF31-D101AE608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938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E91FCCB0-DDF1-4F55-99DE-C91FB76EEB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938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EBA73DD7-ED07-43D7-8C88-A4779803EB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938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B2DF59C-97B6-41D9-9805-2C7C96D01B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938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54609</xdr:colOff>
      <xdr:row>0</xdr:row>
      <xdr:rowOff>742950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585F6BBF-91FC-4C60-82E3-0628C27285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4850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5F528E6C-9E9E-4143-8229-AA76C3239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938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2CA04FF-AF7C-49AC-8B5F-BE2B06E3EA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938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D7242EBD-A1C5-454D-A484-A69659E511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938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E0B85431-BB3F-4714-B5E0-EA9A608F8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938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D695EFF1-DA71-40A1-B471-9295D561B8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938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9D2B7D08-8C54-4CE4-AACF-65CA56681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938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1159EBFC-8715-4C80-B002-97721B1E0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938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54609</xdr:colOff>
      <xdr:row>0</xdr:row>
      <xdr:rowOff>742950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BA144545-B8E7-4981-BBC5-156025D144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4850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87EBC5CC-BDC5-4839-98DF-9494F2E72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938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B6C35D20-49A8-44C0-AAC6-E86E2C007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938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700978C5-7C95-4086-AC8E-7DE40D5B76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938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C3BFD073-AE45-49B7-94A8-A993AAE4D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938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6C649973-FC97-4891-B12F-960FC21976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938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1C5810B3-E9AA-4959-B220-7850171805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938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0</xdr:row>
      <xdr:rowOff>781679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65DF4465-4B4F-4DDB-8BD5-20DED90B60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93899" cy="781679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0</xdr:row>
      <xdr:rowOff>0</xdr:rowOff>
    </xdr:from>
    <xdr:ext cx="2044700" cy="825500"/>
    <xdr:pic>
      <xdr:nvPicPr>
        <xdr:cNvPr id="46" name="Picture 45">
          <a:extLst>
            <a:ext uri="{FF2B5EF4-FFF2-40B4-BE49-F238E27FC236}">
              <a16:creationId xmlns:a16="http://schemas.microsoft.com/office/drawing/2014/main" id="{4C21F441-EE49-4E87-82E3-65B6225F9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44700" cy="825500"/>
        </a:xfrm>
        <a:prstGeom prst="rect">
          <a:avLst/>
        </a:prstGeom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1</xdr:col>
      <xdr:colOff>48259</xdr:colOff>
      <xdr:row>0</xdr:row>
      <xdr:rowOff>742950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D13E4305-664C-43BB-85B1-487A27AB04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4215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BCE1870C-523B-4748-BA07-8DD76EEAD3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E93DBE3F-4D1F-4BC7-8174-28E299FBE1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9F0CC187-2539-426C-879F-CF37522F6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408A9624-AF1C-4AA5-8C52-302A15476F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2D8897E3-F047-49C5-A54C-D2C71CC27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781756CD-DE39-468A-9B22-F59AF83C72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ED02E722-A28B-4298-AA89-DF633867A2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48259</xdr:colOff>
      <xdr:row>0</xdr:row>
      <xdr:rowOff>742950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DB338240-3A57-41BE-A25C-457D7DF80C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4215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C6A9205D-3114-4EEB-AE83-6FB45323A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EC307E43-1BFB-4F97-BE98-F860BC616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55B4D36D-BFC9-4B54-B9F2-E6A25C8195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2F41898A-E07D-489A-AB1B-7E4910BEFD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C1B118D-2905-494F-B91C-57D9809E8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DC76E86E-85DE-4570-9D76-D3DB2015FB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B6C5FF5F-9DE6-4E4A-83F6-9A734CFCF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48259</xdr:colOff>
      <xdr:row>0</xdr:row>
      <xdr:rowOff>742950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EDF778D1-E3A2-455D-9EAB-BF2AEDD2C4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4215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3662CBE7-523C-4798-BCE0-E12CB34810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5844A41D-4326-406E-B0F3-9611F02303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2884921A-6DD9-43E2-910E-8694FF9308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7A50CD8E-4895-41D4-9095-6F4217E16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10D8DC87-7428-4FEC-80C1-C92823C53B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AFBF6D3C-A24C-4257-9CEB-6F29ECDDE8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6FE5DDF3-9927-498F-B06C-ACD1A2F973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48259</xdr:colOff>
      <xdr:row>0</xdr:row>
      <xdr:rowOff>742950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721BA124-B968-45D6-8057-F7FB635BE7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4215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1FEF4426-FB5E-4CEA-B4CD-8B095BC41B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48A408C-45C5-49E7-973C-F29E46E7FD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8368A122-A9A9-42AB-A43E-5F12985FB5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A2B4EB31-962B-4530-87B8-D3A7FCA886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D53BCD9D-C19F-4309-8290-80B167256E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51D1A43A-AEC3-464F-B3C8-4F6E6504A6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478A3589-C43A-40D9-94FD-57557A8AFB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48259</xdr:colOff>
      <xdr:row>0</xdr:row>
      <xdr:rowOff>742950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9EC9C573-63F6-48F0-B944-6B6EB5A6C2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4215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D648BC0D-4F35-43AD-AF91-411C93952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355AD2A4-1D3D-4500-91D7-7061D98F3C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77743F53-045A-49E8-A8E6-0617261F33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0CFAC1CA-FCE7-4430-940C-6DB341ABF3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EBD4BDA8-8E0F-49FE-AE42-451508FE24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18936601-2ACF-483A-9625-368E9BDC80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C21E2585-956F-4FBB-8C4C-6ACFDE481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48259</xdr:colOff>
      <xdr:row>0</xdr:row>
      <xdr:rowOff>742950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91E51127-8987-4F88-BA13-AAFC4A9B0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4215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22029B00-60E6-4F2F-B885-70746B7BA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98D48AAF-CDDD-4231-A4D2-666F59D043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44A4944E-1C65-4ABB-B787-6F26134159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BA3F958D-1FE5-45CD-8E48-162A70C98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8A63F272-007A-4537-B085-90523443FF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1061311F-87EA-49AD-A0A3-765B985AD2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3011C30D-DD20-4858-A0FC-615EA5C62F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48259</xdr:colOff>
      <xdr:row>0</xdr:row>
      <xdr:rowOff>742950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5E87D09B-3FEA-4202-AEEE-FD7A9C2E60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4215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A42C0556-AD7A-4690-B690-5F8AF5C2D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A3BFE3EB-F034-4ADB-BF9F-5BFAEC53ED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C36C3A7E-1312-471F-B52C-EAF3153C75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4D5DD717-9656-4ABA-85B0-C55845E1A6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5B0E123B-DD3A-4D93-BFF9-A5D7065166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CD8050E0-1DCA-4220-9E35-4BDC36745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E43DC9EC-218A-4C9E-96CC-E6D30DC029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48259</xdr:colOff>
      <xdr:row>0</xdr:row>
      <xdr:rowOff>742950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FAA34511-0D49-49FF-870C-F78972311B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4215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5D926F49-7240-4F7E-8B5F-F815C8F6C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C13F6652-5BF9-48C0-A88F-F071E293ED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15C198E0-084F-4E0C-B195-AFFA79A62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8A900C68-F1C5-4FB7-8B68-2743ACDCE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AEF7979A-B8C1-4441-937E-5C8DB26B62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E411AA31-6CED-4277-B513-1CEE7BBBD2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781679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32C4161-2E9E-4F38-AD97-270E304DF5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F6E3-5AD2-4D11-A648-8FA462799AE8}">
  <dimension ref="A1:J82"/>
  <sheetViews>
    <sheetView tabSelected="1" topLeftCell="A42" workbookViewId="0">
      <selection activeCell="E71" sqref="E71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</cols>
  <sheetData>
    <row r="1" spans="1:8" ht="69" customHeight="1" x14ac:dyDescent="0.35">
      <c r="A1" s="20"/>
      <c r="B1" s="20"/>
      <c r="C1" s="20"/>
      <c r="D1" s="20"/>
      <c r="E1" s="20"/>
      <c r="F1" s="20"/>
    </row>
    <row r="2" spans="1:8" x14ac:dyDescent="0.35">
      <c r="A2" s="6" t="s">
        <v>3</v>
      </c>
      <c r="B2" s="6" t="s">
        <v>0</v>
      </c>
      <c r="C2" s="15" t="s">
        <v>6</v>
      </c>
      <c r="D2" s="15"/>
      <c r="E2" s="15"/>
      <c r="F2" s="15"/>
    </row>
    <row r="3" spans="1:8" x14ac:dyDescent="0.35">
      <c r="A3" s="1" t="s">
        <v>4</v>
      </c>
      <c r="B3" s="6" t="s">
        <v>1</v>
      </c>
      <c r="C3" s="18">
        <v>44489</v>
      </c>
      <c r="D3" s="19"/>
      <c r="E3" s="19"/>
      <c r="F3" s="19"/>
    </row>
    <row r="4" spans="1:8" x14ac:dyDescent="0.35">
      <c r="A4" s="6" t="s">
        <v>7</v>
      </c>
      <c r="B4" s="6" t="s">
        <v>2</v>
      </c>
      <c r="C4" s="15" t="s">
        <v>26</v>
      </c>
      <c r="D4" s="15"/>
      <c r="E4" s="15"/>
      <c r="F4" s="15"/>
    </row>
    <row r="5" spans="1:8" x14ac:dyDescent="0.35">
      <c r="A5" s="6" t="s">
        <v>5</v>
      </c>
      <c r="B5" s="6" t="s">
        <v>8</v>
      </c>
      <c r="C5" s="18">
        <v>44423</v>
      </c>
      <c r="D5" s="19"/>
      <c r="E5" s="19"/>
      <c r="F5" s="19"/>
    </row>
    <row r="6" spans="1:8" ht="14.5" customHeight="1" x14ac:dyDescent="0.35">
      <c r="A6" s="6" t="s">
        <v>9</v>
      </c>
      <c r="B6" s="17" t="s">
        <v>10</v>
      </c>
      <c r="C6" s="17"/>
      <c r="D6" s="17"/>
      <c r="E6" s="17"/>
      <c r="F6" s="17"/>
    </row>
    <row r="7" spans="1:8" ht="14.5" customHeight="1" x14ac:dyDescent="0.35">
      <c r="A7" s="2"/>
      <c r="B7" s="2"/>
      <c r="C7" s="2"/>
      <c r="D7" s="2"/>
      <c r="E7" s="2"/>
      <c r="F7" s="2"/>
    </row>
    <row r="8" spans="1:8" ht="14.5" customHeight="1" x14ac:dyDescent="0.35">
      <c r="A8" s="10" t="s">
        <v>11</v>
      </c>
      <c r="B8" s="10"/>
      <c r="C8" s="10"/>
      <c r="D8" s="10"/>
      <c r="E8" s="10" t="s">
        <v>12</v>
      </c>
      <c r="F8" s="10"/>
    </row>
    <row r="9" spans="1:8" ht="14.5" customHeight="1" x14ac:dyDescent="0.35">
      <c r="A9" s="15" t="s">
        <v>21</v>
      </c>
      <c r="B9" s="15"/>
      <c r="C9" s="15"/>
      <c r="D9" s="15"/>
      <c r="E9" s="16">
        <v>24</v>
      </c>
      <c r="F9" s="16"/>
      <c r="G9">
        <v>450</v>
      </c>
      <c r="H9">
        <f>G9*E9</f>
        <v>10800</v>
      </c>
    </row>
    <row r="10" spans="1:8" ht="14.5" customHeight="1" x14ac:dyDescent="0.35">
      <c r="A10" s="15" t="s">
        <v>63</v>
      </c>
      <c r="B10" s="15"/>
      <c r="C10" s="15"/>
      <c r="D10" s="15"/>
      <c r="E10" s="16">
        <v>11</v>
      </c>
      <c r="F10" s="16"/>
      <c r="G10">
        <v>125</v>
      </c>
      <c r="H10">
        <f t="shared" ref="H10:H15" si="0">G10*E10</f>
        <v>1375</v>
      </c>
    </row>
    <row r="11" spans="1:8" ht="14.5" customHeight="1" x14ac:dyDescent="0.35">
      <c r="A11" s="15" t="s">
        <v>64</v>
      </c>
      <c r="B11" s="15"/>
      <c r="C11" s="15"/>
      <c r="D11" s="15"/>
      <c r="E11" s="16">
        <v>8</v>
      </c>
      <c r="F11" s="16"/>
      <c r="G11">
        <v>135</v>
      </c>
      <c r="H11">
        <f t="shared" si="0"/>
        <v>1080</v>
      </c>
    </row>
    <row r="12" spans="1:8" ht="14.5" customHeight="1" x14ac:dyDescent="0.35">
      <c r="A12" s="15" t="s">
        <v>65</v>
      </c>
      <c r="B12" s="15"/>
      <c r="C12" s="15"/>
      <c r="D12" s="15"/>
      <c r="E12" s="16">
        <v>16</v>
      </c>
      <c r="F12" s="16"/>
      <c r="G12">
        <v>135</v>
      </c>
      <c r="H12">
        <f t="shared" si="0"/>
        <v>2160</v>
      </c>
    </row>
    <row r="13" spans="1:8" ht="14.5" customHeight="1" x14ac:dyDescent="0.35">
      <c r="A13" s="15" t="s">
        <v>66</v>
      </c>
      <c r="B13" s="15"/>
      <c r="C13" s="15"/>
      <c r="D13" s="15"/>
      <c r="E13" s="16">
        <v>18</v>
      </c>
      <c r="F13" s="16"/>
      <c r="G13">
        <v>110</v>
      </c>
      <c r="H13">
        <f t="shared" si="0"/>
        <v>1980</v>
      </c>
    </row>
    <row r="14" spans="1:8" ht="14.5" customHeight="1" x14ac:dyDescent="0.35">
      <c r="A14" s="15" t="s">
        <v>67</v>
      </c>
      <c r="B14" s="15"/>
      <c r="C14" s="15"/>
      <c r="D14" s="15"/>
      <c r="E14" s="16">
        <v>65</v>
      </c>
      <c r="F14" s="16"/>
      <c r="G14">
        <v>400</v>
      </c>
      <c r="H14">
        <f t="shared" si="0"/>
        <v>26000</v>
      </c>
    </row>
    <row r="15" spans="1:8" ht="14.5" customHeight="1" x14ac:dyDescent="0.35">
      <c r="A15" s="15" t="s">
        <v>68</v>
      </c>
      <c r="B15" s="15"/>
      <c r="C15" s="15"/>
      <c r="D15" s="15"/>
      <c r="E15" s="16">
        <v>30</v>
      </c>
      <c r="F15" s="16"/>
      <c r="G15">
        <v>450</v>
      </c>
      <c r="H15">
        <f t="shared" si="0"/>
        <v>13500</v>
      </c>
    </row>
    <row r="16" spans="1:8" x14ac:dyDescent="0.35">
      <c r="E16" s="4"/>
      <c r="F16" s="4"/>
      <c r="H16">
        <f>SUM(H9:H15)</f>
        <v>56895</v>
      </c>
    </row>
    <row r="17" spans="1:8" x14ac:dyDescent="0.35">
      <c r="A17" s="10" t="s">
        <v>27</v>
      </c>
      <c r="B17" s="10"/>
      <c r="C17" s="10"/>
      <c r="D17" s="10"/>
      <c r="E17" s="10" t="s">
        <v>12</v>
      </c>
      <c r="F17" s="11"/>
    </row>
    <row r="18" spans="1:8" x14ac:dyDescent="0.35">
      <c r="A18" s="15" t="s">
        <v>28</v>
      </c>
      <c r="B18" s="15"/>
      <c r="C18" s="15"/>
      <c r="D18" s="15"/>
      <c r="E18" s="16">
        <v>52</v>
      </c>
      <c r="F18" s="16"/>
      <c r="G18">
        <v>150</v>
      </c>
      <c r="H18">
        <f>E18*G18</f>
        <v>7800</v>
      </c>
    </row>
    <row r="19" spans="1:8" x14ac:dyDescent="0.35">
      <c r="A19" s="15" t="s">
        <v>29</v>
      </c>
      <c r="B19" s="15"/>
      <c r="C19" s="15"/>
      <c r="D19" s="15"/>
      <c r="E19" s="16">
        <v>58</v>
      </c>
      <c r="F19" s="16"/>
      <c r="G19">
        <v>35</v>
      </c>
      <c r="H19">
        <f t="shared" ref="H19:H46" si="1">E19*G19</f>
        <v>2030</v>
      </c>
    </row>
    <row r="20" spans="1:8" x14ac:dyDescent="0.35">
      <c r="A20" s="15" t="s">
        <v>30</v>
      </c>
      <c r="B20" s="15"/>
      <c r="C20" s="15"/>
      <c r="D20" s="15"/>
      <c r="E20" s="16">
        <v>122</v>
      </c>
      <c r="F20" s="16"/>
      <c r="G20">
        <v>35</v>
      </c>
      <c r="H20">
        <f t="shared" si="1"/>
        <v>4270</v>
      </c>
    </row>
    <row r="21" spans="1:8" x14ac:dyDescent="0.35">
      <c r="A21" s="15" t="s">
        <v>31</v>
      </c>
      <c r="B21" s="15"/>
      <c r="C21" s="15"/>
      <c r="D21" s="15"/>
      <c r="E21" s="16">
        <v>87</v>
      </c>
      <c r="F21" s="16"/>
      <c r="G21">
        <v>5</v>
      </c>
      <c r="H21">
        <f t="shared" si="1"/>
        <v>435</v>
      </c>
    </row>
    <row r="22" spans="1:8" x14ac:dyDescent="0.35">
      <c r="A22" s="15" t="s">
        <v>32</v>
      </c>
      <c r="B22" s="15"/>
      <c r="C22" s="15"/>
      <c r="D22" s="15"/>
      <c r="E22" s="16">
        <v>52</v>
      </c>
      <c r="F22" s="16"/>
      <c r="G22">
        <v>10</v>
      </c>
      <c r="H22">
        <f t="shared" si="1"/>
        <v>520</v>
      </c>
    </row>
    <row r="23" spans="1:8" x14ac:dyDescent="0.35">
      <c r="A23" s="15" t="s">
        <v>33</v>
      </c>
      <c r="B23" s="15"/>
      <c r="C23" s="15"/>
      <c r="D23" s="15"/>
      <c r="E23" s="16">
        <v>31</v>
      </c>
      <c r="F23" s="16"/>
      <c r="G23">
        <v>10</v>
      </c>
      <c r="H23">
        <f t="shared" si="1"/>
        <v>310</v>
      </c>
    </row>
    <row r="24" spans="1:8" x14ac:dyDescent="0.35">
      <c r="A24" s="15" t="s">
        <v>34</v>
      </c>
      <c r="B24" s="15"/>
      <c r="C24" s="15"/>
      <c r="D24" s="15"/>
      <c r="E24" s="16">
        <v>7</v>
      </c>
      <c r="F24" s="16"/>
      <c r="G24">
        <v>1050</v>
      </c>
      <c r="H24">
        <f t="shared" si="1"/>
        <v>7350</v>
      </c>
    </row>
    <row r="25" spans="1:8" x14ac:dyDescent="0.35">
      <c r="A25" s="15" t="s">
        <v>35</v>
      </c>
      <c r="B25" s="15"/>
      <c r="C25" s="15"/>
      <c r="D25" s="15"/>
      <c r="E25" s="16">
        <v>6</v>
      </c>
      <c r="F25" s="16"/>
      <c r="G25">
        <v>375</v>
      </c>
      <c r="H25">
        <f t="shared" si="1"/>
        <v>2250</v>
      </c>
    </row>
    <row r="26" spans="1:8" x14ac:dyDescent="0.35">
      <c r="A26" s="15" t="s">
        <v>36</v>
      </c>
      <c r="B26" s="15"/>
      <c r="C26" s="15"/>
      <c r="D26" s="15"/>
      <c r="E26" s="16">
        <v>366</v>
      </c>
      <c r="F26" s="16"/>
      <c r="G26">
        <v>12</v>
      </c>
      <c r="H26">
        <f t="shared" si="1"/>
        <v>4392</v>
      </c>
    </row>
    <row r="27" spans="1:8" x14ac:dyDescent="0.35">
      <c r="A27" s="15" t="s">
        <v>37</v>
      </c>
      <c r="B27" s="15"/>
      <c r="C27" s="15"/>
      <c r="D27" s="15"/>
      <c r="E27" s="16">
        <v>227</v>
      </c>
      <c r="F27" s="16"/>
      <c r="G27">
        <v>15</v>
      </c>
      <c r="H27">
        <f t="shared" si="1"/>
        <v>3405</v>
      </c>
    </row>
    <row r="28" spans="1:8" x14ac:dyDescent="0.35">
      <c r="A28" s="15" t="s">
        <v>38</v>
      </c>
      <c r="B28" s="15"/>
      <c r="C28" s="15"/>
      <c r="D28" s="15"/>
      <c r="E28" s="16">
        <v>200</v>
      </c>
      <c r="F28" s="16"/>
      <c r="G28">
        <v>12</v>
      </c>
      <c r="H28">
        <f t="shared" si="1"/>
        <v>2400</v>
      </c>
    </row>
    <row r="29" spans="1:8" x14ac:dyDescent="0.35">
      <c r="A29" s="15" t="s">
        <v>39</v>
      </c>
      <c r="B29" s="15"/>
      <c r="C29" s="15"/>
      <c r="D29" s="15"/>
      <c r="E29" s="16">
        <v>54</v>
      </c>
      <c r="F29" s="16"/>
      <c r="G29">
        <v>10</v>
      </c>
      <c r="H29">
        <f t="shared" si="1"/>
        <v>540</v>
      </c>
    </row>
    <row r="30" spans="1:8" x14ac:dyDescent="0.35">
      <c r="A30" s="15" t="s">
        <v>40</v>
      </c>
      <c r="B30" s="15"/>
      <c r="C30" s="15"/>
      <c r="D30" s="15"/>
      <c r="E30" s="16">
        <v>12</v>
      </c>
      <c r="F30" s="16"/>
      <c r="G30">
        <v>10</v>
      </c>
      <c r="H30">
        <f t="shared" si="1"/>
        <v>120</v>
      </c>
    </row>
    <row r="31" spans="1:8" x14ac:dyDescent="0.35">
      <c r="A31" s="15" t="s">
        <v>41</v>
      </c>
      <c r="B31" s="15"/>
      <c r="C31" s="15"/>
      <c r="D31" s="15"/>
      <c r="E31" s="16">
        <v>34</v>
      </c>
      <c r="F31" s="16"/>
      <c r="G31">
        <v>155</v>
      </c>
      <c r="H31">
        <f t="shared" si="1"/>
        <v>5270</v>
      </c>
    </row>
    <row r="32" spans="1:8" x14ac:dyDescent="0.35">
      <c r="A32" s="15" t="s">
        <v>42</v>
      </c>
      <c r="B32" s="15"/>
      <c r="C32" s="15"/>
      <c r="D32" s="15"/>
      <c r="E32" s="16">
        <v>61</v>
      </c>
      <c r="F32" s="16"/>
      <c r="G32">
        <v>10</v>
      </c>
      <c r="H32">
        <f t="shared" si="1"/>
        <v>610</v>
      </c>
    </row>
    <row r="33" spans="1:8" x14ac:dyDescent="0.35">
      <c r="A33" s="15" t="s">
        <v>43</v>
      </c>
      <c r="B33" s="15"/>
      <c r="C33" s="15"/>
      <c r="D33" s="15"/>
      <c r="E33" s="16">
        <v>59</v>
      </c>
      <c r="F33" s="16"/>
      <c r="G33">
        <v>10</v>
      </c>
      <c r="H33">
        <f t="shared" si="1"/>
        <v>590</v>
      </c>
    </row>
    <row r="34" spans="1:8" x14ac:dyDescent="0.35">
      <c r="A34" s="15" t="s">
        <v>58</v>
      </c>
      <c r="B34" s="15"/>
      <c r="C34" s="15"/>
      <c r="D34" s="15"/>
      <c r="E34" s="16">
        <v>17</v>
      </c>
      <c r="F34" s="16"/>
      <c r="G34">
        <v>45</v>
      </c>
      <c r="H34">
        <f t="shared" si="1"/>
        <v>765</v>
      </c>
    </row>
    <row r="35" spans="1:8" x14ac:dyDescent="0.35">
      <c r="A35" s="15" t="s">
        <v>44</v>
      </c>
      <c r="B35" s="15"/>
      <c r="C35" s="15"/>
      <c r="D35" s="15"/>
      <c r="E35" s="16">
        <v>93</v>
      </c>
      <c r="F35" s="16"/>
      <c r="G35">
        <v>10</v>
      </c>
      <c r="H35">
        <f t="shared" si="1"/>
        <v>930</v>
      </c>
    </row>
    <row r="36" spans="1:8" x14ac:dyDescent="0.35">
      <c r="A36" s="15" t="s">
        <v>45</v>
      </c>
      <c r="B36" s="15"/>
      <c r="C36" s="15"/>
      <c r="D36" s="15"/>
      <c r="E36" s="16">
        <v>276</v>
      </c>
      <c r="F36" s="16"/>
      <c r="G36">
        <v>10</v>
      </c>
      <c r="H36">
        <f t="shared" si="1"/>
        <v>2760</v>
      </c>
    </row>
    <row r="37" spans="1:8" x14ac:dyDescent="0.35">
      <c r="A37" s="15" t="s">
        <v>59</v>
      </c>
      <c r="B37" s="15"/>
      <c r="C37" s="15"/>
      <c r="D37" s="15"/>
      <c r="E37" s="16">
        <v>203</v>
      </c>
      <c r="F37" s="16"/>
      <c r="G37">
        <v>5</v>
      </c>
      <c r="H37">
        <f t="shared" si="1"/>
        <v>1015</v>
      </c>
    </row>
    <row r="38" spans="1:8" x14ac:dyDescent="0.35">
      <c r="A38" s="15" t="s">
        <v>46</v>
      </c>
      <c r="B38" s="15"/>
      <c r="C38" s="15"/>
      <c r="D38" s="15"/>
      <c r="E38" s="16">
        <v>250</v>
      </c>
      <c r="F38" s="16"/>
      <c r="G38">
        <v>10</v>
      </c>
      <c r="H38">
        <f t="shared" si="1"/>
        <v>2500</v>
      </c>
    </row>
    <row r="39" spans="1:8" x14ac:dyDescent="0.35">
      <c r="A39" s="15" t="s">
        <v>47</v>
      </c>
      <c r="B39" s="15"/>
      <c r="C39" s="15"/>
      <c r="D39" s="15"/>
      <c r="E39" s="16">
        <v>3</v>
      </c>
      <c r="F39" s="16"/>
      <c r="G39">
        <v>15</v>
      </c>
      <c r="H39">
        <f t="shared" si="1"/>
        <v>45</v>
      </c>
    </row>
    <row r="40" spans="1:8" x14ac:dyDescent="0.35">
      <c r="A40" s="15" t="s">
        <v>48</v>
      </c>
      <c r="B40" s="15"/>
      <c r="C40" s="15"/>
      <c r="D40" s="15"/>
      <c r="E40" s="16">
        <v>15</v>
      </c>
      <c r="F40" s="16"/>
      <c r="G40">
        <v>35</v>
      </c>
      <c r="H40">
        <f t="shared" si="1"/>
        <v>525</v>
      </c>
    </row>
    <row r="41" spans="1:8" x14ac:dyDescent="0.35">
      <c r="A41" s="15" t="s">
        <v>49</v>
      </c>
      <c r="B41" s="15"/>
      <c r="C41" s="15"/>
      <c r="D41" s="15"/>
      <c r="E41" s="16">
        <v>66</v>
      </c>
      <c r="F41" s="16"/>
      <c r="G41">
        <v>10</v>
      </c>
      <c r="H41">
        <f t="shared" si="1"/>
        <v>660</v>
      </c>
    </row>
    <row r="42" spans="1:8" x14ac:dyDescent="0.35">
      <c r="A42" s="15" t="s">
        <v>50</v>
      </c>
      <c r="B42" s="15"/>
      <c r="C42" s="15"/>
      <c r="D42" s="15"/>
      <c r="E42" s="16">
        <v>9</v>
      </c>
      <c r="F42" s="16"/>
      <c r="G42">
        <v>55</v>
      </c>
      <c r="H42">
        <f t="shared" si="1"/>
        <v>495</v>
      </c>
    </row>
    <row r="43" spans="1:8" x14ac:dyDescent="0.35">
      <c r="A43" s="15" t="s">
        <v>51</v>
      </c>
      <c r="B43" s="15"/>
      <c r="C43" s="15"/>
      <c r="D43" s="15"/>
      <c r="E43" s="16">
        <v>77</v>
      </c>
      <c r="F43" s="16"/>
      <c r="G43">
        <v>12</v>
      </c>
      <c r="H43">
        <f t="shared" si="1"/>
        <v>924</v>
      </c>
    </row>
    <row r="44" spans="1:8" x14ac:dyDescent="0.35">
      <c r="A44" s="15" t="s">
        <v>52</v>
      </c>
      <c r="B44" s="15"/>
      <c r="C44" s="15"/>
      <c r="D44" s="15"/>
      <c r="E44" s="16">
        <v>234</v>
      </c>
      <c r="F44" s="16"/>
      <c r="G44">
        <v>5</v>
      </c>
      <c r="H44">
        <f t="shared" si="1"/>
        <v>1170</v>
      </c>
    </row>
    <row r="45" spans="1:8" x14ac:dyDescent="0.35">
      <c r="A45" s="15" t="s">
        <v>53</v>
      </c>
      <c r="B45" s="15"/>
      <c r="C45" s="15"/>
      <c r="D45" s="15"/>
      <c r="E45" s="16">
        <v>7</v>
      </c>
      <c r="F45" s="16"/>
      <c r="G45">
        <v>350</v>
      </c>
      <c r="H45">
        <f t="shared" si="1"/>
        <v>2450</v>
      </c>
    </row>
    <row r="46" spans="1:8" x14ac:dyDescent="0.35">
      <c r="A46" s="15" t="s">
        <v>54</v>
      </c>
      <c r="B46" s="15"/>
      <c r="C46" s="15"/>
      <c r="D46" s="15"/>
      <c r="E46" s="16">
        <v>9</v>
      </c>
      <c r="F46" s="16"/>
      <c r="G46">
        <v>115</v>
      </c>
      <c r="H46">
        <f t="shared" si="1"/>
        <v>1035</v>
      </c>
    </row>
    <row r="47" spans="1:8" x14ac:dyDescent="0.35">
      <c r="E47" s="4"/>
      <c r="F47" s="4"/>
      <c r="H47">
        <f>SUM(H18:H46)</f>
        <v>57566</v>
      </c>
    </row>
    <row r="48" spans="1:8" x14ac:dyDescent="0.35">
      <c r="A48" s="10" t="s">
        <v>55</v>
      </c>
      <c r="B48" s="10"/>
      <c r="C48" s="10"/>
      <c r="D48" s="10"/>
      <c r="E48" s="10" t="s">
        <v>12</v>
      </c>
      <c r="F48" s="11"/>
    </row>
    <row r="49" spans="1:10" x14ac:dyDescent="0.35">
      <c r="A49" s="15" t="s">
        <v>56</v>
      </c>
      <c r="B49" s="15"/>
      <c r="C49" s="15"/>
      <c r="D49" s="15"/>
      <c r="E49" s="16">
        <v>10</v>
      </c>
      <c r="F49" s="16"/>
      <c r="G49">
        <v>600</v>
      </c>
      <c r="H49">
        <f>G49*E49</f>
        <v>6000</v>
      </c>
    </row>
    <row r="50" spans="1:10" x14ac:dyDescent="0.35">
      <c r="A50" s="15" t="s">
        <v>57</v>
      </c>
      <c r="B50" s="15"/>
      <c r="C50" s="15"/>
      <c r="D50" s="15"/>
      <c r="E50" s="16">
        <v>163</v>
      </c>
      <c r="F50" s="16"/>
      <c r="G50">
        <v>400</v>
      </c>
      <c r="H50">
        <f>G50*E50</f>
        <v>65200</v>
      </c>
    </row>
    <row r="51" spans="1:10" x14ac:dyDescent="0.35">
      <c r="E51" s="4"/>
      <c r="F51" s="4"/>
      <c r="H51">
        <f>SUM(H49:H50)</f>
        <v>71200</v>
      </c>
    </row>
    <row r="52" spans="1:10" x14ac:dyDescent="0.35">
      <c r="A52" s="10" t="s">
        <v>13</v>
      </c>
      <c r="B52" s="10"/>
      <c r="C52" s="10"/>
      <c r="D52" s="10"/>
      <c r="E52" s="10" t="s">
        <v>12</v>
      </c>
      <c r="F52" s="11"/>
    </row>
    <row r="53" spans="1:10" x14ac:dyDescent="0.35">
      <c r="A53" s="15" t="s">
        <v>60</v>
      </c>
      <c r="B53" s="15"/>
      <c r="C53" s="15"/>
      <c r="D53" s="15"/>
      <c r="E53" s="16">
        <v>2500</v>
      </c>
      <c r="F53" s="16"/>
      <c r="G53">
        <v>40</v>
      </c>
      <c r="H53">
        <f>G53*E53</f>
        <v>100000</v>
      </c>
    </row>
    <row r="54" spans="1:10" x14ac:dyDescent="0.35">
      <c r="A54" s="5"/>
      <c r="B54" s="5"/>
      <c r="C54" s="5"/>
      <c r="D54" s="5"/>
      <c r="E54" s="21"/>
      <c r="F54" s="22"/>
      <c r="H54">
        <f>SUM(H53)</f>
        <v>100000</v>
      </c>
    </row>
    <row r="55" spans="1:10" ht="13" customHeight="1" x14ac:dyDescent="0.35">
      <c r="A55" s="10" t="s">
        <v>24</v>
      </c>
      <c r="B55" s="10"/>
      <c r="C55" s="10"/>
      <c r="D55" s="10"/>
      <c r="E55" s="10" t="s">
        <v>12</v>
      </c>
      <c r="F55" s="11"/>
    </row>
    <row r="56" spans="1:10" x14ac:dyDescent="0.35">
      <c r="A56" s="15" t="s">
        <v>25</v>
      </c>
      <c r="B56" s="15"/>
      <c r="C56" s="15"/>
      <c r="D56" s="15"/>
      <c r="E56" s="16">
        <v>4720</v>
      </c>
      <c r="F56" s="16"/>
      <c r="G56">
        <v>0.55000000000000004</v>
      </c>
      <c r="H56">
        <f>G56*E56</f>
        <v>2596</v>
      </c>
    </row>
    <row r="57" spans="1:10" x14ac:dyDescent="0.35">
      <c r="E57" s="4"/>
      <c r="F57" s="4"/>
      <c r="H57">
        <f>SUM(H56)</f>
        <v>2596</v>
      </c>
    </row>
    <row r="58" spans="1:10" ht="13" customHeight="1" x14ac:dyDescent="0.35">
      <c r="A58" s="10" t="s">
        <v>61</v>
      </c>
      <c r="B58" s="10"/>
      <c r="C58" s="10"/>
      <c r="D58" s="10"/>
      <c r="E58" s="10" t="s">
        <v>12</v>
      </c>
      <c r="F58" s="11"/>
    </row>
    <row r="59" spans="1:10" x14ac:dyDescent="0.35">
      <c r="A59" s="15" t="s">
        <v>62</v>
      </c>
      <c r="B59" s="15"/>
      <c r="C59" s="15"/>
      <c r="D59" s="15"/>
      <c r="E59" s="16">
        <v>900</v>
      </c>
      <c r="F59" s="16"/>
      <c r="G59">
        <v>65</v>
      </c>
      <c r="H59">
        <f>G59*E59</f>
        <v>58500</v>
      </c>
    </row>
    <row r="60" spans="1:10" x14ac:dyDescent="0.35">
      <c r="A60" s="5"/>
      <c r="B60" s="5"/>
      <c r="C60" s="5"/>
      <c r="D60" s="5"/>
      <c r="E60" s="21"/>
      <c r="F60" s="22"/>
    </row>
    <row r="61" spans="1:10" x14ac:dyDescent="0.35">
      <c r="A61" s="10" t="s">
        <v>14</v>
      </c>
      <c r="B61" s="10"/>
      <c r="C61" s="10"/>
      <c r="D61" s="10"/>
      <c r="E61" s="10"/>
      <c r="F61" s="11"/>
      <c r="I61" t="s">
        <v>20</v>
      </c>
      <c r="J61">
        <f>SUM(H16,H47,H51,H54,H57,H59)</f>
        <v>346757</v>
      </c>
    </row>
    <row r="62" spans="1:10" x14ac:dyDescent="0.35">
      <c r="A62" s="12" t="s">
        <v>15</v>
      </c>
      <c r="B62" s="13"/>
      <c r="C62" s="13"/>
      <c r="D62" s="13"/>
      <c r="E62" s="13"/>
      <c r="F62" s="14"/>
      <c r="I62" t="s">
        <v>79</v>
      </c>
      <c r="J62">
        <v>83000</v>
      </c>
    </row>
    <row r="63" spans="1:10" x14ac:dyDescent="0.35">
      <c r="A63" s="12" t="s">
        <v>22</v>
      </c>
      <c r="B63" s="13"/>
      <c r="C63" s="13"/>
      <c r="D63" s="13"/>
      <c r="E63" s="13"/>
      <c r="F63" s="14"/>
      <c r="I63" t="s">
        <v>80</v>
      </c>
      <c r="J63">
        <v>128000</v>
      </c>
    </row>
    <row r="64" spans="1:10" x14ac:dyDescent="0.35">
      <c r="A64" s="12" t="s">
        <v>16</v>
      </c>
      <c r="B64" s="13"/>
      <c r="C64" s="13"/>
      <c r="D64" s="13"/>
      <c r="E64" s="13"/>
      <c r="F64" s="14"/>
      <c r="I64" t="s">
        <v>81</v>
      </c>
      <c r="J64">
        <v>20000</v>
      </c>
    </row>
    <row r="65" spans="1:10" x14ac:dyDescent="0.35">
      <c r="A65" s="12" t="s">
        <v>17</v>
      </c>
      <c r="B65" s="13"/>
      <c r="C65" s="13"/>
      <c r="D65" s="13"/>
      <c r="E65" s="13"/>
      <c r="F65" s="14"/>
      <c r="I65" t="s">
        <v>82</v>
      </c>
      <c r="J65">
        <v>24000</v>
      </c>
    </row>
    <row r="66" spans="1:10" x14ac:dyDescent="0.35">
      <c r="A66" s="12" t="s">
        <v>18</v>
      </c>
      <c r="B66" s="13"/>
      <c r="C66" s="13"/>
      <c r="D66" s="13"/>
      <c r="E66" s="13"/>
      <c r="F66" s="14"/>
    </row>
    <row r="67" spans="1:10" x14ac:dyDescent="0.35">
      <c r="A67" s="12" t="s">
        <v>19</v>
      </c>
      <c r="B67" s="13"/>
      <c r="C67" s="13"/>
      <c r="D67" s="13"/>
      <c r="E67" s="13"/>
      <c r="F67" s="14"/>
      <c r="I67" t="s">
        <v>20</v>
      </c>
      <c r="J67">
        <f>SUM(J61:J65)</f>
        <v>601757</v>
      </c>
    </row>
    <row r="68" spans="1:10" x14ac:dyDescent="0.35">
      <c r="A68" s="12" t="s">
        <v>23</v>
      </c>
      <c r="B68" s="13"/>
      <c r="C68" s="13"/>
      <c r="D68" s="13"/>
      <c r="E68" s="13"/>
      <c r="F68" s="14"/>
      <c r="I68" t="s">
        <v>83</v>
      </c>
      <c r="J68">
        <f>SUM(J67)*1.25</f>
        <v>752196.25</v>
      </c>
    </row>
    <row r="69" spans="1:10" ht="15" thickBot="1" x14ac:dyDescent="0.4">
      <c r="A69" s="2"/>
      <c r="B69" s="2"/>
      <c r="C69" s="2"/>
      <c r="D69" s="2"/>
      <c r="E69" s="2"/>
      <c r="F69" s="2"/>
    </row>
    <row r="70" spans="1:10" x14ac:dyDescent="0.35">
      <c r="A70" s="7" t="s">
        <v>20</v>
      </c>
      <c r="B70" s="8"/>
      <c r="C70" s="8"/>
      <c r="D70" s="9"/>
      <c r="E70" s="7">
        <v>752200</v>
      </c>
      <c r="F70" s="9"/>
    </row>
    <row r="71" spans="1:10" x14ac:dyDescent="0.35">
      <c r="A71" s="3"/>
      <c r="B71" s="3"/>
      <c r="C71" s="3"/>
      <c r="D71" s="3"/>
      <c r="E71" s="3"/>
      <c r="F71" s="3"/>
    </row>
    <row r="72" spans="1:10" x14ac:dyDescent="0.35">
      <c r="A72" s="23" t="s">
        <v>69</v>
      </c>
      <c r="B72" s="23"/>
      <c r="C72" s="23"/>
      <c r="D72" s="23"/>
      <c r="E72" s="23"/>
      <c r="F72" s="23"/>
    </row>
    <row r="73" spans="1:10" x14ac:dyDescent="0.35">
      <c r="A73" s="12" t="s">
        <v>70</v>
      </c>
      <c r="B73" s="13"/>
      <c r="C73" s="13"/>
      <c r="D73" s="13"/>
      <c r="E73" s="13"/>
      <c r="F73" s="14"/>
    </row>
    <row r="74" spans="1:10" x14ac:dyDescent="0.35">
      <c r="A74" s="12" t="s">
        <v>71</v>
      </c>
      <c r="B74" s="13"/>
      <c r="C74" s="13"/>
      <c r="D74" s="13"/>
      <c r="E74" s="13"/>
      <c r="F74" s="14"/>
    </row>
    <row r="75" spans="1:10" x14ac:dyDescent="0.35">
      <c r="A75" s="12" t="s">
        <v>72</v>
      </c>
      <c r="B75" s="13"/>
      <c r="C75" s="13"/>
      <c r="D75" s="13"/>
      <c r="E75" s="13"/>
      <c r="F75" s="14"/>
    </row>
    <row r="76" spans="1:10" x14ac:dyDescent="0.35">
      <c r="A76" s="12" t="s">
        <v>73</v>
      </c>
      <c r="B76" s="13"/>
      <c r="C76" s="13"/>
      <c r="D76" s="13"/>
      <c r="E76" s="13"/>
      <c r="F76" s="14"/>
    </row>
    <row r="77" spans="1:10" x14ac:dyDescent="0.35">
      <c r="A77" s="12" t="s">
        <v>74</v>
      </c>
      <c r="B77" s="13"/>
      <c r="C77" s="13"/>
      <c r="D77" s="13"/>
      <c r="E77" s="13"/>
      <c r="F77" s="14"/>
    </row>
    <row r="78" spans="1:10" x14ac:dyDescent="0.35">
      <c r="A78" s="12" t="s">
        <v>75</v>
      </c>
      <c r="B78" s="13"/>
      <c r="C78" s="13"/>
      <c r="D78" s="13"/>
      <c r="E78" s="13"/>
      <c r="F78" s="14"/>
    </row>
    <row r="79" spans="1:10" x14ac:dyDescent="0.35">
      <c r="A79" s="12" t="s">
        <v>76</v>
      </c>
      <c r="B79" s="13"/>
      <c r="C79" s="13"/>
      <c r="D79" s="13"/>
      <c r="E79" s="13"/>
      <c r="F79" s="14"/>
    </row>
    <row r="80" spans="1:10" x14ac:dyDescent="0.35">
      <c r="A80" s="12" t="s">
        <v>77</v>
      </c>
      <c r="B80" s="13"/>
      <c r="C80" s="13"/>
      <c r="D80" s="13"/>
      <c r="E80" s="13"/>
      <c r="F80" s="14"/>
    </row>
    <row r="81" spans="1:6" x14ac:dyDescent="0.35">
      <c r="A81" s="12" t="s">
        <v>78</v>
      </c>
      <c r="B81" s="13"/>
      <c r="C81" s="13"/>
      <c r="D81" s="13"/>
      <c r="E81" s="13"/>
      <c r="F81" s="14"/>
    </row>
    <row r="82" spans="1:6" x14ac:dyDescent="0.35">
      <c r="A82" s="12" t="s">
        <v>84</v>
      </c>
      <c r="B82" s="13"/>
      <c r="C82" s="13"/>
      <c r="D82" s="13"/>
      <c r="E82" s="13"/>
      <c r="F82" s="14"/>
    </row>
  </sheetData>
  <mergeCells count="121">
    <mergeCell ref="A82:F82"/>
    <mergeCell ref="A77:F77"/>
    <mergeCell ref="A78:F78"/>
    <mergeCell ref="A79:F79"/>
    <mergeCell ref="A80:F80"/>
    <mergeCell ref="A81:F81"/>
    <mergeCell ref="A72:F72"/>
    <mergeCell ref="A73:F73"/>
    <mergeCell ref="A74:F74"/>
    <mergeCell ref="A75:F75"/>
    <mergeCell ref="A76:F76"/>
    <mergeCell ref="A56:D56"/>
    <mergeCell ref="E56:F56"/>
    <mergeCell ref="A58:D58"/>
    <mergeCell ref="E58:F58"/>
    <mergeCell ref="A59:D59"/>
    <mergeCell ref="E59:F59"/>
    <mergeCell ref="A33:D33"/>
    <mergeCell ref="E33:F33"/>
    <mergeCell ref="A30:D30"/>
    <mergeCell ref="E30:F30"/>
    <mergeCell ref="A31:D31"/>
    <mergeCell ref="E31:F31"/>
    <mergeCell ref="A32:D32"/>
    <mergeCell ref="E32:F32"/>
    <mergeCell ref="A27:D27"/>
    <mergeCell ref="E27:F27"/>
    <mergeCell ref="A28:D28"/>
    <mergeCell ref="E28:F28"/>
    <mergeCell ref="A29:D29"/>
    <mergeCell ref="E29:F29"/>
    <mergeCell ref="A24:D24"/>
    <mergeCell ref="E24:F24"/>
    <mergeCell ref="A25:D25"/>
    <mergeCell ref="E25:F25"/>
    <mergeCell ref="A26:D26"/>
    <mergeCell ref="E26:F26"/>
    <mergeCell ref="A46:D46"/>
    <mergeCell ref="E46:F46"/>
    <mergeCell ref="A44:D44"/>
    <mergeCell ref="E44:F44"/>
    <mergeCell ref="A45:D45"/>
    <mergeCell ref="E45:F45"/>
    <mergeCell ref="A55:D55"/>
    <mergeCell ref="E55:F55"/>
    <mergeCell ref="A14:D14"/>
    <mergeCell ref="E14:F14"/>
    <mergeCell ref="A15:D15"/>
    <mergeCell ref="E15:F15"/>
    <mergeCell ref="A18:D18"/>
    <mergeCell ref="E18:F18"/>
    <mergeCell ref="A19:D19"/>
    <mergeCell ref="E19:F19"/>
    <mergeCell ref="A20:D20"/>
    <mergeCell ref="E20:F20"/>
    <mergeCell ref="A38:D38"/>
    <mergeCell ref="E38:F38"/>
    <mergeCell ref="A67:F67"/>
    <mergeCell ref="A68:F68"/>
    <mergeCell ref="A62:F62"/>
    <mergeCell ref="A63:F63"/>
    <mergeCell ref="A64:F64"/>
    <mergeCell ref="A65:F65"/>
    <mergeCell ref="A66:F66"/>
    <mergeCell ref="A61:F61"/>
    <mergeCell ref="A50:D50"/>
    <mergeCell ref="E50:F50"/>
    <mergeCell ref="A52:D52"/>
    <mergeCell ref="E52:F52"/>
    <mergeCell ref="A53:D53"/>
    <mergeCell ref="E53:F53"/>
    <mergeCell ref="A21:D21"/>
    <mergeCell ref="E21:F21"/>
    <mergeCell ref="A34:D34"/>
    <mergeCell ref="E34:F34"/>
    <mergeCell ref="A17:D17"/>
    <mergeCell ref="E17:F17"/>
    <mergeCell ref="A39:D39"/>
    <mergeCell ref="E39:F39"/>
    <mergeCell ref="A40:D40"/>
    <mergeCell ref="E40:F40"/>
    <mergeCell ref="A22:D22"/>
    <mergeCell ref="E22:F22"/>
    <mergeCell ref="A23:D23"/>
    <mergeCell ref="E23:F23"/>
    <mergeCell ref="A11:D11"/>
    <mergeCell ref="E11:F11"/>
    <mergeCell ref="A13:D13"/>
    <mergeCell ref="E13:F13"/>
    <mergeCell ref="A12:D12"/>
    <mergeCell ref="E12:F12"/>
    <mergeCell ref="C2:F2"/>
    <mergeCell ref="C3:F3"/>
    <mergeCell ref="C4:F4"/>
    <mergeCell ref="C5:F5"/>
    <mergeCell ref="A1:F1"/>
    <mergeCell ref="B6:F6"/>
    <mergeCell ref="A8:D8"/>
    <mergeCell ref="E8:F8"/>
    <mergeCell ref="A9:D9"/>
    <mergeCell ref="A10:D10"/>
    <mergeCell ref="E10:F10"/>
    <mergeCell ref="E9:F9"/>
    <mergeCell ref="A35:D35"/>
    <mergeCell ref="E35:F35"/>
    <mergeCell ref="A48:D48"/>
    <mergeCell ref="E48:F48"/>
    <mergeCell ref="A49:D49"/>
    <mergeCell ref="E49:F49"/>
    <mergeCell ref="A36:D36"/>
    <mergeCell ref="E36:F36"/>
    <mergeCell ref="A37:D37"/>
    <mergeCell ref="E37:F37"/>
    <mergeCell ref="A41:D41"/>
    <mergeCell ref="E41:F41"/>
    <mergeCell ref="A42:D42"/>
    <mergeCell ref="E42:F42"/>
    <mergeCell ref="A43:D43"/>
    <mergeCell ref="E43:F43"/>
    <mergeCell ref="A70:D70"/>
    <mergeCell ref="E70:F7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nelsonmartinezjr04@gmail.com</cp:lastModifiedBy>
  <cp:lastPrinted>2021-10-21T02:49:41Z</cp:lastPrinted>
  <dcterms:created xsi:type="dcterms:W3CDTF">2019-02-26T17:30:44Z</dcterms:created>
  <dcterms:modified xsi:type="dcterms:W3CDTF">2021-10-21T23:58:49Z</dcterms:modified>
</cp:coreProperties>
</file>